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drawings/drawing2.xml" ContentType="application/vnd.openxmlformats-officedocument.drawing+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J:\01庶務～11地域医療・201103301640\share\11地域医療班\500補助金総括\11 県予算事業照会、予算要求\R8県予算事業照会、予算要求\01事業計画照会\01 起案\01 施行文案\"/>
    </mc:Choice>
  </mc:AlternateContent>
  <xr:revisionPtr revIDLastSave="0" documentId="13_ncr:1_{B110CA4C-6194-4F90-B438-E329B1E81378}" xr6:coauthVersionLast="47" xr6:coauthVersionMax="47" xr10:uidLastSave="{00000000-0000-0000-0000-000000000000}"/>
  <bookViews>
    <workbookView xWindow="-120" yWindow="-120" windowWidth="29040" windowHeight="15720" tabRatio="832" firstSheet="11" activeTab="20" xr2:uid="{00000000-000D-0000-FFFF-FFFF00000000}"/>
  </bookViews>
  <sheets>
    <sheet name="事業費内訳書" sheetId="99" r:id="rId1"/>
    <sheet name="１" sheetId="80" r:id="rId2"/>
    <sheet name="2" sheetId="81" r:id="rId3"/>
    <sheet name="5" sheetId="82" r:id="rId4"/>
    <sheet name="9" sheetId="83" r:id="rId5"/>
    <sheet name="10" sheetId="84" r:id="rId6"/>
    <sheet name="13（1）" sheetId="85" r:id="rId7"/>
    <sheet name="13（2）" sheetId="86" r:id="rId8"/>
    <sheet name="13（3）" sheetId="87" r:id="rId9"/>
    <sheet name="13（4）" sheetId="88" r:id="rId10"/>
    <sheet name="13（5）" sheetId="89" r:id="rId11"/>
    <sheet name="14・15" sheetId="90" r:id="rId12"/>
    <sheet name=" 16" sheetId="91" r:id="rId13"/>
    <sheet name="18" sheetId="92" r:id="rId14"/>
    <sheet name="20" sheetId="93" r:id="rId15"/>
    <sheet name="22" sheetId="94" r:id="rId16"/>
    <sheet name="23（1）" sheetId="95" r:id="rId17"/>
    <sheet name="23（2）" sheetId="96" r:id="rId18"/>
    <sheet name="25" sheetId="97" r:id="rId19"/>
    <sheet name="27" sheetId="98" r:id="rId20"/>
    <sheet name="3-1" sheetId="74" r:id="rId21"/>
    <sheet name="3-2" sheetId="75" r:id="rId22"/>
    <sheet name="3-6" sheetId="76" r:id="rId23"/>
    <sheet name="3-10" sheetId="77" r:id="rId24"/>
    <sheet name="3-11" sheetId="78" r:id="rId25"/>
    <sheet name="3-12①" sheetId="101" r:id="rId26"/>
    <sheet name="3-12②" sheetId="102" r:id="rId27"/>
    <sheet name="3-12③" sheetId="103" r:id="rId28"/>
    <sheet name="3-15" sheetId="100" r:id="rId29"/>
    <sheet name="4-16" sheetId="71" r:id="rId30"/>
    <sheet name="別紙①(回リハ)" sheetId="72" r:id="rId31"/>
    <sheet name="別紙②(回リハ)" sheetId="73" r:id="rId32"/>
    <sheet name="管理用（このシートは削除しないでください）" sheetId="79" state="hidden" r:id="rId33"/>
    <sheet name="12-1 スプリンクラー（総括表）見直し前" sheetId="25" state="hidden" r:id="rId34"/>
    <sheet name="12-2スプリンクラー（個別計画書）見直し前" sheetId="26" state="hidden" r:id="rId35"/>
  </sheets>
  <externalReferences>
    <externalReference r:id="rId36"/>
    <externalReference r:id="rId37"/>
    <externalReference r:id="rId38"/>
    <externalReference r:id="rId39"/>
    <externalReference r:id="rId40"/>
    <externalReference r:id="rId41"/>
    <externalReference r:id="rId42"/>
    <externalReference r:id="rId43"/>
  </externalReferences>
  <definedNames>
    <definedName name="_xlnm.Print_Area" localSheetId="12">' 16'!$A$1:$AJ$34</definedName>
    <definedName name="_xlnm.Print_Area" localSheetId="1">'１'!$A$1:$AJ$31</definedName>
    <definedName name="_xlnm.Print_Area" localSheetId="5">'10'!$A$1:$AJ$37</definedName>
    <definedName name="_xlnm.Print_Area" localSheetId="33">'12-1 スプリンクラー（総括表）見直し前'!$A$1:$AI$43</definedName>
    <definedName name="_xlnm.Print_Area" localSheetId="34">'12-2スプリンクラー（個別計画書）見直し前'!$B$1:$BQ$41</definedName>
    <definedName name="_xlnm.Print_Area" localSheetId="6">'13（1）'!$A$1:$AJ$50</definedName>
    <definedName name="_xlnm.Print_Area" localSheetId="7">'13（2）'!$A$1:$AJ$46</definedName>
    <definedName name="_xlnm.Print_Area" localSheetId="8">'13（3）'!$A$1:$AJ$45</definedName>
    <definedName name="_xlnm.Print_Area" localSheetId="9">'13（4）'!$A$1:$AJ$38</definedName>
    <definedName name="_xlnm.Print_Area" localSheetId="10">'13（5）'!$A$1:$AJ$35</definedName>
    <definedName name="_xlnm.Print_Area" localSheetId="11">'14・15'!$A$1:$AJ$35</definedName>
    <definedName name="_xlnm.Print_Area" localSheetId="13">'18'!$A$1:$AJ$32</definedName>
    <definedName name="_xlnm.Print_Area" localSheetId="2">'2'!$A$1:$AJ$34</definedName>
    <definedName name="_xlnm.Print_Area" localSheetId="14">'20'!$A$1:$AJ$36</definedName>
    <definedName name="_xlnm.Print_Area" localSheetId="15">'22'!$A$1:$AJ$31</definedName>
    <definedName name="_xlnm.Print_Area" localSheetId="16">'23（1）'!$A$1:$AJ$36</definedName>
    <definedName name="_xlnm.Print_Area" localSheetId="17">'23（2）'!$A$1:$AJ$32</definedName>
    <definedName name="_xlnm.Print_Area" localSheetId="18">'25'!$A$1:$AJ$28</definedName>
    <definedName name="_xlnm.Print_Area" localSheetId="19">'27'!$A$1:$AJ$23</definedName>
    <definedName name="_xlnm.Print_Area" localSheetId="20">'3-1'!$A$1:$K$61</definedName>
    <definedName name="_xlnm.Print_Area" localSheetId="23">'3-10'!$A$1:$K$59</definedName>
    <definedName name="_xlnm.Print_Area" localSheetId="24">'3-11'!$A$1:$K$49</definedName>
    <definedName name="_xlnm.Print_Area" localSheetId="25">'3-12①'!$A$1:$AE$38</definedName>
    <definedName name="_xlnm.Print_Area" localSheetId="26">'3-12②'!$A$1:$L$62</definedName>
    <definedName name="_xlnm.Print_Area" localSheetId="27">'3-12③'!$A$1:$H$40</definedName>
    <definedName name="_xlnm.Print_Area" localSheetId="28">'3-15'!$A$1:$K$40</definedName>
    <definedName name="_xlnm.Print_Area" localSheetId="21">'3-2'!$A$1:$K$56</definedName>
    <definedName name="_xlnm.Print_Area" localSheetId="22">'3-6'!$A$1:$K$53</definedName>
    <definedName name="_xlnm.Print_Area" localSheetId="29">'4-16'!$A$1:$AR$51</definedName>
    <definedName name="_xlnm.Print_Area" localSheetId="3">'5'!$A$1:$AJ$35</definedName>
    <definedName name="_xlnm.Print_Area" localSheetId="4">'9'!$A$1:$AJ$36</definedName>
    <definedName name="_xlnm.Print_Area" localSheetId="32">'管理用（このシートは削除しないでください）'!$A$1:$W$72</definedName>
    <definedName name="_xlnm.Print_Area" localSheetId="0">事業費内訳書!$A$1:$U$55</definedName>
    <definedName name="_xlnm.Print_Area" localSheetId="30">'別紙①(回リハ)'!$B$2:$F$31</definedName>
    <definedName name="_xlnm.Print_Area" localSheetId="31">'別紙②(回リハ)'!$B$2:$I$31</definedName>
    <definedName name="_xlnm.Print_Titles" localSheetId="0">事業費内訳書!$A:$C</definedName>
    <definedName name="we">'[1]管理用（このシートは削除しないでください）'!#REF!</definedName>
    <definedName name="wo">'[2]管理用（このシートは削除しないでください）'!$H$3:$U$3</definedName>
    <definedName name="へき地医療拠点病院施設整備事業">#REF!</definedName>
    <definedName name="へき地診療所施設整備事業" localSheetId="28">'[3]管理用（このシートは削除しないでください）'!$H$4:$H$8</definedName>
    <definedName name="へき地診療所施設整備事業" localSheetId="29">'[4]管理用（このシートは削除しないでください）'!$H$4:$H$8</definedName>
    <definedName name="へき地診療所施設整備事業" localSheetId="30">'[4]管理用（このシートは削除しないでください）'!$H$4:$H$8</definedName>
    <definedName name="へき地診療所施設整備事業" localSheetId="31">'[4]管理用（このシートは削除しないでください）'!$H$4:$H$8</definedName>
    <definedName name="へき地診療所施設整備事業">#REF!</definedName>
    <definedName name="へき地保健指導所施設整備事業">#REF!</definedName>
    <definedName name="医師臨床研修病院研修医環境整備事業">#REF!</definedName>
    <definedName name="院内感染対策施設整備事業">#REF!</definedName>
    <definedName name="過疎地域等特定診療所施設整備事業">#REF!</definedName>
    <definedName name="解剖・死亡時画像診断等施設整備事業">'管理用（このシートは削除しないでください）'!$R$4</definedName>
    <definedName name="研修医のための研修施設整備事業">#REF!</definedName>
    <definedName name="産科医療機関施設整備事業">#REF!</definedName>
    <definedName name="死亡時画像診断システム施設整備事業">#REF!</definedName>
    <definedName name="南海トラフ地震に係る津波避難対策緊急事業">#REF!</definedName>
    <definedName name="南海トラフ地震及び日本海溝・千島海溝周辺海溝型地震に係る津波避難対策緊急事業">'管理用（このシートは削除しないでください）'!$S$4:$S$5</definedName>
    <definedName name="分娩取扱施設施設整備事業">#REF!</definedName>
    <definedName name="補助事業名" localSheetId="28">'[3]管理用（このシートは削除しないでください）'!$H$3:$T$3</definedName>
    <definedName name="補助事業名" localSheetId="29">'[5]管理用（このシートは削除しないでください）'!$H$3:$U$3</definedName>
    <definedName name="補助事業名" localSheetId="0">'[7]管理用（このシートは削除しないでください）'!$H$3:$T$3</definedName>
    <definedName name="補助事業名" localSheetId="30">'[5]管理用（このシートは削除しないでください）'!$H$3:$U$3</definedName>
    <definedName name="補助事業名" localSheetId="31">'[5]管理用（このシートは削除しないでください）'!$H$3:$U$3</definedName>
    <definedName name="補助事業名">#REF!</definedName>
    <definedName name="有床診療所等スプリンクラー等施設整備事業" localSheetId="28">'[3]管理用（このシートは削除しないでください）'!#REF!</definedName>
    <definedName name="有床診療所等スプリンクラー等施設整備事業" localSheetId="29">'[6]管理用（このシートは削除しないでください）'!#REF!</definedName>
    <definedName name="有床診療所等スプリンクラー等施設整備事業" localSheetId="0">'[7]管理用（このシートは削除しないでください）'!#REF!</definedName>
    <definedName name="有床診療所等スプリンクラー等施設整備事業" localSheetId="30">'[6]管理用（このシートは削除しないでください）'!#REF!</definedName>
    <definedName name="有床診療所等スプリンクラー等施設整備事業" localSheetId="31">'[6]管理用（このシートは削除しないでください）'!#REF!</definedName>
    <definedName name="有床診療所等スプリンクラー等施設整備事業">#REF!</definedName>
    <definedName name="離島等患者宿泊施設施設整備事業">#REF!</definedName>
    <definedName name="臨床研修病院施設整備事業">#REF!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103" l="1"/>
  <c r="F37" i="103"/>
  <c r="F38" i="103" s="1"/>
  <c r="H28" i="102" s="1"/>
  <c r="G36" i="103"/>
  <c r="G35" i="103"/>
  <c r="G34" i="103"/>
  <c r="G33" i="103"/>
  <c r="G32" i="103"/>
  <c r="G31" i="103"/>
  <c r="F31" i="103"/>
  <c r="E31" i="103"/>
  <c r="E38" i="103" s="1"/>
  <c r="G28" i="102" s="1"/>
  <c r="D31" i="103"/>
  <c r="G30" i="103"/>
  <c r="G29" i="103"/>
  <c r="G28" i="103"/>
  <c r="G27" i="103"/>
  <c r="G26" i="103"/>
  <c r="G25" i="103"/>
  <c r="G24" i="103"/>
  <c r="G23" i="103"/>
  <c r="G22" i="103"/>
  <c r="G21" i="103"/>
  <c r="G20" i="103"/>
  <c r="G19" i="103"/>
  <c r="G18" i="103"/>
  <c r="G17" i="103"/>
  <c r="G16" i="103"/>
  <c r="G15" i="103"/>
  <c r="G14" i="103"/>
  <c r="G13" i="103"/>
  <c r="G12" i="103"/>
  <c r="G11" i="103"/>
  <c r="G10" i="103"/>
  <c r="G9" i="103"/>
  <c r="G8" i="103"/>
  <c r="G7" i="103"/>
  <c r="G6" i="103"/>
  <c r="C60" i="102"/>
  <c r="G60" i="102" s="1"/>
  <c r="F56" i="102"/>
  <c r="E56" i="102"/>
  <c r="C56" i="102"/>
  <c r="A56" i="102"/>
  <c r="F55" i="102"/>
  <c r="E55" i="102"/>
  <c r="C55" i="102"/>
  <c r="A55" i="102"/>
  <c r="F54" i="102"/>
  <c r="E54" i="102"/>
  <c r="C54" i="102"/>
  <c r="A54" i="102"/>
  <c r="J36" i="102"/>
  <c r="A36" i="102"/>
  <c r="J35" i="102"/>
  <c r="A35" i="102"/>
  <c r="J34" i="102"/>
  <c r="A34" i="102"/>
  <c r="H30" i="102"/>
  <c r="G30" i="102"/>
  <c r="F30" i="102"/>
  <c r="E30" i="102" s="1"/>
  <c r="H29" i="102"/>
  <c r="G29" i="102"/>
  <c r="F29" i="102"/>
  <c r="E29" i="102" s="1"/>
  <c r="F28" i="102"/>
  <c r="E28" i="102" s="1"/>
  <c r="U37" i="101"/>
  <c r="P37" i="101"/>
  <c r="O37" i="101"/>
  <c r="M37" i="101"/>
  <c r="L37" i="101"/>
  <c r="V36" i="101"/>
  <c r="W36" i="101" s="1"/>
  <c r="S36" i="101"/>
  <c r="T36" i="101" s="1"/>
  <c r="R36" i="101"/>
  <c r="Q36" i="101"/>
  <c r="N36" i="101"/>
  <c r="W35" i="101"/>
  <c r="V35" i="101"/>
  <c r="T35" i="101"/>
  <c r="S35" i="101"/>
  <c r="R35" i="101"/>
  <c r="Q35" i="101"/>
  <c r="N35" i="101"/>
  <c r="V34" i="101"/>
  <c r="W34" i="101" s="1"/>
  <c r="S34" i="101"/>
  <c r="T34" i="101" s="1"/>
  <c r="R34" i="101"/>
  <c r="Q34" i="101"/>
  <c r="N34" i="101"/>
  <c r="W33" i="101"/>
  <c r="V33" i="101"/>
  <c r="T33" i="101"/>
  <c r="S33" i="101"/>
  <c r="R33" i="101"/>
  <c r="Q33" i="101"/>
  <c r="N33" i="101"/>
  <c r="V32" i="101"/>
  <c r="W32" i="101" s="1"/>
  <c r="S32" i="101"/>
  <c r="T32" i="101" s="1"/>
  <c r="R32" i="101"/>
  <c r="Q32" i="101"/>
  <c r="N32" i="101"/>
  <c r="V31" i="101"/>
  <c r="W31" i="101" s="1"/>
  <c r="T31" i="101"/>
  <c r="S31" i="101"/>
  <c r="R31" i="101"/>
  <c r="Q31" i="101"/>
  <c r="N31" i="101"/>
  <c r="V30" i="101"/>
  <c r="W30" i="101" s="1"/>
  <c r="S30" i="101"/>
  <c r="T30" i="101" s="1"/>
  <c r="R30" i="101"/>
  <c r="Q30" i="101"/>
  <c r="N30" i="101"/>
  <c r="W29" i="101"/>
  <c r="V29" i="101"/>
  <c r="S29" i="101"/>
  <c r="T29" i="101" s="1"/>
  <c r="R29" i="101"/>
  <c r="Q29" i="101"/>
  <c r="N29" i="101"/>
  <c r="V28" i="101"/>
  <c r="W28" i="101" s="1"/>
  <c r="S28" i="101"/>
  <c r="T28" i="101" s="1"/>
  <c r="R28" i="101"/>
  <c r="Q28" i="101"/>
  <c r="N28" i="101"/>
  <c r="W27" i="101"/>
  <c r="V27" i="101"/>
  <c r="T27" i="101"/>
  <c r="S27" i="101"/>
  <c r="R27" i="101"/>
  <c r="Q27" i="101"/>
  <c r="N27" i="101"/>
  <c r="V26" i="101"/>
  <c r="W26" i="101" s="1"/>
  <c r="S26" i="101"/>
  <c r="T26" i="101" s="1"/>
  <c r="R26" i="101"/>
  <c r="Q26" i="101"/>
  <c r="N26" i="101"/>
  <c r="W25" i="101"/>
  <c r="V25" i="101"/>
  <c r="T25" i="101"/>
  <c r="S25" i="101"/>
  <c r="R25" i="101"/>
  <c r="Q25" i="101"/>
  <c r="N25" i="101"/>
  <c r="V24" i="101"/>
  <c r="W24" i="101" s="1"/>
  <c r="S24" i="101"/>
  <c r="T24" i="101" s="1"/>
  <c r="R24" i="101"/>
  <c r="Q24" i="101"/>
  <c r="N24" i="101"/>
  <c r="V23" i="101"/>
  <c r="W23" i="101" s="1"/>
  <c r="T23" i="101"/>
  <c r="S23" i="101"/>
  <c r="R23" i="101"/>
  <c r="Q23" i="101"/>
  <c r="N23" i="101"/>
  <c r="V22" i="101"/>
  <c r="W22" i="101" s="1"/>
  <c r="S22" i="101"/>
  <c r="T22" i="101" s="1"/>
  <c r="R22" i="101"/>
  <c r="Q22" i="101"/>
  <c r="N22" i="101"/>
  <c r="W21" i="101"/>
  <c r="V21" i="101"/>
  <c r="S21" i="101"/>
  <c r="T21" i="101" s="1"/>
  <c r="R21" i="101"/>
  <c r="Q21" i="101"/>
  <c r="N21" i="101"/>
  <c r="V20" i="101"/>
  <c r="W20" i="101" s="1"/>
  <c r="S20" i="101"/>
  <c r="T20" i="101" s="1"/>
  <c r="R20" i="101"/>
  <c r="Q20" i="101"/>
  <c r="N20" i="101"/>
  <c r="W19" i="101"/>
  <c r="V19" i="101"/>
  <c r="T19" i="101"/>
  <c r="S19" i="101"/>
  <c r="R19" i="101"/>
  <c r="Q19" i="101"/>
  <c r="N19" i="101"/>
  <c r="V18" i="101"/>
  <c r="W18" i="101" s="1"/>
  <c r="S18" i="101"/>
  <c r="T18" i="101" s="1"/>
  <c r="R18" i="101"/>
  <c r="Q18" i="101"/>
  <c r="N18" i="101"/>
  <c r="W17" i="101"/>
  <c r="V17" i="101"/>
  <c r="T17" i="101"/>
  <c r="S17" i="101"/>
  <c r="R17" i="101"/>
  <c r="Q17" i="101"/>
  <c r="N17" i="101"/>
  <c r="V16" i="101"/>
  <c r="W16" i="101" s="1"/>
  <c r="S16" i="101"/>
  <c r="T16" i="101" s="1"/>
  <c r="R16" i="101"/>
  <c r="Q16" i="101"/>
  <c r="N16" i="101"/>
  <c r="V15" i="101"/>
  <c r="W15" i="101" s="1"/>
  <c r="T15" i="101"/>
  <c r="S15" i="101"/>
  <c r="R15" i="101"/>
  <c r="Q15" i="101"/>
  <c r="N15" i="101"/>
  <c r="V14" i="101"/>
  <c r="W14" i="101" s="1"/>
  <c r="S14" i="101"/>
  <c r="T14" i="101" s="1"/>
  <c r="R14" i="101"/>
  <c r="Q14" i="101"/>
  <c r="N14" i="101"/>
  <c r="W13" i="101"/>
  <c r="V13" i="101"/>
  <c r="S13" i="101"/>
  <c r="T13" i="101" s="1"/>
  <c r="R13" i="101"/>
  <c r="Q13" i="101"/>
  <c r="N13" i="101"/>
  <c r="V12" i="101"/>
  <c r="W12" i="101" s="1"/>
  <c r="S12" i="101"/>
  <c r="T12" i="101" s="1"/>
  <c r="R12" i="101"/>
  <c r="Q12" i="101"/>
  <c r="N12" i="101"/>
  <c r="W11" i="101"/>
  <c r="V11" i="101"/>
  <c r="T11" i="101"/>
  <c r="S11" i="101"/>
  <c r="R11" i="101"/>
  <c r="Q11" i="101"/>
  <c r="N11" i="101"/>
  <c r="V10" i="101"/>
  <c r="W10" i="101" s="1"/>
  <c r="S10" i="101"/>
  <c r="T10" i="101" s="1"/>
  <c r="R10" i="101"/>
  <c r="Q10" i="101"/>
  <c r="N10" i="101"/>
  <c r="W9" i="101"/>
  <c r="V9" i="101"/>
  <c r="T9" i="101"/>
  <c r="S9" i="101"/>
  <c r="R9" i="101"/>
  <c r="Q9" i="101"/>
  <c r="N9" i="101"/>
  <c r="V8" i="101"/>
  <c r="W8" i="101" s="1"/>
  <c r="S8" i="101"/>
  <c r="T8" i="101" s="1"/>
  <c r="R8" i="101"/>
  <c r="Q8" i="101"/>
  <c r="N8" i="101"/>
  <c r="V7" i="101"/>
  <c r="V37" i="101" s="1"/>
  <c r="T7" i="101"/>
  <c r="T37" i="101" s="1"/>
  <c r="S7" i="101"/>
  <c r="S37" i="101" s="1"/>
  <c r="R7" i="101"/>
  <c r="Q7" i="101"/>
  <c r="N7" i="101"/>
  <c r="N37" i="101" s="1"/>
  <c r="K28" i="102" l="1"/>
  <c r="H34" i="102" s="1"/>
  <c r="D54" i="102"/>
  <c r="D55" i="102"/>
  <c r="K29" i="102"/>
  <c r="H35" i="102" s="1"/>
  <c r="K30" i="102"/>
  <c r="H36" i="102" s="1"/>
  <c r="D56" i="102"/>
  <c r="G38" i="103"/>
  <c r="W7" i="101"/>
  <c r="W37" i="101" s="1"/>
  <c r="G37" i="103"/>
  <c r="G55" i="102" l="1"/>
  <c r="J55" i="102" s="1"/>
  <c r="G56" i="102"/>
  <c r="J56" i="102" s="1"/>
  <c r="G54" i="102"/>
  <c r="J54" i="102" s="1"/>
  <c r="U55" i="99" l="1"/>
  <c r="R55" i="99"/>
  <c r="O55" i="99"/>
  <c r="L55" i="99"/>
  <c r="I55" i="99"/>
  <c r="F55" i="99"/>
  <c r="T47" i="99"/>
  <c r="R47" i="99"/>
  <c r="Q47" i="99"/>
  <c r="O47" i="99"/>
  <c r="N47" i="99"/>
  <c r="K47" i="99"/>
  <c r="H47" i="99"/>
  <c r="F47" i="99"/>
  <c r="F56" i="99" s="1"/>
  <c r="E47" i="99"/>
  <c r="U46" i="99"/>
  <c r="T46" i="99"/>
  <c r="R46" i="99"/>
  <c r="Q46" i="99"/>
  <c r="O46" i="99"/>
  <c r="N46" i="99"/>
  <c r="L46" i="99"/>
  <c r="K46" i="99"/>
  <c r="I46" i="99"/>
  <c r="H46" i="99"/>
  <c r="F46" i="99"/>
  <c r="E46" i="99"/>
  <c r="T45" i="99"/>
  <c r="Q45" i="99"/>
  <c r="N45" i="99"/>
  <c r="K45" i="99"/>
  <c r="H45" i="99"/>
  <c r="E45" i="99"/>
  <c r="T44" i="99"/>
  <c r="Q44" i="99"/>
  <c r="N44" i="99"/>
  <c r="K44" i="99"/>
  <c r="H44" i="99"/>
  <c r="E44" i="99"/>
  <c r="T43" i="99"/>
  <c r="Q43" i="99"/>
  <c r="N43" i="99"/>
  <c r="K43" i="99"/>
  <c r="H43" i="99"/>
  <c r="E43" i="99"/>
  <c r="T42" i="99"/>
  <c r="Q42" i="99"/>
  <c r="N42" i="99"/>
  <c r="K42" i="99"/>
  <c r="H42" i="99"/>
  <c r="E42" i="99"/>
  <c r="T41" i="99"/>
  <c r="Q41" i="99"/>
  <c r="N41" i="99"/>
  <c r="K41" i="99"/>
  <c r="H41" i="99"/>
  <c r="E41" i="99"/>
  <c r="T40" i="99"/>
  <c r="Q40" i="99"/>
  <c r="N40" i="99"/>
  <c r="K40" i="99"/>
  <c r="H40" i="99"/>
  <c r="E40" i="99"/>
  <c r="T39" i="99"/>
  <c r="Q39" i="99"/>
  <c r="N39" i="99"/>
  <c r="K39" i="99"/>
  <c r="H39" i="99"/>
  <c r="E39" i="99"/>
  <c r="T38" i="99"/>
  <c r="Q38" i="99"/>
  <c r="N38" i="99"/>
  <c r="K38" i="99"/>
  <c r="H38" i="99"/>
  <c r="E38" i="99"/>
  <c r="T37" i="99"/>
  <c r="Q37" i="99"/>
  <c r="N37" i="99"/>
  <c r="K37" i="99"/>
  <c r="H37" i="99"/>
  <c r="E37" i="99"/>
  <c r="T36" i="99"/>
  <c r="Q36" i="99"/>
  <c r="N36" i="99"/>
  <c r="K36" i="99"/>
  <c r="H36" i="99"/>
  <c r="E36" i="99"/>
  <c r="B36" i="99"/>
  <c r="T35" i="99"/>
  <c r="R35" i="99"/>
  <c r="Q35" i="99"/>
  <c r="O35" i="99"/>
  <c r="N35" i="99"/>
  <c r="K35" i="99"/>
  <c r="H35" i="99"/>
  <c r="F35" i="99"/>
  <c r="E35" i="99"/>
  <c r="U34" i="99"/>
  <c r="T34" i="99"/>
  <c r="R34" i="99"/>
  <c r="Q34" i="99"/>
  <c r="O34" i="99"/>
  <c r="N34" i="99"/>
  <c r="L34" i="99"/>
  <c r="K34" i="99"/>
  <c r="I34" i="99"/>
  <c r="H34" i="99"/>
  <c r="F34" i="99"/>
  <c r="E34" i="99"/>
  <c r="T33" i="99"/>
  <c r="Q33" i="99"/>
  <c r="N33" i="99"/>
  <c r="K33" i="99"/>
  <c r="H33" i="99"/>
  <c r="E33" i="99"/>
  <c r="T32" i="99"/>
  <c r="Q32" i="99"/>
  <c r="N32" i="99"/>
  <c r="K32" i="99"/>
  <c r="H32" i="99"/>
  <c r="E32" i="99"/>
  <c r="T31" i="99"/>
  <c r="Q31" i="99"/>
  <c r="N31" i="99"/>
  <c r="K31" i="99"/>
  <c r="H31" i="99"/>
  <c r="E31" i="99"/>
  <c r="T30" i="99"/>
  <c r="Q30" i="99"/>
  <c r="N30" i="99"/>
  <c r="K30" i="99"/>
  <c r="H30" i="99"/>
  <c r="E30" i="99"/>
  <c r="T29" i="99"/>
  <c r="Q29" i="99"/>
  <c r="N29" i="99"/>
  <c r="K29" i="99"/>
  <c r="H29" i="99"/>
  <c r="E29" i="99"/>
  <c r="U28" i="99"/>
  <c r="U35" i="99" s="1"/>
  <c r="U47" i="99" s="1"/>
  <c r="T28" i="99"/>
  <c r="R28" i="99"/>
  <c r="Q28" i="99"/>
  <c r="O28" i="99"/>
  <c r="N28" i="99"/>
  <c r="L28" i="99"/>
  <c r="L35" i="99" s="1"/>
  <c r="L47" i="99" s="1"/>
  <c r="K28" i="99"/>
  <c r="I28" i="99"/>
  <c r="I35" i="99" s="1"/>
  <c r="I47" i="99" s="1"/>
  <c r="H28" i="99"/>
  <c r="F28" i="99"/>
  <c r="E28" i="99"/>
  <c r="T27" i="99"/>
  <c r="Q27" i="99"/>
  <c r="N27" i="99"/>
  <c r="K27" i="99"/>
  <c r="H27" i="99"/>
  <c r="E27" i="99"/>
  <c r="T26" i="99"/>
  <c r="Q26" i="99"/>
  <c r="N26" i="99"/>
  <c r="K26" i="99"/>
  <c r="H26" i="99"/>
  <c r="E26" i="99"/>
  <c r="T25" i="99"/>
  <c r="Q25" i="99"/>
  <c r="N25" i="99"/>
  <c r="K25" i="99"/>
  <c r="H25" i="99"/>
  <c r="E25" i="99"/>
  <c r="T24" i="99"/>
  <c r="Q24" i="99"/>
  <c r="N24" i="99"/>
  <c r="K24" i="99"/>
  <c r="H24" i="99"/>
  <c r="E24" i="99"/>
  <c r="T23" i="99"/>
  <c r="Q23" i="99"/>
  <c r="N23" i="99"/>
  <c r="K23" i="99"/>
  <c r="H23" i="99"/>
  <c r="E23" i="99"/>
  <c r="T22" i="99"/>
  <c r="Q22" i="99"/>
  <c r="N22" i="99"/>
  <c r="K22" i="99"/>
  <c r="H22" i="99"/>
  <c r="E22" i="99"/>
  <c r="T21" i="99"/>
  <c r="Q21" i="99"/>
  <c r="N21" i="99"/>
  <c r="K21" i="99"/>
  <c r="H21" i="99"/>
  <c r="E21" i="99"/>
  <c r="T20" i="99"/>
  <c r="Q20" i="99"/>
  <c r="N20" i="99"/>
  <c r="K20" i="99"/>
  <c r="H20" i="99"/>
  <c r="E20" i="99"/>
  <c r="C20" i="99"/>
  <c r="B37" i="99" s="1"/>
  <c r="T19" i="99"/>
  <c r="Q19" i="99"/>
  <c r="N19" i="99"/>
  <c r="K19" i="99"/>
  <c r="H19" i="99"/>
  <c r="E19" i="99"/>
  <c r="C19" i="99"/>
  <c r="T18" i="99"/>
  <c r="Q18" i="99"/>
  <c r="N18" i="99"/>
  <c r="K18" i="99"/>
  <c r="H18" i="99"/>
  <c r="E18" i="99"/>
  <c r="T17" i="99"/>
  <c r="Q17" i="99"/>
  <c r="N17" i="99"/>
  <c r="H17" i="99"/>
  <c r="E17" i="99"/>
  <c r="T16" i="99"/>
  <c r="Q16" i="99"/>
  <c r="N16" i="99"/>
  <c r="K16" i="99"/>
  <c r="H16" i="99"/>
  <c r="E16" i="99"/>
  <c r="T15" i="99"/>
  <c r="Q15" i="99"/>
  <c r="N15" i="99"/>
  <c r="K15" i="99"/>
  <c r="H15" i="99"/>
  <c r="E15" i="99"/>
  <c r="T14" i="99"/>
  <c r="Q14" i="99"/>
  <c r="N14" i="99"/>
  <c r="K14" i="99"/>
  <c r="H14" i="99"/>
  <c r="E14" i="99"/>
  <c r="T13" i="99"/>
  <c r="Q13" i="99"/>
  <c r="N13" i="99"/>
  <c r="K13" i="99"/>
  <c r="H13" i="99"/>
  <c r="E13" i="99"/>
  <c r="T12" i="99"/>
  <c r="Q12" i="99"/>
  <c r="N12" i="99"/>
  <c r="K12" i="99"/>
  <c r="H12" i="99"/>
  <c r="E12" i="99"/>
  <c r="T11" i="99"/>
  <c r="Q11" i="99"/>
  <c r="N11" i="99"/>
  <c r="K11" i="99"/>
  <c r="H11" i="99"/>
  <c r="E11" i="99"/>
  <c r="R8" i="99"/>
  <c r="O8" i="99"/>
  <c r="U8" i="99" s="1"/>
  <c r="I8" i="99"/>
  <c r="L8" i="99" s="1"/>
  <c r="AE22" i="97"/>
  <c r="AE21" i="97"/>
  <c r="AE20" i="97"/>
  <c r="AE15" i="97"/>
  <c r="T21" i="96"/>
  <c r="T19" i="96"/>
  <c r="T17" i="96"/>
  <c r="P24" i="95"/>
  <c r="AE21" i="95"/>
  <c r="AE20" i="95"/>
  <c r="AE19" i="95"/>
  <c r="AE19" i="94"/>
  <c r="AE18" i="94"/>
  <c r="AE17" i="94"/>
  <c r="AE24" i="93"/>
  <c r="AE23" i="93"/>
  <c r="AE22" i="93"/>
  <c r="AE18" i="93"/>
  <c r="AE17" i="93"/>
  <c r="AE16" i="93"/>
  <c r="P20" i="92"/>
  <c r="AE17" i="92"/>
  <c r="AE16" i="92"/>
  <c r="AE15" i="92"/>
  <c r="AE22" i="91"/>
  <c r="AE21" i="91"/>
  <c r="AE20" i="91"/>
  <c r="AE23" i="90"/>
  <c r="AE22" i="90"/>
  <c r="AE21" i="90"/>
  <c r="AE10" i="89"/>
  <c r="P23" i="88"/>
  <c r="P20" i="88"/>
  <c r="AE10" i="88"/>
  <c r="AG29" i="87"/>
  <c r="AG28" i="87"/>
  <c r="AG27" i="87"/>
  <c r="AE10" i="87"/>
  <c r="T29" i="86"/>
  <c r="AD29" i="86" s="1"/>
  <c r="T28" i="86"/>
  <c r="AD28" i="86" s="1"/>
  <c r="T27" i="86"/>
  <c r="AD27" i="86" s="1"/>
  <c r="AD21" i="86"/>
  <c r="AA21" i="86"/>
  <c r="X21" i="86"/>
  <c r="U21" i="86"/>
  <c r="O21" i="86"/>
  <c r="L21" i="86"/>
  <c r="I21" i="86"/>
  <c r="F21" i="86"/>
  <c r="AG20" i="86"/>
  <c r="AG21" i="86" s="1"/>
  <c r="R20" i="86"/>
  <c r="AG19" i="86"/>
  <c r="R19" i="86"/>
  <c r="R21" i="86" s="1"/>
  <c r="W10" i="86"/>
  <c r="AB33" i="85"/>
  <c r="R33" i="85"/>
  <c r="AB32" i="85"/>
  <c r="R32" i="85"/>
  <c r="AD27" i="85"/>
  <c r="AA27" i="85"/>
  <c r="X27" i="85"/>
  <c r="U27" i="85"/>
  <c r="O27" i="85"/>
  <c r="L27" i="85"/>
  <c r="I27" i="85"/>
  <c r="F27" i="85"/>
  <c r="AG26" i="85"/>
  <c r="AG27" i="85" s="1"/>
  <c r="R26" i="85"/>
  <c r="R27" i="85" s="1"/>
  <c r="AG25" i="85"/>
  <c r="R25" i="85"/>
  <c r="AD16" i="85"/>
  <c r="AE13" i="85"/>
  <c r="Z24" i="84"/>
  <c r="Z23" i="84"/>
  <c r="AE17" i="84"/>
  <c r="AE15" i="84"/>
  <c r="AF20" i="83"/>
  <c r="AF18" i="83"/>
  <c r="AF16" i="83"/>
  <c r="AG21" i="82"/>
  <c r="AG20" i="82"/>
  <c r="AG19" i="82"/>
  <c r="AG18" i="82"/>
  <c r="AG17" i="82"/>
  <c r="W22" i="81"/>
  <c r="AE17" i="81"/>
  <c r="AE15" i="81"/>
  <c r="AD19" i="80"/>
  <c r="AD17" i="80"/>
  <c r="AD15" i="80"/>
  <c r="B42" i="99" l="1"/>
  <c r="F33" i="78"/>
  <c r="F32" i="78"/>
  <c r="F31" i="78"/>
  <c r="K33" i="77"/>
  <c r="K32" i="77"/>
  <c r="K31" i="77"/>
  <c r="G17" i="77"/>
  <c r="K32" i="76"/>
  <c r="K31" i="76"/>
  <c r="K30" i="76"/>
  <c r="K17" i="76"/>
  <c r="J34" i="75"/>
  <c r="J33" i="75"/>
  <c r="J32" i="75"/>
  <c r="K33" i="74"/>
  <c r="K32" i="74"/>
  <c r="K31" i="74"/>
  <c r="E7" i="73"/>
  <c r="H7" i="73"/>
  <c r="I7" i="73" s="1"/>
  <c r="AF39" i="26" l="1"/>
  <c r="AF38" i="26"/>
  <c r="M28" i="26"/>
  <c r="AA28" i="26" s="1"/>
  <c r="D28" i="26"/>
  <c r="M27" i="26"/>
  <c r="AA27" i="26" s="1"/>
  <c r="D27" i="26"/>
  <c r="M26" i="26"/>
  <c r="AA26" i="26" s="1"/>
  <c r="AL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S22" i="25"/>
  <c r="U22" i="25" s="1"/>
  <c r="V22" i="25" s="1"/>
  <c r="R22" i="25"/>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R14" i="25"/>
  <c r="S14" i="25" s="1"/>
  <c r="U14" i="25" s="1"/>
  <c r="V14" i="25" s="1"/>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7" i="26" l="1"/>
  <c r="AL28"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5A2A873E-7A0C-4113-B84F-E9923DCF14BE}">
      <text>
        <r>
          <rPr>
            <sz val="9"/>
            <color indexed="81"/>
            <rFont val="ＭＳ Ｐゴシック"/>
            <family val="3"/>
            <charset val="128"/>
          </rPr>
          <t>年度欄が不足する場合は適宜追加すること</t>
        </r>
      </text>
    </comment>
    <comment ref="C12" authorId="0" shapeId="0" xr:uid="{3CB47F73-18F4-4248-823F-4D923C157328}">
      <text>
        <r>
          <rPr>
            <sz val="9"/>
            <color indexed="81"/>
            <rFont val="ＭＳ Ｐゴシック"/>
            <family val="3"/>
            <charset val="128"/>
          </rPr>
          <t>改修工事の場合は
&lt;改修工事&gt;を選択</t>
        </r>
      </text>
    </comment>
    <comment ref="C13" authorId="0" shapeId="0" xr:uid="{63049B52-3284-4BE7-B451-0803A3A4723E}">
      <text>
        <r>
          <rPr>
            <sz val="9"/>
            <color indexed="81"/>
            <rFont val="ＭＳ Ｐゴシック"/>
            <family val="3"/>
            <charset val="128"/>
          </rPr>
          <t>&lt;建築工事&gt;の場合は、
さらに工事種別を選択</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E10" authorId="0" shapeId="0" xr:uid="{C545B890-74EB-4D47-843B-C20082938352}">
      <text>
        <r>
          <rPr>
            <b/>
            <sz val="9"/>
            <color indexed="81"/>
            <rFont val="ＭＳ Ｐゴシック"/>
            <family val="3"/>
            <charset val="128"/>
          </rPr>
          <t>自動で表示されるため入力不要。</t>
        </r>
      </text>
    </comment>
    <comment ref="H13" authorId="0" shapeId="0" xr:uid="{897E4750-2F41-4DBD-8C9A-B08F337C449E}">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H18" authorId="0" shapeId="0" xr:uid="{7209B68F-3E54-459A-859E-2E8797C06EC7}">
      <text>
        <r>
          <rPr>
            <b/>
            <sz val="9"/>
            <color indexed="81"/>
            <rFont val="ＭＳ Ｐゴシック"/>
            <family val="3"/>
            <charset val="128"/>
          </rPr>
          <t>病床数を入力すること。
単位、削減率及び合計欄は自動で表示されるため入力不要。</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E10" authorId="0" shapeId="0" xr:uid="{B2A93DB5-E41E-4BBD-95E8-63630853B8C6}">
      <text>
        <r>
          <rPr>
            <b/>
            <sz val="9"/>
            <color indexed="81"/>
            <rFont val="ＭＳ Ｐゴシック"/>
            <family val="3"/>
            <charset val="128"/>
          </rPr>
          <t>自動で表示されるため入力不要。</t>
        </r>
      </text>
    </comment>
    <comment ref="H13" authorId="0" shapeId="0" xr:uid="{F569DE2D-6699-4F7E-8F7E-454362705FEA}">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8" authorId="0" shapeId="0" xr:uid="{1A9673D5-3784-4565-913D-95CD022392FC}">
      <text>
        <r>
          <rPr>
            <b/>
            <sz val="9"/>
            <color indexed="81"/>
            <rFont val="ＭＳ Ｐゴシック"/>
            <family val="3"/>
            <charset val="128"/>
          </rPr>
          <t>補強の場合のみ記載</t>
        </r>
      </text>
    </comment>
    <comment ref="H11" authorId="0" shapeId="0" xr:uid="{294181F9-0A97-40E8-9B04-3C0037C17F4F}">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21" authorId="0" shapeId="0" xr:uid="{E9D9C0EF-61C1-4269-8461-8D69F26749FB}">
      <text>
        <r>
          <rPr>
            <b/>
            <sz val="9"/>
            <color indexed="81"/>
            <rFont val="ＭＳ Ｐゴシック"/>
            <family val="3"/>
            <charset val="128"/>
          </rPr>
          <t>面積を入力すること。
単位及び合計欄は自動で表示されるため入力不要。</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8" authorId="0" shapeId="0" xr:uid="{D4981F65-14E1-4894-AC45-16DE5E3DBA41}">
      <text>
        <r>
          <rPr>
            <b/>
            <sz val="9"/>
            <color indexed="81"/>
            <rFont val="ＭＳ Ｐゴシック"/>
            <family val="3"/>
            <charset val="128"/>
          </rPr>
          <t>補強の場合のみ記載</t>
        </r>
      </text>
    </comment>
    <comment ref="H11" authorId="0" shapeId="0" xr:uid="{5792C4AA-6E84-4EA7-8B93-D0B35778351A}">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20" authorId="0" shapeId="0" xr:uid="{3D429755-6E05-446E-9CB6-92B1F478AA4E}">
      <text>
        <r>
          <rPr>
            <b/>
            <sz val="9"/>
            <color indexed="81"/>
            <rFont val="ＭＳ Ｐゴシック"/>
            <family val="3"/>
            <charset val="128"/>
          </rPr>
          <t>面積を入力すること。
単位及び合計欄は自動で表示されるため入力不要。</t>
        </r>
      </text>
    </comment>
    <comment ref="B25" authorId="0" shapeId="0" xr:uid="{AA5E2672-4E39-4027-876A-F050FBADD6B8}">
      <text>
        <r>
          <rPr>
            <b/>
            <sz val="9"/>
            <color indexed="81"/>
            <rFont val="MS P ゴシック"/>
            <family val="3"/>
            <charset val="128"/>
          </rPr>
          <t>事業計画時点で災害拠点精神科病院に指定されていない場合は、
　本事業を実施することでいつまでに指定できるか
ということを、都道府県担当者において本欄に必ず記載すること。</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4359DBFE-73E9-443C-B73A-4EEE1474E86B}">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5" authorId="0" shapeId="0" xr:uid="{B37DA9A9-90AB-4027-9337-EE4DF9F14B73}">
      <text>
        <r>
          <rPr>
            <b/>
            <sz val="9"/>
            <color indexed="81"/>
            <rFont val="ＭＳ Ｐゴシック"/>
            <family val="3"/>
            <charset val="128"/>
          </rPr>
          <t>面積を入力すること。
単位及び合計欄は自動で表示されるため入力不要。</t>
        </r>
      </text>
    </comment>
    <comment ref="F20" authorId="0" shapeId="0" xr:uid="{933795F9-6B9E-4D05-954A-C7C7F0BC0687}">
      <text>
        <r>
          <rPr>
            <b/>
            <sz val="9"/>
            <color indexed="81"/>
            <rFont val="ＭＳ Ｐゴシック"/>
            <family val="3"/>
            <charset val="128"/>
          </rPr>
          <t>上段に面積、下段に病床数を入力すること。
単位及び合計欄は自動で表示されるため入力不要。</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CC303DAC-6C1D-4A98-BA27-8659B6039923}">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U15" authorId="0" shapeId="0" xr:uid="{36DCB655-1449-4851-88CE-6A46523D50E6}">
      <text>
        <r>
          <rPr>
            <b/>
            <sz val="9"/>
            <color indexed="81"/>
            <rFont val="ＭＳ Ｐゴシック"/>
            <family val="3"/>
            <charset val="128"/>
          </rPr>
          <t>その他に該当する区域がある場合は、（）内に具体的に記載すること。</t>
        </r>
      </text>
    </comment>
    <comment ref="F16" authorId="0" shapeId="0" xr:uid="{D40D73CD-24D5-4162-A49B-94C098552A28}">
      <text>
        <r>
          <rPr>
            <b/>
            <sz val="9"/>
            <color indexed="81"/>
            <rFont val="ＭＳ Ｐゴシック"/>
            <family val="3"/>
            <charset val="128"/>
          </rPr>
          <t>面積を入力すること。
単位及び合計欄は自動で表示されるため入力不要。</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1" authorId="0" shapeId="0" xr:uid="{3911695A-49DD-416B-807F-9B944B1CEFCE}">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7" authorId="0" shapeId="0" xr:uid="{5C09C5F4-AFC5-4CA9-A42B-8BBCDFABC10B}">
      <text>
        <r>
          <rPr>
            <b/>
            <sz val="9"/>
            <color indexed="81"/>
            <rFont val="ＭＳ Ｐゴシック"/>
            <family val="3"/>
            <charset val="128"/>
          </rPr>
          <t>面積を入力すること。
単位及び合計欄は自動で表示されるため入力不要。</t>
        </r>
      </text>
    </comment>
    <comment ref="P28" authorId="0" shapeId="0" xr:uid="{8F0F37D8-3CB2-42D5-BA73-B6E0678162AD}">
      <text>
        <r>
          <rPr>
            <b/>
            <sz val="9"/>
            <color indexed="81"/>
            <rFont val="ＭＳ Ｐゴシック"/>
            <family val="3"/>
            <charset val="128"/>
          </rPr>
          <t>その他の場合は、参照元のセルにて（）内に具体的に記載すること。</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4" authorId="0" shapeId="0" xr:uid="{2F394F09-E7C7-4352-85EF-38AAA55C54F6}">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9" authorId="0" shapeId="0" xr:uid="{096E8F94-7947-4758-A961-AAE16DE67C85}">
      <text>
        <r>
          <rPr>
            <b/>
            <sz val="9"/>
            <color indexed="81"/>
            <rFont val="ＭＳ Ｐゴシック"/>
            <family val="3"/>
            <charset val="128"/>
          </rPr>
          <t>面積を入力すること。
単位及び合計欄は自動で表示されるため入力不要。</t>
        </r>
      </text>
    </comment>
    <comment ref="P24" authorId="0" shapeId="0" xr:uid="{0D18FFE5-F27C-47A5-B509-CC3D9B1A0EF7}">
      <text>
        <r>
          <rPr>
            <b/>
            <sz val="9"/>
            <color indexed="81"/>
            <rFont val="ＭＳ Ｐゴシック"/>
            <family val="3"/>
            <charset val="128"/>
          </rPr>
          <t>自動で表示されるため入力不要。</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2" authorId="0" shapeId="0" xr:uid="{9C7A0F70-CC1A-499A-9A5F-3C395D9407D2}">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7" authorId="0" shapeId="0" xr:uid="{8BF6DC37-35A8-4FC2-89B9-01FA58F4E62E}">
      <text>
        <r>
          <rPr>
            <b/>
            <sz val="9"/>
            <color indexed="81"/>
            <rFont val="ＭＳ Ｐゴシック"/>
            <family val="3"/>
            <charset val="128"/>
          </rPr>
          <t>面積を入力すること。
単位及び合計欄は自動で表示されるため入力不要。</t>
        </r>
        <r>
          <rPr>
            <sz val="9"/>
            <color indexed="81"/>
            <rFont val="ＭＳ Ｐゴシック"/>
            <family val="3"/>
            <charset val="128"/>
          </rPr>
          <t xml:space="preserve">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FBFB4325-37FF-458D-8781-722D4962C57F}">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5" authorId="0" shapeId="0" xr:uid="{CEF293DC-03B1-4AFF-81A7-D6E9C470BE31}">
      <text>
        <r>
          <rPr>
            <b/>
            <sz val="9"/>
            <color indexed="81"/>
            <rFont val="ＭＳ Ｐゴシック"/>
            <family val="3"/>
            <charset val="128"/>
          </rPr>
          <t>面積を入力すること。
単位及び合計欄は自動で表示されるため入力不要。</t>
        </r>
      </text>
    </comment>
    <comment ref="U16" authorId="0" shapeId="0" xr:uid="{8CB2D097-255F-4BE8-BB3F-96E8C7DB6BE5}">
      <text>
        <r>
          <rPr>
            <b/>
            <sz val="9"/>
            <color indexed="81"/>
            <rFont val="ＭＳ Ｐゴシック"/>
            <family val="3"/>
            <charset val="128"/>
          </rPr>
          <t>病床数を入力すること。
単位は自動で表示されるため入力不要。</t>
        </r>
      </text>
    </comment>
    <comment ref="F20" authorId="0" shapeId="0" xr:uid="{B69702E0-CBEC-47D1-9E03-80AFCAA1A5BF}">
      <text>
        <r>
          <rPr>
            <b/>
            <sz val="9"/>
            <color indexed="81"/>
            <rFont val="ＭＳ Ｐゴシック"/>
            <family val="3"/>
            <charset val="128"/>
          </rPr>
          <t>面積を入力すること。
単位及び合計欄は自動で表示されるため入力不要。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6CFA2ABE-76A7-4906-9DED-9C51763CE237}">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5" authorId="0" shapeId="0" xr:uid="{AD801E16-9069-48D3-8E42-DFE260E2DCED}">
      <text>
        <r>
          <rPr>
            <b/>
            <sz val="9"/>
            <color indexed="81"/>
            <rFont val="ＭＳ Ｐゴシック"/>
            <family val="3"/>
            <charset val="128"/>
          </rPr>
          <t>面積を入力すること。
単位及び合計欄は自動で表示されるため入力不要。</t>
        </r>
      </text>
    </comment>
    <comment ref="X16" authorId="0" shapeId="0" xr:uid="{7E8E9C3F-286B-425D-8ED3-3A416D14B853}">
      <text>
        <r>
          <rPr>
            <b/>
            <sz val="9"/>
            <color indexed="81"/>
            <rFont val="ＭＳ Ｐゴシック"/>
            <family val="3"/>
            <charset val="128"/>
          </rPr>
          <t>病床数を入力すること。
単位は自動で表示されるため入力不要。</t>
        </r>
      </text>
    </comment>
    <comment ref="I27" authorId="0" shapeId="0" xr:uid="{8D04A6D6-651B-4798-A0E6-BB2B554BFE31}">
      <text>
        <r>
          <rPr>
            <b/>
            <sz val="9"/>
            <color indexed="81"/>
            <rFont val="ＭＳ Ｐゴシック"/>
            <family val="3"/>
            <charset val="128"/>
          </rPr>
          <t xml:space="preserve">【記載例】
毎休日毎夜間00:00～00:00
毎休日の昼00:00～00:00
毎夜間00:00～00:00
毎休日夜間00:00～00:00
等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1" authorId="0" shapeId="0" xr:uid="{BD2FE492-FDC4-48B5-B737-7E988EB680AC}">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E842184D-DE69-4542-8323-3C23DD2749CB}">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D3768E75-004F-4CEA-8E20-AC79E0904FD6}">
      <text>
        <r>
          <rPr>
            <sz val="9"/>
            <color indexed="81"/>
            <rFont val="ＭＳ Ｐゴシック"/>
            <family val="3"/>
            <charset val="128"/>
          </rPr>
          <t>「有床」又は「無床」を選択</t>
        </r>
      </text>
    </comment>
    <comment ref="G18" authorId="0" shapeId="0" xr:uid="{DE24B0A3-7F0F-4E1E-A45F-E0C62939D54C}">
      <text>
        <r>
          <rPr>
            <sz val="9"/>
            <color indexed="81"/>
            <rFont val="ＭＳ Ｐゴシック"/>
            <family val="3"/>
            <charset val="128"/>
          </rPr>
          <t xml:space="preserve">「有床」又は「無床」を選択
</t>
        </r>
      </text>
    </comment>
    <comment ref="K23" authorId="0" shapeId="0" xr:uid="{81405612-20A8-4653-B573-5FF9CB59CAAF}">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DB840E70-0944-40D0-A012-35A44CC59B51}">
      <text>
        <r>
          <rPr>
            <sz val="9"/>
            <color indexed="81"/>
            <rFont val="ＭＳ Ｐゴシック"/>
            <family val="3"/>
            <charset val="128"/>
          </rPr>
          <t>上段：補助対象部分を再掲で記載</t>
        </r>
      </text>
    </comment>
    <comment ref="B33" authorId="0" shapeId="0" xr:uid="{B6BE4607-E4A1-4CDC-A692-B3DD0A8E42FA}">
      <text>
        <r>
          <rPr>
            <sz val="9"/>
            <color indexed="81"/>
            <rFont val="ＭＳ Ｐゴシック"/>
            <family val="3"/>
            <charset val="128"/>
          </rPr>
          <t>下段：補助対象部分も含めた面積を記載</t>
        </r>
      </text>
    </comment>
    <comment ref="C46" authorId="0" shapeId="0" xr:uid="{F6B0992B-A351-4407-A322-3243B9AEDB7B}">
      <text>
        <r>
          <rPr>
            <sz val="9"/>
            <color indexed="81"/>
            <rFont val="ＭＳ Ｐゴシック"/>
            <family val="3"/>
            <charset val="128"/>
          </rPr>
          <t>　「無医地区」
　「無医地区に準じる地区」
　「無歯科医地区」
　「無歯科医地区に準じる地区」
から選択</t>
        </r>
      </text>
    </comment>
    <comment ref="C47" authorId="0" shapeId="0" xr:uid="{4EC06F88-83CC-4F72-A3A9-5AF9B4771F5C}">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6" authorId="0" shapeId="0" xr:uid="{173A4182-946B-4B18-AD6B-8DE6D4F86320}">
      <text>
        <r>
          <rPr>
            <sz val="9"/>
            <color indexed="81"/>
            <rFont val="ＭＳ Ｐゴシック"/>
            <family val="3"/>
            <charset val="128"/>
          </rPr>
          <t>整備目的の診療科を選択</t>
        </r>
      </text>
    </comment>
    <comment ref="B16" authorId="0" shapeId="0" xr:uid="{19D338B9-9804-4F7F-AD79-21A3B69800EB}">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9" authorId="0" shapeId="0" xr:uid="{D2314F9A-7B36-43BF-B95E-4E0B15D224A8}">
      <text>
        <r>
          <rPr>
            <sz val="9"/>
            <color indexed="81"/>
            <rFont val="ＭＳ Ｐゴシック"/>
            <family val="3"/>
            <charset val="128"/>
          </rPr>
          <t>「有床」又は「無床」を選択</t>
        </r>
      </text>
    </comment>
    <comment ref="G19" authorId="0" shapeId="0" xr:uid="{08FBEEDF-27DF-4FA5-ACF0-BF199E754EEC}">
      <text>
        <r>
          <rPr>
            <sz val="9"/>
            <color indexed="81"/>
            <rFont val="ＭＳ Ｐゴシック"/>
            <family val="3"/>
            <charset val="128"/>
          </rPr>
          <t>「有床」又は「無床」を選択</t>
        </r>
      </text>
    </comment>
    <comment ref="K24" authorId="0" shapeId="0" xr:uid="{0A17F0A6-B3F3-41B7-A80A-7C78D36C71B3}">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shapeId="0" xr:uid="{2E6AD308-A0F7-43C8-BEF5-AC34EB17328A}">
      <text>
        <r>
          <rPr>
            <sz val="9"/>
            <color indexed="81"/>
            <rFont val="ＭＳ Ｐゴシック"/>
            <family val="3"/>
            <charset val="128"/>
          </rPr>
          <t>上段：補助対象部分を再掲で記載</t>
        </r>
      </text>
    </comment>
    <comment ref="B34" authorId="0" shapeId="0" xr:uid="{DA18E2E6-7C95-42D9-8963-832D64E091B5}">
      <text>
        <r>
          <rPr>
            <sz val="9"/>
            <color indexed="81"/>
            <rFont val="ＭＳ Ｐゴシック"/>
            <family val="3"/>
            <charset val="128"/>
          </rPr>
          <t>下段：補助対象部分も含めた面積を記載</t>
        </r>
      </text>
    </comment>
    <comment ref="C47" authorId="0" shapeId="0" xr:uid="{FB1FE69F-E364-44A9-994F-BBA1F38449E5}">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A49" authorId="0" shapeId="0" xr:uid="{BB3B1EFA-9736-4CAF-928A-AB12A9B3B9AE}">
      <text>
        <r>
          <rPr>
            <sz val="9"/>
            <color indexed="81"/>
            <rFont val="ＭＳ Ｐゴシック"/>
            <family val="3"/>
            <charset val="128"/>
          </rPr>
          <t xml:space="preserve">当該医療施設を設置する市町村の、財政力指数（地方交付税（昭和25年法律第211号）第14条の規定により算定した市町村の基準財政収入額を、同法第11条の規定により算定した当該市町村の基準財政需要額で除して得た数値をいう。）により判断を行う。
【要件】
　平成8年度から10年度までを合算したものの3分の1の数値が0.42以下
　または
　平成18年度から20年度までを合算したものの3分の1の数値が0.56以下 </t>
        </r>
      </text>
    </comment>
    <comment ref="C49" authorId="0" shapeId="0" xr:uid="{88263BAC-E266-434B-B37D-D9C0AFF6C308}">
      <text>
        <r>
          <rPr>
            <sz val="9"/>
            <color indexed="81"/>
            <rFont val="ＭＳ Ｐゴシック"/>
            <family val="3"/>
            <charset val="128"/>
          </rPr>
          <t>使用する年度を選択</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4F66E684-70BD-49BC-965B-20698D1C7454}">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D373FFE5-44C3-470C-BD07-E87CBE7A1997}">
      <text>
        <r>
          <rPr>
            <sz val="9"/>
            <color indexed="81"/>
            <rFont val="ＭＳ Ｐゴシック"/>
            <family val="3"/>
            <charset val="128"/>
          </rPr>
          <t>数値を入力</t>
        </r>
      </text>
    </comment>
    <comment ref="K22" authorId="0" shapeId="0" xr:uid="{E9798F33-97F9-447C-A9D1-3AD2609C2061}">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28" authorId="0" shapeId="0" xr:uid="{D1D622AF-59E2-4FE6-B877-FEFE96A3EDD8}">
      <text>
        <r>
          <rPr>
            <sz val="9"/>
            <color indexed="81"/>
            <rFont val="ＭＳ Ｐゴシック"/>
            <family val="3"/>
            <charset val="128"/>
          </rPr>
          <t>今回整備戸数を（）内へ記載</t>
        </r>
      </text>
    </comment>
    <comment ref="B31" authorId="0" shapeId="0" xr:uid="{5BF65C70-2E82-4F32-AE21-12D340F9B96C}">
      <text>
        <r>
          <rPr>
            <sz val="9"/>
            <color indexed="81"/>
            <rFont val="ＭＳ Ｐゴシック"/>
            <family val="3"/>
            <charset val="128"/>
          </rPr>
          <t>上段：補助対象部分を再掲で記載</t>
        </r>
      </text>
    </comment>
    <comment ref="B32" authorId="0" shapeId="0" xr:uid="{39724AF2-8006-4A97-981B-0E1261B6FFB1}">
      <text>
        <r>
          <rPr>
            <sz val="9"/>
            <color indexed="81"/>
            <rFont val="ＭＳ Ｐゴシック"/>
            <family val="3"/>
            <charset val="128"/>
          </rPr>
          <t>下段：補助対象部分も含めた面積を記載</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E67330CF-8BF2-4AE5-B47A-A0A04034FB48}">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F4F3EEA1-CCF7-4FA1-8E6E-E1EA2F8C5557}">
      <text>
        <r>
          <rPr>
            <sz val="9"/>
            <color indexed="81"/>
            <rFont val="ＭＳ Ｐゴシック"/>
            <family val="3"/>
            <charset val="128"/>
          </rPr>
          <t>数値を入力</t>
        </r>
      </text>
    </comment>
    <comment ref="K22" authorId="0" shapeId="0" xr:uid="{DF37EC21-4003-45B4-80D1-BEA07587DEFD}">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739F3B37-B586-4CA7-A557-C58FD54A46D9}">
      <text>
        <r>
          <rPr>
            <sz val="9"/>
            <color indexed="81"/>
            <rFont val="ＭＳ Ｐゴシック"/>
            <family val="3"/>
            <charset val="128"/>
          </rPr>
          <t>上段：補助対象部分を再掲で記載</t>
        </r>
      </text>
    </comment>
    <comment ref="B33" authorId="0" shapeId="0" xr:uid="{F7079F69-406C-478C-9992-2D1EB2ADD73F}">
      <text>
        <r>
          <rPr>
            <sz val="9"/>
            <color indexed="81"/>
            <rFont val="ＭＳ Ｐゴシック"/>
            <family val="3"/>
            <charset val="128"/>
          </rPr>
          <t>下段：補助対象部分も含めた面積を記載</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12392995-4EA6-496F-BFE9-9D0FB31C9854}">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7" authorId="0" shapeId="0" xr:uid="{14F77144-0FD5-44AB-9315-4033AE74A40A}">
      <text>
        <r>
          <rPr>
            <sz val="9"/>
            <color indexed="81"/>
            <rFont val="ＭＳ Ｐゴシック"/>
            <family val="3"/>
            <charset val="128"/>
          </rPr>
          <t>用途をプルダウンから選択</t>
        </r>
      </text>
    </comment>
    <comment ref="K24" authorId="0" shapeId="0" xr:uid="{EB2F73B1-F460-4909-8B14-5A490BDD7A86}">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7DCC2FC3-2B90-4902-A3A3-CED9315B0C37}">
      <text>
        <r>
          <rPr>
            <sz val="9"/>
            <color indexed="81"/>
            <rFont val="ＭＳ Ｐゴシック"/>
            <family val="3"/>
            <charset val="128"/>
          </rPr>
          <t>上段：補助対象部分を再掲で記載</t>
        </r>
      </text>
    </comment>
    <comment ref="B33" authorId="0" shapeId="0" xr:uid="{096ADA52-9D99-42DE-ADFD-95D52D6C7F80}">
      <text>
        <r>
          <rPr>
            <sz val="9"/>
            <color indexed="81"/>
            <rFont val="ＭＳ Ｐゴシック"/>
            <family val="3"/>
            <charset val="128"/>
          </rPr>
          <t>下段：補助対象部分も含めた面積を記載</t>
        </r>
      </text>
    </comment>
    <comment ref="K46" authorId="0" shapeId="0" xr:uid="{2BE7CA26-970B-454C-9AB1-5DE35F816B4C}">
      <text>
        <r>
          <rPr>
            <sz val="9"/>
            <color indexed="81"/>
            <rFont val="ＭＳ Ｐゴシック"/>
            <family val="3"/>
            <charset val="128"/>
          </rPr>
          <t>プルダウンから選択</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E3" authorId="0" shapeId="0" xr:uid="{CBDB02EE-FD67-4A28-8D8B-58241E45CB01}">
      <text>
        <r>
          <rPr>
            <sz val="12"/>
            <color indexed="81"/>
            <rFont val="ＭＳ Ｐゴシック"/>
            <family val="3"/>
            <charset val="128"/>
          </rPr>
          <t>番地まで記載されているか確認すること</t>
        </r>
      </text>
    </comment>
    <comment ref="L4" authorId="0" shapeId="0" xr:uid="{AE039937-FEDD-4DF4-93BA-B14DAE45E096}">
      <text>
        <r>
          <rPr>
            <sz val="11"/>
            <color indexed="81"/>
            <rFont val="ＭＳ Ｐゴシック"/>
            <family val="3"/>
            <charset val="128"/>
          </rPr>
          <t>消費税込みの額を記載すること</t>
        </r>
      </text>
    </comment>
    <comment ref="U4" authorId="0" shapeId="0" xr:uid="{DBAFCFC6-4D70-4F4B-BA44-17FF44A46637}">
      <text>
        <r>
          <rPr>
            <sz val="12"/>
            <color indexed="81"/>
            <rFont val="ＭＳ Ｐゴシック"/>
            <family val="3"/>
            <charset val="128"/>
          </rPr>
          <t>・必ず記載すること
・都道府県自らが実施主体の場合は「-」（半角ハイフン）を入力</t>
        </r>
      </text>
    </comment>
    <comment ref="P5" authorId="0" shapeId="0" xr:uid="{625389FB-C3F9-4B5E-85E8-6B053FB03EEE}">
      <text>
        <r>
          <rPr>
            <sz val="11"/>
            <color indexed="81"/>
            <rFont val="ＭＳ Ｐゴシック"/>
            <family val="3"/>
            <charset val="128"/>
          </rPr>
          <t>自動火災報知設備の場合は「-」（半角ハイフン）　を入力</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6" authorId="0" shapeId="0" xr:uid="{A6F8B606-3C7B-4CB6-98D5-9C7901046B97}">
      <text>
        <r>
          <rPr>
            <sz val="9"/>
            <color indexed="81"/>
            <rFont val="ＭＳ Ｐゴシック"/>
            <family val="3"/>
            <charset val="128"/>
          </rPr>
          <t>該当する施設種別を選択すること</t>
        </r>
      </text>
    </comment>
    <comment ref="B16" authorId="0" shapeId="0" xr:uid="{C4B97609-2ED9-4D9A-AC68-93D50B2984B5}">
      <text>
        <r>
          <rPr>
            <sz val="9"/>
            <color indexed="81"/>
            <rFont val="ＭＳ Ｐゴシック"/>
            <family val="3"/>
            <charset val="128"/>
          </rPr>
          <t>実際の着工時期については、国又は都道府県の通知（内示）後とすること。
通知（内示）前に着工した場合、原則、交付の対象とならないので留意すること。
※前年度において国庫補助金を受け、当該年度においても継続整備する事業は除く。</t>
        </r>
      </text>
    </comment>
    <comment ref="G18" authorId="0" shapeId="0" xr:uid="{96B67F2A-9B42-47CC-B90A-B23990AD0EBA}">
      <text>
        <r>
          <rPr>
            <sz val="9"/>
            <color indexed="81"/>
            <rFont val="MS P ゴシック"/>
            <family val="3"/>
            <charset val="128"/>
          </rPr>
          <t>「×」とする場合は、その理由を欄外に記入すること</t>
        </r>
      </text>
    </comment>
    <comment ref="G19" authorId="0" shapeId="0" xr:uid="{F2DF6828-7CC9-4303-89B1-0E4CE30E0409}">
      <text>
        <r>
          <rPr>
            <sz val="9"/>
            <color indexed="81"/>
            <rFont val="MS P ゴシック"/>
            <family val="3"/>
            <charset val="128"/>
          </rPr>
          <t>建物とスプリンクラー等の抵当権の設定が別の場合は、欄外に記入すること</t>
        </r>
      </text>
    </comment>
    <comment ref="J26" authorId="0" shapeId="0" xr:uid="{90343468-31D4-4C30-82DB-042CEF69C477}">
      <text>
        <r>
          <rPr>
            <sz val="9"/>
            <color indexed="81"/>
            <rFont val="ＭＳ Ｐゴシック"/>
            <family val="3"/>
            <charset val="128"/>
          </rPr>
          <t>助産所にあっては、
入所施設のベッド数</t>
        </r>
      </text>
    </comment>
    <comment ref="C28" authorId="0" shapeId="0" xr:uid="{A02CFF4E-0554-4393-A3AE-73352E92AF53}">
      <text>
        <r>
          <rPr>
            <sz val="9"/>
            <color indexed="81"/>
            <rFont val="ＭＳ Ｐゴシック"/>
            <family val="3"/>
            <charset val="128"/>
          </rPr>
          <t>該当するものを選択すること</t>
        </r>
      </text>
    </comment>
    <comment ref="C33" authorId="0" shapeId="0" xr:uid="{50A993EB-E59F-4667-AA27-7C7D6B10EBE3}">
      <text>
        <r>
          <rPr>
            <sz val="9"/>
            <color indexed="81"/>
            <rFont val="MS P ゴシック"/>
            <family val="3"/>
            <charset val="128"/>
          </rPr>
          <t>本事業計画書提出時点において、開設許可を受けていない（又は開設届出等が受理されていない）場合は、所轄保健所に事前相談の上、予定日を記載すること</t>
        </r>
      </text>
    </comment>
    <comment ref="G33" authorId="0" shapeId="0" xr:uid="{6029CE92-F54B-4348-8F78-6369E5BA87FE}">
      <text>
        <r>
          <rPr>
            <sz val="9"/>
            <color indexed="81"/>
            <rFont val="MS P ゴシック"/>
            <family val="3"/>
            <charset val="128"/>
          </rPr>
          <t>欄外に記載の「消防法施行令別表第１（６）項イ（１）～（４）」のいずれに該当する医療施設かを選択すること</t>
        </r>
      </text>
    </comment>
    <comment ref="G54" authorId="0" shapeId="0" xr:uid="{EFA26A40-7F51-4686-855C-A4F98F474259}">
      <text>
        <r>
          <rPr>
            <sz val="9"/>
            <color indexed="81"/>
            <rFont val="ＭＳ Ｐゴシック"/>
            <family val="3"/>
            <charset val="128"/>
          </rPr>
          <t>（B）の小数点以下第一位を四捨五入した対象面積×基準単価＝（D）</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4" authorId="0" shapeId="0" xr:uid="{C683760C-6A6A-4D91-B108-0EAEB2FEE2B2}">
      <text>
        <r>
          <rPr>
            <sz val="9"/>
            <color indexed="81"/>
            <rFont val="MS P ゴシック"/>
            <family val="3"/>
            <charset val="128"/>
          </rPr>
          <t>施工業者に確認して記入すること</t>
        </r>
      </text>
    </comment>
    <comment ref="G31" authorId="0" shapeId="0" xr:uid="{0B492E0D-D442-48B2-BA59-CF4739EE932A}">
      <text>
        <r>
          <rPr>
            <sz val="9"/>
            <color indexed="81"/>
            <rFont val="MS P ゴシック"/>
            <family val="3"/>
            <charset val="128"/>
          </rPr>
          <t>開設届出等と一致していること</t>
        </r>
      </text>
    </comment>
    <comment ref="B32" authorId="0" shapeId="0" xr:uid="{67097036-BFDB-4AEA-BB04-61E06F30CD51}">
      <text>
        <r>
          <rPr>
            <sz val="9"/>
            <color indexed="81"/>
            <rFont val="MS P ゴシック"/>
            <family val="3"/>
            <charset val="128"/>
          </rPr>
          <t>住宅、介護保険施設等を記載すること</t>
        </r>
      </text>
    </comment>
    <comment ref="G38" authorId="0" shapeId="0" xr:uid="{4BF8D217-5A57-4A5E-BCDD-9FD2C815EBC6}">
      <text>
        <r>
          <rPr>
            <sz val="9"/>
            <color indexed="81"/>
            <rFont val="MS P ゴシック"/>
            <family val="3"/>
            <charset val="128"/>
          </rPr>
          <t>延べ床面積と一致していること</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71240A83-83D4-4C6D-915D-4628F104764F}">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K21" authorId="0" shapeId="0" xr:uid="{4B0E0F7F-D606-42D5-9E61-AE2F6903A3E3}">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29" authorId="0" shapeId="0" xr:uid="{4F67D9BF-D5B3-4D32-829D-136DE6E9C9F9}">
      <text>
        <r>
          <rPr>
            <sz val="9"/>
            <color indexed="81"/>
            <rFont val="ＭＳ Ｐゴシック"/>
            <family val="3"/>
            <charset val="128"/>
          </rPr>
          <t>上段：補助対象部分を再掲で記載</t>
        </r>
      </text>
    </comment>
    <comment ref="B30" authorId="0" shapeId="0" xr:uid="{BE4A1B73-E91B-4320-9F55-3B21C78A1617}">
      <text>
        <r>
          <rPr>
            <sz val="9"/>
            <color indexed="81"/>
            <rFont val="ＭＳ Ｐゴシック"/>
            <family val="3"/>
            <charset val="128"/>
          </rPr>
          <t>下段：補助対象部分も含めた長さを記載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95A824B0-3CB8-4043-89C0-68E11803D23E}">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5" authorId="0" shapeId="0" xr:uid="{18DE00FA-1B6E-472E-89B1-7570648B7764}">
      <text>
        <r>
          <rPr>
            <b/>
            <sz val="9"/>
            <color indexed="81"/>
            <rFont val="ＭＳ Ｐゴシック"/>
            <family val="3"/>
            <charset val="128"/>
          </rPr>
          <t>面積を入力すること。
単位及び合計欄は自動で表示されるため入力不要。</t>
        </r>
      </text>
    </comment>
    <comment ref="U16" authorId="0" shapeId="0" xr:uid="{5FCB580F-94FF-4470-A22A-1A8D7327886D}">
      <text>
        <r>
          <rPr>
            <b/>
            <sz val="9"/>
            <color indexed="81"/>
            <rFont val="ＭＳ Ｐゴシック"/>
            <family val="3"/>
            <charset val="128"/>
          </rPr>
          <t>病床数を入力すること。
単位は自動で表示されるため入力不要。</t>
        </r>
      </text>
    </comment>
    <comment ref="F22" authorId="0" shapeId="0" xr:uid="{B5774726-CC6D-48D3-A47E-57AFB7B9A225}">
      <text>
        <r>
          <rPr>
            <b/>
            <sz val="9"/>
            <color indexed="81"/>
            <rFont val="ＭＳ Ｐゴシック"/>
            <family val="3"/>
            <charset val="128"/>
          </rPr>
          <t>病床数を入力すること。
単位及び合計欄は自動で表示されるため入力不要。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8" authorId="0" shapeId="0" xr:uid="{7BFFBDBB-8B61-48E4-9842-89CDACA0A085}">
      <text>
        <r>
          <rPr>
            <b/>
            <sz val="9"/>
            <color indexed="81"/>
            <rFont val="ＭＳ Ｐゴシック"/>
            <family val="3"/>
            <charset val="128"/>
          </rPr>
          <t>補強の場合のみ記載</t>
        </r>
      </text>
    </comment>
    <comment ref="H11" authorId="0" shapeId="0" xr:uid="{7BC2B350-70DE-476D-A2EB-C9C338D381CE}">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7" authorId="0" shapeId="0" xr:uid="{590865A6-0892-4B57-B57B-7F3404FBFB9D}">
      <text>
        <r>
          <rPr>
            <b/>
            <sz val="9"/>
            <color indexed="81"/>
            <rFont val="ＭＳ Ｐゴシック"/>
            <family val="3"/>
            <charset val="128"/>
          </rPr>
          <t>上段に面積、下段に病床数を入力すること。
単位及び合計欄は自動で表示されるため入力不要。</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61BE10C6-8B52-42F9-A087-5FC1F102D748}">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6" authorId="0" shapeId="0" xr:uid="{AD150D9B-E6A3-4E30-9FD5-9184BD4781DD}">
      <text>
        <r>
          <rPr>
            <b/>
            <sz val="9"/>
            <color indexed="81"/>
            <rFont val="ＭＳ Ｐゴシック"/>
            <family val="3"/>
            <charset val="128"/>
          </rPr>
          <t>面積を入力すること。
単位及び合計欄は自動で表示されるため入力不要。</t>
        </r>
      </text>
    </comment>
    <comment ref="Q17" authorId="0" shapeId="0" xr:uid="{BF6D95CC-994F-44E2-8247-DE26B4C70C2B}">
      <text>
        <r>
          <rPr>
            <b/>
            <sz val="9"/>
            <color indexed="81"/>
            <rFont val="ＭＳ Ｐゴシック"/>
            <family val="3"/>
            <charset val="128"/>
          </rPr>
          <t>病床数を入力すること。
単位は自動で表示されるため入力不要。</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0" authorId="0" shapeId="0" xr:uid="{EC7CFF26-9AAF-49F7-A3EA-6534C013C87E}">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5" authorId="0" shapeId="0" xr:uid="{1651831D-FB45-4CE7-A14D-900ED329547A}">
      <text>
        <r>
          <rPr>
            <b/>
            <sz val="9"/>
            <color indexed="81"/>
            <rFont val="ＭＳ Ｐゴシック"/>
            <family val="3"/>
            <charset val="128"/>
          </rPr>
          <t>面積を入力すること。
単位及び合計欄は自動で表示されるため入力不要。</t>
        </r>
      </text>
    </comment>
    <comment ref="U16" authorId="0" shapeId="0" xr:uid="{933772DE-E8C4-448F-B9D9-79AF8C2F60C2}">
      <text>
        <r>
          <rPr>
            <b/>
            <sz val="9"/>
            <color indexed="81"/>
            <rFont val="ＭＳ Ｐゴシック"/>
            <family val="3"/>
            <charset val="128"/>
          </rPr>
          <t>病床数を入力すること。
単位は自動で表示されるため入力不要。</t>
        </r>
      </text>
    </comment>
    <comment ref="F23" authorId="0" shapeId="0" xr:uid="{A1BE8AD6-4C85-4F30-9C15-9EE5087ED82B}">
      <text>
        <r>
          <rPr>
            <b/>
            <sz val="9"/>
            <color indexed="81"/>
            <rFont val="ＭＳ Ｐゴシック"/>
            <family val="3"/>
            <charset val="128"/>
          </rPr>
          <t>上段に面積、下段に病床数を入力すること。
単位及び合計欄は自動で表示されるため入力不要。</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E13" authorId="0" shapeId="0" xr:uid="{D4F53929-5B1A-4984-8CF5-C175EEA29BBC}">
      <text>
        <r>
          <rPr>
            <b/>
            <sz val="9"/>
            <color indexed="81"/>
            <rFont val="ＭＳ Ｐゴシック"/>
            <family val="3"/>
            <charset val="128"/>
          </rPr>
          <t>自動で表示されるため入力不要。</t>
        </r>
      </text>
    </comment>
    <comment ref="AD16" authorId="0" shapeId="0" xr:uid="{D764EE97-EBF7-40B9-A88D-1ED4C8DE56F0}">
      <text>
        <r>
          <rPr>
            <b/>
            <sz val="9"/>
            <color indexed="81"/>
            <rFont val="ＭＳ Ｐゴシック"/>
            <family val="3"/>
            <charset val="128"/>
          </rPr>
          <t>自動で表示されるため入力不要。</t>
        </r>
      </text>
    </comment>
    <comment ref="H19" authorId="0" shapeId="0" xr:uid="{72BDDD7D-1325-4CA5-8018-2A9B4108B8F7}">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25" authorId="0" shapeId="0" xr:uid="{03E85A22-0336-4684-B425-6585936BD523}">
      <text>
        <r>
          <rPr>
            <b/>
            <sz val="9"/>
            <color indexed="81"/>
            <rFont val="ＭＳ Ｐゴシック"/>
            <family val="3"/>
            <charset val="128"/>
          </rPr>
          <t>病床数を入力すること。
単位、削減率及び合計欄は自動で表示されるため入力不要。</t>
        </r>
      </text>
    </comment>
    <comment ref="F32" authorId="0" shapeId="0" xr:uid="{7AB71F35-925D-4BF2-BC9A-E3EA6182EC66}">
      <text>
        <r>
          <rPr>
            <b/>
            <sz val="9"/>
            <color indexed="81"/>
            <rFont val="ＭＳ Ｐゴシック"/>
            <family val="3"/>
            <charset val="128"/>
          </rPr>
          <t>面積を入力すること。
単位及び合計欄は自動で表示されるため入力不要。</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W10" authorId="0" shapeId="0" xr:uid="{ED524D9C-F86B-485C-8CC3-6F6BAB81E1B9}">
      <text>
        <r>
          <rPr>
            <b/>
            <sz val="9"/>
            <color indexed="81"/>
            <rFont val="ＭＳ Ｐゴシック"/>
            <family val="3"/>
            <charset val="128"/>
          </rPr>
          <t>自動で表示されるため入力不要。</t>
        </r>
      </text>
    </comment>
    <comment ref="H13" authorId="0" shapeId="0" xr:uid="{AF774693-C689-4E93-A1D2-A99F8143603D}">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19" authorId="0" shapeId="0" xr:uid="{6C8F9D7A-ED12-4AAB-B484-929CEE2B6B9B}">
      <text>
        <r>
          <rPr>
            <b/>
            <sz val="9"/>
            <color indexed="81"/>
            <rFont val="ＭＳ Ｐゴシック"/>
            <family val="3"/>
            <charset val="128"/>
          </rPr>
          <t>病床数を入力すること。
単位、削減率及び合計欄は自動で表示されるため入力不要。</t>
        </r>
      </text>
    </comment>
    <comment ref="F27" authorId="0" shapeId="0" xr:uid="{49779541-A11C-4005-8E92-E04070331B1A}">
      <text>
        <r>
          <rPr>
            <b/>
            <sz val="9"/>
            <color indexed="81"/>
            <rFont val="ＭＳ Ｐゴシック"/>
            <family val="3"/>
            <charset val="128"/>
          </rPr>
          <t>病床数または面積を入力すること。
単位及び合計欄は自動で表示されるため入力不要。</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E10" authorId="0" shapeId="0" xr:uid="{D1023B33-18F8-42F7-8DD7-4E6DAB16779E}">
      <text>
        <r>
          <rPr>
            <b/>
            <sz val="9"/>
            <color indexed="81"/>
            <rFont val="ＭＳ Ｐゴシック"/>
            <family val="3"/>
            <charset val="128"/>
          </rPr>
          <t>自動で表示されるため入力不要。</t>
        </r>
      </text>
    </comment>
    <comment ref="H13" authorId="0" shapeId="0" xr:uid="{4CA30CD4-361F-4BB7-8F26-F0A26DCC8596}">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F27" authorId="0" shapeId="0" xr:uid="{E1CB6C89-EECE-43FA-813B-CE879B58D36E}">
      <text>
        <r>
          <rPr>
            <b/>
            <sz val="9"/>
            <color indexed="81"/>
            <rFont val="ＭＳ Ｐゴシック"/>
            <family val="3"/>
            <charset val="128"/>
          </rPr>
          <t>病床数または面積を入力すること。
単位及び合計欄は自動で表示されるため入力不要。</t>
        </r>
      </text>
    </comment>
  </commentList>
</comments>
</file>

<file path=xl/sharedStrings.xml><?xml version="1.0" encoding="utf-8"?>
<sst xmlns="http://schemas.openxmlformats.org/spreadsheetml/2006/main" count="2909" uniqueCount="1165">
  <si>
    <t>Ａ</t>
  </si>
  <si>
    <t>Ｂ</t>
  </si>
  <si>
    <t>Ａ－Ｂ＝Ｃ</t>
  </si>
  <si>
    <t>Ｄ</t>
  </si>
  <si>
    <t>Ｅ</t>
  </si>
  <si>
    <t>Ｆ</t>
  </si>
  <si>
    <t>Ｇ</t>
  </si>
  <si>
    <t>Ｈ</t>
  </si>
  <si>
    <t>Ｉ</t>
  </si>
  <si>
    <t>総事業費</t>
  </si>
  <si>
    <t>寄付金　その他の収入額</t>
  </si>
  <si>
    <t>差引事業費</t>
  </si>
  <si>
    <t>基　　　準　　　額</t>
  </si>
  <si>
    <t>都道府県　　補助額</t>
  </si>
  <si>
    <t>単価</t>
  </si>
  <si>
    <t>金額</t>
  </si>
  <si>
    <t>円</t>
  </si>
  <si>
    <t>㎡</t>
  </si>
  <si>
    <t>選　定　額</t>
    <phoneticPr fontId="5"/>
  </si>
  <si>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</si>
  <si>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</si>
  <si>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</si>
  <si>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</si>
  <si>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</si>
  <si>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</si>
  <si>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</si>
  <si>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</si>
  <si>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</si>
  <si>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</si>
  <si>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</si>
  <si>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</si>
  <si>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</si>
  <si>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</si>
  <si>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</si>
  <si>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</si>
  <si>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</si>
  <si>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</si>
  <si>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</si>
  <si>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区分</t>
    <rPh sb="0" eb="2">
      <t>クブン</t>
    </rPh>
    <phoneticPr fontId="5"/>
  </si>
  <si>
    <t>費目</t>
    <phoneticPr fontId="5"/>
  </si>
  <si>
    <t>員数</t>
    <phoneticPr fontId="5"/>
  </si>
  <si>
    <t>単価</t>
    <phoneticPr fontId="5"/>
  </si>
  <si>
    <t>金額</t>
    <phoneticPr fontId="5"/>
  </si>
  <si>
    <t>補助対象事業分</t>
    <rPh sb="0" eb="2">
      <t>ホジョ</t>
    </rPh>
    <rPh sb="2" eb="4">
      <t>タイショウ</t>
    </rPh>
    <rPh sb="4" eb="7">
      <t>ジギョウブン</t>
    </rPh>
    <phoneticPr fontId="5"/>
  </si>
  <si>
    <t>補助対象事業外分</t>
    <rPh sb="0" eb="2">
      <t>ホジョ</t>
    </rPh>
    <rPh sb="2" eb="4">
      <t>タイショウ</t>
    </rPh>
    <rPh sb="4" eb="6">
      <t>ジギョウ</t>
    </rPh>
    <rPh sb="6" eb="7">
      <t>ガイ</t>
    </rPh>
    <phoneticPr fontId="5"/>
  </si>
  <si>
    <t>補助対象経費</t>
    <rPh sb="0" eb="2">
      <t>ホジョ</t>
    </rPh>
    <rPh sb="2" eb="4">
      <t>タイショウ</t>
    </rPh>
    <rPh sb="4" eb="6">
      <t>ケイヒ</t>
    </rPh>
    <phoneticPr fontId="5"/>
  </si>
  <si>
    <t>補助対象外経費</t>
    <rPh sb="0" eb="2">
      <t>ホジョ</t>
    </rPh>
    <rPh sb="2" eb="5">
      <t>タイショウガイ</t>
    </rPh>
    <rPh sb="5" eb="7">
      <t>ケイヒ</t>
    </rPh>
    <phoneticPr fontId="5"/>
  </si>
  <si>
    <t>事業区分</t>
    <phoneticPr fontId="5"/>
  </si>
  <si>
    <t>・</t>
  </si>
  <si>
    <t>・</t>
    <phoneticPr fontId="5"/>
  </si>
  <si>
    <t>【診療棟】</t>
    <rPh sb="1" eb="3">
      <t>シンリョウ</t>
    </rPh>
    <rPh sb="3" eb="4">
      <t>トウ</t>
    </rPh>
    <phoneticPr fontId="5"/>
  </si>
  <si>
    <t>【病棟】</t>
    <rPh sb="1" eb="3">
      <t>ビョウトウ</t>
    </rPh>
    <phoneticPr fontId="5"/>
  </si>
  <si>
    <t xml:space="preserve"> &lt;附帯工事&gt;</t>
    <phoneticPr fontId="5"/>
  </si>
  <si>
    <t xml:space="preserve"> &lt;附帯工事&gt;         </t>
    <phoneticPr fontId="5"/>
  </si>
  <si>
    <t>合計（総事業費）</t>
    <rPh sb="0" eb="2">
      <t>ゴウケイ</t>
    </rPh>
    <rPh sb="3" eb="4">
      <t>ソウ</t>
    </rPh>
    <rPh sb="4" eb="7">
      <t>ジギョウヒ</t>
    </rPh>
    <phoneticPr fontId="5"/>
  </si>
  <si>
    <t xml:space="preserve">計         </t>
    <phoneticPr fontId="5"/>
  </si>
  <si>
    <t>小　計</t>
    <phoneticPr fontId="5"/>
  </si>
  <si>
    <t>合　計</t>
    <rPh sb="0" eb="1">
      <t>ゴウ</t>
    </rPh>
    <rPh sb="2" eb="3">
      <t>ケイ</t>
    </rPh>
    <phoneticPr fontId="5"/>
  </si>
  <si>
    <t>総　合　計</t>
    <rPh sb="0" eb="1">
      <t>フサ</t>
    </rPh>
    <rPh sb="2" eb="3">
      <t>ゴウ</t>
    </rPh>
    <rPh sb="4" eb="5">
      <t>ケイ</t>
    </rPh>
    <phoneticPr fontId="5"/>
  </si>
  <si>
    <t>事業区分</t>
    <rPh sb="0" eb="2">
      <t>ジギョウ</t>
    </rPh>
    <rPh sb="2" eb="4">
      <t>クブン</t>
    </rPh>
    <phoneticPr fontId="5"/>
  </si>
  <si>
    <t>施工内容</t>
    <rPh sb="0" eb="2">
      <t>セコウ</t>
    </rPh>
    <rPh sb="2" eb="4">
      <t>ナイヨウ</t>
    </rPh>
    <phoneticPr fontId="5"/>
  </si>
  <si>
    <t>構造</t>
    <rPh sb="0" eb="2">
      <t>コウゾウ</t>
    </rPh>
    <phoneticPr fontId="5"/>
  </si>
  <si>
    <t>(1) へき地診療所施設整備事業</t>
    <phoneticPr fontId="5"/>
  </si>
  <si>
    <t>鉄骨鉄筋コンクリート造</t>
    <rPh sb="0" eb="2">
      <t>テッコツ</t>
    </rPh>
    <rPh sb="2" eb="4">
      <t>テッキン</t>
    </rPh>
    <phoneticPr fontId="5"/>
  </si>
  <si>
    <t>(2) 過疎地域等特定診療所施設整備事業</t>
    <phoneticPr fontId="5"/>
  </si>
  <si>
    <t>鉄筋コンクリート造</t>
    <rPh sb="0" eb="2">
      <t>テッキン</t>
    </rPh>
    <phoneticPr fontId="5"/>
  </si>
  <si>
    <t>(3) へき地保健指導所施設整備事業</t>
    <phoneticPr fontId="5"/>
  </si>
  <si>
    <t>鉄骨造（鉄筋コンクリート造と同等の強度）</t>
    <rPh sb="0" eb="2">
      <t>テッコツ</t>
    </rPh>
    <rPh sb="4" eb="6">
      <t>テッキン</t>
    </rPh>
    <rPh sb="12" eb="13">
      <t>ヅク</t>
    </rPh>
    <rPh sb="14" eb="16">
      <t>ドウトウ</t>
    </rPh>
    <rPh sb="17" eb="19">
      <t>キョウド</t>
    </rPh>
    <phoneticPr fontId="5"/>
  </si>
  <si>
    <t>(4) 研修医のための研修施設整備事業</t>
    <phoneticPr fontId="5"/>
  </si>
  <si>
    <t>鉄骨造（ブロック造と同等の強度）</t>
    <rPh sb="0" eb="2">
      <t>テッコツ</t>
    </rPh>
    <rPh sb="8" eb="9">
      <t>ツク</t>
    </rPh>
    <rPh sb="10" eb="12">
      <t>ドウトウ</t>
    </rPh>
    <rPh sb="13" eb="15">
      <t>キョウド</t>
    </rPh>
    <phoneticPr fontId="5"/>
  </si>
  <si>
    <t>(5) 臨床研修病院施設整備事業</t>
    <phoneticPr fontId="5"/>
  </si>
  <si>
    <t>ブロック造</t>
    <rPh sb="4" eb="5">
      <t>ヅク</t>
    </rPh>
    <phoneticPr fontId="5"/>
  </si>
  <si>
    <t>(6) へき地医療拠点病院施設整備事業</t>
    <phoneticPr fontId="5"/>
  </si>
  <si>
    <t>木造</t>
    <rPh sb="0" eb="2">
      <t>モクゾウ</t>
    </rPh>
    <phoneticPr fontId="5"/>
  </si>
  <si>
    <t>(7) 医師臨床研修病院研修医環境整備事業</t>
    <phoneticPr fontId="5"/>
  </si>
  <si>
    <t>プレハブ造</t>
    <rPh sb="4" eb="5">
      <t>ツク</t>
    </rPh>
    <phoneticPr fontId="5"/>
  </si>
  <si>
    <t>(8) 離島等患者宿泊施設施設整備事業</t>
    <phoneticPr fontId="5"/>
  </si>
  <si>
    <t>(9) 産科医療機関施設整備事業</t>
    <phoneticPr fontId="5"/>
  </si>
  <si>
    <t>(10) 分娩取扱施設施設整備事業</t>
    <phoneticPr fontId="5"/>
  </si>
  <si>
    <t>(12) 有床診療所等スプリンクラー等施設整備事業</t>
    <phoneticPr fontId="5"/>
  </si>
  <si>
    <t>外分」とは当該事業の補助金の交付の対象としない部分（財産処分の制限がかからない部分）を指す。</t>
    <phoneticPr fontId="5"/>
  </si>
  <si>
    <t xml:space="preserve">      　</t>
    <phoneticPr fontId="5"/>
  </si>
  <si>
    <t>なお、単年度事業の場合には、「総事業」欄のみに記入すること。</t>
    <phoneticPr fontId="5"/>
  </si>
  <si>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5"/>
  </si>
  <si>
    <t>（４）はさらに、事業の種別により新築、改築、増築、改修等に区分すること。</t>
    <phoneticPr fontId="5"/>
  </si>
  <si>
    <t xml:space="preserve">    </t>
    <phoneticPr fontId="5"/>
  </si>
  <si>
    <t xml:space="preserve"> なお、事業の種別は次による。</t>
    <phoneticPr fontId="5"/>
  </si>
  <si>
    <t xml:space="preserve">     </t>
    <phoneticPr fontId="5"/>
  </si>
  <si>
    <t xml:space="preserve">   </t>
    <phoneticPr fontId="5"/>
  </si>
  <si>
    <t>補助対象事業分の備考欄の「整備病床数」は、補助対象事業分に含まれる病床数を記入すること。</t>
    <phoneticPr fontId="5"/>
  </si>
  <si>
    <t>全体の事業が３か年以上にわたる計画の場合には、「年度別内訳」欄を適宜増やして作成すること。</t>
    <phoneticPr fontId="5"/>
  </si>
  <si>
    <t>（１）</t>
    <phoneticPr fontId="5"/>
  </si>
  <si>
    <t>（２）</t>
    <phoneticPr fontId="5"/>
  </si>
  <si>
    <t>（３）</t>
    <phoneticPr fontId="5"/>
  </si>
  <si>
    <t>（４）</t>
    <phoneticPr fontId="5"/>
  </si>
  <si>
    <t>（５）</t>
    <phoneticPr fontId="5"/>
  </si>
  <si>
    <t>（６）</t>
    <phoneticPr fontId="5"/>
  </si>
  <si>
    <t>（７）</t>
    <phoneticPr fontId="5"/>
  </si>
  <si>
    <t>「事業区分」には、医療施設等施設整備費補助金交付要綱の５（交付額の算定方法）の表の「１区分」欄に定める事業区分を、</t>
    <phoneticPr fontId="5"/>
  </si>
  <si>
    <t>「補助対象事業分」とは当該事業の補助金の交付の対象とする部分（財産処分の制限がかかる部分）を指し、「補助対象事業</t>
    <phoneticPr fontId="5"/>
  </si>
  <si>
    <t>「補助対象外経費」とは補助対象事業分のうち、医療施設等施設整備費補助金交付要綱に定める（交付の対象外費用）に該</t>
    <phoneticPr fontId="5"/>
  </si>
  <si>
    <t>　　新　　築：新たに建物を建築する場合</t>
    <phoneticPr fontId="5"/>
  </si>
  <si>
    <t>　　改　　築：従前の建物を取りこわして、これと位置・構造・規模がほぼ同程度のものを建築する場合</t>
    <phoneticPr fontId="5"/>
  </si>
  <si>
    <t>　　増　　築：敷地内の既存の建物を建て増しする場合で、敷地内に別に建物を新築する場合を含む</t>
    <phoneticPr fontId="5"/>
  </si>
  <si>
    <t>計画年度</t>
  </si>
  <si>
    <t>有</t>
  </si>
  <si>
    <t>人</t>
    <rPh sb="0" eb="1">
      <t>ニン</t>
    </rPh>
    <phoneticPr fontId="18"/>
  </si>
  <si>
    <t>団　体　名　（　開　設　者　）</t>
  </si>
  <si>
    <t>所　　　　　在　　　　　地</t>
  </si>
  <si>
    <t>床</t>
    <rPh sb="0" eb="1">
      <t>ショウ</t>
    </rPh>
    <phoneticPr fontId="18"/>
  </si>
  <si>
    <t>円</t>
    <rPh sb="0" eb="1">
      <t>エン</t>
    </rPh>
    <phoneticPr fontId="18"/>
  </si>
  <si>
    <t>整 備 事 業 期 間</t>
  </si>
  <si>
    <t>様　式　１</t>
    <rPh sb="0" eb="1">
      <t>サマ</t>
    </rPh>
    <rPh sb="2" eb="3">
      <t>シキ</t>
    </rPh>
    <phoneticPr fontId="5"/>
  </si>
  <si>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18"/>
  </si>
  <si>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5"/>
  </si>
  <si>
    <t>都道府県番号</t>
    <rPh sb="0" eb="4">
      <t>トドウフケン</t>
    </rPh>
    <rPh sb="4" eb="6">
      <t>バンゴウ</t>
    </rPh>
    <phoneticPr fontId="18"/>
  </si>
  <si>
    <t>都道府県内施設通番</t>
    <rPh sb="0" eb="4">
      <t>トドウフケン</t>
    </rPh>
    <rPh sb="4" eb="5">
      <t>ナイ</t>
    </rPh>
    <rPh sb="5" eb="7">
      <t>シセツ</t>
    </rPh>
    <rPh sb="7" eb="9">
      <t>ツウバン</t>
    </rPh>
    <phoneticPr fontId="18"/>
  </si>
  <si>
    <t>補助事業者名
（都道府県名）</t>
    <rPh sb="0" eb="2">
      <t>ホジョ</t>
    </rPh>
    <rPh sb="2" eb="5">
      <t>ジギョウシャ</t>
    </rPh>
    <rPh sb="5" eb="6">
      <t>メイ</t>
    </rPh>
    <rPh sb="8" eb="12">
      <t>トドウフケン</t>
    </rPh>
    <rPh sb="12" eb="13">
      <t>メイ</t>
    </rPh>
    <phoneticPr fontId="18"/>
  </si>
  <si>
    <t>間接補助事業者名
（施設名）</t>
    <rPh sb="0" eb="2">
      <t>カンセツ</t>
    </rPh>
    <rPh sb="2" eb="4">
      <t>ホジョ</t>
    </rPh>
    <rPh sb="4" eb="8">
      <t>ジギョウシャメイ</t>
    </rPh>
    <rPh sb="10" eb="13">
      <t>シセツメイ</t>
    </rPh>
    <phoneticPr fontId="18"/>
  </si>
  <si>
    <t>住所</t>
    <rPh sb="0" eb="2">
      <t>ジュウショ</t>
    </rPh>
    <phoneticPr fontId="18"/>
  </si>
  <si>
    <t>開設者</t>
    <rPh sb="0" eb="3">
      <t>カイセツシャ</t>
    </rPh>
    <phoneticPr fontId="18"/>
  </si>
  <si>
    <t>棟名</t>
    <rPh sb="0" eb="2">
      <t>トウメイ</t>
    </rPh>
    <phoneticPr fontId="18"/>
  </si>
  <si>
    <t>施設種別</t>
    <rPh sb="0" eb="2">
      <t>シセツ</t>
    </rPh>
    <rPh sb="2" eb="4">
      <t>シュベツ</t>
    </rPh>
    <phoneticPr fontId="18"/>
  </si>
  <si>
    <t>補助区分</t>
    <rPh sb="0" eb="2">
      <t>ホジョ</t>
    </rPh>
    <rPh sb="2" eb="4">
      <t>クブン</t>
    </rPh>
    <phoneticPr fontId="18"/>
  </si>
  <si>
    <t>整備するスプリンクラー等の種別</t>
    <rPh sb="0" eb="2">
      <t>セイビ</t>
    </rPh>
    <rPh sb="11" eb="12">
      <t>トウ</t>
    </rPh>
    <rPh sb="13" eb="15">
      <t>シュベツ</t>
    </rPh>
    <phoneticPr fontId="18"/>
  </si>
  <si>
    <t>病床数（助産所にあっては入所施設のベッド数）</t>
    <rPh sb="0" eb="3">
      <t>ビョウショウスウ</t>
    </rPh>
    <rPh sb="4" eb="7">
      <t>ジョサンジョ</t>
    </rPh>
    <rPh sb="12" eb="14">
      <t>ニュウショ</t>
    </rPh>
    <rPh sb="14" eb="16">
      <t>シセツ</t>
    </rPh>
    <rPh sb="20" eb="21">
      <t>スウ</t>
    </rPh>
    <phoneticPr fontId="18"/>
  </si>
  <si>
    <t>施設全体の病床数</t>
    <rPh sb="0" eb="2">
      <t>シセツ</t>
    </rPh>
    <rPh sb="2" eb="4">
      <t>ゼンタイ</t>
    </rPh>
    <rPh sb="5" eb="8">
      <t>ビョウショウスウ</t>
    </rPh>
    <phoneticPr fontId="18"/>
  </si>
  <si>
    <t>収容人員</t>
    <rPh sb="0" eb="2">
      <t>シュウヨウ</t>
    </rPh>
    <rPh sb="2" eb="4">
      <t>ジンイン</t>
    </rPh>
    <phoneticPr fontId="18"/>
  </si>
  <si>
    <t>延べ床面積</t>
    <rPh sb="0" eb="1">
      <t>ノ</t>
    </rPh>
    <rPh sb="2" eb="5">
      <t>ユカメンセキ</t>
    </rPh>
    <phoneticPr fontId="18"/>
  </si>
  <si>
    <t>主な診療科</t>
    <rPh sb="0" eb="1">
      <t>オモ</t>
    </rPh>
    <rPh sb="2" eb="5">
      <t>シンリョウカ</t>
    </rPh>
    <phoneticPr fontId="18"/>
  </si>
  <si>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18"/>
  </si>
  <si>
    <t>夜間の職員実配置人数</t>
    <rPh sb="0" eb="2">
      <t>ヤカン</t>
    </rPh>
    <rPh sb="3" eb="5">
      <t>ショクイン</t>
    </rPh>
    <rPh sb="5" eb="6">
      <t>ジツ</t>
    </rPh>
    <rPh sb="6" eb="8">
      <t>ハイチ</t>
    </rPh>
    <rPh sb="8" eb="10">
      <t>ニンズウ</t>
    </rPh>
    <phoneticPr fontId="18"/>
  </si>
  <si>
    <t>棟の建築構造</t>
    <rPh sb="0" eb="1">
      <t>トウ</t>
    </rPh>
    <rPh sb="2" eb="4">
      <t>ケンチク</t>
    </rPh>
    <rPh sb="4" eb="6">
      <t>コウゾウ</t>
    </rPh>
    <phoneticPr fontId="18"/>
  </si>
  <si>
    <t>内装の仕上げ</t>
    <rPh sb="0" eb="2">
      <t>ナイソウ</t>
    </rPh>
    <rPh sb="3" eb="5">
      <t>シア</t>
    </rPh>
    <phoneticPr fontId="18"/>
  </si>
  <si>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18"/>
  </si>
  <si>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18"/>
  </si>
  <si>
    <t>消火器の有無</t>
    <rPh sb="0" eb="3">
      <t>ショウカキ</t>
    </rPh>
    <rPh sb="4" eb="6">
      <t>ウム</t>
    </rPh>
    <phoneticPr fontId="18"/>
  </si>
  <si>
    <t>自動火災報知設備の設置の有無</t>
    <rPh sb="0" eb="2">
      <t>ジドウ</t>
    </rPh>
    <rPh sb="2" eb="4">
      <t>カサイ</t>
    </rPh>
    <rPh sb="4" eb="6">
      <t>ホウチ</t>
    </rPh>
    <rPh sb="6" eb="8">
      <t>セツビ</t>
    </rPh>
    <rPh sb="9" eb="11">
      <t>セッチ</t>
    </rPh>
    <rPh sb="12" eb="14">
      <t>ウム</t>
    </rPh>
    <phoneticPr fontId="18"/>
  </si>
  <si>
    <t>対象経費の
支出予定額</t>
    <phoneticPr fontId="5"/>
  </si>
  <si>
    <t>国庫補助　　　基本額</t>
    <phoneticPr fontId="18"/>
  </si>
  <si>
    <t>国庫補助　　　所要額</t>
    <phoneticPr fontId="5"/>
  </si>
  <si>
    <t>整備面積</t>
    <rPh sb="0" eb="2">
      <t>セイビ</t>
    </rPh>
    <phoneticPr fontId="18"/>
  </si>
  <si>
    <t>1：有床診療所
2：病院
3：有床歯科診療所
4：助産所</t>
    <rPh sb="2" eb="4">
      <t>ユウショウ</t>
    </rPh>
    <rPh sb="4" eb="7">
      <t>シンリョウジョ</t>
    </rPh>
    <rPh sb="10" eb="12">
      <t>ビョウイン</t>
    </rPh>
    <rPh sb="15" eb="17">
      <t>ユウショウ</t>
    </rPh>
    <rPh sb="17" eb="19">
      <t>シカ</t>
    </rPh>
    <phoneticPr fontId="18"/>
  </si>
  <si>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18"/>
  </si>
  <si>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18"/>
  </si>
  <si>
    <t>円</t>
    <phoneticPr fontId="18"/>
  </si>
  <si>
    <t>㎡</t>
    <phoneticPr fontId="18"/>
  </si>
  <si>
    <t>㎡</t>
    <phoneticPr fontId="18"/>
  </si>
  <si>
    <t>○○科</t>
    <rPh sb="2" eb="3">
      <t>カ</t>
    </rPh>
    <phoneticPr fontId="18"/>
  </si>
  <si>
    <t>人／日</t>
    <rPh sb="0" eb="1">
      <t>ニン</t>
    </rPh>
    <rPh sb="2" eb="3">
      <t>ヒ</t>
    </rPh>
    <phoneticPr fontId="18"/>
  </si>
  <si>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18"/>
  </si>
  <si>
    <t>1:不燃
2：準不燃
3：難燃
4：その他</t>
    <rPh sb="2" eb="4">
      <t>フネン</t>
    </rPh>
    <rPh sb="7" eb="8">
      <t>ジュン</t>
    </rPh>
    <rPh sb="8" eb="10">
      <t>フネン</t>
    </rPh>
    <rPh sb="13" eb="15">
      <t>ナンネン</t>
    </rPh>
    <rPh sb="20" eb="21">
      <t>タ</t>
    </rPh>
    <phoneticPr fontId="18"/>
  </si>
  <si>
    <t>回／年</t>
    <rPh sb="0" eb="1">
      <t>カイ</t>
    </rPh>
    <rPh sb="2" eb="3">
      <t>ネン</t>
    </rPh>
    <phoneticPr fontId="18"/>
  </si>
  <si>
    <t>1：有
2：無</t>
    <rPh sb="2" eb="3">
      <t>ア</t>
    </rPh>
    <rPh sb="6" eb="7">
      <t>ナ</t>
    </rPh>
    <phoneticPr fontId="18"/>
  </si>
  <si>
    <t>○○県</t>
    <rPh sb="2" eb="3">
      <t>ケン</t>
    </rPh>
    <phoneticPr fontId="18"/>
  </si>
  <si>
    <t>○○診療所</t>
    <rPh sb="2" eb="5">
      <t>シンリョウジョ</t>
    </rPh>
    <phoneticPr fontId="18"/>
  </si>
  <si>
    <t>○○県○○市</t>
    <rPh sb="2" eb="3">
      <t>ケン</t>
    </rPh>
    <rPh sb="5" eb="6">
      <t>シ</t>
    </rPh>
    <phoneticPr fontId="18"/>
  </si>
  <si>
    <t>△△</t>
    <phoneticPr fontId="18"/>
  </si>
  <si>
    <t>Ａ</t>
    <phoneticPr fontId="18"/>
  </si>
  <si>
    <t>-</t>
    <phoneticPr fontId="18"/>
  </si>
  <si>
    <t>-</t>
  </si>
  <si>
    <t>●●病院</t>
    <rPh sb="2" eb="4">
      <t>ビョウイン</t>
    </rPh>
    <phoneticPr fontId="18"/>
  </si>
  <si>
    <t>▲▲</t>
    <phoneticPr fontId="18"/>
  </si>
  <si>
    <t>Ｂ</t>
    <phoneticPr fontId="18"/>
  </si>
  <si>
    <t>Ｃ</t>
    <phoneticPr fontId="18"/>
  </si>
  <si>
    <t>Ｄ</t>
    <phoneticPr fontId="18"/>
  </si>
  <si>
    <t>様　式　２</t>
    <phoneticPr fontId="18"/>
  </si>
  <si>
    <t>ス　プ　リ　ン　ク　ラ　ー　等　施　設　整　備　事　業　計　画　書</t>
    <rPh sb="14" eb="15">
      <t>トウ</t>
    </rPh>
    <phoneticPr fontId="18"/>
  </si>
  <si>
    <t>　　　　　年度</t>
    <phoneticPr fontId="18"/>
  </si>
  <si>
    <t>施設の種別（○をつける）</t>
    <rPh sb="0" eb="2">
      <t>シセツ</t>
    </rPh>
    <rPh sb="3" eb="5">
      <t>シュベツ</t>
    </rPh>
    <phoneticPr fontId="18"/>
  </si>
  <si>
    <t>有床診療所</t>
    <rPh sb="0" eb="2">
      <t>ユウショウ</t>
    </rPh>
    <rPh sb="2" eb="5">
      <t>シンリョウジョ</t>
    </rPh>
    <phoneticPr fontId="18"/>
  </si>
  <si>
    <t>　　　病院</t>
    <rPh sb="3" eb="5">
      <t>ビョウイン</t>
    </rPh>
    <phoneticPr fontId="18"/>
  </si>
  <si>
    <t>有床歯科診療所</t>
    <rPh sb="0" eb="2">
      <t>ユウショウ</t>
    </rPh>
    <rPh sb="2" eb="4">
      <t>シカ</t>
    </rPh>
    <rPh sb="4" eb="7">
      <t>シンリョウジョ</t>
    </rPh>
    <phoneticPr fontId="18"/>
  </si>
  <si>
    <t>助産所（入所施設を有する）</t>
    <rPh sb="0" eb="3">
      <t>ジョサンジョ</t>
    </rPh>
    <rPh sb="4" eb="6">
      <t>ニュウショ</t>
    </rPh>
    <rPh sb="6" eb="8">
      <t>シセツ</t>
    </rPh>
    <rPh sb="9" eb="10">
      <t>ユウ</t>
    </rPh>
    <phoneticPr fontId="18"/>
  </si>
  <si>
    <t>施　　設　　名</t>
    <rPh sb="0" eb="1">
      <t>シ</t>
    </rPh>
    <rPh sb="3" eb="4">
      <t>セツ</t>
    </rPh>
    <rPh sb="6" eb="7">
      <t>メイ</t>
    </rPh>
    <phoneticPr fontId="18"/>
  </si>
  <si>
    <t>１．整備事業計画概要</t>
    <phoneticPr fontId="18"/>
  </si>
  <si>
    <t>スプリンクラー等施設整備事業期間</t>
    <rPh sb="7" eb="8">
      <t>トウ</t>
    </rPh>
    <rPh sb="8" eb="10">
      <t>シセツ</t>
    </rPh>
    <rPh sb="10" eb="12">
      <t>セイビ</t>
    </rPh>
    <rPh sb="12" eb="14">
      <t>ジギョウ</t>
    </rPh>
    <rPh sb="14" eb="16">
      <t>キカン</t>
    </rPh>
    <phoneticPr fontId="18"/>
  </si>
  <si>
    <t>着工</t>
    <phoneticPr fontId="18"/>
  </si>
  <si>
    <t>平成</t>
    <rPh sb="0" eb="2">
      <t>ヘイセイ</t>
    </rPh>
    <phoneticPr fontId="18"/>
  </si>
  <si>
    <t>年</t>
    <rPh sb="0" eb="1">
      <t>ネン</t>
    </rPh>
    <phoneticPr fontId="18"/>
  </si>
  <si>
    <t>月</t>
    <rPh sb="0" eb="1">
      <t>ガツ</t>
    </rPh>
    <phoneticPr fontId="18"/>
  </si>
  <si>
    <t>日</t>
    <rPh sb="0" eb="1">
      <t>ニチ</t>
    </rPh>
    <phoneticPr fontId="18"/>
  </si>
  <si>
    <t>竣工</t>
    <rPh sb="0" eb="2">
      <t>シュンコウ</t>
    </rPh>
    <phoneticPr fontId="18"/>
  </si>
  <si>
    <t>２．スプリンクラー施設の整備</t>
    <rPh sb="9" eb="11">
      <t>シセツ</t>
    </rPh>
    <rPh sb="12" eb="14">
      <t>セイビ</t>
    </rPh>
    <phoneticPr fontId="18"/>
  </si>
  <si>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18"/>
  </si>
  <si>
    <t>施設名
（棟名）</t>
    <rPh sb="0" eb="2">
      <t>シセツ</t>
    </rPh>
    <rPh sb="2" eb="3">
      <t>メイ</t>
    </rPh>
    <rPh sb="5" eb="6">
      <t>トウ</t>
    </rPh>
    <rPh sb="6" eb="7">
      <t>メイ</t>
    </rPh>
    <phoneticPr fontId="18"/>
  </si>
  <si>
    <t>整備する
スプリンクラー等の種別</t>
    <rPh sb="0" eb="2">
      <t>セイビ</t>
    </rPh>
    <rPh sb="12" eb="13">
      <t>トウ</t>
    </rPh>
    <rPh sb="14" eb="16">
      <t>シュベツ</t>
    </rPh>
    <phoneticPr fontId="18"/>
  </si>
  <si>
    <r>
      <t xml:space="preserve">スプリンクラー
整備面積
</t>
    </r>
    <r>
      <rPr>
        <sz val="14"/>
        <rFont val="ＭＳ Ｐゴシック"/>
        <family val="3"/>
        <charset val="128"/>
      </rPr>
      <t>※小数点第１位四捨五入</t>
    </r>
    <rPh sb="8" eb="10">
      <t>セイビ</t>
    </rPh>
    <rPh sb="10" eb="12">
      <t>メンセキ</t>
    </rPh>
    <phoneticPr fontId="18"/>
  </si>
  <si>
    <t>対象経費の
実支出（予定）額</t>
    <rPh sb="0" eb="2">
      <t>タイショウ</t>
    </rPh>
    <rPh sb="2" eb="4">
      <t>ケイヒ</t>
    </rPh>
    <rPh sb="6" eb="7">
      <t>ジツ</t>
    </rPh>
    <rPh sb="10" eb="12">
      <t>ヨテイ</t>
    </rPh>
    <rPh sb="13" eb="14">
      <t>ガク</t>
    </rPh>
    <phoneticPr fontId="18"/>
  </si>
  <si>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18"/>
  </si>
  <si>
    <t>延べ床面積
（施設（棟）全体）</t>
    <rPh sb="0" eb="1">
      <t>ノ</t>
    </rPh>
    <rPh sb="2" eb="5">
      <t>ユカメンセキ</t>
    </rPh>
    <rPh sb="7" eb="9">
      <t>シセツ</t>
    </rPh>
    <rPh sb="10" eb="11">
      <t>トウ</t>
    </rPh>
    <rPh sb="12" eb="14">
      <t>ゼンタイ</t>
    </rPh>
    <phoneticPr fontId="18"/>
  </si>
  <si>
    <t>一日平均入院患者数
（直近の報告）</t>
    <rPh sb="0" eb="2">
      <t>イチニチ</t>
    </rPh>
    <rPh sb="2" eb="4">
      <t>ヘイキン</t>
    </rPh>
    <rPh sb="4" eb="6">
      <t>ニュウイン</t>
    </rPh>
    <rPh sb="6" eb="9">
      <t>カンジャスウ</t>
    </rPh>
    <rPh sb="11" eb="13">
      <t>チョッキン</t>
    </rPh>
    <rPh sb="14" eb="16">
      <t>ホウコク</t>
    </rPh>
    <phoneticPr fontId="18"/>
  </si>
  <si>
    <t>夜間の職員
実配置人数</t>
    <rPh sb="0" eb="2">
      <t>ヤカン</t>
    </rPh>
    <rPh sb="3" eb="5">
      <t>ショクイン</t>
    </rPh>
    <rPh sb="6" eb="7">
      <t>ジツ</t>
    </rPh>
    <rPh sb="7" eb="9">
      <t>ハイチ</t>
    </rPh>
    <rPh sb="9" eb="11">
      <t>ニンズウ</t>
    </rPh>
    <phoneticPr fontId="18"/>
  </si>
  <si>
    <t>棟の建築構造</t>
    <rPh sb="0" eb="1">
      <t>ムネ</t>
    </rPh>
    <rPh sb="2" eb="4">
      <t>ケンチク</t>
    </rPh>
    <rPh sb="4" eb="6">
      <t>コウゾウ</t>
    </rPh>
    <phoneticPr fontId="18"/>
  </si>
  <si>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18"/>
  </si>
  <si>
    <t>避難誘導灯及び避難誘導標識の有無</t>
    <phoneticPr fontId="18"/>
  </si>
  <si>
    <t>自動火災報知設備の有無</t>
    <rPh sb="0" eb="2">
      <t>ジドウ</t>
    </rPh>
    <rPh sb="2" eb="4">
      <t>カサイ</t>
    </rPh>
    <rPh sb="4" eb="6">
      <t>ホウチ</t>
    </rPh>
    <rPh sb="6" eb="8">
      <t>セツビ</t>
    </rPh>
    <rPh sb="9" eb="11">
      <t>ウム</t>
    </rPh>
    <phoneticPr fontId="18"/>
  </si>
  <si>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18"/>
  </si>
  <si>
    <t>床</t>
    <rPh sb="0" eb="1">
      <t>ユカ</t>
    </rPh>
    <phoneticPr fontId="18"/>
  </si>
  <si>
    <t>床</t>
    <rPh sb="0" eb="1">
      <t>トコ</t>
    </rPh>
    <phoneticPr fontId="18"/>
  </si>
  <si>
    <t>人／日</t>
    <rPh sb="0" eb="1">
      <t>ニン</t>
    </rPh>
    <rPh sb="2" eb="3">
      <t>ニチ</t>
    </rPh>
    <phoneticPr fontId="18"/>
  </si>
  <si>
    <t>1：不燃
2：準不燃
3：難燃
4：その他</t>
    <rPh sb="2" eb="4">
      <t>フネン</t>
    </rPh>
    <rPh sb="7" eb="8">
      <t>ジュン</t>
    </rPh>
    <rPh sb="8" eb="10">
      <t>フネン</t>
    </rPh>
    <rPh sb="13" eb="15">
      <t>ナンネン</t>
    </rPh>
    <rPh sb="20" eb="21">
      <t>タ</t>
    </rPh>
    <phoneticPr fontId="18"/>
  </si>
  <si>
    <t>①</t>
    <phoneticPr fontId="18"/>
  </si>
  <si>
    <t>②</t>
    <phoneticPr fontId="18"/>
  </si>
  <si>
    <t>③</t>
    <phoneticPr fontId="18"/>
  </si>
  <si>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18"/>
  </si>
  <si>
    <t>スプリンクラー設置実支出(予定)額
（A）</t>
    <rPh sb="7" eb="9">
      <t>セッチ</t>
    </rPh>
    <rPh sb="9" eb="10">
      <t>ジツ</t>
    </rPh>
    <rPh sb="13" eb="15">
      <t>ヨテイ</t>
    </rPh>
    <phoneticPr fontId="18"/>
  </si>
  <si>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18"/>
  </si>
  <si>
    <t>基準単価
（C）</t>
    <rPh sb="0" eb="2">
      <t>キジュン</t>
    </rPh>
    <rPh sb="2" eb="4">
      <t>タンカ</t>
    </rPh>
    <phoneticPr fontId="18"/>
  </si>
  <si>
    <t>補助基準額
（D）＝（B）×（C）</t>
    <rPh sb="0" eb="2">
      <t>ホジョ</t>
    </rPh>
    <rPh sb="2" eb="5">
      <t>キジュンガク</t>
    </rPh>
    <phoneticPr fontId="18"/>
  </si>
  <si>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18"/>
  </si>
  <si>
    <t>①</t>
    <phoneticPr fontId="18"/>
  </si>
  <si>
    <t>㎡　　　　</t>
  </si>
  <si>
    <t>１７，５００円/㎡</t>
    <rPh sb="6" eb="7">
      <t>エン</t>
    </rPh>
    <phoneticPr fontId="18"/>
  </si>
  <si>
    <t>②</t>
    <phoneticPr fontId="18"/>
  </si>
  <si>
    <t>③</t>
    <phoneticPr fontId="18"/>
  </si>
  <si>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18"/>
  </si>
  <si>
    <t>避難誘導灯及び避難誘導標識の有無</t>
    <phoneticPr fontId="18"/>
  </si>
  <si>
    <t>自動火災報知
設備の有無</t>
    <rPh sb="0" eb="2">
      <t>ジドウ</t>
    </rPh>
    <rPh sb="2" eb="4">
      <t>カサイ</t>
    </rPh>
    <rPh sb="4" eb="6">
      <t>ホウチ</t>
    </rPh>
    <rPh sb="7" eb="9">
      <t>セツビ</t>
    </rPh>
    <rPh sb="10" eb="12">
      <t>ウム</t>
    </rPh>
    <phoneticPr fontId="18"/>
  </si>
  <si>
    <t>自動火災報知設備</t>
    <phoneticPr fontId="18"/>
  </si>
  <si>
    <t>火災通報装置</t>
    <phoneticPr fontId="18"/>
  </si>
  <si>
    <t>　＜補助申請額＞</t>
    <rPh sb="2" eb="4">
      <t>ホジョ</t>
    </rPh>
    <rPh sb="4" eb="7">
      <t>シンセイガク</t>
    </rPh>
    <phoneticPr fontId="18"/>
  </si>
  <si>
    <t>対象経費の実支出（予定）額
（A）</t>
    <rPh sb="0" eb="2">
      <t>タイショウ</t>
    </rPh>
    <rPh sb="2" eb="4">
      <t>ケイヒ</t>
    </rPh>
    <rPh sb="5" eb="6">
      <t>ジツ</t>
    </rPh>
    <rPh sb="9" eb="11">
      <t>ヨテイ</t>
    </rPh>
    <rPh sb="12" eb="13">
      <t>ガク</t>
    </rPh>
    <phoneticPr fontId="18"/>
  </si>
  <si>
    <t>非常通報機能の有無</t>
    <rPh sb="0" eb="2">
      <t>ヒジョウ</t>
    </rPh>
    <rPh sb="2" eb="4">
      <t>ツウホウ</t>
    </rPh>
    <rPh sb="4" eb="6">
      <t>キノウ</t>
    </rPh>
    <rPh sb="7" eb="9">
      <t>ウム</t>
    </rPh>
    <phoneticPr fontId="18"/>
  </si>
  <si>
    <t>基準額
（B）</t>
    <phoneticPr fontId="18"/>
  </si>
  <si>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18"/>
  </si>
  <si>
    <t>自動火災報知設備</t>
    <rPh sb="0" eb="2">
      <t>ジドウ</t>
    </rPh>
    <rPh sb="2" eb="4">
      <t>カサイ</t>
    </rPh>
    <rPh sb="4" eb="6">
      <t>ホウチ</t>
    </rPh>
    <rPh sb="6" eb="8">
      <t>セツビ</t>
    </rPh>
    <phoneticPr fontId="18"/>
  </si>
  <si>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18"/>
  </si>
  <si>
    <t>　　　　　　　　　　　　　　　　　　　　　　　　　　　　　　　　　　　　　　　　　　　　　　　　</t>
    <phoneticPr fontId="18"/>
  </si>
  <si>
    <r>
      <t>円</t>
    </r>
    <r>
      <rPr>
        <sz val="24"/>
        <color indexed="10"/>
        <rFont val="ＭＳ Ｐゴシック"/>
        <family val="3"/>
        <charset val="128"/>
      </rPr>
      <t>※</t>
    </r>
    <rPh sb="0" eb="1">
      <t>エン</t>
    </rPh>
    <phoneticPr fontId="18"/>
  </si>
  <si>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18"/>
  </si>
  <si>
    <t>様式３－１</t>
    <rPh sb="0" eb="2">
      <t>ヨウシキ</t>
    </rPh>
    <phoneticPr fontId="5"/>
  </si>
  <si>
    <t>（１）へき地診療所施設整備事業</t>
    <rPh sb="5" eb="6">
      <t>チ</t>
    </rPh>
    <rPh sb="6" eb="9">
      <t>シンリョウジョ</t>
    </rPh>
    <rPh sb="9" eb="11">
      <t>シセツ</t>
    </rPh>
    <rPh sb="11" eb="13">
      <t>セイビ</t>
    </rPh>
    <rPh sb="13" eb="15">
      <t>ジギョウ</t>
    </rPh>
    <phoneticPr fontId="5"/>
  </si>
  <si>
    <t>団体名（開設者）</t>
    <rPh sb="0" eb="3">
      <t>ダンタイメイ</t>
    </rPh>
    <rPh sb="4" eb="7">
      <t>カイセツシャ</t>
    </rPh>
    <phoneticPr fontId="5"/>
  </si>
  <si>
    <t>所在地</t>
    <rPh sb="0" eb="3">
      <t>ショザイチ</t>
    </rPh>
    <phoneticPr fontId="5"/>
  </si>
  <si>
    <t>整備事業期間</t>
    <rPh sb="0" eb="2">
      <t>セイビ</t>
    </rPh>
    <rPh sb="2" eb="4">
      <t>ジギョウ</t>
    </rPh>
    <rPh sb="4" eb="6">
      <t>キカン</t>
    </rPh>
    <phoneticPr fontId="5"/>
  </si>
  <si>
    <t>診察室</t>
    <rPh sb="0" eb="3">
      <t>シンサツシツ</t>
    </rPh>
    <phoneticPr fontId="5"/>
  </si>
  <si>
    <t>処置室</t>
    <rPh sb="0" eb="2">
      <t>ショチ</t>
    </rPh>
    <rPh sb="2" eb="3">
      <t>シツ</t>
    </rPh>
    <phoneticPr fontId="5"/>
  </si>
  <si>
    <t>待合室</t>
    <rPh sb="0" eb="3">
      <t>マチアイシツ</t>
    </rPh>
    <phoneticPr fontId="5"/>
  </si>
  <si>
    <t>薬剤室</t>
    <rPh sb="0" eb="2">
      <t>ヤクザイ</t>
    </rPh>
    <rPh sb="2" eb="3">
      <t>シツ</t>
    </rPh>
    <phoneticPr fontId="5"/>
  </si>
  <si>
    <t>エックス線室</t>
    <rPh sb="4" eb="5">
      <t>セン</t>
    </rPh>
    <rPh sb="5" eb="6">
      <t>シツ</t>
    </rPh>
    <phoneticPr fontId="5"/>
  </si>
  <si>
    <t>その他</t>
    <rPh sb="2" eb="3">
      <t>タ</t>
    </rPh>
    <phoneticPr fontId="5"/>
  </si>
  <si>
    <t>看護師住宅</t>
    <rPh sb="0" eb="3">
      <t>カンゴシ</t>
    </rPh>
    <rPh sb="3" eb="5">
      <t>ジュウタク</t>
    </rPh>
    <phoneticPr fontId="5"/>
  </si>
  <si>
    <t>合計</t>
    <rPh sb="0" eb="2">
      <t>ゴウケイ</t>
    </rPh>
    <phoneticPr fontId="5"/>
  </si>
  <si>
    <t>現在</t>
    <rPh sb="0" eb="2">
      <t>ゲンザイ</t>
    </rPh>
    <phoneticPr fontId="5"/>
  </si>
  <si>
    <t>整備後</t>
    <rPh sb="0" eb="2">
      <t>セイビ</t>
    </rPh>
    <rPh sb="2" eb="3">
      <t>ゴ</t>
    </rPh>
    <phoneticPr fontId="5"/>
  </si>
  <si>
    <t>施設整備事業計画書</t>
    <rPh sb="0" eb="2">
      <t>シセツ</t>
    </rPh>
    <rPh sb="2" eb="4">
      <t>セイビ</t>
    </rPh>
    <rPh sb="4" eb="6">
      <t>ジギョウ</t>
    </rPh>
    <rPh sb="6" eb="9">
      <t>ケイカクショ</t>
    </rPh>
    <phoneticPr fontId="5"/>
  </si>
  <si>
    <t>全体事業</t>
    <rPh sb="0" eb="2">
      <t>ゼンタイ</t>
    </rPh>
    <rPh sb="2" eb="4">
      <t>ジギョウ</t>
    </rPh>
    <phoneticPr fontId="5"/>
  </si>
  <si>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5"/>
  </si>
  <si>
    <t>病床数</t>
    <rPh sb="0" eb="3">
      <t>ビョウショウスウ</t>
    </rPh>
    <phoneticPr fontId="5"/>
  </si>
  <si>
    <t>医師・歯科
医師住宅</t>
    <rPh sb="0" eb="2">
      <t>イシ</t>
    </rPh>
    <rPh sb="3" eb="5">
      <t>シカ</t>
    </rPh>
    <rPh sb="6" eb="8">
      <t>イシ</t>
    </rPh>
    <rPh sb="8" eb="10">
      <t>ジュウタク</t>
    </rPh>
    <phoneticPr fontId="5"/>
  </si>
  <si>
    <t>既設分</t>
    <rPh sb="0" eb="2">
      <t>キセツ</t>
    </rPh>
    <rPh sb="2" eb="3">
      <t>ブン</t>
    </rPh>
    <phoneticPr fontId="5"/>
  </si>
  <si>
    <t>補助対象部門</t>
    <rPh sb="0" eb="2">
      <t>ホジョ</t>
    </rPh>
    <rPh sb="2" eb="4">
      <t>タイショウ</t>
    </rPh>
    <rPh sb="4" eb="6">
      <t>ブモン</t>
    </rPh>
    <phoneticPr fontId="5"/>
  </si>
  <si>
    <t>構造の種類
（主たる構造）</t>
    <rPh sb="0" eb="2">
      <t>コウゾウ</t>
    </rPh>
    <rPh sb="3" eb="5">
      <t>シュルイ</t>
    </rPh>
    <phoneticPr fontId="5"/>
  </si>
  <si>
    <t>過去の当該事業への国庫補助の有無</t>
    <rPh sb="0" eb="2">
      <t>カコ</t>
    </rPh>
    <rPh sb="3" eb="5">
      <t>トウガイ</t>
    </rPh>
    <rPh sb="5" eb="7">
      <t>ジギョウ</t>
    </rPh>
    <rPh sb="9" eb="11">
      <t>コッコ</t>
    </rPh>
    <rPh sb="11" eb="13">
      <t>ホジョ</t>
    </rPh>
    <rPh sb="14" eb="16">
      <t>ウム</t>
    </rPh>
    <phoneticPr fontId="5"/>
  </si>
  <si>
    <t>有無</t>
    <rPh sb="0" eb="2">
      <t>ウム</t>
    </rPh>
    <phoneticPr fontId="5"/>
  </si>
  <si>
    <t>有りの場合</t>
    <rPh sb="0" eb="1">
      <t>ア</t>
    </rPh>
    <rPh sb="3" eb="5">
      <t>バアイ</t>
    </rPh>
    <phoneticPr fontId="5"/>
  </si>
  <si>
    <t>補助年度</t>
    <rPh sb="0" eb="2">
      <t>ホジョ</t>
    </rPh>
    <rPh sb="2" eb="4">
      <t>ネンド</t>
    </rPh>
    <phoneticPr fontId="5"/>
  </si>
  <si>
    <t>補助面積</t>
    <rPh sb="0" eb="2">
      <t>ホジョ</t>
    </rPh>
    <rPh sb="2" eb="4">
      <t>メンセキ</t>
    </rPh>
    <phoneticPr fontId="5"/>
  </si>
  <si>
    <t>補助金額</t>
    <rPh sb="0" eb="2">
      <t>ホジョ</t>
    </rPh>
    <rPh sb="2" eb="4">
      <t>キンガク</t>
    </rPh>
    <phoneticPr fontId="5"/>
  </si>
  <si>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5"/>
  </si>
  <si>
    <t>有無：</t>
    <rPh sb="0" eb="2">
      <t>ウム</t>
    </rPh>
    <phoneticPr fontId="5"/>
  </si>
  <si>
    <t>内容：</t>
    <rPh sb="0" eb="2">
      <t>ナイヨウ</t>
    </rPh>
    <phoneticPr fontId="5"/>
  </si>
  <si>
    <t>事業の種別</t>
    <rPh sb="0" eb="2">
      <t>ジギョウ</t>
    </rPh>
    <rPh sb="3" eb="5">
      <t>シュベツ</t>
    </rPh>
    <phoneticPr fontId="5"/>
  </si>
  <si>
    <t>特定地域振興法の指定状況</t>
    <rPh sb="0" eb="2">
      <t>トクテイ</t>
    </rPh>
    <rPh sb="2" eb="4">
      <t>チイキ</t>
    </rPh>
    <rPh sb="4" eb="7">
      <t>シンコウホウ</t>
    </rPh>
    <rPh sb="8" eb="10">
      <t>シテイ</t>
    </rPh>
    <rPh sb="10" eb="12">
      <t>ジョウキョウ</t>
    </rPh>
    <phoneticPr fontId="5"/>
  </si>
  <si>
    <t>「過疎」</t>
    <rPh sb="1" eb="3">
      <t>カソ</t>
    </rPh>
    <phoneticPr fontId="5"/>
  </si>
  <si>
    <t>「離島」</t>
    <rPh sb="1" eb="3">
      <t>リトウ</t>
    </rPh>
    <phoneticPr fontId="5"/>
  </si>
  <si>
    <t>「豪雪」</t>
    <rPh sb="1" eb="3">
      <t>ゴウセツ</t>
    </rPh>
    <phoneticPr fontId="5"/>
  </si>
  <si>
    <t>「特豪」</t>
    <rPh sb="1" eb="2">
      <t>トク</t>
    </rPh>
    <rPh sb="2" eb="3">
      <t>ゴウ</t>
    </rPh>
    <phoneticPr fontId="5"/>
  </si>
  <si>
    <t>「山村」</t>
    <rPh sb="1" eb="3">
      <t>サンソン</t>
    </rPh>
    <phoneticPr fontId="5"/>
  </si>
  <si>
    <t>「奄美」</t>
    <rPh sb="1" eb="3">
      <t>アマミ</t>
    </rPh>
    <phoneticPr fontId="5"/>
  </si>
  <si>
    <t>「小笠原」</t>
    <rPh sb="1" eb="4">
      <t>オガサワラ</t>
    </rPh>
    <phoneticPr fontId="5"/>
  </si>
  <si>
    <t>「半島」</t>
    <rPh sb="1" eb="3">
      <t>ハントウ</t>
    </rPh>
    <phoneticPr fontId="5"/>
  </si>
  <si>
    <t>施設名</t>
    <rPh sb="0" eb="2">
      <t>シセツ</t>
    </rPh>
    <rPh sb="2" eb="3">
      <t>メイ</t>
    </rPh>
    <phoneticPr fontId="5"/>
  </si>
  <si>
    <t>設置地区の状況</t>
    <rPh sb="0" eb="2">
      <t>セッチ</t>
    </rPh>
    <rPh sb="2" eb="4">
      <t>チク</t>
    </rPh>
    <rPh sb="5" eb="7">
      <t>ジョウキョウ</t>
    </rPh>
    <phoneticPr fontId="5"/>
  </si>
  <si>
    <t>有床の場合、病床数</t>
    <rPh sb="0" eb="2">
      <t>ユウショウ</t>
    </rPh>
    <rPh sb="3" eb="5">
      <t>バアイ</t>
    </rPh>
    <rPh sb="6" eb="9">
      <t>ビョウショウスウ</t>
    </rPh>
    <phoneticPr fontId="5"/>
  </si>
  <si>
    <t>１．整備事業計画等の概要</t>
    <rPh sb="2" eb="4">
      <t>セイビ</t>
    </rPh>
    <rPh sb="4" eb="6">
      <t>ジギョウ</t>
    </rPh>
    <rPh sb="6" eb="8">
      <t>ケイカク</t>
    </rPh>
    <rPh sb="8" eb="9">
      <t>トウ</t>
    </rPh>
    <rPh sb="10" eb="12">
      <t>ガイヨウ</t>
    </rPh>
    <phoneticPr fontId="5"/>
  </si>
  <si>
    <t>２．整備事業の概要</t>
    <rPh sb="2" eb="4">
      <t>セイビ</t>
    </rPh>
    <rPh sb="4" eb="6">
      <t>ジギョウ</t>
    </rPh>
    <rPh sb="7" eb="9">
      <t>ガイヨウ</t>
    </rPh>
    <phoneticPr fontId="5"/>
  </si>
  <si>
    <t>３．整備事業の必要性（具体的に記載）</t>
    <rPh sb="2" eb="4">
      <t>セイビ</t>
    </rPh>
    <rPh sb="4" eb="6">
      <t>ジギョウ</t>
    </rPh>
    <rPh sb="7" eb="10">
      <t>ヒツヨウセイ</t>
    </rPh>
    <rPh sb="11" eb="14">
      <t>グタイテキ</t>
    </rPh>
    <rPh sb="15" eb="17">
      <t>キサイ</t>
    </rPh>
    <phoneticPr fontId="5"/>
  </si>
  <si>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5"/>
  </si>
  <si>
    <t>「沖縄離島」</t>
    <rPh sb="1" eb="3">
      <t>オキナワ</t>
    </rPh>
    <rPh sb="3" eb="5">
      <t>リトウ</t>
    </rPh>
    <phoneticPr fontId="5"/>
  </si>
  <si>
    <t>(6) 豪雪地帯対策特別措置法 第2条第1項の指定地域</t>
    <rPh sb="4" eb="6">
      <t>ゴウセツ</t>
    </rPh>
    <rPh sb="6" eb="8">
      <t>チタイ</t>
    </rPh>
    <rPh sb="8" eb="10">
      <t>タイサク</t>
    </rPh>
    <rPh sb="10" eb="12">
      <t>トクベツ</t>
    </rPh>
    <rPh sb="12" eb="15">
      <t>ソチホウ</t>
    </rPh>
    <phoneticPr fontId="5"/>
  </si>
  <si>
    <t>(7) 豪雪地帯対策特別措置法 第2条第2項の指定地域</t>
    <rPh sb="4" eb="6">
      <t>ゴウセツ</t>
    </rPh>
    <rPh sb="6" eb="8">
      <t>チタイ</t>
    </rPh>
    <rPh sb="8" eb="10">
      <t>タイサク</t>
    </rPh>
    <rPh sb="10" eb="12">
      <t>トクベツ</t>
    </rPh>
    <rPh sb="12" eb="15">
      <t>ソチホウ</t>
    </rPh>
    <phoneticPr fontId="5"/>
  </si>
  <si>
    <t>(8) 山村振興法 第7条第1項の指定地域</t>
    <rPh sb="4" eb="6">
      <t>サンソン</t>
    </rPh>
    <rPh sb="6" eb="9">
      <t>シンコウホウ</t>
    </rPh>
    <phoneticPr fontId="5"/>
  </si>
  <si>
    <t>(9) 半島振興法 第2条第1項の指定地域</t>
    <rPh sb="4" eb="6">
      <t>ハントウ</t>
    </rPh>
    <rPh sb="6" eb="9">
      <t>シンコウホウ</t>
    </rPh>
    <phoneticPr fontId="5"/>
  </si>
  <si>
    <t>(10) 該当なし</t>
    <rPh sb="5" eb="7">
      <t>ガイトウ</t>
    </rPh>
    <phoneticPr fontId="5"/>
  </si>
  <si>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5"/>
  </si>
  <si>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5"/>
  </si>
  <si>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5"/>
  </si>
  <si>
    <t>(1)～(4)に該当する場合</t>
    <rPh sb="8" eb="10">
      <t>ガイトウ</t>
    </rPh>
    <rPh sb="12" eb="14">
      <t>バアイ</t>
    </rPh>
    <phoneticPr fontId="5"/>
  </si>
  <si>
    <t>(1)～(4)に該当しない場合</t>
    <rPh sb="8" eb="10">
      <t>ガイトウ</t>
    </rPh>
    <rPh sb="13" eb="15">
      <t>バアイ</t>
    </rPh>
    <phoneticPr fontId="5"/>
  </si>
  <si>
    <t>最最寄り医療機関の状況</t>
    <rPh sb="0" eb="1">
      <t>サイ</t>
    </rPh>
    <rPh sb="1" eb="3">
      <t>モヨ</t>
    </rPh>
    <rPh sb="4" eb="6">
      <t>イリョウ</t>
    </rPh>
    <rPh sb="6" eb="8">
      <t>キカン</t>
    </rPh>
    <rPh sb="9" eb="11">
      <t>ジョウキョウ</t>
    </rPh>
    <phoneticPr fontId="5"/>
  </si>
  <si>
    <t>診療所からの時間（分）</t>
    <rPh sb="0" eb="3">
      <t>シンリョウジョ</t>
    </rPh>
    <rPh sb="6" eb="8">
      <t>ジカン</t>
    </rPh>
    <rPh sb="9" eb="10">
      <t>フン</t>
    </rPh>
    <phoneticPr fontId="5"/>
  </si>
  <si>
    <t>【自動車】</t>
    <phoneticPr fontId="5"/>
  </si>
  <si>
    <t>【公共交通機関及び徒歩】</t>
    <phoneticPr fontId="5"/>
  </si>
  <si>
    <t>診療所からの距離（ｋｍ）</t>
    <rPh sb="0" eb="3">
      <t>シンリョウジョ</t>
    </rPh>
    <rPh sb="6" eb="8">
      <t>キョリ</t>
    </rPh>
    <phoneticPr fontId="5"/>
  </si>
  <si>
    <t>所在市町村</t>
    <rPh sb="0" eb="2">
      <t>ショザイ</t>
    </rPh>
    <rPh sb="2" eb="5">
      <t>シチョウソン</t>
    </rPh>
    <phoneticPr fontId="5"/>
  </si>
  <si>
    <t>施設名</t>
    <rPh sb="0" eb="3">
      <t>シセツメイ</t>
    </rPh>
    <phoneticPr fontId="5"/>
  </si>
  <si>
    <t>診療日数</t>
    <rPh sb="0" eb="2">
      <t>シンリョウ</t>
    </rPh>
    <rPh sb="2" eb="4">
      <t>ニッスウ</t>
    </rPh>
    <phoneticPr fontId="5"/>
  </si>
  <si>
    <t>日／週</t>
    <rPh sb="0" eb="1">
      <t>ニチ</t>
    </rPh>
    <rPh sb="2" eb="3">
      <t>シュウ</t>
    </rPh>
    <phoneticPr fontId="5"/>
  </si>
  <si>
    <t>床</t>
    <rPh sb="0" eb="1">
      <t>ユカ</t>
    </rPh>
    <phoneticPr fontId="5"/>
  </si>
  <si>
    <t>他の医療機関がない離島か</t>
    <rPh sb="0" eb="1">
      <t>タ</t>
    </rPh>
    <rPh sb="2" eb="4">
      <t>イリョウ</t>
    </rPh>
    <rPh sb="4" eb="6">
      <t>キカン</t>
    </rPh>
    <rPh sb="9" eb="11">
      <t>リトウ</t>
    </rPh>
    <phoneticPr fontId="5"/>
  </si>
  <si>
    <t>主な診療科</t>
    <rPh sb="0" eb="1">
      <t>オモ</t>
    </rPh>
    <rPh sb="2" eb="5">
      <t>シンリョウカ</t>
    </rPh>
    <phoneticPr fontId="5"/>
  </si>
  <si>
    <t>特定地域振興法の指定状況等</t>
    <rPh sb="12" eb="13">
      <t>トウ</t>
    </rPh>
    <phoneticPr fontId="5"/>
  </si>
  <si>
    <t>半径４ｋｍ区域内の人口（人）</t>
    <rPh sb="0" eb="2">
      <t>ハンケイ</t>
    </rPh>
    <rPh sb="5" eb="8">
      <t>クイキナイ</t>
    </rPh>
    <rPh sb="9" eb="11">
      <t>ジンコウ</t>
    </rPh>
    <rPh sb="12" eb="13">
      <t>ニン</t>
    </rPh>
    <phoneticPr fontId="5"/>
  </si>
  <si>
    <t>島の人口（人）</t>
    <rPh sb="0" eb="1">
      <t>シマ</t>
    </rPh>
    <rPh sb="2" eb="4">
      <t>ジンコウ</t>
    </rPh>
    <rPh sb="5" eb="6">
      <t>ニン</t>
    </rPh>
    <phoneticPr fontId="5"/>
  </si>
  <si>
    <t>新築</t>
    <rPh sb="0" eb="2">
      <t>シンチク</t>
    </rPh>
    <phoneticPr fontId="5"/>
  </si>
  <si>
    <t>移転新築</t>
    <rPh sb="0" eb="2">
      <t>イテン</t>
    </rPh>
    <rPh sb="2" eb="4">
      <t>シンチク</t>
    </rPh>
    <phoneticPr fontId="5"/>
  </si>
  <si>
    <t>改築</t>
    <rPh sb="0" eb="2">
      <t>カイチク</t>
    </rPh>
    <phoneticPr fontId="5"/>
  </si>
  <si>
    <t>増築</t>
    <rPh sb="0" eb="2">
      <t>ゾウチク</t>
    </rPh>
    <phoneticPr fontId="5"/>
  </si>
  <si>
    <t>改修</t>
    <rPh sb="0" eb="2">
      <t>カイシュウ</t>
    </rPh>
    <phoneticPr fontId="5"/>
  </si>
  <si>
    <t>（２）過疎地域等特定診療所</t>
    <rPh sb="3" eb="5">
      <t>カソ</t>
    </rPh>
    <rPh sb="5" eb="7">
      <t>チイキ</t>
    </rPh>
    <rPh sb="7" eb="8">
      <t>トウ</t>
    </rPh>
    <rPh sb="8" eb="10">
      <t>トクテイ</t>
    </rPh>
    <rPh sb="10" eb="13">
      <t>シンリョウジョ</t>
    </rPh>
    <phoneticPr fontId="5"/>
  </si>
  <si>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5"/>
  </si>
  <si>
    <t>特定地域振興法の指定状況</t>
    <phoneticPr fontId="5"/>
  </si>
  <si>
    <t>当該市町村の財政力指数</t>
    <rPh sb="0" eb="2">
      <t>トウガイ</t>
    </rPh>
    <rPh sb="2" eb="5">
      <t>シチョウソン</t>
    </rPh>
    <rPh sb="6" eb="9">
      <t>ザイセイリョク</t>
    </rPh>
    <rPh sb="9" eb="11">
      <t>シスウ</t>
    </rPh>
    <phoneticPr fontId="5"/>
  </si>
  <si>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5"/>
  </si>
  <si>
    <t>様式３－２</t>
    <rPh sb="0" eb="2">
      <t>ヨウシキ</t>
    </rPh>
    <phoneticPr fontId="5"/>
  </si>
  <si>
    <t>事業の種類</t>
    <rPh sb="0" eb="2">
      <t>ジギョウ</t>
    </rPh>
    <rPh sb="3" eb="5">
      <t>シュルイ</t>
    </rPh>
    <phoneticPr fontId="5"/>
  </si>
  <si>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5"/>
  </si>
  <si>
    <t>診療所部門の面積</t>
    <rPh sb="0" eb="3">
      <t>シンリョウジョ</t>
    </rPh>
    <rPh sb="3" eb="5">
      <t>ブモン</t>
    </rPh>
    <rPh sb="6" eb="8">
      <t>メンセキ</t>
    </rPh>
    <phoneticPr fontId="5"/>
  </si>
  <si>
    <t>住宅部門の面積</t>
    <rPh sb="0" eb="2">
      <t>ジュウタク</t>
    </rPh>
    <rPh sb="2" eb="4">
      <t>ブモン</t>
    </rPh>
    <rPh sb="5" eb="7">
      <t>メンセキ</t>
    </rPh>
    <phoneticPr fontId="5"/>
  </si>
  <si>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5"/>
  </si>
  <si>
    <t>許可病床数</t>
    <rPh sb="0" eb="2">
      <t>キョカ</t>
    </rPh>
    <rPh sb="2" eb="5">
      <t>ビョウショウスウ</t>
    </rPh>
    <phoneticPr fontId="5"/>
  </si>
  <si>
    <t>診察室・
処置室</t>
    <rPh sb="0" eb="3">
      <t>シンサツシツ</t>
    </rPh>
    <rPh sb="5" eb="7">
      <t>ショチ</t>
    </rPh>
    <rPh sb="7" eb="8">
      <t>シツ</t>
    </rPh>
    <phoneticPr fontId="5"/>
  </si>
  <si>
    <t>様式３－６</t>
    <rPh sb="0" eb="2">
      <t>ヨウシキ</t>
    </rPh>
    <phoneticPr fontId="5"/>
  </si>
  <si>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5"/>
  </si>
  <si>
    <t>医師住宅
（今回整備○戸）</t>
    <rPh sb="0" eb="2">
      <t>イシ</t>
    </rPh>
    <rPh sb="2" eb="4">
      <t>ジュウタク</t>
    </rPh>
    <rPh sb="6" eb="8">
      <t>コンカイ</t>
    </rPh>
    <rPh sb="8" eb="10">
      <t>セイビ</t>
    </rPh>
    <rPh sb="11" eb="12">
      <t>コ</t>
    </rPh>
    <phoneticPr fontId="5"/>
  </si>
  <si>
    <t>放射線部門</t>
    <rPh sb="0" eb="3">
      <t>ホウシャセン</t>
    </rPh>
    <rPh sb="3" eb="5">
      <t>ブモン</t>
    </rPh>
    <phoneticPr fontId="5"/>
  </si>
  <si>
    <t>手術部門</t>
    <rPh sb="0" eb="2">
      <t>シュジュツ</t>
    </rPh>
    <rPh sb="2" eb="4">
      <t>ブモン</t>
    </rPh>
    <phoneticPr fontId="5"/>
  </si>
  <si>
    <t>病室</t>
    <rPh sb="0" eb="2">
      <t>ビョウシツ</t>
    </rPh>
    <phoneticPr fontId="5"/>
  </si>
  <si>
    <t>記録室</t>
    <rPh sb="0" eb="3">
      <t>キロクシツ</t>
    </rPh>
    <phoneticPr fontId="5"/>
  </si>
  <si>
    <t>患者食堂</t>
    <rPh sb="0" eb="2">
      <t>カンジャ</t>
    </rPh>
    <rPh sb="2" eb="4">
      <t>ショクドウ</t>
    </rPh>
    <phoneticPr fontId="5"/>
  </si>
  <si>
    <t>４．実施要綱への適合状況等</t>
    <rPh sb="2" eb="4">
      <t>ジッシ</t>
    </rPh>
    <rPh sb="4" eb="6">
      <t>ヨウコウ</t>
    </rPh>
    <rPh sb="8" eb="10">
      <t>テキゴウ</t>
    </rPh>
    <rPh sb="10" eb="12">
      <t>ジョウキョウ</t>
    </rPh>
    <rPh sb="12" eb="13">
      <t>トウ</t>
    </rPh>
    <phoneticPr fontId="5"/>
  </si>
  <si>
    <t>へき地医療拠点病院としての医療活動</t>
    <rPh sb="2" eb="3">
      <t>チ</t>
    </rPh>
    <rPh sb="3" eb="5">
      <t>イリョウ</t>
    </rPh>
    <rPh sb="5" eb="7">
      <t>キョテン</t>
    </rPh>
    <rPh sb="7" eb="9">
      <t>ビョウイン</t>
    </rPh>
    <rPh sb="13" eb="15">
      <t>イリョウ</t>
    </rPh>
    <rPh sb="15" eb="17">
      <t>カツドウ</t>
    </rPh>
    <phoneticPr fontId="5"/>
  </si>
  <si>
    <t>（１）へき地医療拠点病院指定年度</t>
    <rPh sb="5" eb="6">
      <t>チ</t>
    </rPh>
    <rPh sb="6" eb="8">
      <t>イリョウ</t>
    </rPh>
    <rPh sb="8" eb="10">
      <t>キョテン</t>
    </rPh>
    <rPh sb="10" eb="12">
      <t>ビョウイン</t>
    </rPh>
    <rPh sb="12" eb="14">
      <t>シテイ</t>
    </rPh>
    <rPh sb="14" eb="16">
      <t>ネンド</t>
    </rPh>
    <phoneticPr fontId="5"/>
  </si>
  <si>
    <t>（２）へき地医療活動開始予定時期</t>
    <rPh sb="5" eb="6">
      <t>チ</t>
    </rPh>
    <rPh sb="6" eb="8">
      <t>イリョウ</t>
    </rPh>
    <rPh sb="8" eb="10">
      <t>カツドウ</t>
    </rPh>
    <rPh sb="10" eb="12">
      <t>カイシ</t>
    </rPh>
    <rPh sb="12" eb="14">
      <t>ヨテイ</t>
    </rPh>
    <rPh sb="14" eb="16">
      <t>ジキ</t>
    </rPh>
    <phoneticPr fontId="5"/>
  </si>
  <si>
    <t>（３）へき地医療活動内容</t>
    <rPh sb="5" eb="6">
      <t>チ</t>
    </rPh>
    <rPh sb="6" eb="8">
      <t>イリョウ</t>
    </rPh>
    <rPh sb="8" eb="10">
      <t>カツドウ</t>
    </rPh>
    <rPh sb="10" eb="12">
      <t>ナイヨウ</t>
    </rPh>
    <phoneticPr fontId="5"/>
  </si>
  <si>
    <t>遠隔医療の実施</t>
    <rPh sb="0" eb="2">
      <t>エンカク</t>
    </rPh>
    <rPh sb="2" eb="4">
      <t>イリョウ</t>
    </rPh>
    <rPh sb="5" eb="7">
      <t>ジッシ</t>
    </rPh>
    <phoneticPr fontId="5"/>
  </si>
  <si>
    <t>無医地区等</t>
    <rPh sb="0" eb="4">
      <t>ムイチク</t>
    </rPh>
    <rPh sb="4" eb="5">
      <t>トウ</t>
    </rPh>
    <phoneticPr fontId="5"/>
  </si>
  <si>
    <t>か所</t>
    <rPh sb="1" eb="2">
      <t>ショ</t>
    </rPh>
    <phoneticPr fontId="5"/>
  </si>
  <si>
    <t>巡回診療（年度）</t>
    <rPh sb="0" eb="2">
      <t>ジュンカイ</t>
    </rPh>
    <rPh sb="2" eb="4">
      <t>シンリョウ</t>
    </rPh>
    <rPh sb="5" eb="7">
      <t>ネンド</t>
    </rPh>
    <phoneticPr fontId="5"/>
  </si>
  <si>
    <t>医師派遣（年度）</t>
    <rPh sb="0" eb="2">
      <t>イシ</t>
    </rPh>
    <rPh sb="2" eb="4">
      <t>ハケン</t>
    </rPh>
    <rPh sb="5" eb="7">
      <t>ネンド</t>
    </rPh>
    <phoneticPr fontId="5"/>
  </si>
  <si>
    <t>日（　年度実績）</t>
    <rPh sb="0" eb="1">
      <t>ニチ</t>
    </rPh>
    <rPh sb="3" eb="4">
      <t>ネン</t>
    </rPh>
    <rPh sb="4" eb="5">
      <t>ド</t>
    </rPh>
    <rPh sb="5" eb="7">
      <t>ジッセキ</t>
    </rPh>
    <phoneticPr fontId="5"/>
  </si>
  <si>
    <t>診療所</t>
    <rPh sb="0" eb="3">
      <t>シンリョウジョ</t>
    </rPh>
    <phoneticPr fontId="5"/>
  </si>
  <si>
    <t>年度</t>
    <rPh sb="0" eb="2">
      <t>ネンド</t>
    </rPh>
    <phoneticPr fontId="5"/>
  </si>
  <si>
    <t>　年　　月</t>
    <rPh sb="1" eb="2">
      <t>ネン</t>
    </rPh>
    <rPh sb="4" eb="5">
      <t>ツキ</t>
    </rPh>
    <phoneticPr fontId="5"/>
  </si>
  <si>
    <t>開設者</t>
    <rPh sb="0" eb="3">
      <t>カイセツシャ</t>
    </rPh>
    <phoneticPr fontId="5"/>
  </si>
  <si>
    <t>設置主体</t>
    <rPh sb="0" eb="2">
      <t>セッチ</t>
    </rPh>
    <rPh sb="2" eb="4">
      <t>シュタイ</t>
    </rPh>
    <phoneticPr fontId="5"/>
  </si>
  <si>
    <t>01 独立行政法人</t>
    <rPh sb="3" eb="5">
      <t>ドクリツ</t>
    </rPh>
    <rPh sb="5" eb="7">
      <t>ギョウセイ</t>
    </rPh>
    <rPh sb="7" eb="9">
      <t>ホウジン</t>
    </rPh>
    <phoneticPr fontId="5"/>
  </si>
  <si>
    <t>02 国立大学法人</t>
    <rPh sb="3" eb="5">
      <t>コクリツ</t>
    </rPh>
    <rPh sb="5" eb="7">
      <t>ダイガク</t>
    </rPh>
    <rPh sb="7" eb="9">
      <t>ホウジン</t>
    </rPh>
    <phoneticPr fontId="5"/>
  </si>
  <si>
    <t>03 国立研究開発法人</t>
    <rPh sb="3" eb="5">
      <t>コクリツ</t>
    </rPh>
    <rPh sb="5" eb="7">
      <t>ケンキュウ</t>
    </rPh>
    <rPh sb="7" eb="9">
      <t>カイハツ</t>
    </rPh>
    <rPh sb="9" eb="11">
      <t>ホウジン</t>
    </rPh>
    <phoneticPr fontId="5"/>
  </si>
  <si>
    <t>04 都道府県</t>
    <rPh sb="3" eb="7">
      <t>トドウフケン</t>
    </rPh>
    <phoneticPr fontId="5"/>
  </si>
  <si>
    <t>05 市町村</t>
    <rPh sb="3" eb="6">
      <t>シチョウソン</t>
    </rPh>
    <phoneticPr fontId="5"/>
  </si>
  <si>
    <t>06 地方独立行政法人</t>
    <rPh sb="3" eb="5">
      <t>チホウ</t>
    </rPh>
    <rPh sb="5" eb="7">
      <t>ドクリツ</t>
    </rPh>
    <rPh sb="7" eb="9">
      <t>ギョウセイ</t>
    </rPh>
    <rPh sb="9" eb="11">
      <t>ホウジン</t>
    </rPh>
    <phoneticPr fontId="5"/>
  </si>
  <si>
    <t>07 日本赤十字社</t>
    <rPh sb="3" eb="5">
      <t>ニホン</t>
    </rPh>
    <rPh sb="5" eb="9">
      <t>セキジュウジシャ</t>
    </rPh>
    <phoneticPr fontId="5"/>
  </si>
  <si>
    <t>08 済生会</t>
    <rPh sb="3" eb="6">
      <t>サイセイカイ</t>
    </rPh>
    <phoneticPr fontId="5"/>
  </si>
  <si>
    <t>09 北海道社会事業協会</t>
    <rPh sb="3" eb="6">
      <t>ホッカイドウ</t>
    </rPh>
    <rPh sb="6" eb="8">
      <t>シャカイ</t>
    </rPh>
    <rPh sb="8" eb="10">
      <t>ジギョウ</t>
    </rPh>
    <rPh sb="10" eb="12">
      <t>キョウカイ</t>
    </rPh>
    <phoneticPr fontId="5"/>
  </si>
  <si>
    <t>10 厚生連</t>
    <rPh sb="3" eb="6">
      <t>コウセイレン</t>
    </rPh>
    <phoneticPr fontId="5"/>
  </si>
  <si>
    <t>11 国民健康保険団体連合会</t>
    <rPh sb="3" eb="5">
      <t>コクミン</t>
    </rPh>
    <rPh sb="5" eb="7">
      <t>ケンコウ</t>
    </rPh>
    <rPh sb="7" eb="9">
      <t>ホケン</t>
    </rPh>
    <rPh sb="9" eb="11">
      <t>ダンタイ</t>
    </rPh>
    <rPh sb="11" eb="14">
      <t>レンゴウカイ</t>
    </rPh>
    <phoneticPr fontId="5"/>
  </si>
  <si>
    <t>12 健康保険組合及びその連合会</t>
    <rPh sb="3" eb="5">
      <t>ケンコウ</t>
    </rPh>
    <rPh sb="5" eb="7">
      <t>ホケン</t>
    </rPh>
    <rPh sb="7" eb="9">
      <t>クミアイ</t>
    </rPh>
    <rPh sb="9" eb="10">
      <t>オヨ</t>
    </rPh>
    <rPh sb="13" eb="16">
      <t>レンゴウカイ</t>
    </rPh>
    <phoneticPr fontId="5"/>
  </si>
  <si>
    <t>13 共済組合及びその連合会</t>
    <rPh sb="3" eb="5">
      <t>キョウサイ</t>
    </rPh>
    <rPh sb="5" eb="7">
      <t>クミアイ</t>
    </rPh>
    <rPh sb="7" eb="8">
      <t>オヨ</t>
    </rPh>
    <rPh sb="11" eb="14">
      <t>レンゴウカイ</t>
    </rPh>
    <phoneticPr fontId="5"/>
  </si>
  <si>
    <t>14 国民健康保険組合</t>
    <rPh sb="3" eb="5">
      <t>コクミン</t>
    </rPh>
    <rPh sb="5" eb="7">
      <t>ケンコウ</t>
    </rPh>
    <rPh sb="7" eb="9">
      <t>ホケン</t>
    </rPh>
    <rPh sb="9" eb="11">
      <t>クミアイ</t>
    </rPh>
    <phoneticPr fontId="5"/>
  </si>
  <si>
    <t>15 公益法人</t>
    <rPh sb="3" eb="5">
      <t>コウエキ</t>
    </rPh>
    <rPh sb="5" eb="7">
      <t>ホウジン</t>
    </rPh>
    <phoneticPr fontId="5"/>
  </si>
  <si>
    <t>16 医療法人</t>
    <rPh sb="3" eb="5">
      <t>イリョウ</t>
    </rPh>
    <rPh sb="5" eb="7">
      <t>ホウジン</t>
    </rPh>
    <phoneticPr fontId="5"/>
  </si>
  <si>
    <t>17 私立学校法人</t>
    <rPh sb="3" eb="5">
      <t>シリツ</t>
    </rPh>
    <rPh sb="5" eb="7">
      <t>ガッコウ</t>
    </rPh>
    <rPh sb="7" eb="9">
      <t>ホウジン</t>
    </rPh>
    <phoneticPr fontId="5"/>
  </si>
  <si>
    <t>18 社会福祉法人</t>
    <rPh sb="3" eb="5">
      <t>シャカイ</t>
    </rPh>
    <rPh sb="5" eb="7">
      <t>フクシ</t>
    </rPh>
    <rPh sb="7" eb="9">
      <t>ホウジン</t>
    </rPh>
    <phoneticPr fontId="5"/>
  </si>
  <si>
    <t>19 医療生協</t>
    <rPh sb="3" eb="5">
      <t>イリョウ</t>
    </rPh>
    <rPh sb="5" eb="7">
      <t>セイキョウ</t>
    </rPh>
    <phoneticPr fontId="5"/>
  </si>
  <si>
    <t>20 会社</t>
    <rPh sb="3" eb="5">
      <t>カイシャ</t>
    </rPh>
    <phoneticPr fontId="5"/>
  </si>
  <si>
    <t>21 その他の法人</t>
    <rPh sb="5" eb="6">
      <t>タ</t>
    </rPh>
    <rPh sb="7" eb="9">
      <t>ホウジン</t>
    </rPh>
    <phoneticPr fontId="5"/>
  </si>
  <si>
    <t>22 個人</t>
    <rPh sb="3" eb="5">
      <t>コジン</t>
    </rPh>
    <phoneticPr fontId="5"/>
  </si>
  <si>
    <t>「それ以外の場所」を選択した場合</t>
    <rPh sb="3" eb="5">
      <t>イガイ</t>
    </rPh>
    <rPh sb="6" eb="8">
      <t>バショ</t>
    </rPh>
    <rPh sb="10" eb="12">
      <t>センタク</t>
    </rPh>
    <rPh sb="14" eb="16">
      <t>バアイ</t>
    </rPh>
    <phoneticPr fontId="5"/>
  </si>
  <si>
    <t>共同浴室</t>
    <rPh sb="0" eb="2">
      <t>キョウドウ</t>
    </rPh>
    <rPh sb="2" eb="4">
      <t>ヨクシツ</t>
    </rPh>
    <phoneticPr fontId="5"/>
  </si>
  <si>
    <t>診療部門の面積</t>
    <rPh sb="0" eb="2">
      <t>シンリョウ</t>
    </rPh>
    <rPh sb="2" eb="4">
      <t>ブモン</t>
    </rPh>
    <rPh sb="5" eb="7">
      <t>メンセキ</t>
    </rPh>
    <phoneticPr fontId="5"/>
  </si>
  <si>
    <t>病棟部門の面積</t>
    <rPh sb="0" eb="2">
      <t>ビョウトウ</t>
    </rPh>
    <rPh sb="2" eb="4">
      <t>ブモン</t>
    </rPh>
    <rPh sb="5" eb="7">
      <t>メンセキ</t>
    </rPh>
    <phoneticPr fontId="5"/>
  </si>
  <si>
    <t>分娩室</t>
    <rPh sb="0" eb="3">
      <t>ブンベンシツ</t>
    </rPh>
    <phoneticPr fontId="5"/>
  </si>
  <si>
    <t>宿泊部門の面積</t>
    <rPh sb="0" eb="2">
      <t>シュクハク</t>
    </rPh>
    <rPh sb="2" eb="4">
      <t>ブモン</t>
    </rPh>
    <rPh sb="5" eb="7">
      <t>メンセキ</t>
    </rPh>
    <phoneticPr fontId="5"/>
  </si>
  <si>
    <t>居室</t>
    <rPh sb="0" eb="2">
      <t>キョシツ</t>
    </rPh>
    <phoneticPr fontId="5"/>
  </si>
  <si>
    <t>（整備前）</t>
    <rPh sb="1" eb="3">
      <t>セイビ</t>
    </rPh>
    <rPh sb="3" eb="4">
      <t>マエ</t>
    </rPh>
    <phoneticPr fontId="5"/>
  </si>
  <si>
    <t>（整備後）</t>
    <rPh sb="1" eb="3">
      <t>セイビ</t>
    </rPh>
    <rPh sb="3" eb="4">
      <t>ゴ</t>
    </rPh>
    <phoneticPr fontId="5"/>
  </si>
  <si>
    <t>（今回整備）</t>
    <rPh sb="1" eb="3">
      <t>コンカイ</t>
    </rPh>
    <rPh sb="3" eb="5">
      <t>セイビ</t>
    </rPh>
    <phoneticPr fontId="5"/>
  </si>
  <si>
    <t>居室数（室）</t>
    <rPh sb="0" eb="2">
      <t>キョシツ</t>
    </rPh>
    <rPh sb="2" eb="3">
      <t>スウ</t>
    </rPh>
    <rPh sb="4" eb="5">
      <t>シツ</t>
    </rPh>
    <phoneticPr fontId="5"/>
  </si>
  <si>
    <t>分娩取扱期間（計画年度）</t>
    <rPh sb="0" eb="2">
      <t>ブンベン</t>
    </rPh>
    <rPh sb="2" eb="4">
      <t>トリアツカイ</t>
    </rPh>
    <rPh sb="4" eb="6">
      <t>キカン</t>
    </rPh>
    <rPh sb="7" eb="9">
      <t>ケイカク</t>
    </rPh>
    <rPh sb="9" eb="11">
      <t>ネンド</t>
    </rPh>
    <phoneticPr fontId="5"/>
  </si>
  <si>
    <t>所在する地域</t>
    <rPh sb="0" eb="2">
      <t>ショザイ</t>
    </rPh>
    <rPh sb="4" eb="6">
      <t>チイキ</t>
    </rPh>
    <phoneticPr fontId="5"/>
  </si>
  <si>
    <t>（ア）離島振興法 第2条第1項の指定地域</t>
    <rPh sb="3" eb="5">
      <t>リトウ</t>
    </rPh>
    <rPh sb="5" eb="8">
      <t>シンコウホウ</t>
    </rPh>
    <phoneticPr fontId="5"/>
  </si>
  <si>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5"/>
  </si>
  <si>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5"/>
  </si>
  <si>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5"/>
  </si>
  <si>
    <t>最最寄り産科医療機関の状況</t>
    <rPh sb="0" eb="1">
      <t>サイ</t>
    </rPh>
    <rPh sb="1" eb="3">
      <t>モヨ</t>
    </rPh>
    <rPh sb="4" eb="6">
      <t>サンカ</t>
    </rPh>
    <rPh sb="6" eb="8">
      <t>イリョウ</t>
    </rPh>
    <rPh sb="8" eb="10">
      <t>キカン</t>
    </rPh>
    <rPh sb="11" eb="13">
      <t>ジョウキョウ</t>
    </rPh>
    <phoneticPr fontId="5"/>
  </si>
  <si>
    <t>当該最最寄り産科医療機関までの距離（ｋｍ）</t>
    <rPh sb="0" eb="2">
      <t>トウガイ</t>
    </rPh>
    <rPh sb="2" eb="3">
      <t>サイ</t>
    </rPh>
    <rPh sb="15" eb="17">
      <t>キョリ</t>
    </rPh>
    <phoneticPr fontId="5"/>
  </si>
  <si>
    <t>妊産婦の健康診査の有無</t>
    <rPh sb="0" eb="3">
      <t>ニンサンプ</t>
    </rPh>
    <rPh sb="4" eb="6">
      <t>ケンコウ</t>
    </rPh>
    <rPh sb="6" eb="8">
      <t>シンサ</t>
    </rPh>
    <rPh sb="9" eb="11">
      <t>ウム</t>
    </rPh>
    <phoneticPr fontId="5"/>
  </si>
  <si>
    <t>分娩件数（前年度）（件）</t>
    <rPh sb="0" eb="2">
      <t>ブンベン</t>
    </rPh>
    <rPh sb="2" eb="4">
      <t>ケンスウ</t>
    </rPh>
    <rPh sb="5" eb="8">
      <t>ゼンネンド</t>
    </rPh>
    <rPh sb="10" eb="11">
      <t>ケン</t>
    </rPh>
    <phoneticPr fontId="5"/>
  </si>
  <si>
    <t>分娩費の金額（円）</t>
    <rPh sb="0" eb="2">
      <t>ブンベン</t>
    </rPh>
    <rPh sb="2" eb="3">
      <t>ヒ</t>
    </rPh>
    <rPh sb="4" eb="6">
      <t>キンガク</t>
    </rPh>
    <rPh sb="7" eb="8">
      <t>エン</t>
    </rPh>
    <phoneticPr fontId="5"/>
  </si>
  <si>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5"/>
  </si>
  <si>
    <t>様式３－１０</t>
    <rPh sb="0" eb="2">
      <t>ヨウシキ</t>
    </rPh>
    <phoneticPr fontId="5"/>
  </si>
  <si>
    <t>（10）分娩取扱施設施設整備事業</t>
    <rPh sb="4" eb="6">
      <t>ブンベン</t>
    </rPh>
    <rPh sb="6" eb="8">
      <t>トリアツカイ</t>
    </rPh>
    <rPh sb="8" eb="10">
      <t>シセツ</t>
    </rPh>
    <rPh sb="10" eb="12">
      <t>シセツ</t>
    </rPh>
    <rPh sb="12" eb="14">
      <t>セイビ</t>
    </rPh>
    <rPh sb="14" eb="16">
      <t>ジギョウ</t>
    </rPh>
    <phoneticPr fontId="5"/>
  </si>
  <si>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5"/>
  </si>
  <si>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5"/>
  </si>
  <si>
    <t>二次医療圏名</t>
    <rPh sb="0" eb="2">
      <t>ニジ</t>
    </rPh>
    <rPh sb="2" eb="5">
      <t>イリョウケン</t>
    </rPh>
    <rPh sb="5" eb="6">
      <t>メイ</t>
    </rPh>
    <phoneticPr fontId="5"/>
  </si>
  <si>
    <t>二次医療圏内</t>
    <rPh sb="0" eb="2">
      <t>ニジ</t>
    </rPh>
    <rPh sb="2" eb="5">
      <t>イリョウケン</t>
    </rPh>
    <rPh sb="5" eb="6">
      <t>ナイ</t>
    </rPh>
    <phoneticPr fontId="5"/>
  </si>
  <si>
    <t>同一市町村内（再掲）</t>
    <rPh sb="0" eb="2">
      <t>ドウイツ</t>
    </rPh>
    <rPh sb="2" eb="5">
      <t>シチョウソン</t>
    </rPh>
    <rPh sb="5" eb="6">
      <t>ナイ</t>
    </rPh>
    <rPh sb="7" eb="9">
      <t>サイケイ</t>
    </rPh>
    <phoneticPr fontId="5"/>
  </si>
  <si>
    <t>病院：</t>
    <rPh sb="0" eb="2">
      <t>ビョウイン</t>
    </rPh>
    <phoneticPr fontId="5"/>
  </si>
  <si>
    <t>診療所：</t>
    <rPh sb="0" eb="3">
      <t>シンリョウジョ</t>
    </rPh>
    <phoneticPr fontId="5"/>
  </si>
  <si>
    <t>助産所：</t>
    <rPh sb="0" eb="3">
      <t>ジョサンジョ</t>
    </rPh>
    <phoneticPr fontId="5"/>
  </si>
  <si>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5"/>
  </si>
  <si>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5"/>
  </si>
  <si>
    <t>様式３－１１</t>
    <rPh sb="0" eb="2">
      <t>ヨウシキ</t>
    </rPh>
    <phoneticPr fontId="5"/>
  </si>
  <si>
    <t>事業の用途</t>
    <rPh sb="0" eb="2">
      <t>ジギョウ</t>
    </rPh>
    <rPh sb="3" eb="5">
      <t>ヨウト</t>
    </rPh>
    <phoneticPr fontId="5"/>
  </si>
  <si>
    <t>整備場所</t>
    <rPh sb="0" eb="2">
      <t>セイビ</t>
    </rPh>
    <rPh sb="2" eb="4">
      <t>バショ</t>
    </rPh>
    <phoneticPr fontId="5"/>
  </si>
  <si>
    <t>病院からの距離（ｋｍ）</t>
    <rPh sb="5" eb="7">
      <t>キョリ</t>
    </rPh>
    <phoneticPr fontId="5"/>
  </si>
  <si>
    <t>解剖室</t>
    <rPh sb="0" eb="2">
      <t>カイボウ</t>
    </rPh>
    <rPh sb="2" eb="3">
      <t>シツ</t>
    </rPh>
    <phoneticPr fontId="5"/>
  </si>
  <si>
    <t>薬物検査室</t>
    <rPh sb="0" eb="2">
      <t>ヤクブツ</t>
    </rPh>
    <rPh sb="2" eb="5">
      <t>ケンサシツ</t>
    </rPh>
    <phoneticPr fontId="5"/>
  </si>
  <si>
    <t>CT室</t>
    <rPh sb="2" eb="3">
      <t>シツ</t>
    </rPh>
    <phoneticPr fontId="5"/>
  </si>
  <si>
    <t>MRI室</t>
    <rPh sb="3" eb="4">
      <t>シツ</t>
    </rPh>
    <phoneticPr fontId="5"/>
  </si>
  <si>
    <t>合計</t>
  </si>
  <si>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5"/>
  </si>
  <si>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5"/>
  </si>
  <si>
    <t>４．実施要綱への適合状況</t>
    <rPh sb="2" eb="4">
      <t>ジッシ</t>
    </rPh>
    <rPh sb="4" eb="6">
      <t>ヨウコウ</t>
    </rPh>
    <rPh sb="8" eb="10">
      <t>テキゴウ</t>
    </rPh>
    <rPh sb="10" eb="12">
      <t>ジョウキョウ</t>
    </rPh>
    <phoneticPr fontId="5"/>
  </si>
  <si>
    <t>うち浴室
及びトイレ</t>
    <rPh sb="2" eb="4">
      <t>ヨクシツ</t>
    </rPh>
    <rPh sb="5" eb="6">
      <t>オヨ</t>
    </rPh>
    <phoneticPr fontId="5"/>
  </si>
  <si>
    <t>共同トイレ</t>
    <rPh sb="0" eb="2">
      <t>キョウドウ</t>
    </rPh>
    <phoneticPr fontId="5"/>
  </si>
  <si>
    <t>スプリンクラー等の種類</t>
    <rPh sb="7" eb="8">
      <t>トウ</t>
    </rPh>
    <rPh sb="9" eb="11">
      <t>シュルイ</t>
    </rPh>
    <phoneticPr fontId="5"/>
  </si>
  <si>
    <t>1.通常型スプリンクラー</t>
    <rPh sb="2" eb="4">
      <t>ツウジョウ</t>
    </rPh>
    <rPh sb="4" eb="5">
      <t>カタ</t>
    </rPh>
    <phoneticPr fontId="5"/>
  </si>
  <si>
    <t>2.水道連結型スプリンクラー</t>
    <rPh sb="2" eb="4">
      <t>スイドウ</t>
    </rPh>
    <rPh sb="4" eb="6">
      <t>レンケツ</t>
    </rPh>
    <rPh sb="6" eb="7">
      <t>ガタ</t>
    </rPh>
    <phoneticPr fontId="5"/>
  </si>
  <si>
    <t>3.パッケージ型自動消火設備</t>
    <rPh sb="7" eb="8">
      <t>カタ</t>
    </rPh>
    <rPh sb="8" eb="10">
      <t>ジドウ</t>
    </rPh>
    <rPh sb="10" eb="12">
      <t>ショウカ</t>
    </rPh>
    <rPh sb="12" eb="14">
      <t>セツビ</t>
    </rPh>
    <phoneticPr fontId="5"/>
  </si>
  <si>
    <t>火災通報装置</t>
    <phoneticPr fontId="5"/>
  </si>
  <si>
    <r>
      <t xml:space="preserve">非常通報装置機能 </t>
    </r>
    <r>
      <rPr>
        <b/>
        <sz val="11"/>
        <color theme="1"/>
        <rFont val="ＭＳ Ｐゴシック"/>
        <family val="3"/>
        <charset val="128"/>
        <scheme val="minor"/>
      </rPr>
      <t>無し</t>
    </r>
    <rPh sb="0" eb="2">
      <t>ヒジョウ</t>
    </rPh>
    <rPh sb="2" eb="4">
      <t>ツウホウ</t>
    </rPh>
    <rPh sb="4" eb="6">
      <t>ソウチ</t>
    </rPh>
    <rPh sb="6" eb="8">
      <t>キノウ</t>
    </rPh>
    <rPh sb="9" eb="10">
      <t>ナ</t>
    </rPh>
    <phoneticPr fontId="5"/>
  </si>
  <si>
    <r>
      <t xml:space="preserve">非常通報装置機能 </t>
    </r>
    <r>
      <rPr>
        <b/>
        <sz val="11"/>
        <color theme="1"/>
        <rFont val="ＭＳ Ｐゴシック"/>
        <family val="3"/>
        <charset val="128"/>
        <scheme val="minor"/>
      </rPr>
      <t>有り</t>
    </r>
    <rPh sb="0" eb="2">
      <t>ヒジョウ</t>
    </rPh>
    <rPh sb="2" eb="4">
      <t>ツウホウ</t>
    </rPh>
    <rPh sb="4" eb="6">
      <t>ソウチ</t>
    </rPh>
    <rPh sb="6" eb="8">
      <t>キノウ</t>
    </rPh>
    <rPh sb="9" eb="10">
      <t>ア</t>
    </rPh>
    <phoneticPr fontId="5"/>
  </si>
  <si>
    <t>その他（左記部門間で共用の場合）</t>
    <rPh sb="2" eb="3">
      <t>タ</t>
    </rPh>
    <rPh sb="4" eb="6">
      <t>サキ</t>
    </rPh>
    <rPh sb="6" eb="9">
      <t>ブモンカン</t>
    </rPh>
    <rPh sb="10" eb="12">
      <t>キョウヨウ</t>
    </rPh>
    <rPh sb="13" eb="15">
      <t>バアイ</t>
    </rPh>
    <phoneticPr fontId="5"/>
  </si>
  <si>
    <t>着工</t>
    <rPh sb="0" eb="2">
      <t>チャッコウ</t>
    </rPh>
    <phoneticPr fontId="5"/>
  </si>
  <si>
    <t>　　年　月　日</t>
    <phoneticPr fontId="5"/>
  </si>
  <si>
    <t xml:space="preserve"> ～ </t>
    <phoneticPr fontId="5"/>
  </si>
  <si>
    <t>竣工</t>
    <phoneticPr fontId="5"/>
  </si>
  <si>
    <t>一般：</t>
    <rPh sb="0" eb="2">
      <t>イッパン</t>
    </rPh>
    <phoneticPr fontId="5"/>
  </si>
  <si>
    <t>精神：</t>
    <phoneticPr fontId="5"/>
  </si>
  <si>
    <t>結核：</t>
    <phoneticPr fontId="5"/>
  </si>
  <si>
    <t>感染症：</t>
    <phoneticPr fontId="5"/>
  </si>
  <si>
    <t>合計：</t>
    <phoneticPr fontId="5"/>
  </si>
  <si>
    <t>～</t>
  </si>
  <si>
    <t>年　月</t>
    <rPh sb="0" eb="1">
      <t>ネン</t>
    </rPh>
    <rPh sb="2" eb="3">
      <t>ツキ</t>
    </rPh>
    <phoneticPr fontId="5"/>
  </si>
  <si>
    <t>その他：</t>
    <rPh sb="2" eb="3">
      <t>タ</t>
    </rPh>
    <phoneticPr fontId="5"/>
  </si>
  <si>
    <t>合計：</t>
    <rPh sb="0" eb="2">
      <t>ゴウケイ</t>
    </rPh>
    <phoneticPr fontId="5"/>
  </si>
  <si>
    <t>現在（㎡）</t>
    <rPh sb="0" eb="2">
      <t>ゲンザイ</t>
    </rPh>
    <phoneticPr fontId="5"/>
  </si>
  <si>
    <t>整備後（㎡）</t>
    <rPh sb="0" eb="2">
      <t>セイビ</t>
    </rPh>
    <rPh sb="2" eb="3">
      <t>ゴ</t>
    </rPh>
    <phoneticPr fontId="5"/>
  </si>
  <si>
    <t>ヘリポート</t>
    <phoneticPr fontId="5"/>
  </si>
  <si>
    <t>都道府県補助金</t>
    <rPh sb="0" eb="4">
      <t>トドウフケン</t>
    </rPh>
    <phoneticPr fontId="5"/>
  </si>
  <si>
    <t>年度間の金額の按分は支払額ではなく進捗率により行うこと。</t>
    <phoneticPr fontId="5"/>
  </si>
  <si>
    <t>　　移転新築：現在建物が存在する敷地とは別の敷地に新たに建物を建築し、かつ、現在の建物の機能を移転する場合</t>
    <phoneticPr fontId="5"/>
  </si>
  <si>
    <t>　　改　　修：建物の主要構造部分を取りこわさない模様替及び内部改修</t>
    <phoneticPr fontId="5"/>
  </si>
  <si>
    <t>様式１　補助対象部分</t>
    <rPh sb="0" eb="2">
      <t>ヨウシキ</t>
    </rPh>
    <rPh sb="4" eb="6">
      <t>ホジョ</t>
    </rPh>
    <rPh sb="6" eb="8">
      <t>タイショウ</t>
    </rPh>
    <rPh sb="8" eb="10">
      <t>ブブン</t>
    </rPh>
    <phoneticPr fontId="5"/>
  </si>
  <si>
    <t>医師住宅</t>
    <rPh sb="0" eb="2">
      <t>イシ</t>
    </rPh>
    <rPh sb="2" eb="4">
      <t>ジュウタク</t>
    </rPh>
    <phoneticPr fontId="5"/>
  </si>
  <si>
    <t>歯科医師住宅</t>
    <rPh sb="0" eb="4">
      <t>シカイシ</t>
    </rPh>
    <rPh sb="4" eb="6">
      <t>ジュウタク</t>
    </rPh>
    <phoneticPr fontId="5"/>
  </si>
  <si>
    <t>指導部門及び住宅部門</t>
    <rPh sb="0" eb="2">
      <t>シドウ</t>
    </rPh>
    <rPh sb="2" eb="4">
      <t>ブモン</t>
    </rPh>
    <rPh sb="4" eb="5">
      <t>オヨ</t>
    </rPh>
    <rPh sb="6" eb="8">
      <t>ジュウタク</t>
    </rPh>
    <rPh sb="8" eb="10">
      <t>ブモン</t>
    </rPh>
    <phoneticPr fontId="5"/>
  </si>
  <si>
    <t>指導部門</t>
    <rPh sb="0" eb="2">
      <t>シドウ</t>
    </rPh>
    <rPh sb="2" eb="4">
      <t>ブモン</t>
    </rPh>
    <phoneticPr fontId="5"/>
  </si>
  <si>
    <t>診療部門</t>
    <rPh sb="0" eb="2">
      <t>シンリョウ</t>
    </rPh>
    <rPh sb="2" eb="4">
      <t>ブモン</t>
    </rPh>
    <phoneticPr fontId="5"/>
  </si>
  <si>
    <t>宿泊施設</t>
    <rPh sb="0" eb="2">
      <t>シュクハク</t>
    </rPh>
    <rPh sb="2" eb="4">
      <t>シセツ</t>
    </rPh>
    <phoneticPr fontId="5"/>
  </si>
  <si>
    <t>－</t>
    <phoneticPr fontId="5"/>
  </si>
  <si>
    <t>へき地医療拠点病院</t>
    <rPh sb="2" eb="3">
      <t>チ</t>
    </rPh>
    <rPh sb="3" eb="5">
      <t>イリョウ</t>
    </rPh>
    <rPh sb="5" eb="7">
      <t>キョテン</t>
    </rPh>
    <rPh sb="7" eb="9">
      <t>ビョウイン</t>
    </rPh>
    <phoneticPr fontId="5"/>
  </si>
  <si>
    <t>へき地診療所</t>
    <rPh sb="2" eb="3">
      <t>チ</t>
    </rPh>
    <rPh sb="3" eb="6">
      <t>シンリョウジョ</t>
    </rPh>
    <phoneticPr fontId="5"/>
  </si>
  <si>
    <t>へき地診療所施設整備事業</t>
    <phoneticPr fontId="5"/>
  </si>
  <si>
    <t>過疎地域等特定診療所施設整備事業</t>
    <phoneticPr fontId="5"/>
  </si>
  <si>
    <t>へき地保健指導所施設整備事業</t>
    <phoneticPr fontId="5"/>
  </si>
  <si>
    <t>研修医のための研修施設整備事業</t>
    <phoneticPr fontId="5"/>
  </si>
  <si>
    <t>臨床研修病院施設整備事業</t>
    <phoneticPr fontId="5"/>
  </si>
  <si>
    <t>へき地医療拠点病院施設整備事業</t>
    <phoneticPr fontId="5"/>
  </si>
  <si>
    <t>医師臨床研修病院研修医環境整備事業</t>
    <phoneticPr fontId="5"/>
  </si>
  <si>
    <t>離島等患者宿泊施設施設整備事業</t>
    <phoneticPr fontId="5"/>
  </si>
  <si>
    <t>産科医療機関施設整備事業</t>
    <phoneticPr fontId="5"/>
  </si>
  <si>
    <t>分娩取扱施設施設整備事業</t>
    <phoneticPr fontId="5"/>
  </si>
  <si>
    <t>院内感染対策施設整備事業</t>
    <phoneticPr fontId="5"/>
  </si>
  <si>
    <t>様式１　計算式</t>
    <rPh sb="0" eb="2">
      <t>ヨウシキ</t>
    </rPh>
    <rPh sb="4" eb="6">
      <t>ケイサン</t>
    </rPh>
    <rPh sb="6" eb="7">
      <t>シキ</t>
    </rPh>
    <phoneticPr fontId="5"/>
  </si>
  <si>
    <t>分類</t>
    <rPh sb="0" eb="2">
      <t>ブンルイ</t>
    </rPh>
    <phoneticPr fontId="5"/>
  </si>
  <si>
    <t>国庫補助
基本額係数</t>
    <rPh sb="0" eb="2">
      <t>コッコ</t>
    </rPh>
    <rPh sb="2" eb="4">
      <t>ホジョ</t>
    </rPh>
    <rPh sb="5" eb="8">
      <t>キホンガク</t>
    </rPh>
    <rPh sb="8" eb="10">
      <t>ケイスウ</t>
    </rPh>
    <phoneticPr fontId="5"/>
  </si>
  <si>
    <t>再分類</t>
    <rPh sb="0" eb="3">
      <t>サイブンルイ</t>
    </rPh>
    <phoneticPr fontId="5"/>
  </si>
  <si>
    <t>国庫補助
所要額係数
（直接、都道府県）</t>
    <rPh sb="0" eb="2">
      <t>コッコ</t>
    </rPh>
    <rPh sb="2" eb="4">
      <t>ホジョ</t>
    </rPh>
    <rPh sb="5" eb="8">
      <t>ショヨウガク</t>
    </rPh>
    <rPh sb="8" eb="10">
      <t>ケイスウ</t>
    </rPh>
    <rPh sb="12" eb="14">
      <t>チョクセツ</t>
    </rPh>
    <rPh sb="15" eb="19">
      <t>トドウフケン</t>
    </rPh>
    <phoneticPr fontId="5"/>
  </si>
  <si>
    <t>国庫補助
所要額係数
（間接）</t>
    <rPh sb="0" eb="2">
      <t>コッコ</t>
    </rPh>
    <rPh sb="2" eb="4">
      <t>ホジョ</t>
    </rPh>
    <rPh sb="5" eb="8">
      <t>ショヨウガク</t>
    </rPh>
    <rPh sb="8" eb="10">
      <t>ケイスウ</t>
    </rPh>
    <rPh sb="12" eb="14">
      <t>カンセツ</t>
    </rPh>
    <phoneticPr fontId="5"/>
  </si>
  <si>
    <t>へき地診療所施設整備事業</t>
  </si>
  <si>
    <t>b</t>
  </si>
  <si>
    <t>A</t>
    <phoneticPr fontId="5"/>
  </si>
  <si>
    <t>過疎地域等特定診療所施設整備事業</t>
  </si>
  <si>
    <t>A</t>
  </si>
  <si>
    <t>へき地保健指導所施設整備事業</t>
  </si>
  <si>
    <t>研修医のための研修施設整備事業</t>
  </si>
  <si>
    <t>c</t>
    <phoneticPr fontId="5"/>
  </si>
  <si>
    <t>-</t>
    <phoneticPr fontId="5"/>
  </si>
  <si>
    <t>臨床研修病院施設整備事業</t>
  </si>
  <si>
    <t>へき地医療拠点病院施設整備事業</t>
  </si>
  <si>
    <t>a</t>
    <phoneticPr fontId="5"/>
  </si>
  <si>
    <t>医師臨床研修病院研修医環境整備事業</t>
  </si>
  <si>
    <t>b</t>
    <phoneticPr fontId="5"/>
  </si>
  <si>
    <t>離島等患者宿泊施設施設整備事業</t>
  </si>
  <si>
    <t>産科医療機関施設整備事業</t>
  </si>
  <si>
    <t>分娩取扱施設施設整備事業</t>
  </si>
  <si>
    <t>有床診療所等スプリンクラー等施設整備事業</t>
  </si>
  <si>
    <t>B</t>
    <phoneticPr fontId="5"/>
  </si>
  <si>
    <t>院内感染対策施設整備事業</t>
  </si>
  <si>
    <t>鉄道</t>
    <rPh sb="0" eb="2">
      <t>テツドウ</t>
    </rPh>
    <phoneticPr fontId="5"/>
  </si>
  <si>
    <t>船舶</t>
    <rPh sb="0" eb="2">
      <t>センパク</t>
    </rPh>
    <phoneticPr fontId="5"/>
  </si>
  <si>
    <t>バス</t>
    <phoneticPr fontId="5"/>
  </si>
  <si>
    <t>通常</t>
    <rPh sb="0" eb="2">
      <t>ツウジョウ</t>
    </rPh>
    <phoneticPr fontId="5"/>
  </si>
  <si>
    <t>冬季</t>
    <rPh sb="0" eb="2">
      <t>トウキ</t>
    </rPh>
    <phoneticPr fontId="5"/>
  </si>
  <si>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5"/>
  </si>
  <si>
    <t>代診医派遣（年度）</t>
    <rPh sb="0" eb="2">
      <t>ダイシン</t>
    </rPh>
    <rPh sb="2" eb="3">
      <t>イ</t>
    </rPh>
    <rPh sb="3" eb="5">
      <t>ハケン</t>
    </rPh>
    <rPh sb="6" eb="8">
      <t>ネンド</t>
    </rPh>
    <phoneticPr fontId="5"/>
  </si>
  <si>
    <t>総事業（100%）</t>
    <phoneticPr fontId="5"/>
  </si>
  <si>
    <t>施設整備事業費内訳書</t>
    <phoneticPr fontId="5"/>
  </si>
  <si>
    <t>記載すること。</t>
    <phoneticPr fontId="5"/>
  </si>
  <si>
    <t>当する経費及び交付要綱に定める（交付額の算定方法）において対象経費とされていない経費を指す。</t>
    <rPh sb="5" eb="6">
      <t>オヨ</t>
    </rPh>
    <phoneticPr fontId="5"/>
  </si>
  <si>
    <t>また、「補助対象経費」とは補助対象事業分のうち、交付要綱に定める（交付額の算定方法）において対象経費とされている経費を指す。</t>
    <phoneticPr fontId="5"/>
  </si>
  <si>
    <t>補助対象事業分の「費目」欄は、医療施設等施設整備費補助金交付要綱５の表の「３対象経費」に定める各部門に区分して記入すること。</t>
    <phoneticPr fontId="5"/>
  </si>
  <si>
    <t>&lt;改修工事&gt;</t>
  </si>
  <si>
    <t>　（改築）</t>
  </si>
  <si>
    <t>改築</t>
  </si>
  <si>
    <t>無</t>
  </si>
  <si>
    <t>令和○年度</t>
    <rPh sb="0" eb="2">
      <t>レイワ</t>
    </rPh>
    <rPh sb="3" eb="5">
      <t>ネンド</t>
    </rPh>
    <phoneticPr fontId="5"/>
  </si>
  <si>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5"/>
  </si>
  <si>
    <t>(1) 離島振興法 第10条第1項第1号の指定地域</t>
    <rPh sb="4" eb="6">
      <t>リトウ</t>
    </rPh>
    <rPh sb="6" eb="9">
      <t>シンコウホウ</t>
    </rPh>
    <rPh sb="17" eb="18">
      <t>ダイ</t>
    </rPh>
    <rPh sb="19" eb="20">
      <t>ゴウ</t>
    </rPh>
    <phoneticPr fontId="5"/>
  </si>
  <si>
    <t>円</t>
    <rPh sb="0" eb="1">
      <t>エン</t>
    </rPh>
    <phoneticPr fontId="5"/>
  </si>
  <si>
    <t>1.有
2.無</t>
    <rPh sb="2" eb="3">
      <t>ア</t>
    </rPh>
    <rPh sb="6" eb="7">
      <t>ナ</t>
    </rPh>
    <phoneticPr fontId="5"/>
  </si>
  <si>
    <t>1.通常型スプリンクラー
2.水道連結型スプリンクラー
3.パッケージ型自動消火設備
4.消防法施行令第32条適用設備</t>
    <phoneticPr fontId="5"/>
  </si>
  <si>
    <t>1：スプリンクラー設備等
2：自動火災報知設備</t>
    <rPh sb="9" eb="11">
      <t>セツビ</t>
    </rPh>
    <rPh sb="11" eb="12">
      <t>トウ</t>
    </rPh>
    <rPh sb="15" eb="17">
      <t>ジドウ</t>
    </rPh>
    <rPh sb="17" eb="19">
      <t>カサイ</t>
    </rPh>
    <rPh sb="19" eb="21">
      <t>ホウチ</t>
    </rPh>
    <rPh sb="21" eb="23">
      <t>セツビ</t>
    </rPh>
    <phoneticPr fontId="18"/>
  </si>
  <si>
    <t>加算額</t>
    <rPh sb="0" eb="3">
      <t>カサンガク</t>
    </rPh>
    <phoneticPr fontId="5"/>
  </si>
  <si>
    <t>基準単価</t>
    <rPh sb="0" eb="2">
      <t>キジュン</t>
    </rPh>
    <phoneticPr fontId="5"/>
  </si>
  <si>
    <t>対象面積</t>
    <rPh sb="0" eb="2">
      <t>タイショウ</t>
    </rPh>
    <phoneticPr fontId="18"/>
  </si>
  <si>
    <t>対象経費の
支出予定額</t>
    <rPh sb="6" eb="8">
      <t>シシュツ</t>
    </rPh>
    <phoneticPr fontId="5"/>
  </si>
  <si>
    <t>消火ポンプユニットの有無</t>
    <rPh sb="0" eb="2">
      <t>ショウカ</t>
    </rPh>
    <rPh sb="10" eb="12">
      <t>ウム</t>
    </rPh>
    <phoneticPr fontId="5"/>
  </si>
  <si>
    <t>※　複数棟ある場合は、棟ごとに別シートに記載すること。</t>
    <rPh sb="2" eb="4">
      <t>フクスウ</t>
    </rPh>
    <rPh sb="4" eb="5">
      <t>ムネ</t>
    </rPh>
    <rPh sb="7" eb="9">
      <t>バアイ</t>
    </rPh>
    <rPh sb="11" eb="12">
      <t>ムネ</t>
    </rPh>
    <rPh sb="15" eb="16">
      <t>ベツ</t>
    </rPh>
    <rPh sb="20" eb="22">
      <t>キサイ</t>
    </rPh>
    <phoneticPr fontId="5"/>
  </si>
  <si>
    <t>合　計</t>
    <phoneticPr fontId="5"/>
  </si>
  <si>
    <t>小　計（医療施設以外）</t>
    <rPh sb="0" eb="1">
      <t>ショウ</t>
    </rPh>
    <rPh sb="2" eb="3">
      <t>ケイ</t>
    </rPh>
    <rPh sb="4" eb="6">
      <t>イリョウ</t>
    </rPh>
    <rPh sb="6" eb="8">
      <t>シセツ</t>
    </rPh>
    <rPh sb="8" eb="10">
      <t>イガイ</t>
    </rPh>
    <phoneticPr fontId="5"/>
  </si>
  <si>
    <t>医療施設以外</t>
    <rPh sb="0" eb="2">
      <t>イリョウ</t>
    </rPh>
    <rPh sb="2" eb="4">
      <t>シセツ</t>
    </rPh>
    <rPh sb="4" eb="6">
      <t>イガイ</t>
    </rPh>
    <phoneticPr fontId="5"/>
  </si>
  <si>
    <t>小　計（医療施設）</t>
    <rPh sb="0" eb="1">
      <t>ショウ</t>
    </rPh>
    <rPh sb="2" eb="3">
      <t>ケイ</t>
    </rPh>
    <rPh sb="4" eb="6">
      <t>イリョウ</t>
    </rPh>
    <rPh sb="6" eb="8">
      <t>シセツ</t>
    </rPh>
    <phoneticPr fontId="5"/>
  </si>
  <si>
    <t>医　　療　　施　　設</t>
    <rPh sb="0" eb="1">
      <t>イ</t>
    </rPh>
    <rPh sb="3" eb="4">
      <t>リョウ</t>
    </rPh>
    <rPh sb="6" eb="7">
      <t>シ</t>
    </rPh>
    <rPh sb="9" eb="10">
      <t>セツ</t>
    </rPh>
    <phoneticPr fontId="5"/>
  </si>
  <si>
    <t>補助散水栓等の散水範囲</t>
    <rPh sb="0" eb="2">
      <t>ホジョ</t>
    </rPh>
    <rPh sb="2" eb="5">
      <t>サンスイセン</t>
    </rPh>
    <rPh sb="5" eb="6">
      <t>トウ</t>
    </rPh>
    <rPh sb="7" eb="9">
      <t>サンスイ</t>
    </rPh>
    <rPh sb="9" eb="11">
      <t>ハンイ</t>
    </rPh>
    <phoneticPr fontId="5"/>
  </si>
  <si>
    <t>スプリンクラー設備等を設置する居室等の面積</t>
    <rPh sb="7" eb="9">
      <t>セツビ</t>
    </rPh>
    <rPh sb="9" eb="10">
      <t>トウ</t>
    </rPh>
    <rPh sb="11" eb="13">
      <t>セッチ</t>
    </rPh>
    <rPh sb="15" eb="17">
      <t>キョシツ</t>
    </rPh>
    <rPh sb="17" eb="18">
      <t>トウ</t>
    </rPh>
    <rPh sb="19" eb="21">
      <t>メンセキ</t>
    </rPh>
    <phoneticPr fontId="5"/>
  </si>
  <si>
    <t>計</t>
    <rPh sb="0" eb="1">
      <t>ケイ</t>
    </rPh>
    <phoneticPr fontId="5"/>
  </si>
  <si>
    <t>対象外面積</t>
    <rPh sb="0" eb="3">
      <t>タイショウガイ</t>
    </rPh>
    <rPh sb="3" eb="5">
      <t>メンセキ</t>
    </rPh>
    <phoneticPr fontId="5"/>
  </si>
  <si>
    <t>対象面積</t>
    <rPh sb="0" eb="2">
      <t>タイショウ</t>
    </rPh>
    <rPh sb="2" eb="4">
      <t>メンセキ</t>
    </rPh>
    <phoneticPr fontId="5"/>
  </si>
  <si>
    <t>床　面　積 　（ ㎡ ）</t>
    <rPh sb="0" eb="1">
      <t>ユカ</t>
    </rPh>
    <rPh sb="2" eb="3">
      <t>メン</t>
    </rPh>
    <rPh sb="4" eb="5">
      <t>セキ</t>
    </rPh>
    <phoneticPr fontId="5"/>
  </si>
  <si>
    <t>室　名</t>
    <rPh sb="0" eb="1">
      <t>シツ</t>
    </rPh>
    <rPh sb="2" eb="3">
      <t>メイ</t>
    </rPh>
    <phoneticPr fontId="5"/>
  </si>
  <si>
    <t>施設面積内訳（対象・対象外面積一覧）（スプリンクラー等整備）</t>
    <rPh sb="0" eb="2">
      <t>シセツ</t>
    </rPh>
    <rPh sb="2" eb="4">
      <t>メンセキ</t>
    </rPh>
    <rPh sb="4" eb="6">
      <t>ウチワケ</t>
    </rPh>
    <phoneticPr fontId="5"/>
  </si>
  <si>
    <t>様式3</t>
    <rPh sb="0" eb="2">
      <t>ヨウシキ</t>
    </rPh>
    <phoneticPr fontId="5"/>
  </si>
  <si>
    <r>
      <t>消防法施行令
第１１条
４　第一項各号に掲げる防火対象物又はその部分に</t>
    </r>
    <r>
      <rPr>
        <sz val="10"/>
        <color rgb="FFFF0000"/>
        <rFont val="ＭＳ Ｐゴシック"/>
        <family val="3"/>
        <charset val="128"/>
      </rPr>
      <t>スプリンクラー設備</t>
    </r>
    <r>
      <rPr>
        <sz val="10"/>
        <rFont val="ＭＳ Ｐゴシック"/>
        <family val="3"/>
        <charset val="128"/>
      </rPr>
      <t>、水噴霧消火設備、泡消火設備、不活性ガス消火設備、ハロゲン化物消火設備、粉末消火設備、屋外消火栓設備又は動力消防ポンプ設備を</t>
    </r>
    <r>
      <rPr>
        <sz val="10"/>
        <color rgb="FFFF0000"/>
        <rFont val="ＭＳ Ｐゴシック"/>
        <family val="3"/>
        <charset val="128"/>
      </rPr>
      <t>次条、第十三条、第十四条、第十五条、第十六条、第十七条、第十八条、第十九条若しくは第二十条に定める技術上の基準に従い、又は当該技術上の基準の例により設置したときは、同項の規定にかかわらず、当該設備の</t>
    </r>
    <r>
      <rPr>
        <b/>
        <u/>
        <sz val="10"/>
        <color rgb="FFFF0000"/>
        <rFont val="ＭＳ Ｐゴシック"/>
        <family val="3"/>
        <charset val="128"/>
      </rPr>
      <t>有効範囲</t>
    </r>
    <r>
      <rPr>
        <sz val="10"/>
        <color rgb="FFFF0000"/>
        <rFont val="ＭＳ Ｐゴシック"/>
        <family val="3"/>
        <charset val="128"/>
      </rPr>
      <t>内の部分</t>
    </r>
    <r>
      <rPr>
        <sz val="10"/>
        <rFont val="ＭＳ Ｐゴシック"/>
        <family val="3"/>
        <charset val="128"/>
      </rPr>
      <t>（屋外消火栓設備及び動力消防ポンプ設備にあつては、一階及び二階の部分に限る。）</t>
    </r>
    <r>
      <rPr>
        <sz val="10"/>
        <color rgb="FFFF0000"/>
        <rFont val="ＭＳ Ｐゴシック"/>
        <family val="3"/>
        <charset val="128"/>
      </rPr>
      <t>について屋内消火栓設備を設置しないことができる。</t>
    </r>
    <rPh sb="0" eb="3">
      <t>ショウボウホウ</t>
    </rPh>
    <phoneticPr fontId="5"/>
  </si>
  <si>
    <t>※6　総括表における「差引事業費」又は「都道府県補助額」が最も少ない金額である場合は、当該金額（千円未満切り捨て）とする。　</t>
    <rPh sb="3" eb="5">
      <t>ソウカツ</t>
    </rPh>
    <rPh sb="5" eb="6">
      <t>ヒョウ</t>
    </rPh>
    <rPh sb="11" eb="12">
      <t>サ</t>
    </rPh>
    <rPh sb="12" eb="13">
      <t>ヒ</t>
    </rPh>
    <rPh sb="13" eb="16">
      <t>ジギョウヒ</t>
    </rPh>
    <rPh sb="17" eb="18">
      <t>マタ</t>
    </rPh>
    <rPh sb="20" eb="24">
      <t>トドウフケン</t>
    </rPh>
    <rPh sb="24" eb="27">
      <t>ホジョガク</t>
    </rPh>
    <rPh sb="29" eb="30">
      <t>モット</t>
    </rPh>
    <rPh sb="31" eb="32">
      <t>スク</t>
    </rPh>
    <rPh sb="34" eb="36">
      <t>キンガク</t>
    </rPh>
    <rPh sb="39" eb="41">
      <t>バアイ</t>
    </rPh>
    <rPh sb="43" eb="45">
      <t>トウガイ</t>
    </rPh>
    <rPh sb="45" eb="47">
      <t>キンガク</t>
    </rPh>
    <rPh sb="48" eb="50">
      <t>センエン</t>
    </rPh>
    <rPh sb="50" eb="52">
      <t>ミマン</t>
    </rPh>
    <rPh sb="52" eb="53">
      <t>キ</t>
    </rPh>
    <rPh sb="54" eb="55">
      <t>ス</t>
    </rPh>
    <phoneticPr fontId="5"/>
  </si>
  <si>
    <t>自動火災報知設備</t>
    <phoneticPr fontId="5"/>
  </si>
  <si>
    <t>補助申請額 （円）※6
（Ａ）・（Ｂ）の少ない方の額（千円未満切り捨て）</t>
    <rPh sb="0" eb="2">
      <t>ホジョ</t>
    </rPh>
    <rPh sb="2" eb="5">
      <t>シンセイガク</t>
    </rPh>
    <rPh sb="7" eb="8">
      <t>エン</t>
    </rPh>
    <rPh sb="20" eb="21">
      <t>スク</t>
    </rPh>
    <rPh sb="23" eb="24">
      <t>ホウ</t>
    </rPh>
    <rPh sb="25" eb="26">
      <t>ガク</t>
    </rPh>
    <rPh sb="27" eb="29">
      <t>センエン</t>
    </rPh>
    <rPh sb="29" eb="31">
      <t>ミマン</t>
    </rPh>
    <rPh sb="31" eb="32">
      <t>キ</t>
    </rPh>
    <rPh sb="33" eb="34">
      <t>ス</t>
    </rPh>
    <phoneticPr fontId="5"/>
  </si>
  <si>
    <t>補助基準額 （円）
（Ｂ）</t>
    <rPh sb="0" eb="2">
      <t>ホジョ</t>
    </rPh>
    <rPh sb="2" eb="5">
      <t>キジュンガク</t>
    </rPh>
    <rPh sb="7" eb="8">
      <t>エン</t>
    </rPh>
    <phoneticPr fontId="5"/>
  </si>
  <si>
    <t>対象経費の
支出予定額 （円)
（Ａ）</t>
    <rPh sb="0" eb="2">
      <t>タイショウ</t>
    </rPh>
    <rPh sb="2" eb="4">
      <t>ケイヒ</t>
    </rPh>
    <rPh sb="6" eb="8">
      <t>シシュツ</t>
    </rPh>
    <rPh sb="8" eb="10">
      <t>ヨテイ</t>
    </rPh>
    <rPh sb="10" eb="11">
      <t>ガク</t>
    </rPh>
    <rPh sb="13" eb="14">
      <t>エン</t>
    </rPh>
    <phoneticPr fontId="5"/>
  </si>
  <si>
    <t>整備区分</t>
    <rPh sb="0" eb="2">
      <t>セイビ</t>
    </rPh>
    <rPh sb="2" eb="4">
      <t>クブン</t>
    </rPh>
    <phoneticPr fontId="5"/>
  </si>
  <si>
    <t>＜自動火災報知設備＞</t>
    <phoneticPr fontId="5"/>
  </si>
  <si>
    <t>　　　「２．整備事業の概要」
　　　から自動計算</t>
    <rPh sb="20" eb="22">
      <t>ジドウ</t>
    </rPh>
    <rPh sb="22" eb="24">
      <t>ケイサン</t>
    </rPh>
    <phoneticPr fontId="5"/>
  </si>
  <si>
    <t>補助申請額 （円）※6
（Ａ）・（Ｄ）の少ない方の額×補助率（千円未満切り捨て）</t>
    <rPh sb="0" eb="2">
      <t>ホジョ</t>
    </rPh>
    <rPh sb="2" eb="5">
      <t>シンセイガク</t>
    </rPh>
    <rPh sb="7" eb="8">
      <t>エン</t>
    </rPh>
    <rPh sb="20" eb="21">
      <t>スク</t>
    </rPh>
    <rPh sb="23" eb="24">
      <t>ホウ</t>
    </rPh>
    <rPh sb="25" eb="26">
      <t>ガク</t>
    </rPh>
    <rPh sb="27" eb="30">
      <t>ホジョリツ</t>
    </rPh>
    <rPh sb="31" eb="33">
      <t>センエン</t>
    </rPh>
    <rPh sb="33" eb="35">
      <t>ミマン</t>
    </rPh>
    <rPh sb="35" eb="36">
      <t>キ</t>
    </rPh>
    <rPh sb="37" eb="38">
      <t>ス</t>
    </rPh>
    <phoneticPr fontId="5"/>
  </si>
  <si>
    <t>補助率</t>
    <rPh sb="0" eb="3">
      <t>ホジョリツ</t>
    </rPh>
    <phoneticPr fontId="5"/>
  </si>
  <si>
    <t>補助基準額 （円)
（Ｄ）=（Ｂ）×（Ｃ）＋（C）'</t>
    <rPh sb="0" eb="2">
      <t>ホジョ</t>
    </rPh>
    <rPh sb="2" eb="5">
      <t>キジュンガク</t>
    </rPh>
    <rPh sb="7" eb="8">
      <t>エン</t>
    </rPh>
    <phoneticPr fontId="5"/>
  </si>
  <si>
    <t>加算額
（C)'</t>
    <rPh sb="0" eb="3">
      <t>カサンガク</t>
    </rPh>
    <phoneticPr fontId="5"/>
  </si>
  <si>
    <t>基準単価
（C)</t>
    <rPh sb="0" eb="2">
      <t>キジュン</t>
    </rPh>
    <rPh sb="2" eb="4">
      <t>タンカ</t>
    </rPh>
    <phoneticPr fontId="5"/>
  </si>
  <si>
    <t>対象面積 （㎡)
（Ｂ）</t>
    <rPh sb="0" eb="2">
      <t>タイショウ</t>
    </rPh>
    <rPh sb="2" eb="4">
      <t>メンセキ</t>
    </rPh>
    <phoneticPr fontId="5"/>
  </si>
  <si>
    <t>施設名（棟名）</t>
    <phoneticPr fontId="5"/>
  </si>
  <si>
    <t>＜スプリンクラー設備等＞</t>
    <rPh sb="8" eb="10">
      <t>セツビ</t>
    </rPh>
    <rPh sb="10" eb="11">
      <t>ナド</t>
    </rPh>
    <phoneticPr fontId="5"/>
  </si>
  <si>
    <t>３．補助申請額</t>
    <rPh sb="2" eb="4">
      <t>ホジョ</t>
    </rPh>
    <rPh sb="4" eb="7">
      <t>シンセイガク</t>
    </rPh>
    <phoneticPr fontId="5"/>
  </si>
  <si>
    <t>消防法施行令の一部を改正する政令等の運用について（通知）（平成26年3月28日消防予第118号）４（２）に該当している施設か</t>
    <phoneticPr fontId="5"/>
  </si>
  <si>
    <t>対象経費の支出予定額 （円）</t>
    <rPh sb="0" eb="2">
      <t>タイショウ</t>
    </rPh>
    <rPh sb="2" eb="4">
      <t>ケイヒ</t>
    </rPh>
    <rPh sb="7" eb="9">
      <t>ヨテイ</t>
    </rPh>
    <rPh sb="9" eb="10">
      <t>ガク</t>
    </rPh>
    <rPh sb="12" eb="13">
      <t>エン</t>
    </rPh>
    <phoneticPr fontId="5"/>
  </si>
  <si>
    <t>整備区分</t>
    <phoneticPr fontId="5"/>
  </si>
  <si>
    <t>＜自動火災報知設備＞</t>
    <rPh sb="1" eb="3">
      <t>ジドウ</t>
    </rPh>
    <rPh sb="3" eb="5">
      <t>カサイ</t>
    </rPh>
    <rPh sb="5" eb="7">
      <t>ホウチ</t>
    </rPh>
    <rPh sb="7" eb="9">
      <t>セツビ</t>
    </rPh>
    <phoneticPr fontId="5"/>
  </si>
  <si>
    <t>※5　対象面積及び対象外面積が分かる図面を添付すること（Ａ３又はＡ４で作成すること。また、各室の用途を記入し、スプリンクラー設備等を設置する居室等の面積と補助散水栓等の散水範囲を色分けすること。）。</t>
    <rPh sb="30" eb="31">
      <t>マタ</t>
    </rPh>
    <rPh sb="35" eb="37">
      <t>サクセイ</t>
    </rPh>
    <rPh sb="51" eb="53">
      <t>キニュウ</t>
    </rPh>
    <rPh sb="62" eb="64">
      <t>セツビ</t>
    </rPh>
    <rPh sb="89" eb="91">
      <t>イロワ</t>
    </rPh>
    <phoneticPr fontId="5"/>
  </si>
  <si>
    <t>※4　平成26年10月に公布された消防法施行令の一部を改正する政令（平成26年政令第333号）</t>
    <rPh sb="3" eb="5">
      <t>ヘイセイ</t>
    </rPh>
    <rPh sb="7" eb="8">
      <t>ネン</t>
    </rPh>
    <rPh sb="10" eb="11">
      <t>ガツ</t>
    </rPh>
    <rPh sb="12" eb="14">
      <t>コウフ</t>
    </rPh>
    <rPh sb="17" eb="20">
      <t>ショウボウホウ</t>
    </rPh>
    <rPh sb="20" eb="23">
      <t>シコウレイ</t>
    </rPh>
    <rPh sb="24" eb="26">
      <t>イチブ</t>
    </rPh>
    <rPh sb="27" eb="29">
      <t>カイセイ</t>
    </rPh>
    <rPh sb="31" eb="33">
      <t>セイレイ</t>
    </rPh>
    <rPh sb="34" eb="36">
      <t>ヘイセイ</t>
    </rPh>
    <rPh sb="38" eb="39">
      <t>ネン</t>
    </rPh>
    <rPh sb="39" eb="41">
      <t>セイレイ</t>
    </rPh>
    <rPh sb="41" eb="42">
      <t>ダイ</t>
    </rPh>
    <rPh sb="45" eb="46">
      <t>ゴウ</t>
    </rPh>
    <phoneticPr fontId="5"/>
  </si>
  <si>
    <t>※3　補助散水栓等には、パッケージ型自動消火設備の一部として設けるパッケージ型消火設備を含む。</t>
    <rPh sb="3" eb="5">
      <t>ホジョ</t>
    </rPh>
    <rPh sb="5" eb="8">
      <t>サンスイセン</t>
    </rPh>
    <rPh sb="8" eb="9">
      <t>トウ</t>
    </rPh>
    <rPh sb="38" eb="39">
      <t>ガタ</t>
    </rPh>
    <rPh sb="39" eb="41">
      <t>ショウカ</t>
    </rPh>
    <rPh sb="41" eb="43">
      <t>セツビ</t>
    </rPh>
    <rPh sb="44" eb="45">
      <t>フク</t>
    </rPh>
    <phoneticPr fontId="5"/>
  </si>
  <si>
    <t>※2　対象面積とは、スプリンクラー設備等を設置する居室等の面積（スプリンクラー設備等の一部として設ける補助散水栓等の散水範囲を含む）とする。
ただし、住宅、介護保険施設等の医療施設以外の部分は除く。なお、「スプリンクラー設備等を設置する居室等」とは、スプリンクラーヘッドが設けられている居室等を指し、スプリンクラーヘッドがない、又は配管のみを設ける廊下等は、上記補助散水栓等の散水範囲に含まれない場合は該当しない。</t>
    <rPh sb="17" eb="19">
      <t>セツビ</t>
    </rPh>
    <rPh sb="39" eb="41">
      <t>セツビ</t>
    </rPh>
    <rPh sb="86" eb="88">
      <t>イリョウ</t>
    </rPh>
    <rPh sb="88" eb="90">
      <t>シセツ</t>
    </rPh>
    <rPh sb="90" eb="92">
      <t>イガイ</t>
    </rPh>
    <rPh sb="93" eb="95">
      <t>ブブン</t>
    </rPh>
    <rPh sb="110" eb="112">
      <t>セツビ</t>
    </rPh>
    <rPh sb="112" eb="113">
      <t>トウ</t>
    </rPh>
    <rPh sb="186" eb="187">
      <t>トウ</t>
    </rPh>
    <phoneticPr fontId="5"/>
  </si>
  <si>
    <t>※1　「スプリンクラー設備等」は、「通常型スプリンクラー、水道連結型スプリンクラー、圧力水槽方式スプリンクラー、パッケージ型自動消火設備」を指し、「スプリンクラー等」は、スプリンクラー設備等に「自動火災報知設備」を加えたものを指す。</t>
    <rPh sb="92" eb="94">
      <t>セツビ</t>
    </rPh>
    <rPh sb="94" eb="95">
      <t>トウ</t>
    </rPh>
    <rPh sb="101" eb="103">
      <t>ホウチ</t>
    </rPh>
    <rPh sb="103" eb="105">
      <t>セツビ</t>
    </rPh>
    <rPh sb="107" eb="108">
      <t>クワ</t>
    </rPh>
    <rPh sb="113" eb="114">
      <t>サ</t>
    </rPh>
    <phoneticPr fontId="5"/>
  </si>
  <si>
    <t>政令改正後のスプリンクラー設備等の設置義務の有無</t>
    <rPh sb="0" eb="2">
      <t>セイレイ</t>
    </rPh>
    <rPh sb="2" eb="5">
      <t>カイセイゴ</t>
    </rPh>
    <rPh sb="13" eb="15">
      <t>セツビ</t>
    </rPh>
    <rPh sb="15" eb="16">
      <t>トウ</t>
    </rPh>
    <rPh sb="17" eb="19">
      <t>セッチ</t>
    </rPh>
    <rPh sb="19" eb="21">
      <t>ギム</t>
    </rPh>
    <rPh sb="22" eb="24">
      <t>ウム</t>
    </rPh>
    <phoneticPr fontId="5"/>
  </si>
  <si>
    <t>用途区分</t>
    <rPh sb="0" eb="2">
      <t>ヨウト</t>
    </rPh>
    <rPh sb="2" eb="4">
      <t>クブン</t>
    </rPh>
    <phoneticPr fontId="5"/>
  </si>
  <si>
    <t>政令（※4）改正前のスプリンクラー設備等設置義務の有無</t>
    <rPh sb="0" eb="2">
      <t>セイレイ</t>
    </rPh>
    <rPh sb="6" eb="9">
      <t>カイセイマエ</t>
    </rPh>
    <rPh sb="17" eb="19">
      <t>セツビ</t>
    </rPh>
    <rPh sb="19" eb="20">
      <t>トウ</t>
    </rPh>
    <rPh sb="20" eb="22">
      <t>セッチ</t>
    </rPh>
    <rPh sb="22" eb="24">
      <t>ギム</t>
    </rPh>
    <rPh sb="25" eb="27">
      <t>ウム</t>
    </rPh>
    <phoneticPr fontId="5"/>
  </si>
  <si>
    <t>開設許可日（開設日）</t>
    <rPh sb="0" eb="2">
      <t>カイセツ</t>
    </rPh>
    <rPh sb="2" eb="4">
      <t>キョカ</t>
    </rPh>
    <rPh sb="4" eb="5">
      <t>ビ</t>
    </rPh>
    <rPh sb="6" eb="9">
      <t>カイセツビ</t>
    </rPh>
    <phoneticPr fontId="5"/>
  </si>
  <si>
    <t>施設名（棟名）</t>
    <rPh sb="0" eb="3">
      <t>シセツメイ</t>
    </rPh>
    <rPh sb="4" eb="5">
      <t>ムネ</t>
    </rPh>
    <rPh sb="5" eb="6">
      <t>ナ</t>
    </rPh>
    <phoneticPr fontId="5"/>
  </si>
  <si>
    <t>補助散水栓等（※3）の散水範囲</t>
    <rPh sb="0" eb="2">
      <t>ホジョ</t>
    </rPh>
    <rPh sb="2" eb="5">
      <t>サンスイセン</t>
    </rPh>
    <rPh sb="5" eb="6">
      <t>トウ</t>
    </rPh>
    <rPh sb="11" eb="13">
      <t>サンスイ</t>
    </rPh>
    <rPh sb="13" eb="15">
      <t>ハンイ</t>
    </rPh>
    <phoneticPr fontId="5"/>
  </si>
  <si>
    <t>病床数
（床）</t>
    <phoneticPr fontId="5"/>
  </si>
  <si>
    <t>対象経費の支出予定額（円）</t>
    <rPh sb="0" eb="2">
      <t>タイショウ</t>
    </rPh>
    <rPh sb="2" eb="4">
      <t>ケイヒ</t>
    </rPh>
    <rPh sb="7" eb="9">
      <t>ヨテイ</t>
    </rPh>
    <rPh sb="9" eb="10">
      <t>ガク</t>
    </rPh>
    <rPh sb="11" eb="12">
      <t>エン</t>
    </rPh>
    <phoneticPr fontId="5"/>
  </si>
  <si>
    <t>対象外面積（㎡）</t>
    <rPh sb="0" eb="3">
      <t>タイショウガイ</t>
    </rPh>
    <rPh sb="3" eb="5">
      <t>メンセキ</t>
    </rPh>
    <phoneticPr fontId="5"/>
  </si>
  <si>
    <t>対象面積（㎡）(※2）</t>
    <rPh sb="0" eb="2">
      <t>タイショウ</t>
    </rPh>
    <rPh sb="2" eb="4">
      <t>メンセキ</t>
    </rPh>
    <phoneticPr fontId="5"/>
  </si>
  <si>
    <t>消火ポンプ
ユニット</t>
    <rPh sb="0" eb="2">
      <t>ショウカ</t>
    </rPh>
    <phoneticPr fontId="5"/>
  </si>
  <si>
    <t>整備内容（種別）</t>
    <rPh sb="0" eb="2">
      <t>セイビ</t>
    </rPh>
    <rPh sb="2" eb="4">
      <t>ナイヨウ</t>
    </rPh>
    <rPh sb="5" eb="7">
      <t>シュベツ</t>
    </rPh>
    <phoneticPr fontId="5"/>
  </si>
  <si>
    <t>延べ床面積（㎡）</t>
    <rPh sb="0" eb="1">
      <t>ノ</t>
    </rPh>
    <rPh sb="2" eb="3">
      <t>ユカ</t>
    </rPh>
    <rPh sb="3" eb="5">
      <t>メンセキ</t>
    </rPh>
    <phoneticPr fontId="5"/>
  </si>
  <si>
    <t>整備するスプリンクラー設備等</t>
    <rPh sb="0" eb="2">
      <t>セイビ</t>
    </rPh>
    <rPh sb="11" eb="13">
      <t>セツビ</t>
    </rPh>
    <rPh sb="13" eb="14">
      <t>ナド</t>
    </rPh>
    <phoneticPr fontId="5"/>
  </si>
  <si>
    <t>施設名（棟名）</t>
    <rPh sb="0" eb="3">
      <t>シセツメイ</t>
    </rPh>
    <rPh sb="4" eb="5">
      <t>トウ</t>
    </rPh>
    <rPh sb="5" eb="6">
      <t>メイ</t>
    </rPh>
    <phoneticPr fontId="5"/>
  </si>
  <si>
    <r>
      <rPr>
        <b/>
        <sz val="10"/>
        <rFont val="ＭＳ Ｐゴシック"/>
        <family val="3"/>
        <charset val="128"/>
      </rPr>
      <t>＜スプリンクラー設備等※1＞</t>
    </r>
    <r>
      <rPr>
        <sz val="10"/>
        <rFont val="ＭＳ Ｐゴシック"/>
        <family val="3"/>
        <charset val="128"/>
      </rPr>
      <t>　※複数の棟の申請を行う場合には、棟ごとに記載（適宜行を追加すること）</t>
    </r>
    <rPh sb="8" eb="10">
      <t>セツビ</t>
    </rPh>
    <rPh sb="10" eb="11">
      <t>ナド</t>
    </rPh>
    <rPh sb="16" eb="18">
      <t>フクスウ</t>
    </rPh>
    <rPh sb="19" eb="20">
      <t>トウ</t>
    </rPh>
    <rPh sb="21" eb="23">
      <t>シンセイ</t>
    </rPh>
    <rPh sb="24" eb="25">
      <t>オコナ</t>
    </rPh>
    <rPh sb="26" eb="28">
      <t>バアイ</t>
    </rPh>
    <rPh sb="31" eb="32">
      <t>トウ</t>
    </rPh>
    <rPh sb="35" eb="37">
      <t>キサイ</t>
    </rPh>
    <rPh sb="38" eb="40">
      <t>テキギ</t>
    </rPh>
    <rPh sb="40" eb="41">
      <t>ギョウ</t>
    </rPh>
    <rPh sb="42" eb="44">
      <t>ツイカ</t>
    </rPh>
    <phoneticPr fontId="5"/>
  </si>
  <si>
    <t>スプリンクラー等を設置する建物の抵当権（根抵当権を含む）設定の有無</t>
    <rPh sb="7" eb="8">
      <t>ナド</t>
    </rPh>
    <rPh sb="9" eb="11">
      <t>セッチ</t>
    </rPh>
    <rPh sb="13" eb="15">
      <t>タテモノ</t>
    </rPh>
    <rPh sb="16" eb="19">
      <t>テイトウケン</t>
    </rPh>
    <rPh sb="20" eb="23">
      <t>ネテイトウ</t>
    </rPh>
    <rPh sb="25" eb="26">
      <t>フク</t>
    </rPh>
    <rPh sb="28" eb="30">
      <t>セッテイ</t>
    </rPh>
    <rPh sb="31" eb="33">
      <t>ウム</t>
    </rPh>
    <phoneticPr fontId="5"/>
  </si>
  <si>
    <t>消防機関による承認を得た（消防法令の設備基準に沿った）整備計画となっているか</t>
    <phoneticPr fontId="5"/>
  </si>
  <si>
    <r>
      <t xml:space="preserve">構造の種類
</t>
    </r>
    <r>
      <rPr>
        <sz val="8"/>
        <rFont val="ＭＳ Ｐゴシック"/>
        <family val="3"/>
        <charset val="128"/>
      </rPr>
      <t>（主たる構造）</t>
    </r>
    <rPh sb="0" eb="2">
      <t>コウゾウ</t>
    </rPh>
    <rPh sb="3" eb="5">
      <t>シュルイ</t>
    </rPh>
    <phoneticPr fontId="5"/>
  </si>
  <si>
    <t>施設の種別</t>
    <rPh sb="0" eb="2">
      <t>シセツ</t>
    </rPh>
    <rPh sb="3" eb="5">
      <t>シュベツ</t>
    </rPh>
    <phoneticPr fontId="5"/>
  </si>
  <si>
    <t>（１２）有床診療所等スプリンクラー等施設整備事業</t>
    <rPh sb="4" eb="6">
      <t>ユウショウ</t>
    </rPh>
    <rPh sb="6" eb="9">
      <t>シンリョウジョ</t>
    </rPh>
    <rPh sb="9" eb="10">
      <t>トウ</t>
    </rPh>
    <rPh sb="17" eb="18">
      <t>トウ</t>
    </rPh>
    <rPh sb="18" eb="20">
      <t>シセツ</t>
    </rPh>
    <rPh sb="20" eb="22">
      <t>セイビ</t>
    </rPh>
    <rPh sb="22" eb="24">
      <t>ジギョウ</t>
    </rPh>
    <phoneticPr fontId="5"/>
  </si>
  <si>
    <t>様式２（個表）</t>
  </si>
  <si>
    <t>整備後（ｍ）</t>
    <rPh sb="0" eb="2">
      <t>セイビ</t>
    </rPh>
    <rPh sb="2" eb="3">
      <t>ゴ</t>
    </rPh>
    <phoneticPr fontId="5"/>
  </si>
  <si>
    <t>現在（ｍ）</t>
    <rPh sb="0" eb="2">
      <t>ゲンザイ</t>
    </rPh>
    <phoneticPr fontId="5"/>
  </si>
  <si>
    <t>対象の長さ</t>
    <rPh sb="0" eb="2">
      <t>タイショウ</t>
    </rPh>
    <rPh sb="3" eb="4">
      <t>ナガ</t>
    </rPh>
    <phoneticPr fontId="5"/>
  </si>
  <si>
    <t>無</t>
    <rPh sb="0" eb="1">
      <t>ナ</t>
    </rPh>
    <phoneticPr fontId="5"/>
  </si>
  <si>
    <t>改修</t>
  </si>
  <si>
    <t>（15）医療施設ブロック塀改修等施設整備事業</t>
    <rPh sb="4" eb="6">
      <t>イリョウ</t>
    </rPh>
    <rPh sb="6" eb="8">
      <t>シセツ</t>
    </rPh>
    <rPh sb="12" eb="13">
      <t>ベイ</t>
    </rPh>
    <rPh sb="13" eb="15">
      <t>カイシュウ</t>
    </rPh>
    <rPh sb="15" eb="16">
      <t>トウ</t>
    </rPh>
    <rPh sb="16" eb="18">
      <t>シセツ</t>
    </rPh>
    <rPh sb="18" eb="20">
      <t>セイビ</t>
    </rPh>
    <rPh sb="20" eb="22">
      <t>ジギョウ</t>
    </rPh>
    <phoneticPr fontId="5"/>
  </si>
  <si>
    <t>様式３－１５</t>
    <rPh sb="0" eb="2">
      <t>ヨウシキ</t>
    </rPh>
    <phoneticPr fontId="5"/>
  </si>
  <si>
    <t>無</t>
    <rPh sb="0" eb="1">
      <t>ナ</t>
    </rPh>
    <phoneticPr fontId="64"/>
  </si>
  <si>
    <t>有（未申請）</t>
    <rPh sb="0" eb="1">
      <t>ア</t>
    </rPh>
    <rPh sb="2" eb="5">
      <t>ミシンセイ</t>
    </rPh>
    <phoneticPr fontId="64"/>
  </si>
  <si>
    <t>有（申請中）</t>
    <rPh sb="0" eb="1">
      <t>ア</t>
    </rPh>
    <rPh sb="2" eb="5">
      <t>シンセイチュウ</t>
    </rPh>
    <phoneticPr fontId="64"/>
  </si>
  <si>
    <t>有（承認済）</t>
    <rPh sb="0" eb="1">
      <t>ア</t>
    </rPh>
    <rPh sb="2" eb="4">
      <t>ショウニン</t>
    </rPh>
    <rPh sb="4" eb="5">
      <t>ズ</t>
    </rPh>
    <phoneticPr fontId="64"/>
  </si>
  <si>
    <t>その他</t>
    <rPh sb="2" eb="3">
      <t>タ</t>
    </rPh>
    <phoneticPr fontId="65"/>
  </si>
  <si>
    <t>有</t>
    <rPh sb="0" eb="1">
      <t>ア</t>
    </rPh>
    <phoneticPr fontId="64"/>
  </si>
  <si>
    <t>木造</t>
    <rPh sb="0" eb="2">
      <t>モクゾウ</t>
    </rPh>
    <phoneticPr fontId="65"/>
  </si>
  <si>
    <t>ブロック造</t>
    <rPh sb="4" eb="5">
      <t>ヅク</t>
    </rPh>
    <phoneticPr fontId="65"/>
  </si>
  <si>
    <t>増改築</t>
  </si>
  <si>
    <t>鉄骨造（ブロック造と同等の強度）</t>
    <rPh sb="0" eb="2">
      <t>テッコツ</t>
    </rPh>
    <rPh sb="8" eb="9">
      <t>ツク</t>
    </rPh>
    <rPh sb="10" eb="12">
      <t>ドウトウ</t>
    </rPh>
    <rPh sb="13" eb="15">
      <t>キョウド</t>
    </rPh>
    <phoneticPr fontId="65"/>
  </si>
  <si>
    <t>鉄骨造（鉄筋コンクリート造と同等の強度）</t>
    <rPh sb="0" eb="2">
      <t>テッコツ</t>
    </rPh>
    <rPh sb="4" eb="6">
      <t>テッキン</t>
    </rPh>
    <rPh sb="12" eb="13">
      <t>ヅク</t>
    </rPh>
    <rPh sb="14" eb="16">
      <t>ドウトウ</t>
    </rPh>
    <rPh sb="17" eb="19">
      <t>キョウド</t>
    </rPh>
    <phoneticPr fontId="65"/>
  </si>
  <si>
    <t>増築</t>
  </si>
  <si>
    <t>鉄筋コンクリート造</t>
    <rPh sb="0" eb="2">
      <t>テッキン</t>
    </rPh>
    <phoneticPr fontId="65"/>
  </si>
  <si>
    <t>移転新築</t>
  </si>
  <si>
    <t>鉄骨鉄筋コンクリート造</t>
    <rPh sb="0" eb="2">
      <t>テッコツ</t>
    </rPh>
    <rPh sb="2" eb="4">
      <t>テッキン</t>
    </rPh>
    <phoneticPr fontId="65"/>
  </si>
  <si>
    <t>新築</t>
  </si>
  <si>
    <t>今回の整備に伴う国庫補助財産の処分</t>
    <rPh sb="0" eb="2">
      <t>コンカイ</t>
    </rPh>
    <rPh sb="3" eb="5">
      <t>セイビ</t>
    </rPh>
    <rPh sb="6" eb="7">
      <t>トモナ</t>
    </rPh>
    <rPh sb="8" eb="10">
      <t>コッコ</t>
    </rPh>
    <rPh sb="10" eb="12">
      <t>ホジョ</t>
    </rPh>
    <rPh sb="12" eb="14">
      <t>ザイサン</t>
    </rPh>
    <rPh sb="15" eb="17">
      <t>ショブン</t>
    </rPh>
    <phoneticPr fontId="64"/>
  </si>
  <si>
    <t>㎡</t>
    <phoneticPr fontId="64"/>
  </si>
  <si>
    <t>円</t>
    <rPh sb="0" eb="1">
      <t>エン</t>
    </rPh>
    <phoneticPr fontId="64"/>
  </si>
  <si>
    <t>年度</t>
    <rPh sb="0" eb="2">
      <t>ネンド</t>
    </rPh>
    <phoneticPr fontId="64"/>
  </si>
  <si>
    <t>整備内容</t>
    <rPh sb="0" eb="2">
      <t>セイビ</t>
    </rPh>
    <rPh sb="2" eb="4">
      <t>ナイヨウ</t>
    </rPh>
    <phoneticPr fontId="64"/>
  </si>
  <si>
    <t>補助面積</t>
    <rPh sb="0" eb="2">
      <t>ホジョ</t>
    </rPh>
    <rPh sb="2" eb="4">
      <t>メンセキ</t>
    </rPh>
    <phoneticPr fontId="64"/>
  </si>
  <si>
    <t>補助金額</t>
    <rPh sb="0" eb="3">
      <t>ホジョキン</t>
    </rPh>
    <rPh sb="3" eb="4">
      <t>ガク</t>
    </rPh>
    <phoneticPr fontId="64"/>
  </si>
  <si>
    <t>補助年度</t>
    <rPh sb="0" eb="2">
      <t>ホジョ</t>
    </rPh>
    <rPh sb="2" eb="4">
      <t>ネンド</t>
    </rPh>
    <phoneticPr fontId="64"/>
  </si>
  <si>
    <t>当該事業にかかる
過去の国庫補助</t>
    <rPh sb="0" eb="2">
      <t>トウガイ</t>
    </rPh>
    <rPh sb="2" eb="4">
      <t>ジギョウ</t>
    </rPh>
    <rPh sb="9" eb="11">
      <t>カコ</t>
    </rPh>
    <rPh sb="12" eb="14">
      <t>コッコ</t>
    </rPh>
    <rPh sb="14" eb="16">
      <t>ホジョ</t>
    </rPh>
    <phoneticPr fontId="64"/>
  </si>
  <si>
    <t>万人</t>
    <rPh sb="0" eb="2">
      <t>マンニン</t>
    </rPh>
    <phoneticPr fontId="64"/>
  </si>
  <si>
    <t>対象となる人口</t>
    <rPh sb="0" eb="2">
      <t>タイショウ</t>
    </rPh>
    <rPh sb="5" eb="7">
      <t>ジンコウ</t>
    </rPh>
    <phoneticPr fontId="64"/>
  </si>
  <si>
    <t>診療科目</t>
    <rPh sb="0" eb="2">
      <t>シンリョウ</t>
    </rPh>
    <rPh sb="2" eb="4">
      <t>カモク</t>
    </rPh>
    <phoneticPr fontId="64"/>
  </si>
  <si>
    <t>診療体制</t>
    <rPh sb="0" eb="2">
      <t>シンリョウ</t>
    </rPh>
    <rPh sb="2" eb="4">
      <t>タイセイ</t>
    </rPh>
    <phoneticPr fontId="64"/>
  </si>
  <si>
    <t>■その他の参考事項</t>
    <phoneticPr fontId="64"/>
  </si>
  <si>
    <t>■整備事業の内容と必要性（具体的に理由を記入すること。）</t>
    <rPh sb="6" eb="8">
      <t>ナイヨウ</t>
    </rPh>
    <phoneticPr fontId="64"/>
  </si>
  <si>
    <t>うち補助
対象面積</t>
    <rPh sb="2" eb="4">
      <t>ホジョ</t>
    </rPh>
    <rPh sb="5" eb="7">
      <t>タイショウ</t>
    </rPh>
    <rPh sb="7" eb="9">
      <t>メンセキ</t>
    </rPh>
    <phoneticPr fontId="64"/>
  </si>
  <si>
    <t>床</t>
    <rPh sb="0" eb="1">
      <t>ユカ</t>
    </rPh>
    <phoneticPr fontId="64"/>
  </si>
  <si>
    <t>整備後</t>
    <rPh sb="0" eb="2">
      <t>セイビ</t>
    </rPh>
    <rPh sb="2" eb="3">
      <t>ゴ</t>
    </rPh>
    <phoneticPr fontId="64"/>
  </si>
  <si>
    <t>現在</t>
    <rPh sb="0" eb="2">
      <t>ゲンザイ</t>
    </rPh>
    <phoneticPr fontId="64"/>
  </si>
  <si>
    <t>合計</t>
    <rPh sb="0" eb="2">
      <t>ゴウケイ</t>
    </rPh>
    <phoneticPr fontId="64"/>
  </si>
  <si>
    <t>その他</t>
    <rPh sb="2" eb="3">
      <t>タ</t>
    </rPh>
    <phoneticPr fontId="64"/>
  </si>
  <si>
    <t>病室部門</t>
    <rPh sb="0" eb="2">
      <t>ビョウシツ</t>
    </rPh>
    <rPh sb="2" eb="4">
      <t>ブモン</t>
    </rPh>
    <phoneticPr fontId="64"/>
  </si>
  <si>
    <t>診療部門</t>
    <rPh sb="0" eb="2">
      <t>シンリョウ</t>
    </rPh>
    <rPh sb="2" eb="4">
      <t>ブモン</t>
    </rPh>
    <phoneticPr fontId="64"/>
  </si>
  <si>
    <t>管理部門</t>
    <rPh sb="0" eb="2">
      <t>カンリ</t>
    </rPh>
    <rPh sb="2" eb="4">
      <t>ブモン</t>
    </rPh>
    <phoneticPr fontId="64"/>
  </si>
  <si>
    <t>区分</t>
    <rPh sb="0" eb="2">
      <t>クブン</t>
    </rPh>
    <phoneticPr fontId="64"/>
  </si>
  <si>
    <t>■補助事業完成後の概要</t>
    <rPh sb="1" eb="3">
      <t>ホジョ</t>
    </rPh>
    <rPh sb="3" eb="5">
      <t>ジギョウ</t>
    </rPh>
    <rPh sb="5" eb="7">
      <t>カンセイ</t>
    </rPh>
    <rPh sb="7" eb="8">
      <t>ゴ</t>
    </rPh>
    <rPh sb="9" eb="11">
      <t>ガイヨウ</t>
    </rPh>
    <phoneticPr fontId="64"/>
  </si>
  <si>
    <t>構造の種類</t>
    <phoneticPr fontId="64"/>
  </si>
  <si>
    <t>事業の種別</t>
    <rPh sb="0" eb="1">
      <t>コト</t>
    </rPh>
    <rPh sb="1" eb="2">
      <t>ギョウ</t>
    </rPh>
    <rPh sb="3" eb="4">
      <t>タネ</t>
    </rPh>
    <rPh sb="4" eb="5">
      <t>ベツ</t>
    </rPh>
    <phoneticPr fontId="64"/>
  </si>
  <si>
    <t>年　　月　　日</t>
    <rPh sb="0" eb="1">
      <t>ネン</t>
    </rPh>
    <rPh sb="3" eb="4">
      <t>ガツ</t>
    </rPh>
    <rPh sb="6" eb="7">
      <t>ニチ</t>
    </rPh>
    <phoneticPr fontId="64"/>
  </si>
  <si>
    <t>竣工</t>
    <phoneticPr fontId="64"/>
  </si>
  <si>
    <t>～</t>
    <phoneticPr fontId="64"/>
  </si>
  <si>
    <t>着工</t>
    <rPh sb="0" eb="2">
      <t>チャッコウ</t>
    </rPh>
    <phoneticPr fontId="64"/>
  </si>
  <si>
    <t>整備事業期間</t>
    <phoneticPr fontId="64"/>
  </si>
  <si>
    <t>■整備事業計画の概要</t>
    <phoneticPr fontId="64"/>
  </si>
  <si>
    <t>所在地</t>
    <phoneticPr fontId="64"/>
  </si>
  <si>
    <t>施設名</t>
    <phoneticPr fontId="64"/>
  </si>
  <si>
    <t xml:space="preserve"> 開設者名</t>
    <phoneticPr fontId="64"/>
  </si>
  <si>
    <t xml:space="preserve"> 休日夜間急患センター施設整備事業</t>
    <phoneticPr fontId="64"/>
  </si>
  <si>
    <t>事業区分</t>
  </si>
  <si>
    <t>施　設　整　備　事　業　計　画　書</t>
    <rPh sb="0" eb="1">
      <t>シ</t>
    </rPh>
    <rPh sb="2" eb="3">
      <t>セツ</t>
    </rPh>
    <rPh sb="4" eb="5">
      <t>ヒトシ</t>
    </rPh>
    <rPh sb="6" eb="7">
      <t>ビ</t>
    </rPh>
    <rPh sb="8" eb="9">
      <t>コト</t>
    </rPh>
    <rPh sb="10" eb="11">
      <t>ギョウ</t>
    </rPh>
    <rPh sb="12" eb="13">
      <t>ケイ</t>
    </rPh>
    <rPh sb="14" eb="15">
      <t>ガ</t>
    </rPh>
    <rPh sb="16" eb="17">
      <t>ショ</t>
    </rPh>
    <phoneticPr fontId="64"/>
  </si>
  <si>
    <t>（医療提供体制施設整備交付金）</t>
    <phoneticPr fontId="64"/>
  </si>
  <si>
    <t>様式1</t>
    <rPh sb="0" eb="2">
      <t>ヨウシキ</t>
    </rPh>
    <phoneticPr fontId="64"/>
  </si>
  <si>
    <t>改修（専用病室）</t>
    <rPh sb="0" eb="2">
      <t>カイシュウ</t>
    </rPh>
    <rPh sb="3" eb="5">
      <t>センヨウ</t>
    </rPh>
    <rPh sb="5" eb="7">
      <t>ビョウシツ</t>
    </rPh>
    <phoneticPr fontId="64"/>
  </si>
  <si>
    <t>（有の場合）：告示年月日</t>
    <rPh sb="1" eb="2">
      <t>ア</t>
    </rPh>
    <rPh sb="3" eb="5">
      <t>バアイ</t>
    </rPh>
    <rPh sb="7" eb="9">
      <t>コクジ</t>
    </rPh>
    <rPh sb="9" eb="12">
      <t>ネンガッピ</t>
    </rPh>
    <phoneticPr fontId="64"/>
  </si>
  <si>
    <t>救急告示の有無</t>
    <rPh sb="0" eb="2">
      <t>キュウキュウ</t>
    </rPh>
    <rPh sb="2" eb="4">
      <t>コクジ</t>
    </rPh>
    <rPh sb="5" eb="7">
      <t>ウム</t>
    </rPh>
    <phoneticPr fontId="64"/>
  </si>
  <si>
    <t>救急専用病床数</t>
    <rPh sb="0" eb="2">
      <t>キュウキュウ</t>
    </rPh>
    <rPh sb="2" eb="4">
      <t>センヨウ</t>
    </rPh>
    <rPh sb="4" eb="7">
      <t>ビョウショウスウ</t>
    </rPh>
    <phoneticPr fontId="64"/>
  </si>
  <si>
    <t>当番日数年間　日（うち祝休日　日00:00～00:00／平日夜間　日00:00～00:00）</t>
    <rPh sb="0" eb="2">
      <t>トウバン</t>
    </rPh>
    <rPh sb="2" eb="4">
      <t>ニッスウ</t>
    </rPh>
    <rPh sb="4" eb="6">
      <t>ネンカン</t>
    </rPh>
    <rPh sb="7" eb="8">
      <t>ニチ</t>
    </rPh>
    <rPh sb="11" eb="12">
      <t>シュク</t>
    </rPh>
    <rPh sb="12" eb="14">
      <t>キュウジツ</t>
    </rPh>
    <rPh sb="15" eb="16">
      <t>ニチ</t>
    </rPh>
    <rPh sb="28" eb="30">
      <t>ヘイジツ</t>
    </rPh>
    <rPh sb="30" eb="32">
      <t>ヤカン</t>
    </rPh>
    <rPh sb="33" eb="34">
      <t>ニチ</t>
    </rPh>
    <phoneticPr fontId="64"/>
  </si>
  <si>
    <t>脳卒中専用病室</t>
    <phoneticPr fontId="64"/>
  </si>
  <si>
    <t>心臓病専用病室</t>
    <rPh sb="0" eb="3">
      <t>シンゾウビョウ</t>
    </rPh>
    <rPh sb="3" eb="5">
      <t>センヨウ</t>
    </rPh>
    <rPh sb="5" eb="7">
      <t>ビョウシツ</t>
    </rPh>
    <phoneticPr fontId="64"/>
  </si>
  <si>
    <t>病棟部門
（補助対象
病床内訳）</t>
    <rPh sb="0" eb="2">
      <t>ビョウトウ</t>
    </rPh>
    <rPh sb="2" eb="4">
      <t>ブモン</t>
    </rPh>
    <rPh sb="6" eb="8">
      <t>ホジョ</t>
    </rPh>
    <rPh sb="8" eb="10">
      <t>タイショウ</t>
    </rPh>
    <rPh sb="11" eb="13">
      <t>ビョウショウ</t>
    </rPh>
    <rPh sb="13" eb="15">
      <t>ウチワケ</t>
    </rPh>
    <phoneticPr fontId="64"/>
  </si>
  <si>
    <t>病棟部門</t>
    <rPh sb="0" eb="2">
      <t>ビョウトウ</t>
    </rPh>
    <rPh sb="2" eb="4">
      <t>ブモン</t>
    </rPh>
    <phoneticPr fontId="64"/>
  </si>
  <si>
    <t>サービス部門</t>
    <rPh sb="4" eb="6">
      <t>ブモン</t>
    </rPh>
    <phoneticPr fontId="64"/>
  </si>
  <si>
    <t>病院群輪番制病院及び共同利用型病院施設整備事業</t>
    <phoneticPr fontId="64"/>
  </si>
  <si>
    <t>様式２</t>
    <rPh sb="0" eb="2">
      <t>ヨウシキ</t>
    </rPh>
    <phoneticPr fontId="64"/>
  </si>
  <si>
    <t>臨時</t>
    <rPh sb="0" eb="2">
      <t>リンジ</t>
    </rPh>
    <phoneticPr fontId="64"/>
  </si>
  <si>
    <t>非公共用</t>
    <rPh sb="0" eb="3">
      <t>ヒコウキョウ</t>
    </rPh>
    <rPh sb="3" eb="4">
      <t>ヨウ</t>
    </rPh>
    <phoneticPr fontId="64"/>
  </si>
  <si>
    <t>公共用</t>
    <rPh sb="0" eb="3">
      <t>コウキョウヨウ</t>
    </rPh>
    <phoneticPr fontId="64"/>
  </si>
  <si>
    <t>病院敷地外（屋上）</t>
    <rPh sb="0" eb="2">
      <t>ビョウイン</t>
    </rPh>
    <rPh sb="2" eb="5">
      <t>シキチガイ</t>
    </rPh>
    <rPh sb="6" eb="8">
      <t>オクジョウ</t>
    </rPh>
    <phoneticPr fontId="64"/>
  </si>
  <si>
    <t>病院敷地外（地表）</t>
    <rPh sb="0" eb="2">
      <t>ビョウイン</t>
    </rPh>
    <rPh sb="2" eb="5">
      <t>シキチガイ</t>
    </rPh>
    <rPh sb="6" eb="8">
      <t>チヒョウ</t>
    </rPh>
    <phoneticPr fontId="64"/>
  </si>
  <si>
    <t>病院敷地内（屋上）</t>
    <rPh sb="0" eb="2">
      <t>ビョウイン</t>
    </rPh>
    <rPh sb="2" eb="5">
      <t>シキチナイ</t>
    </rPh>
    <rPh sb="6" eb="8">
      <t>オクジョウ</t>
    </rPh>
    <phoneticPr fontId="64"/>
  </si>
  <si>
    <t>病院敷地内（地表）</t>
    <rPh sb="0" eb="2">
      <t>ビョウイン</t>
    </rPh>
    <rPh sb="2" eb="5">
      <t>シキチナイ</t>
    </rPh>
    <rPh sb="6" eb="8">
      <t>チヒョウ</t>
    </rPh>
    <phoneticPr fontId="64"/>
  </si>
  <si>
    <t>補強</t>
    <rPh sb="0" eb="2">
      <t>ホキョウ</t>
    </rPh>
    <phoneticPr fontId="64"/>
  </si>
  <si>
    <t>改修（専用病室等）</t>
    <rPh sb="0" eb="2">
      <t>カイシュウ</t>
    </rPh>
    <rPh sb="3" eb="5">
      <t>センヨウ</t>
    </rPh>
    <rPh sb="5" eb="7">
      <t>ビョウシツ</t>
    </rPh>
    <rPh sb="7" eb="8">
      <t>ナド</t>
    </rPh>
    <phoneticPr fontId="64"/>
  </si>
  <si>
    <t>用途</t>
    <rPh sb="0" eb="2">
      <t>ヨウト</t>
    </rPh>
    <phoneticPr fontId="64"/>
  </si>
  <si>
    <t>所有者</t>
    <rPh sb="0" eb="3">
      <t>ショユウシャ</t>
    </rPh>
    <phoneticPr fontId="64"/>
  </si>
  <si>
    <t>場所</t>
    <rPh sb="0" eb="2">
      <t>バショ</t>
    </rPh>
    <phoneticPr fontId="64"/>
  </si>
  <si>
    <t>（有の場合）ヘリポートの概要</t>
    <rPh sb="1" eb="2">
      <t>ア</t>
    </rPh>
    <rPh sb="3" eb="5">
      <t>バアイ</t>
    </rPh>
    <rPh sb="12" eb="14">
      <t>ガイヨウ</t>
    </rPh>
    <phoneticPr fontId="64"/>
  </si>
  <si>
    <t>ヘリポートの有無</t>
    <rPh sb="6" eb="8">
      <t>ウム</t>
    </rPh>
    <phoneticPr fontId="64"/>
  </si>
  <si>
    <t>救急告示年月日</t>
    <rPh sb="0" eb="2">
      <t>キュウキュウ</t>
    </rPh>
    <phoneticPr fontId="64"/>
  </si>
  <si>
    <t>救命救急センター指定年月日</t>
    <rPh sb="0" eb="2">
      <t>キュウメイ</t>
    </rPh>
    <rPh sb="2" eb="4">
      <t>キュウキュウ</t>
    </rPh>
    <rPh sb="8" eb="10">
      <t>シテイ</t>
    </rPh>
    <phoneticPr fontId="64"/>
  </si>
  <si>
    <t>うち小児専門集中治療室</t>
  </si>
  <si>
    <t>SCU</t>
    <phoneticPr fontId="64"/>
  </si>
  <si>
    <t>ICU</t>
    <phoneticPr fontId="64"/>
  </si>
  <si>
    <t>CCU</t>
    <phoneticPr fontId="64"/>
  </si>
  <si>
    <t>計</t>
    <rPh sb="0" eb="1">
      <t>ケイ</t>
    </rPh>
    <phoneticPr fontId="64"/>
  </si>
  <si>
    <t xml:space="preserve"> その他</t>
    <rPh sb="3" eb="4">
      <t>タ</t>
    </rPh>
    <phoneticPr fontId="64"/>
  </si>
  <si>
    <t xml:space="preserve"> 診療部門</t>
    <rPh sb="1" eb="3">
      <t>シンリョウ</t>
    </rPh>
    <rPh sb="3" eb="5">
      <t>ブモン</t>
    </rPh>
    <phoneticPr fontId="64"/>
  </si>
  <si>
    <t>病床</t>
    <rPh sb="0" eb="2">
      <t>ビョウショウ</t>
    </rPh>
    <phoneticPr fontId="64"/>
  </si>
  <si>
    <t>現在のIs値</t>
    <rPh sb="0" eb="2">
      <t>ゲンザイ</t>
    </rPh>
    <rPh sb="5" eb="6">
      <t>アタイ</t>
    </rPh>
    <phoneticPr fontId="64"/>
  </si>
  <si>
    <t>救命救急センター施設整備事業</t>
    <phoneticPr fontId="64"/>
  </si>
  <si>
    <t>様式５</t>
    <rPh sb="0" eb="2">
      <t>ヨウシキ</t>
    </rPh>
    <phoneticPr fontId="64"/>
  </si>
  <si>
    <t>改修</t>
    <rPh sb="0" eb="2">
      <t>カイシュウ</t>
    </rPh>
    <phoneticPr fontId="64"/>
  </si>
  <si>
    <t>病室について１人当たりの面積</t>
    <phoneticPr fontId="64"/>
  </si>
  <si>
    <t>病棟における保育士の配置の有無</t>
    <phoneticPr fontId="64"/>
  </si>
  <si>
    <t>プレイルーム、学習室及び家族の控え室の有無</t>
    <phoneticPr fontId="64"/>
  </si>
  <si>
    <t>小児科、（小児）外科のほか、小児の総合的な診療に必要な診療科の設置</t>
    <rPh sb="0" eb="3">
      <t>ショウニカ</t>
    </rPh>
    <rPh sb="5" eb="7">
      <t>ショウニ</t>
    </rPh>
    <rPh sb="8" eb="10">
      <t>ゲカ</t>
    </rPh>
    <rPh sb="14" eb="16">
      <t>ショウニ</t>
    </rPh>
    <rPh sb="17" eb="20">
      <t>ソウゴウテキ</t>
    </rPh>
    <rPh sb="21" eb="23">
      <t>シンリョウ</t>
    </rPh>
    <rPh sb="24" eb="26">
      <t>ヒツヨウ</t>
    </rPh>
    <rPh sb="27" eb="30">
      <t>シンリョウカ</t>
    </rPh>
    <rPh sb="31" eb="33">
      <t>セッチ</t>
    </rPh>
    <phoneticPr fontId="64"/>
  </si>
  <si>
    <t>新生児用呼吸循環監視装置、新生児用人工換気装置、保育器、その他新生児集中治療に必要な設備の設置</t>
    <rPh sb="0" eb="3">
      <t>シンセイジ</t>
    </rPh>
    <rPh sb="3" eb="4">
      <t>ヨウ</t>
    </rPh>
    <rPh sb="4" eb="6">
      <t>コキュウ</t>
    </rPh>
    <rPh sb="6" eb="8">
      <t>ジュンカン</t>
    </rPh>
    <rPh sb="8" eb="10">
      <t>カンシ</t>
    </rPh>
    <rPh sb="10" eb="12">
      <t>ソウチ</t>
    </rPh>
    <rPh sb="13" eb="16">
      <t>シンセイジ</t>
    </rPh>
    <rPh sb="16" eb="17">
      <t>ヨウ</t>
    </rPh>
    <rPh sb="17" eb="19">
      <t>ジンコウ</t>
    </rPh>
    <rPh sb="19" eb="21">
      <t>カンキ</t>
    </rPh>
    <rPh sb="21" eb="23">
      <t>ソウチ</t>
    </rPh>
    <rPh sb="24" eb="27">
      <t>ホイクキ</t>
    </rPh>
    <rPh sb="30" eb="31">
      <t>タ</t>
    </rPh>
    <rPh sb="31" eb="34">
      <t>シンセイジ</t>
    </rPh>
    <rPh sb="34" eb="36">
      <t>シュウチュウ</t>
    </rPh>
    <rPh sb="36" eb="38">
      <t>チリョウ</t>
    </rPh>
    <rPh sb="39" eb="41">
      <t>ヒツヨウ</t>
    </rPh>
    <rPh sb="42" eb="44">
      <t>セツビ</t>
    </rPh>
    <rPh sb="45" eb="47">
      <t>セッチ</t>
    </rPh>
    <phoneticPr fontId="64"/>
  </si>
  <si>
    <t>ＮＩＣＵにおける２４時間診療体制の確保の有無</t>
    <phoneticPr fontId="64"/>
  </si>
  <si>
    <t>都道府県人口</t>
    <rPh sb="0" eb="4">
      <t>トドウフケン</t>
    </rPh>
    <rPh sb="4" eb="6">
      <t>ジンコウ</t>
    </rPh>
    <phoneticPr fontId="64"/>
  </si>
  <si>
    <t>ＮＩＣＵ</t>
    <phoneticPr fontId="64"/>
  </si>
  <si>
    <t>小児専用</t>
    <rPh sb="0" eb="2">
      <t>ショウニ</t>
    </rPh>
    <rPh sb="2" eb="4">
      <t>センヨウ</t>
    </rPh>
    <phoneticPr fontId="64"/>
  </si>
  <si>
    <t>小児医療施設施設整備事業</t>
    <phoneticPr fontId="64"/>
  </si>
  <si>
    <t>様式９</t>
    <rPh sb="0" eb="2">
      <t>ヨウシキ</t>
    </rPh>
    <phoneticPr fontId="64"/>
  </si>
  <si>
    <t>２４時間診療体制の確保の有無</t>
    <phoneticPr fontId="64"/>
  </si>
  <si>
    <t>産科医療施設等からの転送患者の受入の有無</t>
    <phoneticPr fontId="64"/>
  </si>
  <si>
    <t>ＭＦＩＣＵ</t>
    <phoneticPr fontId="64"/>
  </si>
  <si>
    <t>周産期専用病棟</t>
    <rPh sb="0" eb="3">
      <t>シュウサンキ</t>
    </rPh>
    <rPh sb="3" eb="5">
      <t>センヨウ</t>
    </rPh>
    <rPh sb="5" eb="7">
      <t>ビョウトウ</t>
    </rPh>
    <phoneticPr fontId="64"/>
  </si>
  <si>
    <t>病棟部門
（補助対象
面積内訳）</t>
    <rPh sb="0" eb="2">
      <t>ビョウトウ</t>
    </rPh>
    <rPh sb="2" eb="4">
      <t>ブモン</t>
    </rPh>
    <rPh sb="6" eb="8">
      <t>ホジョ</t>
    </rPh>
    <rPh sb="8" eb="10">
      <t>タイショウ</t>
    </rPh>
    <rPh sb="11" eb="13">
      <t>メンセキ</t>
    </rPh>
    <rPh sb="13" eb="15">
      <t>ウチワケ</t>
    </rPh>
    <phoneticPr fontId="64"/>
  </si>
  <si>
    <t>周産期医療施設施設整備事業</t>
    <rPh sb="0" eb="3">
      <t>シュウサンキ</t>
    </rPh>
    <rPh sb="3" eb="5">
      <t>イリョウ</t>
    </rPh>
    <rPh sb="5" eb="7">
      <t>シセツ</t>
    </rPh>
    <rPh sb="7" eb="9">
      <t>シセツ</t>
    </rPh>
    <rPh sb="9" eb="11">
      <t>セイビ</t>
    </rPh>
    <rPh sb="11" eb="13">
      <t>ジギョウ</t>
    </rPh>
    <phoneticPr fontId="64"/>
  </si>
  <si>
    <t>様式１０</t>
    <rPh sb="0" eb="2">
      <t>ヨウシキ</t>
    </rPh>
    <phoneticPr fontId="64"/>
  </si>
  <si>
    <t>2.一床ごとの病床面積を5.8㎡以上､かつ､一床当たりの病棟面積を16㎡以上確保</t>
    <phoneticPr fontId="64"/>
  </si>
  <si>
    <t>1.一床ごとの病床面積を6.4㎡以上､かつ､一床当たりの病棟面積を18㎡以上確保</t>
    <rPh sb="38" eb="40">
      <t>カクホ</t>
    </rPh>
    <phoneticPr fontId="64"/>
  </si>
  <si>
    <t>新築（現地建替）</t>
    <rPh sb="0" eb="2">
      <t>シンチク</t>
    </rPh>
    <rPh sb="3" eb="5">
      <t>ゲンチ</t>
    </rPh>
    <rPh sb="5" eb="6">
      <t>タ</t>
    </rPh>
    <rPh sb="6" eb="7">
      <t>カ</t>
    </rPh>
    <phoneticPr fontId="64"/>
  </si>
  <si>
    <t>■整備事業の必要性（具体的に理由を記入すること。）</t>
    <phoneticPr fontId="64"/>
  </si>
  <si>
    <t>年～　　　　年</t>
    <rPh sb="0" eb="1">
      <t>ネン</t>
    </rPh>
    <rPh sb="6" eb="7">
      <t>ネン</t>
    </rPh>
    <phoneticPr fontId="64"/>
  </si>
  <si>
    <t>整備区域の
築後経過年数</t>
    <rPh sb="0" eb="2">
      <t>セイビ</t>
    </rPh>
    <rPh sb="2" eb="4">
      <t>クイキ</t>
    </rPh>
    <rPh sb="6" eb="8">
      <t>チクゴ</t>
    </rPh>
    <rPh sb="8" eb="10">
      <t>ケイカ</t>
    </rPh>
    <rPh sb="10" eb="12">
      <t>ネンスウ</t>
    </rPh>
    <phoneticPr fontId="64"/>
  </si>
  <si>
    <t>最小</t>
    <rPh sb="0" eb="2">
      <t>サイショウ</t>
    </rPh>
    <phoneticPr fontId="64"/>
  </si>
  <si>
    <t>―</t>
    <phoneticPr fontId="64"/>
  </si>
  <si>
    <t>―</t>
  </si>
  <si>
    <t>最大</t>
    <rPh sb="0" eb="2">
      <t>サイダイ</t>
    </rPh>
    <phoneticPr fontId="64"/>
  </si>
  <si>
    <t>一床あたりの病棟面積</t>
    <rPh sb="0" eb="1">
      <t>イチ</t>
    </rPh>
    <rPh sb="1" eb="2">
      <t>ユカ</t>
    </rPh>
    <rPh sb="6" eb="8">
      <t>ビョウトウ</t>
    </rPh>
    <rPh sb="8" eb="10">
      <t>メンセキ</t>
    </rPh>
    <phoneticPr fontId="64"/>
  </si>
  <si>
    <t>一床ごとの病室面積</t>
    <rPh sb="0" eb="1">
      <t>イチ</t>
    </rPh>
    <rPh sb="1" eb="2">
      <t>ユカ</t>
    </rPh>
    <rPh sb="5" eb="7">
      <t>ビョウシツ</t>
    </rPh>
    <rPh sb="7" eb="9">
      <t>メンセキ</t>
    </rPh>
    <phoneticPr fontId="64"/>
  </si>
  <si>
    <t>補助対象面積</t>
    <rPh sb="0" eb="2">
      <t>ホジョ</t>
    </rPh>
    <rPh sb="2" eb="4">
      <t>タイショウ</t>
    </rPh>
    <rPh sb="4" eb="6">
      <t>メンセキ</t>
    </rPh>
    <phoneticPr fontId="64"/>
  </si>
  <si>
    <t>延床面積</t>
    <rPh sb="0" eb="1">
      <t>ノ</t>
    </rPh>
    <rPh sb="1" eb="2">
      <t>ユカ</t>
    </rPh>
    <rPh sb="2" eb="4">
      <t>メンセキ</t>
    </rPh>
    <phoneticPr fontId="64"/>
  </si>
  <si>
    <t>うち補助対象外区域</t>
    <rPh sb="2" eb="4">
      <t>ホジョ</t>
    </rPh>
    <rPh sb="4" eb="6">
      <t>タイショウ</t>
    </rPh>
    <rPh sb="6" eb="7">
      <t>ガイ</t>
    </rPh>
    <rPh sb="7" eb="9">
      <t>クイキ</t>
    </rPh>
    <phoneticPr fontId="64"/>
  </si>
  <si>
    <t>うち補助対象区域</t>
    <rPh sb="2" eb="4">
      <t>ホジョ</t>
    </rPh>
    <rPh sb="4" eb="6">
      <t>タイショウ</t>
    </rPh>
    <rPh sb="6" eb="8">
      <t>クイキ</t>
    </rPh>
    <phoneticPr fontId="64"/>
  </si>
  <si>
    <t>病棟外</t>
    <rPh sb="0" eb="2">
      <t>ビョウトウ</t>
    </rPh>
    <rPh sb="2" eb="3">
      <t>ガイ</t>
    </rPh>
    <phoneticPr fontId="64"/>
  </si>
  <si>
    <t>小計</t>
    <rPh sb="0" eb="2">
      <t>ショウケイ</t>
    </rPh>
    <phoneticPr fontId="64"/>
  </si>
  <si>
    <t>病棟</t>
    <rPh sb="0" eb="2">
      <t>ビョウトウ</t>
    </rPh>
    <phoneticPr fontId="64"/>
  </si>
  <si>
    <t>削減率</t>
    <rPh sb="0" eb="3">
      <t>サクゲンリツ</t>
    </rPh>
    <phoneticPr fontId="64"/>
  </si>
  <si>
    <t>整備前</t>
    <rPh sb="0" eb="2">
      <t>セイビ</t>
    </rPh>
    <rPh sb="2" eb="3">
      <t>マエ</t>
    </rPh>
    <phoneticPr fontId="64"/>
  </si>
  <si>
    <t>結核</t>
    <rPh sb="0" eb="2">
      <t>ケッカク</t>
    </rPh>
    <phoneticPr fontId="64"/>
  </si>
  <si>
    <t>感染症</t>
    <rPh sb="0" eb="3">
      <t>カンセンショウ</t>
    </rPh>
    <phoneticPr fontId="64"/>
  </si>
  <si>
    <t>精神</t>
    <rPh sb="0" eb="2">
      <t>セイシン</t>
    </rPh>
    <phoneticPr fontId="64"/>
  </si>
  <si>
    <t>療養・一般</t>
    <rPh sb="0" eb="2">
      <t>リョウヨウ</t>
    </rPh>
    <rPh sb="3" eb="5">
      <t>イッパン</t>
    </rPh>
    <phoneticPr fontId="64"/>
  </si>
  <si>
    <t>整備対象外区域</t>
    <rPh sb="0" eb="2">
      <t>セイビ</t>
    </rPh>
    <rPh sb="2" eb="5">
      <t>タイショウガイ</t>
    </rPh>
    <rPh sb="5" eb="7">
      <t>クイキ</t>
    </rPh>
    <phoneticPr fontId="64"/>
  </si>
  <si>
    <t>整備対象区域</t>
    <rPh sb="0" eb="2">
      <t>セイビ</t>
    </rPh>
    <rPh sb="2" eb="4">
      <t>タイショウ</t>
    </rPh>
    <rPh sb="4" eb="6">
      <t>クイキ</t>
    </rPh>
    <phoneticPr fontId="64"/>
  </si>
  <si>
    <t>病床数</t>
    <rPh sb="0" eb="3">
      <t>ビョウショウスウ</t>
    </rPh>
    <phoneticPr fontId="64"/>
  </si>
  <si>
    <t>電子カルテ
システム</t>
    <rPh sb="0" eb="2">
      <t>デンシ</t>
    </rPh>
    <phoneticPr fontId="64"/>
  </si>
  <si>
    <t>加算部門の有無</t>
    <rPh sb="0" eb="2">
      <t>カサン</t>
    </rPh>
    <rPh sb="2" eb="4">
      <t>ブモン</t>
    </rPh>
    <rPh sb="5" eb="7">
      <t>ウム</t>
    </rPh>
    <phoneticPr fontId="64"/>
  </si>
  <si>
    <t>一床ごとの病床面積及び一床当たりの病棟面積</t>
  </si>
  <si>
    <t>交付の根拠</t>
    <rPh sb="0" eb="2">
      <t>コウフ</t>
    </rPh>
    <rPh sb="3" eb="5">
      <t>コンキョ</t>
    </rPh>
    <phoneticPr fontId="64"/>
  </si>
  <si>
    <t>過剰率</t>
    <rPh sb="0" eb="2">
      <t>カジョウ</t>
    </rPh>
    <rPh sb="2" eb="3">
      <t>リツ</t>
    </rPh>
    <phoneticPr fontId="64"/>
  </si>
  <si>
    <r>
      <t xml:space="preserve">基準病床数
</t>
    </r>
    <r>
      <rPr>
        <sz val="9"/>
        <color rgb="FF000000"/>
        <rFont val="ＭＳ ゴシック"/>
        <family val="3"/>
        <charset val="128"/>
      </rPr>
      <t>（精神）</t>
    </r>
    <rPh sb="0" eb="2">
      <t>キジュン</t>
    </rPh>
    <rPh sb="2" eb="5">
      <t>ビョウショウスウ</t>
    </rPh>
    <rPh sb="7" eb="9">
      <t>セイシン</t>
    </rPh>
    <phoneticPr fontId="64"/>
  </si>
  <si>
    <r>
      <t>都道府県における
既存病床数</t>
    </r>
    <r>
      <rPr>
        <sz val="9"/>
        <color rgb="FF000000"/>
        <rFont val="ＭＳ ゴシック"/>
        <family val="3"/>
        <charset val="128"/>
      </rPr>
      <t>（精神）</t>
    </r>
    <rPh sb="0" eb="4">
      <t>トドウフケン</t>
    </rPh>
    <rPh sb="9" eb="11">
      <t>キソン</t>
    </rPh>
    <rPh sb="11" eb="14">
      <t>ビョウショウスウ</t>
    </rPh>
    <rPh sb="15" eb="17">
      <t>セイシン</t>
    </rPh>
    <phoneticPr fontId="64"/>
  </si>
  <si>
    <t>人</t>
    <rPh sb="0" eb="1">
      <t>ヒト</t>
    </rPh>
    <phoneticPr fontId="64"/>
  </si>
  <si>
    <t>精神保健指定医の数</t>
    <rPh sb="0" eb="2">
      <t>セイシン</t>
    </rPh>
    <rPh sb="2" eb="4">
      <t>ホケン</t>
    </rPh>
    <rPh sb="4" eb="6">
      <t>シテイ</t>
    </rPh>
    <rPh sb="6" eb="7">
      <t>イ</t>
    </rPh>
    <rPh sb="8" eb="9">
      <t>カズ</t>
    </rPh>
    <phoneticPr fontId="64"/>
  </si>
  <si>
    <t>［精神病院の場合］</t>
    <rPh sb="1" eb="3">
      <t>セイシン</t>
    </rPh>
    <rPh sb="3" eb="5">
      <t>ビョウイン</t>
    </rPh>
    <rPh sb="6" eb="8">
      <t>バアイ</t>
    </rPh>
    <phoneticPr fontId="64"/>
  </si>
  <si>
    <r>
      <t xml:space="preserve">基準病床数
</t>
    </r>
    <r>
      <rPr>
        <sz val="9"/>
        <color rgb="FF000000"/>
        <rFont val="ＭＳ ゴシック"/>
        <family val="3"/>
        <charset val="128"/>
      </rPr>
      <t>（療養・一般）</t>
    </r>
    <rPh sb="0" eb="2">
      <t>キジュン</t>
    </rPh>
    <rPh sb="2" eb="5">
      <t>ビョウショウスウ</t>
    </rPh>
    <rPh sb="7" eb="9">
      <t>リョウヨウ</t>
    </rPh>
    <rPh sb="10" eb="12">
      <t>イッパン</t>
    </rPh>
    <phoneticPr fontId="64"/>
  </si>
  <si>
    <r>
      <t xml:space="preserve">既存病床数
</t>
    </r>
    <r>
      <rPr>
        <sz val="9"/>
        <color rgb="FF000000"/>
        <rFont val="ＭＳ ゴシック"/>
        <family val="3"/>
        <charset val="128"/>
      </rPr>
      <t>（療養・一般）</t>
    </r>
    <rPh sb="0" eb="2">
      <t>キソン</t>
    </rPh>
    <rPh sb="2" eb="5">
      <t>ビョウショウスウ</t>
    </rPh>
    <rPh sb="7" eb="9">
      <t>リョウヨウ</t>
    </rPh>
    <rPh sb="10" eb="12">
      <t>イッパン</t>
    </rPh>
    <phoneticPr fontId="64"/>
  </si>
  <si>
    <t>医療圏名</t>
    <rPh sb="0" eb="3">
      <t>イリョウケン</t>
    </rPh>
    <rPh sb="3" eb="4">
      <t>メイ</t>
    </rPh>
    <phoneticPr fontId="64"/>
  </si>
  <si>
    <t>所属医療圏の
概要</t>
    <rPh sb="0" eb="2">
      <t>ショゾク</t>
    </rPh>
    <rPh sb="2" eb="5">
      <t>イリョウケン</t>
    </rPh>
    <rPh sb="7" eb="9">
      <t>ガイヨウ</t>
    </rPh>
    <phoneticPr fontId="64"/>
  </si>
  <si>
    <t>［一般病院の場合］</t>
    <rPh sb="1" eb="3">
      <t>イッパン</t>
    </rPh>
    <rPh sb="3" eb="5">
      <t>ビョウイン</t>
    </rPh>
    <rPh sb="6" eb="8">
      <t>バアイ</t>
    </rPh>
    <phoneticPr fontId="64"/>
  </si>
  <si>
    <t>実施要綱３．交付条件（１）⑤に掲げる事項</t>
    <rPh sb="0" eb="2">
      <t>ジッシ</t>
    </rPh>
    <rPh sb="2" eb="4">
      <t>ヨウコウ</t>
    </rPh>
    <rPh sb="6" eb="8">
      <t>コウフ</t>
    </rPh>
    <rPh sb="8" eb="10">
      <t>ジョウケン</t>
    </rPh>
    <rPh sb="15" eb="16">
      <t>カカ</t>
    </rPh>
    <rPh sb="18" eb="20">
      <t>ジコウ</t>
    </rPh>
    <phoneticPr fontId="64"/>
  </si>
  <si>
    <t>出資持ち分の有無（医療法人の場合）</t>
    <rPh sb="0" eb="2">
      <t>シュッシ</t>
    </rPh>
    <rPh sb="2" eb="3">
      <t>モ</t>
    </rPh>
    <rPh sb="4" eb="5">
      <t>ブン</t>
    </rPh>
    <rPh sb="6" eb="8">
      <t>ウム</t>
    </rPh>
    <rPh sb="9" eb="11">
      <t>イリョウ</t>
    </rPh>
    <rPh sb="11" eb="13">
      <t>ホウジン</t>
    </rPh>
    <rPh sb="14" eb="16">
      <t>バアイ</t>
    </rPh>
    <phoneticPr fontId="64"/>
  </si>
  <si>
    <t>年度　</t>
    <phoneticPr fontId="64"/>
  </si>
  <si>
    <t>当該計画年度</t>
    <rPh sb="0" eb="2">
      <t>トウガイ</t>
    </rPh>
    <phoneticPr fontId="64"/>
  </si>
  <si>
    <t>　　年度～　　年度</t>
    <rPh sb="2" eb="4">
      <t>ネンド</t>
    </rPh>
    <rPh sb="7" eb="9">
      <t>ネンド</t>
    </rPh>
    <phoneticPr fontId="64"/>
  </si>
  <si>
    <t>全体計画</t>
    <rPh sb="0" eb="2">
      <t>ゼンタイ</t>
    </rPh>
    <rPh sb="2" eb="4">
      <t>ケイカク</t>
    </rPh>
    <phoneticPr fontId="64"/>
  </si>
  <si>
    <r>
      <t>医療施設近代化施設整備事業</t>
    </r>
    <r>
      <rPr>
        <b/>
        <sz val="8"/>
        <color rgb="FF000000"/>
        <rFont val="ＭＳ ゴシック"/>
        <family val="3"/>
        <charset val="128"/>
      </rPr>
      <t>（精神病院）</t>
    </r>
    <rPh sb="0" eb="2">
      <t>イリョウ</t>
    </rPh>
    <rPh sb="2" eb="4">
      <t>シセツ</t>
    </rPh>
    <rPh sb="4" eb="7">
      <t>キンダイカ</t>
    </rPh>
    <rPh sb="7" eb="9">
      <t>シセツ</t>
    </rPh>
    <rPh sb="9" eb="11">
      <t>セイビ</t>
    </rPh>
    <rPh sb="11" eb="13">
      <t>ジギョウ</t>
    </rPh>
    <rPh sb="14" eb="16">
      <t>セイシン</t>
    </rPh>
    <rPh sb="16" eb="18">
      <t>ビョウイン</t>
    </rPh>
    <phoneticPr fontId="64"/>
  </si>
  <si>
    <t>様式１３－１</t>
    <rPh sb="0" eb="2">
      <t>ヨウシキ</t>
    </rPh>
    <phoneticPr fontId="64"/>
  </si>
  <si>
    <t>ク．豪雪地帯対策特別措置法（昭和３７年法律第７３号）第２条第２項の規定に基づく指定地域</t>
  </si>
  <si>
    <t>キ．半島振興法（昭和６０年法律第６３号）第２条第１項の規定に基づく指定地域</t>
  </si>
  <si>
    <t>カ．小笠原諸島振興開発特別措置法（昭和４４年法律第７９号）第４条第１項に規定する地域</t>
  </si>
  <si>
    <t>オ．奄美群島振興開発特別措置法（昭和２９年法律第１８９号）第１条に規定する地域</t>
  </si>
  <si>
    <t>エ．沖縄振興特別措置法（平成１４年法律第１４号）第３条第３号に規定する地域</t>
  </si>
  <si>
    <t>ウ．離島振興法（昭和２８年法律第７２号）第２条第１項の規定に基づく指定地域</t>
  </si>
  <si>
    <t>イ．過疎地域自立促進特別措置法（ 平成１２年法律第１ ５号） 第２条第１項に規定する地域</t>
  </si>
  <si>
    <t>ア．山村振興法（昭和４０年法律第６４号）第７条第１項の規定に基づく指定地域</t>
  </si>
  <si>
    <t>授乳室・託児室等の整備状況
（小児科を標榜する場合のみ）</t>
    <rPh sb="15" eb="18">
      <t>ショウニカ</t>
    </rPh>
    <rPh sb="19" eb="21">
      <t>ヒョウボウ</t>
    </rPh>
    <rPh sb="23" eb="25">
      <t>バアイ</t>
    </rPh>
    <phoneticPr fontId="64"/>
  </si>
  <si>
    <t>療養指導室の整備状況</t>
  </si>
  <si>
    <t>高齢者･身体障害者等に配慮した
スロープの整備状況</t>
    <phoneticPr fontId="64"/>
  </si>
  <si>
    <t>救急患者搬入口の確保状況</t>
  </si>
  <si>
    <t>面積</t>
    <rPh sb="0" eb="2">
      <t>メンセキ</t>
    </rPh>
    <phoneticPr fontId="64"/>
  </si>
  <si>
    <t>室数
（病床数）</t>
    <rPh sb="0" eb="1">
      <t>シツ</t>
    </rPh>
    <rPh sb="1" eb="2">
      <t>スウ</t>
    </rPh>
    <rPh sb="4" eb="7">
      <t>ビョウショウスウ</t>
    </rPh>
    <phoneticPr fontId="64"/>
  </si>
  <si>
    <t>廊下</t>
    <rPh sb="0" eb="2">
      <t>ロウカ</t>
    </rPh>
    <phoneticPr fontId="64"/>
  </si>
  <si>
    <t>便所</t>
    <rPh sb="0" eb="2">
      <t>ベンジョ</t>
    </rPh>
    <phoneticPr fontId="64"/>
  </si>
  <si>
    <t>看護師居室</t>
    <rPh sb="0" eb="3">
      <t>カンゴシ</t>
    </rPh>
    <rPh sb="3" eb="5">
      <t>キョシツ</t>
    </rPh>
    <phoneticPr fontId="64"/>
  </si>
  <si>
    <t>ｴｯｸｽ線室</t>
    <rPh sb="4" eb="5">
      <t>セン</t>
    </rPh>
    <rPh sb="5" eb="6">
      <t>シツ</t>
    </rPh>
    <phoneticPr fontId="64"/>
  </si>
  <si>
    <t>薬剤室</t>
    <rPh sb="0" eb="2">
      <t>ヤクザイ</t>
    </rPh>
    <rPh sb="2" eb="3">
      <t>シツ</t>
    </rPh>
    <phoneticPr fontId="64"/>
  </si>
  <si>
    <t>待合室</t>
    <rPh sb="0" eb="3">
      <t>マチアイシツ</t>
    </rPh>
    <phoneticPr fontId="64"/>
  </si>
  <si>
    <t>処置室</t>
    <rPh sb="0" eb="3">
      <t>ショチシツ</t>
    </rPh>
    <phoneticPr fontId="64"/>
  </si>
  <si>
    <t>診察室</t>
    <rPh sb="0" eb="3">
      <t>シンサツシツ</t>
    </rPh>
    <phoneticPr fontId="64"/>
  </si>
  <si>
    <t>承継に係る
理由</t>
    <rPh sb="0" eb="2">
      <t>ショウケイ</t>
    </rPh>
    <rPh sb="3" eb="4">
      <t>カカ</t>
    </rPh>
    <rPh sb="6" eb="8">
      <t>リユウ</t>
    </rPh>
    <phoneticPr fontId="64"/>
  </si>
  <si>
    <t>甲乙間の関係</t>
    <rPh sb="0" eb="2">
      <t>コウオツ</t>
    </rPh>
    <rPh sb="2" eb="3">
      <t>カン</t>
    </rPh>
    <rPh sb="4" eb="6">
      <t>カンケイ</t>
    </rPh>
    <phoneticPr fontId="64"/>
  </si>
  <si>
    <t>継承前の状況</t>
    <phoneticPr fontId="64"/>
  </si>
  <si>
    <t>（　　才）</t>
    <phoneticPr fontId="64"/>
  </si>
  <si>
    <t>氏名</t>
    <rPh sb="0" eb="2">
      <t>シメイ</t>
    </rPh>
    <phoneticPr fontId="64"/>
  </si>
  <si>
    <t>継承後（乙）</t>
    <rPh sb="0" eb="2">
      <t>ケイショウ</t>
    </rPh>
    <rPh sb="2" eb="3">
      <t>アト</t>
    </rPh>
    <rPh sb="4" eb="5">
      <t>オツ</t>
    </rPh>
    <phoneticPr fontId="64"/>
  </si>
  <si>
    <t>継承後の予定</t>
    <rPh sb="0" eb="2">
      <t>ケイショウ</t>
    </rPh>
    <rPh sb="2" eb="3">
      <t>ゴ</t>
    </rPh>
    <rPh sb="4" eb="6">
      <t>ヨテイ</t>
    </rPh>
    <phoneticPr fontId="64"/>
  </si>
  <si>
    <t>継承前（甲）</t>
    <rPh sb="0" eb="2">
      <t>ケイショウ</t>
    </rPh>
    <rPh sb="2" eb="3">
      <t>マエ</t>
    </rPh>
    <rPh sb="4" eb="5">
      <t>コウ</t>
    </rPh>
    <phoneticPr fontId="64"/>
  </si>
  <si>
    <t>管理者</t>
    <rPh sb="0" eb="3">
      <t>カンリシャ</t>
    </rPh>
    <phoneticPr fontId="64"/>
  </si>
  <si>
    <t>開設者及び理事長</t>
    <phoneticPr fontId="64"/>
  </si>
  <si>
    <t>年～　　　年</t>
    <rPh sb="0" eb="1">
      <t>ネン</t>
    </rPh>
    <rPh sb="5" eb="6">
      <t>ネン</t>
    </rPh>
    <phoneticPr fontId="64"/>
  </si>
  <si>
    <t>築後経過年数</t>
    <rPh sb="0" eb="2">
      <t>チクゴ</t>
    </rPh>
    <rPh sb="2" eb="4">
      <t>ケイカ</t>
    </rPh>
    <rPh sb="4" eb="6">
      <t>ネンスウ</t>
    </rPh>
    <phoneticPr fontId="64"/>
  </si>
  <si>
    <t>継承（予定）年月日</t>
    <rPh sb="0" eb="2">
      <t>ケイショウ</t>
    </rPh>
    <rPh sb="3" eb="5">
      <t>ヨテイ</t>
    </rPh>
    <rPh sb="6" eb="9">
      <t>ネンガッピ</t>
    </rPh>
    <phoneticPr fontId="64"/>
  </si>
  <si>
    <t>継承の概要</t>
    <rPh sb="0" eb="2">
      <t>ケイショウ</t>
    </rPh>
    <rPh sb="3" eb="5">
      <t>ガイヨウ</t>
    </rPh>
    <phoneticPr fontId="64"/>
  </si>
  <si>
    <t>所在する地域</t>
    <rPh sb="0" eb="2">
      <t>ショザイ</t>
    </rPh>
    <rPh sb="4" eb="6">
      <t>チイキ</t>
    </rPh>
    <phoneticPr fontId="64"/>
  </si>
  <si>
    <t>医療施設近代化施設整備事業（継承に伴う診療所）</t>
    <rPh sb="0" eb="2">
      <t>イリョウ</t>
    </rPh>
    <rPh sb="2" eb="4">
      <t>シセツ</t>
    </rPh>
    <rPh sb="4" eb="7">
      <t>キンダイカ</t>
    </rPh>
    <rPh sb="7" eb="9">
      <t>シセツ</t>
    </rPh>
    <rPh sb="9" eb="11">
      <t>セイビ</t>
    </rPh>
    <rPh sb="11" eb="13">
      <t>ジギョウ</t>
    </rPh>
    <rPh sb="14" eb="16">
      <t>ケイショウ</t>
    </rPh>
    <rPh sb="17" eb="18">
      <t>トモナ</t>
    </rPh>
    <rPh sb="19" eb="22">
      <t>シンリョウジョ</t>
    </rPh>
    <phoneticPr fontId="64"/>
  </si>
  <si>
    <t>様式１３－４</t>
    <rPh sb="0" eb="2">
      <t>ヨウシキ</t>
    </rPh>
    <phoneticPr fontId="64"/>
  </si>
  <si>
    <t>1.一床ごとの病床面積を6.4㎡以上､かつ､一床当たりの病棟面積を18㎡以上確保</t>
    <phoneticPr fontId="64"/>
  </si>
  <si>
    <t>年～　　　　年</t>
    <phoneticPr fontId="64"/>
  </si>
  <si>
    <t>整備区域の築後経過年数</t>
    <rPh sb="0" eb="2">
      <t>セイビ</t>
    </rPh>
    <rPh sb="2" eb="4">
      <t>クイキ</t>
    </rPh>
    <rPh sb="5" eb="7">
      <t>チクゴ</t>
    </rPh>
    <rPh sb="7" eb="9">
      <t>ケイカ</t>
    </rPh>
    <rPh sb="9" eb="11">
      <t>ネンスウ</t>
    </rPh>
    <phoneticPr fontId="64"/>
  </si>
  <si>
    <t>うち陰圧化等
空調整備区域</t>
    <rPh sb="2" eb="3">
      <t>イン</t>
    </rPh>
    <rPh sb="3" eb="4">
      <t>アツ</t>
    </rPh>
    <rPh sb="4" eb="6">
      <t>カトウ</t>
    </rPh>
    <rPh sb="7" eb="9">
      <t>クウチョウ</t>
    </rPh>
    <rPh sb="9" eb="11">
      <t>セイビ</t>
    </rPh>
    <rPh sb="11" eb="13">
      <t>クイキ</t>
    </rPh>
    <phoneticPr fontId="64"/>
  </si>
  <si>
    <t>陰圧化等空調整備加算の有無</t>
    <rPh sb="0" eb="2">
      <t>インアツ</t>
    </rPh>
    <rPh sb="2" eb="3">
      <t>カ</t>
    </rPh>
    <rPh sb="3" eb="4">
      <t>トウ</t>
    </rPh>
    <rPh sb="4" eb="6">
      <t>クウチョウ</t>
    </rPh>
    <rPh sb="6" eb="8">
      <t>セイビ</t>
    </rPh>
    <rPh sb="8" eb="10">
      <t>カサン</t>
    </rPh>
    <rPh sb="11" eb="13">
      <t>ウム</t>
    </rPh>
    <phoneticPr fontId="64"/>
  </si>
  <si>
    <t>基準病床数（結核）</t>
    <rPh sb="0" eb="2">
      <t>キジュン</t>
    </rPh>
    <rPh sb="2" eb="5">
      <t>ビョウショウスウ</t>
    </rPh>
    <rPh sb="6" eb="8">
      <t>ケッカク</t>
    </rPh>
    <phoneticPr fontId="64"/>
  </si>
  <si>
    <t>都道府県における既存病床数（結核）</t>
    <rPh sb="0" eb="4">
      <t>トドウフケン</t>
    </rPh>
    <rPh sb="8" eb="10">
      <t>キソン</t>
    </rPh>
    <rPh sb="10" eb="13">
      <t>ビョウショウスウ</t>
    </rPh>
    <rPh sb="14" eb="16">
      <t>ケッカク</t>
    </rPh>
    <phoneticPr fontId="64"/>
  </si>
  <si>
    <t>医療施設近代化施設整備事業（結核病棟改修等整備事業）</t>
    <rPh sb="0" eb="2">
      <t>イリョウ</t>
    </rPh>
    <rPh sb="2" eb="4">
      <t>シセツ</t>
    </rPh>
    <rPh sb="4" eb="7">
      <t>キンダイカ</t>
    </rPh>
    <rPh sb="7" eb="9">
      <t>シセツ</t>
    </rPh>
    <rPh sb="9" eb="11">
      <t>セイビ</t>
    </rPh>
    <rPh sb="11" eb="13">
      <t>ジギョウ</t>
    </rPh>
    <rPh sb="14" eb="16">
      <t>ケッカク</t>
    </rPh>
    <rPh sb="16" eb="18">
      <t>ビョウトウ</t>
    </rPh>
    <rPh sb="18" eb="20">
      <t>カイシュウ</t>
    </rPh>
    <rPh sb="20" eb="21">
      <t>トウ</t>
    </rPh>
    <rPh sb="21" eb="23">
      <t>セイビ</t>
    </rPh>
    <rPh sb="23" eb="25">
      <t>ジギョウ</t>
    </rPh>
    <phoneticPr fontId="64"/>
  </si>
  <si>
    <t>様式１３－３</t>
    <rPh sb="0" eb="2">
      <t>ヨウシキ</t>
    </rPh>
    <phoneticPr fontId="64"/>
  </si>
  <si>
    <t>室</t>
    <rPh sb="0" eb="1">
      <t>シツ</t>
    </rPh>
    <phoneticPr fontId="64"/>
  </si>
  <si>
    <t>うち
補助
対象</t>
    <rPh sb="3" eb="5">
      <t>ホジョ</t>
    </rPh>
    <rPh sb="6" eb="8">
      <t>タイショウ</t>
    </rPh>
    <phoneticPr fontId="64"/>
  </si>
  <si>
    <t>療養</t>
    <rPh sb="0" eb="2">
      <t>リョウヨウ</t>
    </rPh>
    <phoneticPr fontId="64"/>
  </si>
  <si>
    <t>一般</t>
    <rPh sb="0" eb="2">
      <t>イッパン</t>
    </rPh>
    <phoneticPr fontId="64"/>
  </si>
  <si>
    <t>浴室</t>
    <rPh sb="0" eb="2">
      <t>ヨクシツ</t>
    </rPh>
    <phoneticPr fontId="64"/>
  </si>
  <si>
    <t>患者食堂</t>
    <rPh sb="0" eb="2">
      <t>カンジャ</t>
    </rPh>
    <rPh sb="2" eb="4">
      <t>ショクドウ</t>
    </rPh>
    <phoneticPr fontId="64"/>
  </si>
  <si>
    <t>機能訓練室</t>
    <phoneticPr fontId="64"/>
  </si>
  <si>
    <t>病床</t>
    <phoneticPr fontId="64"/>
  </si>
  <si>
    <t>医療施設近代化施設整備事業（療養型病床群療養環境改善事業）</t>
    <rPh sb="0" eb="2">
      <t>イリョウ</t>
    </rPh>
    <rPh sb="2" eb="4">
      <t>シセツ</t>
    </rPh>
    <rPh sb="4" eb="7">
      <t>キンダイカ</t>
    </rPh>
    <rPh sb="7" eb="9">
      <t>シセツ</t>
    </rPh>
    <rPh sb="9" eb="11">
      <t>セイビ</t>
    </rPh>
    <rPh sb="11" eb="13">
      <t>ジギョウ</t>
    </rPh>
    <rPh sb="14" eb="17">
      <t>リョウヨウガタ</t>
    </rPh>
    <rPh sb="17" eb="20">
      <t>ビョウショウグン</t>
    </rPh>
    <rPh sb="20" eb="22">
      <t>リョウヨウ</t>
    </rPh>
    <rPh sb="22" eb="24">
      <t>カンキョウ</t>
    </rPh>
    <rPh sb="24" eb="26">
      <t>カイゼン</t>
    </rPh>
    <rPh sb="26" eb="28">
      <t>ジギョウ</t>
    </rPh>
    <phoneticPr fontId="64"/>
  </si>
  <si>
    <t>様式１３－５</t>
    <rPh sb="0" eb="2">
      <t>ヨウシキ</t>
    </rPh>
    <phoneticPr fontId="64"/>
  </si>
  <si>
    <t>改築</t>
    <phoneticPr fontId="64"/>
  </si>
  <si>
    <t>新築</t>
    <rPh sb="0" eb="2">
      <t>シンチク</t>
    </rPh>
    <phoneticPr fontId="64"/>
  </si>
  <si>
    <t>削減（廃止）病床数</t>
    <rPh sb="0" eb="2">
      <t>サクゲン</t>
    </rPh>
    <rPh sb="3" eb="5">
      <t>ハイシ</t>
    </rPh>
    <rPh sb="6" eb="9">
      <t>ビョウショウスウ</t>
    </rPh>
    <phoneticPr fontId="64"/>
  </si>
  <si>
    <t>診療所
（併設する場合）</t>
    <rPh sb="0" eb="3">
      <t>シンリョウジョ</t>
    </rPh>
    <rPh sb="5" eb="7">
      <t>ヘイセツ</t>
    </rPh>
    <rPh sb="9" eb="11">
      <t>バアイ</t>
    </rPh>
    <phoneticPr fontId="64"/>
  </si>
  <si>
    <t>介護老人保健施設</t>
    <rPh sb="0" eb="2">
      <t>カイゴ</t>
    </rPh>
    <rPh sb="2" eb="4">
      <t>ロウジン</t>
    </rPh>
    <rPh sb="4" eb="6">
      <t>ホケン</t>
    </rPh>
    <rPh sb="6" eb="8">
      <t>シセツ</t>
    </rPh>
    <phoneticPr fontId="64"/>
  </si>
  <si>
    <t>既存の病院
（有償診療所）</t>
    <rPh sb="0" eb="2">
      <t>キソン</t>
    </rPh>
    <rPh sb="3" eb="5">
      <t>ビョウイン</t>
    </rPh>
    <rPh sb="7" eb="9">
      <t>ユウショウ</t>
    </rPh>
    <rPh sb="9" eb="12">
      <t>シンリョウジョ</t>
    </rPh>
    <phoneticPr fontId="64"/>
  </si>
  <si>
    <t>医療施設近代化施設整備事業（介護老人保健施設及び診療所）</t>
    <rPh sb="0" eb="2">
      <t>イリョウ</t>
    </rPh>
    <rPh sb="2" eb="4">
      <t>シセツ</t>
    </rPh>
    <rPh sb="4" eb="7">
      <t>キンダイカ</t>
    </rPh>
    <rPh sb="7" eb="9">
      <t>シセツ</t>
    </rPh>
    <rPh sb="9" eb="11">
      <t>セイビ</t>
    </rPh>
    <rPh sb="11" eb="13">
      <t>ジギョウ</t>
    </rPh>
    <rPh sb="14" eb="16">
      <t>カイゴ</t>
    </rPh>
    <rPh sb="16" eb="18">
      <t>ロウジン</t>
    </rPh>
    <rPh sb="18" eb="20">
      <t>ホケン</t>
    </rPh>
    <rPh sb="20" eb="22">
      <t>シセツ</t>
    </rPh>
    <rPh sb="22" eb="23">
      <t>オヨ</t>
    </rPh>
    <rPh sb="24" eb="27">
      <t>シンリョウジョ</t>
    </rPh>
    <phoneticPr fontId="64"/>
  </si>
  <si>
    <t>様式１３－６</t>
    <rPh sb="0" eb="2">
      <t>ヨウシキ</t>
    </rPh>
    <phoneticPr fontId="64"/>
  </si>
  <si>
    <t>地域災害拠点病院施設整備事業</t>
    <rPh sb="0" eb="2">
      <t>チイキ</t>
    </rPh>
    <rPh sb="2" eb="4">
      <t>サイガイ</t>
    </rPh>
    <rPh sb="4" eb="6">
      <t>キョテン</t>
    </rPh>
    <rPh sb="6" eb="8">
      <t>ビョウイン</t>
    </rPh>
    <rPh sb="8" eb="10">
      <t>シセツ</t>
    </rPh>
    <rPh sb="10" eb="12">
      <t>セイビ</t>
    </rPh>
    <rPh sb="12" eb="14">
      <t>ジギョウ</t>
    </rPh>
    <phoneticPr fontId="64"/>
  </si>
  <si>
    <t>基幹災害拠点病院施設整備事業</t>
    <rPh sb="0" eb="2">
      <t>キカン</t>
    </rPh>
    <rPh sb="2" eb="4">
      <t>サイガイ</t>
    </rPh>
    <rPh sb="4" eb="6">
      <t>キョテン</t>
    </rPh>
    <rPh sb="6" eb="8">
      <t>ビョウイン</t>
    </rPh>
    <rPh sb="8" eb="10">
      <t>シセツ</t>
    </rPh>
    <rPh sb="10" eb="12">
      <t>セイビ</t>
    </rPh>
    <rPh sb="12" eb="14">
      <t>ジギョウ</t>
    </rPh>
    <phoneticPr fontId="64"/>
  </si>
  <si>
    <t>基幹（地域）災害拠点病院指定年月日</t>
    <rPh sb="0" eb="2">
      <t>キカン</t>
    </rPh>
    <rPh sb="3" eb="5">
      <t>チイキ</t>
    </rPh>
    <rPh sb="6" eb="8">
      <t>サイガイ</t>
    </rPh>
    <rPh sb="8" eb="10">
      <t>キョテン</t>
    </rPh>
    <rPh sb="10" eb="12">
      <t>ビョウイン</t>
    </rPh>
    <rPh sb="12" eb="14">
      <t>シテイ</t>
    </rPh>
    <rPh sb="14" eb="17">
      <t>ネンガッピ</t>
    </rPh>
    <phoneticPr fontId="64"/>
  </si>
  <si>
    <t>完成後</t>
    <rPh sb="0" eb="3">
      <t>カンセイゴ</t>
    </rPh>
    <phoneticPr fontId="64"/>
  </si>
  <si>
    <t>研修部門</t>
    <rPh sb="0" eb="2">
      <t>ケンシュウ</t>
    </rPh>
    <rPh sb="2" eb="4">
      <t>ブモン</t>
    </rPh>
    <phoneticPr fontId="64"/>
  </si>
  <si>
    <t>燃料タンク</t>
    <rPh sb="0" eb="2">
      <t>ネンリョウ</t>
    </rPh>
    <phoneticPr fontId="64"/>
  </si>
  <si>
    <t>給水設備</t>
    <rPh sb="0" eb="2">
      <t>キュウスイ</t>
    </rPh>
    <rPh sb="2" eb="4">
      <t>セツビ</t>
    </rPh>
    <phoneticPr fontId="64"/>
  </si>
  <si>
    <t>ヘリポート</t>
    <phoneticPr fontId="64"/>
  </si>
  <si>
    <t>非常用自家発電設備</t>
    <rPh sb="0" eb="3">
      <t>ヒジョウヨウ</t>
    </rPh>
    <rPh sb="3" eb="5">
      <t>ジカ</t>
    </rPh>
    <rPh sb="5" eb="7">
      <t>ハツデン</t>
    </rPh>
    <rPh sb="7" eb="9">
      <t>セツビ</t>
    </rPh>
    <phoneticPr fontId="64"/>
  </si>
  <si>
    <t>備蓄倉庫</t>
    <rPh sb="0" eb="2">
      <t>ビチク</t>
    </rPh>
    <rPh sb="2" eb="4">
      <t>ソウコ</t>
    </rPh>
    <phoneticPr fontId="64"/>
  </si>
  <si>
    <t>受水槽</t>
    <rPh sb="0" eb="3">
      <t>ジュスイソウ</t>
    </rPh>
    <phoneticPr fontId="64"/>
  </si>
  <si>
    <t>整備ヵ所数</t>
    <rPh sb="0" eb="2">
      <t>セイビ</t>
    </rPh>
    <rPh sb="3" eb="4">
      <t>ショ</t>
    </rPh>
    <rPh sb="4" eb="5">
      <t>スウ</t>
    </rPh>
    <phoneticPr fontId="64"/>
  </si>
  <si>
    <t>整備の有無</t>
    <rPh sb="0" eb="2">
      <t>セイビ</t>
    </rPh>
    <rPh sb="3" eb="5">
      <t>ウム</t>
    </rPh>
    <phoneticPr fontId="64"/>
  </si>
  <si>
    <t>様式１５／１６</t>
    <rPh sb="0" eb="2">
      <t>ヨウシキ</t>
    </rPh>
    <phoneticPr fontId="64"/>
  </si>
  <si>
    <t>災害拠点精神科病院指定年月日</t>
    <rPh sb="0" eb="2">
      <t>サイガイ</t>
    </rPh>
    <rPh sb="2" eb="4">
      <t>キョテン</t>
    </rPh>
    <rPh sb="4" eb="7">
      <t>セイシンカ</t>
    </rPh>
    <rPh sb="7" eb="9">
      <t>ビョウイン</t>
    </rPh>
    <rPh sb="9" eb="11">
      <t>シテイ</t>
    </rPh>
    <rPh sb="11" eb="14">
      <t>ネンガッピ</t>
    </rPh>
    <phoneticPr fontId="64"/>
  </si>
  <si>
    <t>災害拠点精神科病院施設整備事業</t>
    <rPh sb="0" eb="15">
      <t>サイガイキョテンセイシンカビョウインシセツセイビジギョウ</t>
    </rPh>
    <phoneticPr fontId="64"/>
  </si>
  <si>
    <t>地域災害拠点病院指定年月日</t>
    <rPh sb="0" eb="2">
      <t>チイキ</t>
    </rPh>
    <rPh sb="2" eb="4">
      <t>サイガイ</t>
    </rPh>
    <rPh sb="4" eb="6">
      <t>キョテン</t>
    </rPh>
    <rPh sb="6" eb="8">
      <t>ビョウイン</t>
    </rPh>
    <rPh sb="8" eb="10">
      <t>シテイ</t>
    </rPh>
    <rPh sb="10" eb="13">
      <t>ネンガッピ</t>
    </rPh>
    <phoneticPr fontId="64"/>
  </si>
  <si>
    <t>基幹災害拠点病院指定年月日</t>
    <rPh sb="0" eb="2">
      <t>キカン</t>
    </rPh>
    <rPh sb="2" eb="4">
      <t>サイガイ</t>
    </rPh>
    <rPh sb="4" eb="6">
      <t>キョテン</t>
    </rPh>
    <rPh sb="6" eb="8">
      <t>ビョウイン</t>
    </rPh>
    <rPh sb="8" eb="10">
      <t>シテイ</t>
    </rPh>
    <rPh sb="10" eb="13">
      <t>ネンガッピ</t>
    </rPh>
    <phoneticPr fontId="64"/>
  </si>
  <si>
    <t>様式１７</t>
    <rPh sb="0" eb="2">
      <t>ヨウシキ</t>
    </rPh>
    <phoneticPr fontId="64"/>
  </si>
  <si>
    <t>無菌室</t>
    <rPh sb="0" eb="2">
      <t>ムキン</t>
    </rPh>
    <rPh sb="2" eb="3">
      <t>シツ</t>
    </rPh>
    <phoneticPr fontId="64"/>
  </si>
  <si>
    <t>骨髄移植部門
（補助対象面積内訳）</t>
    <rPh sb="0" eb="2">
      <t>コツズイ</t>
    </rPh>
    <rPh sb="2" eb="4">
      <t>イショク</t>
    </rPh>
    <rPh sb="4" eb="6">
      <t>ブモン</t>
    </rPh>
    <phoneticPr fontId="64"/>
  </si>
  <si>
    <t>特殊病室施設整備事業</t>
    <phoneticPr fontId="64"/>
  </si>
  <si>
    <t>様式１８</t>
    <rPh sb="0" eb="2">
      <t>ヨウシキ</t>
    </rPh>
    <phoneticPr fontId="64"/>
  </si>
  <si>
    <t>その他（　　　　　　　　　　　　　　　　　）</t>
    <rPh sb="2" eb="3">
      <t>タ</t>
    </rPh>
    <phoneticPr fontId="64"/>
  </si>
  <si>
    <t>土砂災害注意区域</t>
    <rPh sb="0" eb="2">
      <t>ドシャ</t>
    </rPh>
    <rPh sb="2" eb="4">
      <t>サイガイ</t>
    </rPh>
    <rPh sb="4" eb="6">
      <t>チュウイ</t>
    </rPh>
    <rPh sb="6" eb="8">
      <t>クイキ</t>
    </rPh>
    <phoneticPr fontId="64"/>
  </si>
  <si>
    <t>急傾斜地崩壊危険箇所</t>
    <rPh sb="0" eb="4">
      <t>キュウケイシャチ</t>
    </rPh>
    <rPh sb="4" eb="6">
      <t>ホウカイ</t>
    </rPh>
    <rPh sb="6" eb="8">
      <t>キケン</t>
    </rPh>
    <rPh sb="8" eb="10">
      <t>カショ</t>
    </rPh>
    <phoneticPr fontId="64"/>
  </si>
  <si>
    <t>地すべり危険箇所</t>
    <rPh sb="0" eb="1">
      <t>ジ</t>
    </rPh>
    <rPh sb="4" eb="6">
      <t>キケン</t>
    </rPh>
    <rPh sb="6" eb="8">
      <t>カショ</t>
    </rPh>
    <phoneticPr fontId="64"/>
  </si>
  <si>
    <t>土石流危険地域</t>
    <rPh sb="0" eb="3">
      <t>ドセキリュウ</t>
    </rPh>
    <rPh sb="3" eb="5">
      <t>キケン</t>
    </rPh>
    <rPh sb="5" eb="7">
      <t>チイキ</t>
    </rPh>
    <phoneticPr fontId="64"/>
  </si>
  <si>
    <t>防護壁の設置</t>
    <rPh sb="0" eb="3">
      <t>ボウゴヘキ</t>
    </rPh>
    <rPh sb="4" eb="6">
      <t>セッチ</t>
    </rPh>
    <phoneticPr fontId="64"/>
  </si>
  <si>
    <t>新築、増改築に伴う補強</t>
    <rPh sb="0" eb="2">
      <t>シンチク</t>
    </rPh>
    <rPh sb="3" eb="6">
      <t>ゾウカイチク</t>
    </rPh>
    <rPh sb="7" eb="8">
      <t>トモナ</t>
    </rPh>
    <rPh sb="9" eb="11">
      <t>ホキョウ</t>
    </rPh>
    <phoneticPr fontId="64"/>
  </si>
  <si>
    <t>既存建物に対する補強</t>
    <rPh sb="0" eb="2">
      <t>キソン</t>
    </rPh>
    <rPh sb="2" eb="4">
      <t>タテモノ</t>
    </rPh>
    <rPh sb="5" eb="6">
      <t>タイ</t>
    </rPh>
    <rPh sb="8" eb="10">
      <t>ホキョウ</t>
    </rPh>
    <phoneticPr fontId="64"/>
  </si>
  <si>
    <t>医療施設土砂災害防止施設整備事業</t>
    <rPh sb="0" eb="2">
      <t>イリョウ</t>
    </rPh>
    <rPh sb="2" eb="4">
      <t>シセツ</t>
    </rPh>
    <rPh sb="4" eb="6">
      <t>ドシャ</t>
    </rPh>
    <rPh sb="6" eb="8">
      <t>サイガイ</t>
    </rPh>
    <rPh sb="8" eb="10">
      <t>ボウシ</t>
    </rPh>
    <rPh sb="10" eb="12">
      <t>シセツ</t>
    </rPh>
    <rPh sb="12" eb="14">
      <t>セイビ</t>
    </rPh>
    <rPh sb="14" eb="16">
      <t>ジギョウ</t>
    </rPh>
    <phoneticPr fontId="64"/>
  </si>
  <si>
    <t>医療施設耐震化施設整備事業</t>
    <rPh sb="0" eb="2">
      <t>イリョウ</t>
    </rPh>
    <rPh sb="2" eb="4">
      <t>シセツ</t>
    </rPh>
    <rPh sb="4" eb="7">
      <t>タイシンカ</t>
    </rPh>
    <rPh sb="7" eb="9">
      <t>シセツ</t>
    </rPh>
    <rPh sb="9" eb="11">
      <t>セイビ</t>
    </rPh>
    <rPh sb="11" eb="13">
      <t>ジギョウ</t>
    </rPh>
    <phoneticPr fontId="64"/>
  </si>
  <si>
    <t>補助事業名</t>
    <rPh sb="0" eb="2">
      <t>ホジョ</t>
    </rPh>
    <rPh sb="2" eb="4">
      <t>ジギョウ</t>
    </rPh>
    <rPh sb="4" eb="5">
      <t>メイ</t>
    </rPh>
    <phoneticPr fontId="64"/>
  </si>
  <si>
    <t>当該施設にかかる過去の施設整備国庫補助</t>
    <rPh sb="0" eb="2">
      <t>トウガイ</t>
    </rPh>
    <rPh sb="2" eb="4">
      <t>シセツ</t>
    </rPh>
    <rPh sb="8" eb="10">
      <t>カコ</t>
    </rPh>
    <rPh sb="11" eb="13">
      <t>シセツ</t>
    </rPh>
    <rPh sb="13" eb="15">
      <t>セイビ</t>
    </rPh>
    <rPh sb="15" eb="17">
      <t>コッコ</t>
    </rPh>
    <rPh sb="17" eb="19">
      <t>ホジョ</t>
    </rPh>
    <phoneticPr fontId="64"/>
  </si>
  <si>
    <t>当該施設の所在する土砂災害区域</t>
    <rPh sb="0" eb="2">
      <t>トウガイ</t>
    </rPh>
    <rPh sb="2" eb="4">
      <t>シセツ</t>
    </rPh>
    <rPh sb="5" eb="7">
      <t>ショザイ</t>
    </rPh>
    <rPh sb="9" eb="11">
      <t>ドシャ</t>
    </rPh>
    <rPh sb="11" eb="13">
      <t>サイガイ</t>
    </rPh>
    <rPh sb="13" eb="15">
      <t>クイキ</t>
    </rPh>
    <phoneticPr fontId="64"/>
  </si>
  <si>
    <t>②</t>
    <phoneticPr fontId="64"/>
  </si>
  <si>
    <t>①</t>
    <phoneticPr fontId="64"/>
  </si>
  <si>
    <t>医療施設土砂災害防止施設整備事業</t>
    <phoneticPr fontId="64"/>
  </si>
  <si>
    <t>様式２２</t>
    <rPh sb="0" eb="2">
      <t>ヨウシキ</t>
    </rPh>
    <phoneticPr fontId="64"/>
  </si>
  <si>
    <t>Is値が0.3 未満の建物を有する病院（第二次救急医療施設等は除く）</t>
  </si>
  <si>
    <t>Is値が0.4 未満の建物を有する第二次救急医療施設等</t>
  </si>
  <si>
    <t>補強が必要と認められるもの（Is値が0.6未満の建物を有する病院）</t>
    <rPh sb="24" eb="26">
      <t>タテモノ</t>
    </rPh>
    <rPh sb="27" eb="28">
      <t>ユウ</t>
    </rPh>
    <rPh sb="30" eb="32">
      <t>ビョウイン</t>
    </rPh>
    <phoneticPr fontId="64"/>
  </si>
  <si>
    <t>％</t>
    <phoneticPr fontId="64"/>
  </si>
  <si>
    <t>基準病床数</t>
    <rPh sb="0" eb="2">
      <t>キジュン</t>
    </rPh>
    <rPh sb="2" eb="5">
      <t>ビョウショウスウ</t>
    </rPh>
    <phoneticPr fontId="64"/>
  </si>
  <si>
    <t>既存病床数</t>
    <rPh sb="0" eb="2">
      <t>キソン</t>
    </rPh>
    <rPh sb="2" eb="5">
      <t>ビョウショウスウ</t>
    </rPh>
    <phoneticPr fontId="64"/>
  </si>
  <si>
    <t>Is値</t>
    <rPh sb="2" eb="3">
      <t>アタイ</t>
    </rPh>
    <phoneticPr fontId="64"/>
  </si>
  <si>
    <t>整備対象施設</t>
    <rPh sb="0" eb="2">
      <t>セイビ</t>
    </rPh>
    <rPh sb="2" eb="4">
      <t>タイショウ</t>
    </rPh>
    <rPh sb="4" eb="6">
      <t>シセツ</t>
    </rPh>
    <phoneticPr fontId="64"/>
  </si>
  <si>
    <t>医療施設耐震整備事業（病院）</t>
    <rPh sb="0" eb="2">
      <t>イリョウ</t>
    </rPh>
    <rPh sb="2" eb="4">
      <t>シセツ</t>
    </rPh>
    <rPh sb="4" eb="6">
      <t>タイシン</t>
    </rPh>
    <rPh sb="6" eb="8">
      <t>セイビ</t>
    </rPh>
    <rPh sb="8" eb="10">
      <t>ジギョウ</t>
    </rPh>
    <rPh sb="11" eb="13">
      <t>ビョウイン</t>
    </rPh>
    <phoneticPr fontId="64"/>
  </si>
  <si>
    <t>様式２３－１</t>
    <rPh sb="0" eb="2">
      <t>ヨウシキ</t>
    </rPh>
    <phoneticPr fontId="64"/>
  </si>
  <si>
    <t>Is値が0.3 未満の建物を有する看護師等養成所</t>
  </si>
  <si>
    <t>補強が必要と認められるもの（Is値0.6未満の建物を有する看護師等養成所）</t>
    <rPh sb="23" eb="25">
      <t>タテモノ</t>
    </rPh>
    <rPh sb="26" eb="27">
      <t>ユウ</t>
    </rPh>
    <phoneticPr fontId="64"/>
  </si>
  <si>
    <t>人）</t>
    <phoneticPr fontId="64"/>
  </si>
  <si>
    <t>（収容人数：</t>
    <rPh sb="1" eb="3">
      <t>シュウヨウ</t>
    </rPh>
    <rPh sb="3" eb="5">
      <t>ニンズウ</t>
    </rPh>
    <phoneticPr fontId="64"/>
  </si>
  <si>
    <t>寄宿舎</t>
    <rPh sb="0" eb="3">
      <t>キシュクシャ</t>
    </rPh>
    <phoneticPr fontId="64"/>
  </si>
  <si>
    <t>校舎</t>
    <rPh sb="0" eb="2">
      <t>コウシャ</t>
    </rPh>
    <phoneticPr fontId="64"/>
  </si>
  <si>
    <t>医療施設耐震整備事業（看護師養成所）</t>
    <rPh sb="0" eb="2">
      <t>イリョウ</t>
    </rPh>
    <rPh sb="2" eb="4">
      <t>シセツ</t>
    </rPh>
    <rPh sb="4" eb="6">
      <t>タイシン</t>
    </rPh>
    <rPh sb="6" eb="8">
      <t>セイビ</t>
    </rPh>
    <rPh sb="8" eb="10">
      <t>ジギョウ</t>
    </rPh>
    <rPh sb="11" eb="14">
      <t>カンゴシ</t>
    </rPh>
    <rPh sb="14" eb="17">
      <t>ヨウセイジョ</t>
    </rPh>
    <phoneticPr fontId="64"/>
  </si>
  <si>
    <t>様式２３－２</t>
    <rPh sb="0" eb="2">
      <t>ヨウシキ</t>
    </rPh>
    <phoneticPr fontId="64"/>
  </si>
  <si>
    <t>囲い込み</t>
    <rPh sb="0" eb="1">
      <t>カコ</t>
    </rPh>
    <rPh sb="2" eb="3">
      <t>コ</t>
    </rPh>
    <phoneticPr fontId="64"/>
  </si>
  <si>
    <t>封じ込め</t>
    <rPh sb="0" eb="1">
      <t>フウ</t>
    </rPh>
    <rPh sb="2" eb="3">
      <t>コ</t>
    </rPh>
    <phoneticPr fontId="64"/>
  </si>
  <si>
    <t>除去</t>
    <rPh sb="0" eb="2">
      <t>ジョキョ</t>
    </rPh>
    <phoneticPr fontId="64"/>
  </si>
  <si>
    <t>※措置予定（補助対象面積）には、今回、アスベスト等の除去等を行う壁等の延面積を記入すること。</t>
    <rPh sb="1" eb="3">
      <t>ソチ</t>
    </rPh>
    <rPh sb="3" eb="5">
      <t>ヨテイ</t>
    </rPh>
    <rPh sb="6" eb="8">
      <t>ホジョ</t>
    </rPh>
    <rPh sb="8" eb="10">
      <t>タイショウ</t>
    </rPh>
    <rPh sb="10" eb="12">
      <t>メンセキ</t>
    </rPh>
    <rPh sb="16" eb="18">
      <t>コンカイ</t>
    </rPh>
    <rPh sb="24" eb="25">
      <t>トウ</t>
    </rPh>
    <rPh sb="26" eb="28">
      <t>ジョキョ</t>
    </rPh>
    <rPh sb="28" eb="29">
      <t>トウ</t>
    </rPh>
    <rPh sb="30" eb="31">
      <t>オコナ</t>
    </rPh>
    <rPh sb="32" eb="33">
      <t>カベ</t>
    </rPh>
    <rPh sb="33" eb="34">
      <t>トウ</t>
    </rPh>
    <rPh sb="35" eb="36">
      <t>ノ</t>
    </rPh>
    <rPh sb="36" eb="38">
      <t>メンセキ</t>
    </rPh>
    <rPh sb="39" eb="41">
      <t>キニュウ</t>
    </rPh>
    <phoneticPr fontId="64"/>
  </si>
  <si>
    <t>未措置</t>
    <rPh sb="0" eb="1">
      <t>ミ</t>
    </rPh>
    <rPh sb="1" eb="3">
      <t>ソチ</t>
    </rPh>
    <phoneticPr fontId="64"/>
  </si>
  <si>
    <t>措置済</t>
    <rPh sb="0" eb="2">
      <t>ソチ</t>
    </rPh>
    <rPh sb="2" eb="3">
      <t>ズ</t>
    </rPh>
    <phoneticPr fontId="64"/>
  </si>
  <si>
    <r>
      <t xml:space="preserve">措置予定　※
</t>
    </r>
    <r>
      <rPr>
        <sz val="6"/>
        <color theme="1"/>
        <rFont val="ＭＳ ゴシック"/>
        <family val="3"/>
        <charset val="128"/>
      </rPr>
      <t>（補助対象面積）</t>
    </r>
    <rPh sb="0" eb="2">
      <t>ソチ</t>
    </rPh>
    <rPh sb="2" eb="4">
      <t>ヨテイ</t>
    </rPh>
    <rPh sb="8" eb="10">
      <t>ホジョ</t>
    </rPh>
    <rPh sb="10" eb="12">
      <t>タイショウ</t>
    </rPh>
    <rPh sb="12" eb="14">
      <t>メンセキ</t>
    </rPh>
    <phoneticPr fontId="64"/>
  </si>
  <si>
    <t>アスベストの措置状況</t>
    <rPh sb="6" eb="8">
      <t>ソチ</t>
    </rPh>
    <rPh sb="8" eb="10">
      <t>ジョウキョウ</t>
    </rPh>
    <phoneticPr fontId="64"/>
  </si>
  <si>
    <t>床面積</t>
    <rPh sb="0" eb="3">
      <t>ユカメンセキ</t>
    </rPh>
    <phoneticPr fontId="64"/>
  </si>
  <si>
    <t>措置の種別</t>
    <rPh sb="0" eb="2">
      <t>ソチ</t>
    </rPh>
    <rPh sb="3" eb="5">
      <t>シュベツ</t>
    </rPh>
    <phoneticPr fontId="64"/>
  </si>
  <si>
    <t>アスベスト除去等施設整備事業</t>
    <rPh sb="5" eb="7">
      <t>ジョキョ</t>
    </rPh>
    <rPh sb="7" eb="8">
      <t>トウ</t>
    </rPh>
    <rPh sb="8" eb="10">
      <t>シセツ</t>
    </rPh>
    <rPh sb="10" eb="12">
      <t>セイビ</t>
    </rPh>
    <rPh sb="12" eb="14">
      <t>ジギョウ</t>
    </rPh>
    <phoneticPr fontId="64"/>
  </si>
  <si>
    <t>様式２５</t>
    <rPh sb="0" eb="2">
      <t>ヨウシキ</t>
    </rPh>
    <phoneticPr fontId="64"/>
  </si>
  <si>
    <t>※省エネルギーに関する規定等を別途添付すること。</t>
    <rPh sb="1" eb="2">
      <t>ショウ</t>
    </rPh>
    <rPh sb="8" eb="9">
      <t>カン</t>
    </rPh>
    <rPh sb="11" eb="13">
      <t>キテイ</t>
    </rPh>
    <rPh sb="13" eb="14">
      <t>トウ</t>
    </rPh>
    <rPh sb="15" eb="17">
      <t>ベット</t>
    </rPh>
    <rPh sb="17" eb="19">
      <t>テンプ</t>
    </rPh>
    <phoneticPr fontId="64"/>
  </si>
  <si>
    <t>温室効果ガス
総排出量</t>
    <rPh sb="0" eb="2">
      <t>オンシツ</t>
    </rPh>
    <rPh sb="2" eb="4">
      <t>コウカ</t>
    </rPh>
    <rPh sb="7" eb="8">
      <t>ソウ</t>
    </rPh>
    <rPh sb="8" eb="11">
      <t>ハイシュツリョウ</t>
    </rPh>
    <phoneticPr fontId="64"/>
  </si>
  <si>
    <t>省エネルギー管理体制の責任者
（役職・氏名）</t>
    <rPh sb="0" eb="1">
      <t>ショウ</t>
    </rPh>
    <rPh sb="6" eb="8">
      <t>カンリ</t>
    </rPh>
    <rPh sb="8" eb="10">
      <t>タイセイ</t>
    </rPh>
    <rPh sb="11" eb="14">
      <t>セキニンシャ</t>
    </rPh>
    <rPh sb="16" eb="18">
      <t>ヤクショク</t>
    </rPh>
    <rPh sb="19" eb="21">
      <t>シメイ</t>
    </rPh>
    <phoneticPr fontId="64"/>
  </si>
  <si>
    <t>整備の内容</t>
    <rPh sb="0" eb="2">
      <t>セイビ</t>
    </rPh>
    <rPh sb="3" eb="5">
      <t>ナイヨウ</t>
    </rPh>
    <phoneticPr fontId="64"/>
  </si>
  <si>
    <t>地球温暖化施設整備事業</t>
    <phoneticPr fontId="64"/>
  </si>
  <si>
    <t>様式２７</t>
    <rPh sb="0" eb="2">
      <t>ヨウシキ</t>
    </rPh>
    <phoneticPr fontId="64"/>
  </si>
  <si>
    <t>件</t>
    <rPh sb="0" eb="1">
      <t>ケン</t>
    </rPh>
    <phoneticPr fontId="64"/>
  </si>
  <si>
    <t>治験実績件数（直近３ヵ年）</t>
    <rPh sb="0" eb="2">
      <t>チケン</t>
    </rPh>
    <rPh sb="2" eb="4">
      <t>ジッセキ</t>
    </rPh>
    <rPh sb="4" eb="6">
      <t>ケンスウ</t>
    </rPh>
    <rPh sb="7" eb="9">
      <t>チョッキン</t>
    </rPh>
    <rPh sb="11" eb="12">
      <t>ネン</t>
    </rPh>
    <phoneticPr fontId="64"/>
  </si>
  <si>
    <t>依頼者・被験者相談室</t>
    <rPh sb="0" eb="3">
      <t>イライシャ</t>
    </rPh>
    <rPh sb="4" eb="7">
      <t>ヒケンシャ</t>
    </rPh>
    <phoneticPr fontId="64"/>
  </si>
  <si>
    <t>ＩＲＢ事務室</t>
    <rPh sb="3" eb="6">
      <t>ジムシツ</t>
    </rPh>
    <phoneticPr fontId="64"/>
  </si>
  <si>
    <t>治験事務室</t>
    <rPh sb="0" eb="2">
      <t>チケン</t>
    </rPh>
    <rPh sb="2" eb="5">
      <t>ジムシツ</t>
    </rPh>
    <phoneticPr fontId="64"/>
  </si>
  <si>
    <t>その他
（　　　　　　）</t>
    <rPh sb="2" eb="3">
      <t>タ</t>
    </rPh>
    <phoneticPr fontId="64"/>
  </si>
  <si>
    <t>相談部門</t>
    <rPh sb="0" eb="2">
      <t>ソウダン</t>
    </rPh>
    <rPh sb="2" eb="4">
      <t>ブモン</t>
    </rPh>
    <phoneticPr fontId="64"/>
  </si>
  <si>
    <t>事務部門</t>
    <rPh sb="0" eb="2">
      <t>ジム</t>
    </rPh>
    <rPh sb="2" eb="4">
      <t>ブモン</t>
    </rPh>
    <phoneticPr fontId="64"/>
  </si>
  <si>
    <t>治　験　管　理　部　門</t>
    <rPh sb="0" eb="1">
      <t>オサム</t>
    </rPh>
    <rPh sb="2" eb="3">
      <t>シルシ</t>
    </rPh>
    <rPh sb="4" eb="5">
      <t>カン</t>
    </rPh>
    <rPh sb="6" eb="7">
      <t>リ</t>
    </rPh>
    <rPh sb="8" eb="9">
      <t>ブ</t>
    </rPh>
    <rPh sb="10" eb="11">
      <t>モン</t>
    </rPh>
    <phoneticPr fontId="64"/>
  </si>
  <si>
    <t>その他（　　　　　　）</t>
    <rPh sb="2" eb="3">
      <t>タ</t>
    </rPh>
    <phoneticPr fontId="64"/>
  </si>
  <si>
    <t>検査室</t>
    <rPh sb="0" eb="3">
      <t>ケンサシツ</t>
    </rPh>
    <phoneticPr fontId="64"/>
  </si>
  <si>
    <t>処置室</t>
    <rPh sb="0" eb="2">
      <t>ショチ</t>
    </rPh>
    <rPh sb="2" eb="3">
      <t>シツ</t>
    </rPh>
    <phoneticPr fontId="64"/>
  </si>
  <si>
    <t>外来診療室</t>
    <rPh sb="0" eb="2">
      <t>ガイライ</t>
    </rPh>
    <rPh sb="2" eb="5">
      <t>シンリョウシツ</t>
    </rPh>
    <phoneticPr fontId="64"/>
  </si>
  <si>
    <t>治　験　専　門　外　来</t>
    <rPh sb="0" eb="1">
      <t>オサム</t>
    </rPh>
    <rPh sb="2" eb="3">
      <t>シルシ</t>
    </rPh>
    <rPh sb="4" eb="5">
      <t>セン</t>
    </rPh>
    <rPh sb="6" eb="7">
      <t>モン</t>
    </rPh>
    <rPh sb="8" eb="9">
      <t>ソト</t>
    </rPh>
    <rPh sb="10" eb="11">
      <t>キ</t>
    </rPh>
    <phoneticPr fontId="64"/>
  </si>
  <si>
    <t>治験施設施設整備事業</t>
    <rPh sb="0" eb="2">
      <t>チケン</t>
    </rPh>
    <rPh sb="2" eb="4">
      <t>シセツ</t>
    </rPh>
    <rPh sb="4" eb="6">
      <t>シセツ</t>
    </rPh>
    <rPh sb="6" eb="8">
      <t>セイビ</t>
    </rPh>
    <rPh sb="8" eb="10">
      <t>ジギョウ</t>
    </rPh>
    <phoneticPr fontId="64"/>
  </si>
  <si>
    <t>様式２０</t>
    <rPh sb="0" eb="2">
      <t>ヨウシキ</t>
    </rPh>
    <phoneticPr fontId="64"/>
  </si>
  <si>
    <t>番号を○で囲むこと。</t>
  </si>
  <si>
    <t xml:space="preserve">  該当する法律に基づき指定を受けた地域を有する市町村の区域に病院が所在する場合、その法律の</t>
    <phoneticPr fontId="18"/>
  </si>
  <si>
    <t>３　特定地域振興法の指定状況</t>
  </si>
  <si>
    <t>　（３）敷地の状況…該当するものの番号を○で囲むこと。</t>
  </si>
  <si>
    <t xml:space="preserve">  （２）構造の種類…鉄筋コンクリート、ブロック等施設の構造の種類を記入すること。</t>
  </si>
  <si>
    <t xml:space="preserve">        ・増 改 築：増築と改築をあわせて行う場合</t>
    <phoneticPr fontId="18"/>
  </si>
  <si>
    <t xml:space="preserve">        ・増　　築：敷地内の既存の建物に増築する場合。敷地内に別に建物を新築する場合</t>
    <phoneticPr fontId="18"/>
  </si>
  <si>
    <t xml:space="preserve">        ・改　　築：従前の建物を取りこわして、これと位置・構造・規模がほぼ同程度のものを建築する場合</t>
    <phoneticPr fontId="18"/>
  </si>
  <si>
    <t>　　　　　　　　　　　機能を移転する場合</t>
    <phoneticPr fontId="18"/>
  </si>
  <si>
    <t xml:space="preserve">        ・移転新築：現在建物が存在する敷地とは別の敷地に新たに建物を建築し、かつ、現在の建物の</t>
    <phoneticPr fontId="18"/>
  </si>
  <si>
    <t xml:space="preserve">        ・新　　築：新たに建物を建築する場合</t>
    <phoneticPr fontId="18"/>
  </si>
  <si>
    <t xml:space="preserve">  （１）事業の種別…事業の該当する種別を○で囲むこと、なお各種別の意味は次による</t>
  </si>
  <si>
    <t>２　整備事業計画等の概要</t>
  </si>
  <si>
    <t>　　　ものである。</t>
    <phoneticPr fontId="18"/>
  </si>
  <si>
    <t xml:space="preserve">    オ　「その他」とは、前述の各部門間をつなぐ渡廊下、医師住宅、看護師宿舎、車庫等アからエ以外の</t>
    <phoneticPr fontId="18"/>
  </si>
  <si>
    <t>　　　下段に病床数を記入すること。</t>
    <phoneticPr fontId="18"/>
  </si>
  <si>
    <t>　　　般、療養、結核、精神、感染症」欄には、医療法上の許可病床数を記入し、「計」欄の上段に面積、</t>
    <phoneticPr fontId="18"/>
  </si>
  <si>
    <t>　　エ　「病棟部門」とは、病室及びその付属部門で、専ら入院患者の用に供する部門である。なお、「一</t>
    <phoneticPr fontId="18"/>
  </si>
  <si>
    <t>　　　線室、手術室、病理解剖室、中央材料室等各科の外来患者及び入院患者の用に供する部門である。</t>
    <phoneticPr fontId="18"/>
  </si>
  <si>
    <t xml:space="preserve">    ウ　「診療部門」とは、表玄関、診察室及び処置室等外来患者の専用に供する部門、検査室、エックス</t>
    <phoneticPr fontId="18"/>
  </si>
  <si>
    <t>　　　て、サービスを提供する部門である。</t>
    <phoneticPr fontId="18"/>
  </si>
  <si>
    <t xml:space="preserve">    イ　「サービス部門」とは、汽かん室、電気室、炊事関係室、中央食堂等の病院の職員及び患者に対し</t>
    <phoneticPr fontId="18"/>
  </si>
  <si>
    <t>　　　入らない部門である。</t>
    <phoneticPr fontId="18"/>
  </si>
  <si>
    <t xml:space="preserve">    ア　「管理部門」とは、院長室、事務室、応接室、会議室等その病院の職員が専ら使用し、患者が立ち</t>
    <phoneticPr fontId="18"/>
  </si>
  <si>
    <t xml:space="preserve">  （２）病院延面積等</t>
  </si>
  <si>
    <t xml:space="preserve">                     一般病棟の許可病床数</t>
  </si>
  <si>
    <t xml:space="preserve">         利用率　＝─────────────────────── ×　１００       </t>
  </si>
  <si>
    <t xml:space="preserve">                     一般患者として入院した一日平均患者数</t>
  </si>
  <si>
    <t xml:space="preserve">    イ　「一般病床の利用率」欄は、次の算式により算出し記入すること。</t>
  </si>
  <si>
    <t xml:space="preserve">                      当該年度の暦日数                     当該年度の外来診療日数</t>
  </si>
  <si>
    <t xml:space="preserve">         入　院  ＝ ─────────      外　来  ＝  ───────────　  </t>
  </si>
  <si>
    <t xml:space="preserve">                      入院患者延数                      外来患者延数</t>
  </si>
  <si>
    <t>　　　　式により算出し記入すること。</t>
    <phoneticPr fontId="18"/>
  </si>
  <si>
    <t xml:space="preserve">    ア　「入院」、「外来」欄は、前年中（１月１日～１２月３１日）の一日平均患者数の実績値により、次の算</t>
    <phoneticPr fontId="18"/>
  </si>
  <si>
    <t>　（１）一日平均患者数等</t>
  </si>
  <si>
    <t>１　病院の現況</t>
  </si>
  <si>
    <t>（記入上の注意）</t>
    <phoneticPr fontId="18"/>
  </si>
  <si>
    <t>「放射線治療機器の保有」欄は、当該病院のリニアック等の放射線治療機器の保有（予定を含む。）の有無により、該当する番号を○で囲むこと。</t>
  </si>
  <si>
    <t>(記入上の注意)</t>
    <rPh sb="1" eb="3">
      <t>キニュウ</t>
    </rPh>
    <rPh sb="3" eb="4">
      <t>ジョウ</t>
    </rPh>
    <rPh sb="5" eb="7">
      <t>チュウイ</t>
    </rPh>
    <phoneticPr fontId="18"/>
  </si>
  <si>
    <t>（５）該当せず</t>
    <rPh sb="3" eb="5">
      <t>ガイトウ</t>
    </rPh>
    <phoneticPr fontId="18"/>
  </si>
  <si>
    <t>（４）豪雪地帯対策特別措置法第２条第１項及び第２項</t>
  </si>
  <si>
    <t>（３）山村振興法第７条第１項</t>
  </si>
  <si>
    <t>（２）離島振興法第２条第１項</t>
  </si>
  <si>
    <t>（１）過疎地域自立促進特別措置法第２条第１項</t>
  </si>
  <si>
    <t>６．特定地域振興法の指定状況（該当する法律の番号を○で囲むこと）</t>
  </si>
  <si>
    <t>２．　無</t>
  </si>
  <si>
    <t>１．　有</t>
  </si>
  <si>
    <t>（１０）今回整備に伴う国庫補助財産の処分</t>
    <rPh sb="4" eb="6">
      <t>コンカイ</t>
    </rPh>
    <rPh sb="6" eb="8">
      <t>セイビ</t>
    </rPh>
    <rPh sb="9" eb="10">
      <t>トモナ</t>
    </rPh>
    <rPh sb="11" eb="13">
      <t>コッコ</t>
    </rPh>
    <rPh sb="13" eb="15">
      <t>ホジョ</t>
    </rPh>
    <rPh sb="15" eb="17">
      <t>ザイサン</t>
    </rPh>
    <rPh sb="18" eb="20">
      <t>ショブン</t>
    </rPh>
    <phoneticPr fontId="18"/>
  </si>
  <si>
    <t>人</t>
    <rPh sb="0" eb="1">
      <t>ヒト</t>
    </rPh>
    <phoneticPr fontId="18"/>
  </si>
  <si>
    <t>ｿｰｼｬﾙﾜｰｸに従事する者</t>
    <rPh sb="9" eb="11">
      <t>ジュウジ</t>
    </rPh>
    <rPh sb="13" eb="14">
      <t>モノ</t>
    </rPh>
    <phoneticPr fontId="18"/>
  </si>
  <si>
    <t>臨床診療録管理に携わる者</t>
    <rPh sb="0" eb="2">
      <t>リンショウ</t>
    </rPh>
    <rPh sb="2" eb="5">
      <t>シンリョウロク</t>
    </rPh>
    <rPh sb="5" eb="7">
      <t>カンリ</t>
    </rPh>
    <rPh sb="8" eb="9">
      <t>タズサ</t>
    </rPh>
    <rPh sb="11" eb="12">
      <t>モノ</t>
    </rPh>
    <phoneticPr fontId="18"/>
  </si>
  <si>
    <t>臨床心理に携わる者</t>
    <rPh sb="0" eb="2">
      <t>リンショウ</t>
    </rPh>
    <rPh sb="2" eb="4">
      <t>シンリ</t>
    </rPh>
    <rPh sb="5" eb="6">
      <t>タズサ</t>
    </rPh>
    <rPh sb="8" eb="9">
      <t>モノ</t>
    </rPh>
    <phoneticPr fontId="18"/>
  </si>
  <si>
    <t>精神保健福祉士</t>
    <rPh sb="0" eb="2">
      <t>セイシン</t>
    </rPh>
    <rPh sb="2" eb="4">
      <t>ホケン</t>
    </rPh>
    <rPh sb="4" eb="7">
      <t>フクシシ</t>
    </rPh>
    <phoneticPr fontId="18"/>
  </si>
  <si>
    <t>病理専門医</t>
    <rPh sb="0" eb="2">
      <t>ビョウリ</t>
    </rPh>
    <rPh sb="2" eb="5">
      <t>センモンイ</t>
    </rPh>
    <phoneticPr fontId="18"/>
  </si>
  <si>
    <t>放射線治療医</t>
    <rPh sb="0" eb="3">
      <t>ホウシャセン</t>
    </rPh>
    <rPh sb="3" eb="6">
      <t>チリョウイ</t>
    </rPh>
    <phoneticPr fontId="18"/>
  </si>
  <si>
    <t>（９）緩和ケア病棟の施設基準の有無</t>
    <phoneticPr fontId="18"/>
  </si>
  <si>
    <t>（有の場合、機器名　　　　　　　　　　　　　）</t>
    <rPh sb="1" eb="2">
      <t>ア</t>
    </rPh>
    <rPh sb="3" eb="5">
      <t>バアイ</t>
    </rPh>
    <rPh sb="6" eb="9">
      <t>キキメイ</t>
    </rPh>
    <phoneticPr fontId="18"/>
  </si>
  <si>
    <t>床</t>
  </si>
  <si>
    <t>床→</t>
  </si>
  <si>
    <t>　　　整備状況（予定）　</t>
  </si>
  <si>
    <t>（８）放射線治療機器の保有</t>
    <phoneticPr fontId="18"/>
  </si>
  <si>
    <t>（予定）</t>
  </si>
  <si>
    <t>（現在）</t>
  </si>
  <si>
    <t>（３）がん専用病床の</t>
    <phoneticPr fontId="18"/>
  </si>
  <si>
    <t>（７）院内がん登録ｼｽﾃﾑの有無</t>
    <rPh sb="3" eb="5">
      <t>インナイ</t>
    </rPh>
    <rPh sb="7" eb="9">
      <t>トウロク</t>
    </rPh>
    <phoneticPr fontId="18"/>
  </si>
  <si>
    <t>　　　　　年　　　月　　　日</t>
    <rPh sb="5" eb="6">
      <t>ネン</t>
    </rPh>
    <rPh sb="9" eb="10">
      <t>ツキ</t>
    </rPh>
    <rPh sb="13" eb="14">
      <t>ヒ</t>
    </rPh>
    <phoneticPr fontId="18"/>
  </si>
  <si>
    <t>　　２．無の場合、申請予定年月日</t>
    <rPh sb="4" eb="5">
      <t>ム</t>
    </rPh>
    <rPh sb="6" eb="8">
      <t>バアイ</t>
    </rPh>
    <rPh sb="9" eb="11">
      <t>シンセイ</t>
    </rPh>
    <rPh sb="11" eb="13">
      <t>ヨテイ</t>
    </rPh>
    <rPh sb="13" eb="16">
      <t>ネンガッピ</t>
    </rPh>
    <phoneticPr fontId="18"/>
  </si>
  <si>
    <t>（　　床）</t>
    <rPh sb="3" eb="4">
      <t>ユカ</t>
    </rPh>
    <phoneticPr fontId="18"/>
  </si>
  <si>
    <t>（６）無菌病室の有無</t>
    <rPh sb="3" eb="5">
      <t>ムキン</t>
    </rPh>
    <rPh sb="5" eb="7">
      <t>ビョウシツ</t>
    </rPh>
    <phoneticPr fontId="18"/>
  </si>
  <si>
    <t>　　１．有の場合、指定年月日</t>
    <rPh sb="4" eb="5">
      <t>ユウ</t>
    </rPh>
    <rPh sb="6" eb="8">
      <t>バアイ</t>
    </rPh>
    <rPh sb="9" eb="11">
      <t>シテイ</t>
    </rPh>
    <rPh sb="11" eb="14">
      <t>ネンガッピ</t>
    </rPh>
    <phoneticPr fontId="18"/>
  </si>
  <si>
    <t>（５）集中治療室の有無</t>
    <rPh sb="3" eb="5">
      <t>シュウチュウ</t>
    </rPh>
    <rPh sb="5" eb="8">
      <t>チリョウシツ</t>
    </rPh>
    <phoneticPr fontId="18"/>
  </si>
  <si>
    <t>　１．　有</t>
    <phoneticPr fontId="18"/>
  </si>
  <si>
    <t>（２）地域がん診療拠点病院指定の有無</t>
    <rPh sb="3" eb="5">
      <t>チイキ</t>
    </rPh>
    <rPh sb="7" eb="9">
      <t>シンリョウ</t>
    </rPh>
    <rPh sb="9" eb="11">
      <t>キョテン</t>
    </rPh>
    <rPh sb="11" eb="13">
      <t>ビョウイン</t>
    </rPh>
    <rPh sb="13" eb="15">
      <t>シテイ</t>
    </rPh>
    <rPh sb="16" eb="18">
      <t>ウム</t>
    </rPh>
    <phoneticPr fontId="18"/>
  </si>
  <si>
    <t>１．　有</t>
    <phoneticPr fontId="18"/>
  </si>
  <si>
    <t>（４）医療相談室設置の有無</t>
    <rPh sb="3" eb="5">
      <t>イリョウ</t>
    </rPh>
    <rPh sb="5" eb="8">
      <t>ソウダンシツ</t>
    </rPh>
    <rPh sb="8" eb="10">
      <t>セッチ</t>
    </rPh>
    <phoneticPr fontId="18"/>
  </si>
  <si>
    <t>（１）二次医療圏名</t>
    <rPh sb="3" eb="5">
      <t>ニジ</t>
    </rPh>
    <rPh sb="5" eb="7">
      <t>イリョウ</t>
    </rPh>
    <rPh sb="7" eb="8">
      <t>ケン</t>
    </rPh>
    <rPh sb="8" eb="9">
      <t>メイ</t>
    </rPh>
    <phoneticPr fontId="18"/>
  </si>
  <si>
    <t>５．その他参考事項</t>
  </si>
  <si>
    <t>（３）当該施設における過去５年間の入院外来患者数の推移（全体・当該部門）</t>
  </si>
  <si>
    <t>（２）施設整備を必要とする理由</t>
  </si>
  <si>
    <t>（１）二次医療圏内のがん診療を行える病院の状況（病院の所在地等を記入した地図を添付すること）</t>
  </si>
  <si>
    <t>４．整備事業の必要性（別紙（様式は任意）を用い具体的に記入すること）</t>
  </si>
  <si>
    <t>ー</t>
    <phoneticPr fontId="18"/>
  </si>
  <si>
    <t>－</t>
  </si>
  <si>
    <t>計</t>
    <rPh sb="0" eb="1">
      <t>ケイ</t>
    </rPh>
    <phoneticPr fontId="18"/>
  </si>
  <si>
    <t>感染症</t>
    <rPh sb="0" eb="3">
      <t>カンセンショウ</t>
    </rPh>
    <phoneticPr fontId="18"/>
  </si>
  <si>
    <t>精　神</t>
    <rPh sb="0" eb="1">
      <t>セイ</t>
    </rPh>
    <rPh sb="2" eb="3">
      <t>カミ</t>
    </rPh>
    <phoneticPr fontId="18"/>
  </si>
  <si>
    <t>結　核</t>
    <rPh sb="0" eb="1">
      <t>ケツ</t>
    </rPh>
    <rPh sb="2" eb="3">
      <t>カク</t>
    </rPh>
    <phoneticPr fontId="18"/>
  </si>
  <si>
    <t>療　養</t>
    <rPh sb="0" eb="1">
      <t>リョウ</t>
    </rPh>
    <rPh sb="2" eb="3">
      <t>マモル</t>
    </rPh>
    <phoneticPr fontId="18"/>
  </si>
  <si>
    <t>一　般</t>
    <rPh sb="0" eb="1">
      <t>イチ</t>
    </rPh>
    <rPh sb="2" eb="3">
      <t>バン</t>
    </rPh>
    <phoneticPr fontId="18"/>
  </si>
  <si>
    <t>部　　門</t>
  </si>
  <si>
    <t>合　　　計</t>
    <rPh sb="0" eb="1">
      <t>ゴウ</t>
    </rPh>
    <rPh sb="4" eb="5">
      <t>ケイ</t>
    </rPh>
    <phoneticPr fontId="18"/>
  </si>
  <si>
    <t>その他</t>
    <rPh sb="2" eb="3">
      <t>タ</t>
    </rPh>
    <phoneticPr fontId="18"/>
  </si>
  <si>
    <t>病　　棟　　部　　門</t>
  </si>
  <si>
    <t>診　　療</t>
  </si>
  <si>
    <t>サービス</t>
  </si>
  <si>
    <t>管　　理</t>
  </si>
  <si>
    <t>３．整備事業完成後の概要（交付対象部分の面積を上段（　　）書とすること）</t>
    <rPh sb="13" eb="15">
      <t>コウフ</t>
    </rPh>
    <phoneticPr fontId="18"/>
  </si>
  <si>
    <t>１．自　己　所　有　地　　・　　２．借　地　　・　　３．自　己　所　有　地　及　び　借　地</t>
  </si>
  <si>
    <t>敷　 地　 の　 状 　況</t>
  </si>
  <si>
    <t>交付対象部門に係る当該年度予定事業</t>
    <rPh sb="0" eb="2">
      <t>コウフ</t>
    </rPh>
    <phoneticPr fontId="18"/>
  </si>
  <si>
    <t>既　　　　設　　　　分</t>
  </si>
  <si>
    <t>構　 造　 の　 種　 類</t>
  </si>
  <si>
    <t>新　築　・　移転新築　・　改　築　・　増　築　・　増改築　・　その他（　　　　　　　　　　　　　　　　　　）</t>
  </si>
  <si>
    <t>事　 業　 の　 種　 別</t>
  </si>
  <si>
    <t>着工　平成　　年　　月　～　竣工　平成　　年　　月</t>
  </si>
  <si>
    <t>全　　　体　　　事　　　業</t>
  </si>
  <si>
    <t>２．整備事業計画等の概要</t>
  </si>
  <si>
    <t>㎡）</t>
  </si>
  <si>
    <t>（</t>
  </si>
  <si>
    <t>気管食道科、リハビリテーション科、放射線科、その他（　　　　　　　　）</t>
  </si>
  <si>
    <t>分に限る）</t>
  </si>
  <si>
    <t>皮膚泌尿器科、性病科、こう門科、産婦人科、眼科、耳鼻いんこう科、</t>
  </si>
  <si>
    <t>（当該事業</t>
  </si>
  <si>
    <t>美容外科、脳神経外科、呼吸器外科、心臓血管外科、小児外科、</t>
  </si>
  <si>
    <t>千円</t>
  </si>
  <si>
    <t>年度</t>
  </si>
  <si>
    <t>補助の有無</t>
  </si>
  <si>
    <t>アレルギー科、リウマチ科、小児科、外科、整形外科、形成外科、</t>
  </si>
  <si>
    <t>過去の国庫</t>
  </si>
  <si>
    <t>内科、心療内科、精神科、神経科、呼吸器科、消化器科、循環器科、</t>
  </si>
  <si>
    <t>補助部門</t>
  </si>
  <si>
    <t>補助金額</t>
  </si>
  <si>
    <t>補助年度</t>
  </si>
  <si>
    <t>標　　榜　　診　　療　　科　　名</t>
  </si>
  <si>
    <t>面</t>
  </si>
  <si>
    <t>の利用率</t>
  </si>
  <si>
    <t>等</t>
  </si>
  <si>
    <t>均</t>
  </si>
  <si>
    <t>延</t>
  </si>
  <si>
    <t>％</t>
    <phoneticPr fontId="18"/>
  </si>
  <si>
    <t>一般病床</t>
  </si>
  <si>
    <t>数</t>
  </si>
  <si>
    <t>平</t>
  </si>
  <si>
    <t>計</t>
  </si>
  <si>
    <t>感染症</t>
  </si>
  <si>
    <t>精　神</t>
  </si>
  <si>
    <t>結　核</t>
  </si>
  <si>
    <t>一　般</t>
    <phoneticPr fontId="18"/>
  </si>
  <si>
    <t>院</t>
  </si>
  <si>
    <t>外　　　来</t>
  </si>
  <si>
    <t>者</t>
  </si>
  <si>
    <t>日</t>
  </si>
  <si>
    <t>合　計</t>
    <rPh sb="0" eb="1">
      <t>ゴウ</t>
    </rPh>
    <rPh sb="2" eb="3">
      <t>ケイ</t>
    </rPh>
    <phoneticPr fontId="18"/>
  </si>
  <si>
    <t>積</t>
  </si>
  <si>
    <t>病</t>
  </si>
  <si>
    <t>入　　　院</t>
  </si>
  <si>
    <t>患</t>
  </si>
  <si>
    <t>一</t>
  </si>
  <si>
    <t>１．病院の現況</t>
  </si>
  <si>
    <t>病　　　院　　　名</t>
  </si>
  <si>
    <t>がん診療施設</t>
  </si>
  <si>
    <t>事　業　区　分</t>
  </si>
  <si>
    <t>　　年度</t>
    <phoneticPr fontId="18"/>
  </si>
  <si>
    <t>施　　設　　整　　備　　事　　業　　計　　画　　書</t>
  </si>
  <si>
    <t>様式４－１６</t>
    <phoneticPr fontId="18"/>
  </si>
  <si>
    <t>全建物配置図及び事業に係る平面図等</t>
    <rPh sb="0" eb="1">
      <t>ゼン</t>
    </rPh>
    <rPh sb="1" eb="3">
      <t>タテモノ</t>
    </rPh>
    <rPh sb="3" eb="6">
      <t>ハイチズ</t>
    </rPh>
    <rPh sb="6" eb="7">
      <t>オヨ</t>
    </rPh>
    <rPh sb="8" eb="10">
      <t>ジギョウ</t>
    </rPh>
    <rPh sb="11" eb="12">
      <t>カカ</t>
    </rPh>
    <rPh sb="13" eb="16">
      <t>ヘイメンズ</t>
    </rPh>
    <rPh sb="16" eb="17">
      <t>トウ</t>
    </rPh>
    <phoneticPr fontId="5"/>
  </si>
  <si>
    <t>添付書類</t>
    <rPh sb="0" eb="2">
      <t>テンプ</t>
    </rPh>
    <rPh sb="2" eb="4">
      <t>ショルイ</t>
    </rPh>
    <phoneticPr fontId="5"/>
  </si>
  <si>
    <t>病棟運用開始予定年月日</t>
    <rPh sb="0" eb="2">
      <t>ビョウトウ</t>
    </rPh>
    <rPh sb="2" eb="4">
      <t>ウンヨウ</t>
    </rPh>
    <rPh sb="4" eb="6">
      <t>カイシ</t>
    </rPh>
    <rPh sb="6" eb="8">
      <t>ヨテイ</t>
    </rPh>
    <rPh sb="8" eb="11">
      <t>ネンガッピ</t>
    </rPh>
    <phoneticPr fontId="5"/>
  </si>
  <si>
    <t>工事着手及び竣工予定年月日</t>
    <rPh sb="0" eb="2">
      <t>コウジ</t>
    </rPh>
    <rPh sb="2" eb="4">
      <t>チャクシュ</t>
    </rPh>
    <rPh sb="4" eb="5">
      <t>オヨ</t>
    </rPh>
    <rPh sb="6" eb="8">
      <t>シュンコウ</t>
    </rPh>
    <rPh sb="8" eb="10">
      <t>ヨテイ</t>
    </rPh>
    <rPh sb="10" eb="13">
      <t>ネンガッピ</t>
    </rPh>
    <phoneticPr fontId="5"/>
  </si>
  <si>
    <t>㎡</t>
    <phoneticPr fontId="5"/>
  </si>
  <si>
    <t>延</t>
    <rPh sb="0" eb="1">
      <t>ノ</t>
    </rPh>
    <phoneticPr fontId="5"/>
  </si>
  <si>
    <t>建</t>
    <rPh sb="0" eb="1">
      <t>ケン</t>
    </rPh>
    <phoneticPr fontId="5"/>
  </si>
  <si>
    <t>　階建</t>
    <rPh sb="1" eb="2">
      <t>カイ</t>
    </rPh>
    <rPh sb="2" eb="3">
      <t>タ</t>
    </rPh>
    <phoneticPr fontId="5"/>
  </si>
  <si>
    <t>建物の構造区分及び面積</t>
    <rPh sb="0" eb="2">
      <t>タテモノ</t>
    </rPh>
    <rPh sb="3" eb="5">
      <t>コウゾウ</t>
    </rPh>
    <rPh sb="5" eb="7">
      <t>クブン</t>
    </rPh>
    <rPh sb="7" eb="8">
      <t>オヨ</t>
    </rPh>
    <rPh sb="9" eb="11">
      <t>メンセキ</t>
    </rPh>
    <phoneticPr fontId="5"/>
  </si>
  <si>
    <t>整備施設に伴う医療従事職員若しくは施設従事職員の充足計画</t>
    <rPh sb="0" eb="2">
      <t>セイビ</t>
    </rPh>
    <rPh sb="2" eb="4">
      <t>シセツ</t>
    </rPh>
    <rPh sb="5" eb="6">
      <t>トモナ</t>
    </rPh>
    <rPh sb="7" eb="9">
      <t>イリョウ</t>
    </rPh>
    <rPh sb="9" eb="11">
      <t>ジュウジ</t>
    </rPh>
    <rPh sb="11" eb="13">
      <t>ショクイン</t>
    </rPh>
    <rPh sb="13" eb="14">
      <t>モ</t>
    </rPh>
    <rPh sb="17" eb="19">
      <t>シセツ</t>
    </rPh>
    <rPh sb="19" eb="21">
      <t>ジュウジ</t>
    </rPh>
    <rPh sb="21" eb="23">
      <t>ショクイン</t>
    </rPh>
    <rPh sb="24" eb="26">
      <t>ジュウソク</t>
    </rPh>
    <rPh sb="26" eb="28">
      <t>ケイカク</t>
    </rPh>
    <phoneticPr fontId="5"/>
  </si>
  <si>
    <t>事業費内訳（別紙②）</t>
    <rPh sb="0" eb="3">
      <t>ジギョウヒ</t>
    </rPh>
    <rPh sb="3" eb="5">
      <t>ウチワケ</t>
    </rPh>
    <rPh sb="6" eb="8">
      <t>ベッシ</t>
    </rPh>
    <phoneticPr fontId="5"/>
  </si>
  <si>
    <t>床（病床の用途：　　　　　　　　　　　　　　　）</t>
    <rPh sb="0" eb="1">
      <t>ショウ</t>
    </rPh>
    <rPh sb="2" eb="4">
      <t>ビョウショウ</t>
    </rPh>
    <rPh sb="5" eb="7">
      <t>ヨウト</t>
    </rPh>
    <phoneticPr fontId="5"/>
  </si>
  <si>
    <t>当該事業にて整備する病床数</t>
    <rPh sb="0" eb="2">
      <t>トウガイ</t>
    </rPh>
    <rPh sb="2" eb="4">
      <t>ジギョウ</t>
    </rPh>
    <rPh sb="6" eb="8">
      <t>セイビ</t>
    </rPh>
    <rPh sb="10" eb="13">
      <t>ビョウショウスウ</t>
    </rPh>
    <phoneticPr fontId="5"/>
  </si>
  <si>
    <t>買収用地</t>
    <rPh sb="0" eb="2">
      <t>バイシュウ</t>
    </rPh>
    <rPh sb="2" eb="4">
      <t>ヨウチ</t>
    </rPh>
    <phoneticPr fontId="5"/>
  </si>
  <si>
    <t>借地</t>
    <rPh sb="0" eb="2">
      <t>シャクチ</t>
    </rPh>
    <phoneticPr fontId="5"/>
  </si>
  <si>
    <t>所有地</t>
    <rPh sb="0" eb="3">
      <t>ショユウチ</t>
    </rPh>
    <phoneticPr fontId="5"/>
  </si>
  <si>
    <t>備考</t>
    <rPh sb="0" eb="2">
      <t>ビコウ</t>
    </rPh>
    <phoneticPr fontId="5"/>
  </si>
  <si>
    <t>面積</t>
    <rPh sb="0" eb="2">
      <t>メンセキ</t>
    </rPh>
    <phoneticPr fontId="5"/>
  </si>
  <si>
    <t>所有者</t>
    <rPh sb="0" eb="3">
      <t>ショユウシャ</t>
    </rPh>
    <phoneticPr fontId="5"/>
  </si>
  <si>
    <t>敷地区分</t>
    <rPh sb="0" eb="2">
      <t>シキチ</t>
    </rPh>
    <rPh sb="2" eb="4">
      <t>クブン</t>
    </rPh>
    <phoneticPr fontId="5"/>
  </si>
  <si>
    <t>敷地の面積及び所有関係</t>
    <rPh sb="0" eb="2">
      <t>シキチ</t>
    </rPh>
    <rPh sb="3" eb="5">
      <t>メンセキ</t>
    </rPh>
    <rPh sb="5" eb="6">
      <t>オヨ</t>
    </rPh>
    <rPh sb="7" eb="9">
      <t>ショユウ</t>
    </rPh>
    <rPh sb="9" eb="11">
      <t>カンケイ</t>
    </rPh>
    <phoneticPr fontId="5"/>
  </si>
  <si>
    <t>整備理由</t>
    <rPh sb="0" eb="2">
      <t>セイビ</t>
    </rPh>
    <rPh sb="2" eb="4">
      <t>リユウ</t>
    </rPh>
    <phoneticPr fontId="5"/>
  </si>
  <si>
    <t>連絡先</t>
    <phoneticPr fontId="5"/>
  </si>
  <si>
    <t>担当者名</t>
    <phoneticPr fontId="5"/>
  </si>
  <si>
    <t>回復期リハビリテーション病棟等施設施設整備事業　事業計画書</t>
    <rPh sb="0" eb="2">
      <t>カイフク</t>
    </rPh>
    <rPh sb="2" eb="3">
      <t>キ</t>
    </rPh>
    <rPh sb="12" eb="15">
      <t>ビョウトウナド</t>
    </rPh>
    <rPh sb="15" eb="17">
      <t>シセツ</t>
    </rPh>
    <rPh sb="17" eb="19">
      <t>シセツ</t>
    </rPh>
    <rPh sb="19" eb="21">
      <t>セイビ</t>
    </rPh>
    <rPh sb="21" eb="23">
      <t>ジギョウ</t>
    </rPh>
    <rPh sb="24" eb="26">
      <t>ジギョウ</t>
    </rPh>
    <rPh sb="26" eb="29">
      <t>ケイカクショ</t>
    </rPh>
    <phoneticPr fontId="5"/>
  </si>
  <si>
    <t>別紙①</t>
    <rPh sb="0" eb="2">
      <t>ベッシ</t>
    </rPh>
    <phoneticPr fontId="5"/>
  </si>
  <si>
    <t>※　区分欄については適宜項目を追加して記載すること。</t>
    <rPh sb="2" eb="4">
      <t>クブン</t>
    </rPh>
    <rPh sb="4" eb="5">
      <t>ラン</t>
    </rPh>
    <rPh sb="10" eb="12">
      <t>テキギ</t>
    </rPh>
    <rPh sb="12" eb="14">
      <t>コウモク</t>
    </rPh>
    <rPh sb="15" eb="17">
      <t>ツイカ</t>
    </rPh>
    <rPh sb="19" eb="21">
      <t>キサイ</t>
    </rPh>
    <phoneticPr fontId="5"/>
  </si>
  <si>
    <r>
      <rPr>
        <sz val="11"/>
        <rFont val="ＭＳ 明朝"/>
        <family val="1"/>
        <charset val="128"/>
      </rPr>
      <t>合計</t>
    </r>
    <rPh sb="0" eb="2">
      <t>ゴウケイ</t>
    </rPh>
    <phoneticPr fontId="5"/>
  </si>
  <si>
    <r>
      <rPr>
        <sz val="11"/>
        <rFont val="ＭＳ 明朝"/>
        <family val="1"/>
        <charset val="128"/>
      </rPr>
      <t>小計</t>
    </r>
    <rPh sb="0" eb="2">
      <t>ショウケイ</t>
    </rPh>
    <phoneticPr fontId="5"/>
  </si>
  <si>
    <r>
      <rPr>
        <sz val="11"/>
        <rFont val="ＭＳ 明朝"/>
        <family val="1"/>
        <charset val="128"/>
      </rPr>
      <t>補助対象外事業</t>
    </r>
    <rPh sb="0" eb="2">
      <t>ホジョ</t>
    </rPh>
    <rPh sb="2" eb="4">
      <t>タイショウ</t>
    </rPh>
    <rPh sb="4" eb="5">
      <t>ガイ</t>
    </rPh>
    <rPh sb="5" eb="7">
      <t>ジギョウ</t>
    </rPh>
    <phoneticPr fontId="5"/>
  </si>
  <si>
    <t>～</t>
    <phoneticPr fontId="5"/>
  </si>
  <si>
    <t>冷暖房設備工事</t>
    <rPh sb="0" eb="3">
      <t>レイダンボウ</t>
    </rPh>
    <rPh sb="3" eb="5">
      <t>セツビ</t>
    </rPh>
    <rPh sb="5" eb="7">
      <t>コウジ</t>
    </rPh>
    <phoneticPr fontId="5"/>
  </si>
  <si>
    <r>
      <rPr>
        <sz val="11"/>
        <rFont val="ＭＳ 明朝"/>
        <family val="1"/>
        <charset val="128"/>
      </rPr>
      <t>附帯工事費</t>
    </r>
    <rPh sb="0" eb="2">
      <t>フタイ</t>
    </rPh>
    <rPh sb="2" eb="5">
      <t>コウジヒ</t>
    </rPh>
    <phoneticPr fontId="5"/>
  </si>
  <si>
    <t>管理棟</t>
    <rPh sb="0" eb="3">
      <t>カンリトウ</t>
    </rPh>
    <phoneticPr fontId="5"/>
  </si>
  <si>
    <r>
      <rPr>
        <sz val="11"/>
        <rFont val="ＭＳ 明朝"/>
        <family val="1"/>
        <charset val="128"/>
      </rPr>
      <t>建築工事費</t>
    </r>
    <rPh sb="0" eb="2">
      <t>ケンチク</t>
    </rPh>
    <rPh sb="2" eb="5">
      <t>コウジヒ</t>
    </rPh>
    <phoneticPr fontId="5"/>
  </si>
  <si>
    <r>
      <rPr>
        <sz val="11"/>
        <rFont val="ＭＳ 明朝"/>
        <family val="1"/>
        <charset val="128"/>
      </rPr>
      <t>補助対象事業</t>
    </r>
    <rPh sb="0" eb="2">
      <t>ホジョ</t>
    </rPh>
    <rPh sb="2" eb="4">
      <t>タイショウ</t>
    </rPh>
    <rPh sb="4" eb="6">
      <t>ジギョウ</t>
    </rPh>
    <phoneticPr fontId="5"/>
  </si>
  <si>
    <r>
      <rPr>
        <sz val="11"/>
        <rFont val="ＭＳ 明朝"/>
        <family val="1"/>
        <charset val="128"/>
      </rPr>
      <t>積算内訳</t>
    </r>
    <rPh sb="0" eb="2">
      <t>セキサン</t>
    </rPh>
    <rPh sb="2" eb="4">
      <t>ウチワケ</t>
    </rPh>
    <phoneticPr fontId="5"/>
  </si>
  <si>
    <r>
      <rPr>
        <sz val="11"/>
        <rFont val="ＭＳ 明朝"/>
        <family val="1"/>
        <charset val="128"/>
      </rPr>
      <t>支出予定額（円）</t>
    </r>
    <rPh sb="0" eb="2">
      <t>シシュツ</t>
    </rPh>
    <rPh sb="2" eb="4">
      <t>ヨテイ</t>
    </rPh>
    <rPh sb="4" eb="5">
      <t>ガク</t>
    </rPh>
    <rPh sb="6" eb="7">
      <t>エン</t>
    </rPh>
    <phoneticPr fontId="5"/>
  </si>
  <si>
    <r>
      <rPr>
        <sz val="11"/>
        <rFont val="ＭＳ 明朝"/>
        <family val="1"/>
        <charset val="128"/>
      </rPr>
      <t>区分</t>
    </r>
    <rPh sb="0" eb="2">
      <t>クブン</t>
    </rPh>
    <phoneticPr fontId="5"/>
  </si>
  <si>
    <t>⑦</t>
    <phoneticPr fontId="5"/>
  </si>
  <si>
    <t>⑥</t>
    <phoneticPr fontId="5"/>
  </si>
  <si>
    <t>⑤</t>
    <phoneticPr fontId="5"/>
  </si>
  <si>
    <t>④</t>
    <phoneticPr fontId="5"/>
  </si>
  <si>
    <t>③</t>
    <phoneticPr fontId="5"/>
  </si>
  <si>
    <t>②</t>
    <phoneticPr fontId="5"/>
  </si>
  <si>
    <t>①</t>
    <phoneticPr fontId="5"/>
  </si>
  <si>
    <t>⑥に補助率（1/2）を乗じた額（補助所要額）</t>
    <rPh sb="2" eb="4">
      <t>ホジョ</t>
    </rPh>
    <rPh sb="4" eb="5">
      <t>リツ</t>
    </rPh>
    <rPh sb="11" eb="12">
      <t>ジョウ</t>
    </rPh>
    <rPh sb="14" eb="15">
      <t>ガク</t>
    </rPh>
    <rPh sb="16" eb="18">
      <t>ホジョ</t>
    </rPh>
    <rPh sb="18" eb="20">
      <t>ショヨウ</t>
    </rPh>
    <rPh sb="20" eb="21">
      <t>ガク</t>
    </rPh>
    <phoneticPr fontId="5"/>
  </si>
  <si>
    <t>③、④、⑤のうち最も低い額</t>
    <rPh sb="8" eb="9">
      <t>モット</t>
    </rPh>
    <rPh sb="10" eb="11">
      <t>ヒク</t>
    </rPh>
    <rPh sb="12" eb="13">
      <t>ガク</t>
    </rPh>
    <phoneticPr fontId="5"/>
  </si>
  <si>
    <t>補助基準額</t>
    <rPh sb="0" eb="2">
      <t>ホジョ</t>
    </rPh>
    <rPh sb="2" eb="5">
      <t>キジュンガク</t>
    </rPh>
    <phoneticPr fontId="5"/>
  </si>
  <si>
    <t>①から②を控除した額</t>
    <rPh sb="5" eb="7">
      <t>コウジョ</t>
    </rPh>
    <rPh sb="9" eb="10">
      <t>ガク</t>
    </rPh>
    <phoneticPr fontId="5"/>
  </si>
  <si>
    <t>寄附金その他の収入</t>
    <rPh sb="0" eb="3">
      <t>キフキン</t>
    </rPh>
    <rPh sb="5" eb="6">
      <t>タ</t>
    </rPh>
    <rPh sb="7" eb="9">
      <t>シュウニュウ</t>
    </rPh>
    <phoneticPr fontId="5"/>
  </si>
  <si>
    <t>総事業費</t>
    <rPh sb="0" eb="1">
      <t>ソウ</t>
    </rPh>
    <rPh sb="1" eb="4">
      <t>ジギョウヒ</t>
    </rPh>
    <phoneticPr fontId="5"/>
  </si>
  <si>
    <t>（単位：円）</t>
    <rPh sb="1" eb="3">
      <t>タンイ</t>
    </rPh>
    <rPh sb="4" eb="5">
      <t>エン</t>
    </rPh>
    <phoneticPr fontId="5"/>
  </si>
  <si>
    <t>回復期リハビリテーション病棟等施設設備整備事業　事業費内訳書</t>
    <rPh sb="0" eb="2">
      <t>カイフク</t>
    </rPh>
    <rPh sb="2" eb="3">
      <t>キ</t>
    </rPh>
    <rPh sb="12" eb="15">
      <t>ビョウトウナド</t>
    </rPh>
    <rPh sb="15" eb="17">
      <t>シセツ</t>
    </rPh>
    <rPh sb="17" eb="19">
      <t>セツビ</t>
    </rPh>
    <rPh sb="19" eb="21">
      <t>セイビ</t>
    </rPh>
    <rPh sb="21" eb="23">
      <t>ジギョウ</t>
    </rPh>
    <rPh sb="24" eb="27">
      <t>ジギョウヒ</t>
    </rPh>
    <rPh sb="27" eb="29">
      <t>ウチワケ</t>
    </rPh>
    <rPh sb="29" eb="30">
      <t>ショ</t>
    </rPh>
    <phoneticPr fontId="5"/>
  </si>
  <si>
    <t>別紙②</t>
    <rPh sb="0" eb="2">
      <t>ベッシ</t>
    </rPh>
    <phoneticPr fontId="5"/>
  </si>
  <si>
    <t>（11）解剖・死亡時画像診断等施設整備事業</t>
    <rPh sb="4" eb="6">
      <t>カイボウ</t>
    </rPh>
    <rPh sb="7" eb="10">
      <t>シボウジ</t>
    </rPh>
    <rPh sb="10" eb="12">
      <t>ガゾウ</t>
    </rPh>
    <rPh sb="12" eb="14">
      <t>シンダン</t>
    </rPh>
    <rPh sb="14" eb="15">
      <t>トウ</t>
    </rPh>
    <rPh sb="15" eb="17">
      <t>シセツ</t>
    </rPh>
    <rPh sb="17" eb="19">
      <t>セイビ</t>
    </rPh>
    <rPh sb="19" eb="21">
      <t>ジギョウ</t>
    </rPh>
    <phoneticPr fontId="5"/>
  </si>
  <si>
    <t>○死亡時画像診断装置（CTまたはMRI）を整備する場合、画像の読影、診断、管理及び教育研修の体制整備が計画されているか</t>
    <rPh sb="1" eb="4">
      <t>シボウジ</t>
    </rPh>
    <rPh sb="4" eb="6">
      <t>ガゾウ</t>
    </rPh>
    <rPh sb="6" eb="8">
      <t>シンダン</t>
    </rPh>
    <rPh sb="8" eb="10">
      <t>ソウチ</t>
    </rPh>
    <rPh sb="21" eb="23">
      <t>セイビ</t>
    </rPh>
    <rPh sb="25" eb="27">
      <t>バアイ</t>
    </rPh>
    <rPh sb="28" eb="30">
      <t>ガゾウ</t>
    </rPh>
    <rPh sb="31" eb="33">
      <t>ドクエイ</t>
    </rPh>
    <rPh sb="34" eb="36">
      <t>シンダン</t>
    </rPh>
    <rPh sb="37" eb="39">
      <t>カンリ</t>
    </rPh>
    <rPh sb="39" eb="40">
      <t>オヨ</t>
    </rPh>
    <rPh sb="41" eb="43">
      <t>キョウイク</t>
    </rPh>
    <rPh sb="43" eb="45">
      <t>ケンシュウ</t>
    </rPh>
    <rPh sb="46" eb="48">
      <t>タイセイ</t>
    </rPh>
    <rPh sb="48" eb="50">
      <t>セイビ</t>
    </rPh>
    <rPh sb="51" eb="53">
      <t>ケイカク</t>
    </rPh>
    <phoneticPr fontId="5"/>
  </si>
  <si>
    <t>解剖・死亡時画像診断等施設整備事業</t>
    <phoneticPr fontId="5"/>
  </si>
  <si>
    <t>南海トラフ地震及び日本海溝・千島海溝周辺海溝型地震に係る津波避難対策緊急事業</t>
    <phoneticPr fontId="5"/>
  </si>
  <si>
    <t>診療部門（病棟）</t>
    <rPh sb="0" eb="2">
      <t>シンリョウ</t>
    </rPh>
    <rPh sb="2" eb="4">
      <t>ブモン</t>
    </rPh>
    <rPh sb="5" eb="7">
      <t>ビョウトウ</t>
    </rPh>
    <phoneticPr fontId="5"/>
  </si>
  <si>
    <t>分娩室、病室、入所室等</t>
    <rPh sb="0" eb="3">
      <t>ブンベンシツ</t>
    </rPh>
    <rPh sb="4" eb="6">
      <t>ビョウシツ</t>
    </rPh>
    <rPh sb="7" eb="9">
      <t>ニュウショ</t>
    </rPh>
    <rPh sb="9" eb="10">
      <t>シツ</t>
    </rPh>
    <rPh sb="10" eb="11">
      <t>トウ</t>
    </rPh>
    <phoneticPr fontId="5"/>
  </si>
  <si>
    <t>住宅部門</t>
    <phoneticPr fontId="5"/>
  </si>
  <si>
    <t>診療部門（診療棟）</t>
    <rPh sb="0" eb="2">
      <t>シンリョウ</t>
    </rPh>
    <rPh sb="2" eb="4">
      <t>ブモン</t>
    </rPh>
    <rPh sb="5" eb="8">
      <t>シンリョウトウ</t>
    </rPh>
    <phoneticPr fontId="5"/>
  </si>
  <si>
    <t>ヘリポート</t>
  </si>
  <si>
    <t>(11) 解剖・死亡時画像診断等施設整備事業</t>
    <phoneticPr fontId="5"/>
  </si>
  <si>
    <t>(13) 南海トラフ地震及び日本海溝・千島海溝周辺海溝型地震に係る津波避難対策緊急事業</t>
    <phoneticPr fontId="5"/>
  </si>
  <si>
    <t>(14) 院内感染対策施設整備事業</t>
    <phoneticPr fontId="5"/>
  </si>
  <si>
    <t>令和○年度</t>
    <rPh sb="0" eb="2">
      <t>レイワ</t>
    </rPh>
    <phoneticPr fontId="5"/>
  </si>
  <si>
    <t>○○年度</t>
    <phoneticPr fontId="5"/>
  </si>
  <si>
    <t>寄附金</t>
    <rPh sb="0" eb="2">
      <t>キフ</t>
    </rPh>
    <phoneticPr fontId="5"/>
  </si>
  <si>
    <t>　　年　月　日</t>
    <rPh sb="2" eb="3">
      <t>ネン</t>
    </rPh>
    <rPh sb="4" eb="5">
      <t>ガツ</t>
    </rPh>
    <rPh sb="6" eb="7">
      <t>ニチ</t>
    </rPh>
    <phoneticPr fontId="5"/>
  </si>
  <si>
    <t>様式１</t>
    <phoneticPr fontId="5"/>
  </si>
  <si>
    <r>
      <t>（注）１．「選定額」欄は、（D）と（E）とを比較して少ない方の額を記入すること。
　　　</t>
    </r>
    <r>
      <rPr>
        <sz val="11"/>
        <color rgb="FFFF0000"/>
        <rFont val="ＭＳ Ｐゴシック"/>
        <family val="3"/>
        <charset val="128"/>
      </rPr>
      <t>２．「国庫補助基本額」欄は、（C）と（F）とを比較して少ない方の額に補助率を乗じて得た額と
　　　　　（G）とを比較して少ない方の額を記入すること。</t>
    </r>
    <r>
      <rPr>
        <sz val="11"/>
        <rFont val="ＭＳ Ｐゴシック"/>
        <family val="3"/>
        <charset val="128"/>
      </rPr>
      <t xml:space="preserve">
　　　３．「国庫補助所要額」欄は、（H）欄に記載された額を記入すること。
　　　　　ただし、算出された額に1,000円未満の端数が生じた場合にはこれを切り捨てるものとする。
</t>
    </r>
    <rPh sb="111" eb="113">
      <t>キニュウ</t>
    </rPh>
    <phoneticPr fontId="18"/>
  </si>
  <si>
    <t>令和７年度（令和６年度からの繰越分）医療施設等施設整備費補助金事業計画総括表（スプリンクラー等整備）</t>
    <rPh sb="0" eb="2">
      <t>レイワ</t>
    </rPh>
    <rPh sb="3" eb="5">
      <t>ネンド</t>
    </rPh>
    <rPh sb="6" eb="8">
      <t>レイワ</t>
    </rPh>
    <rPh sb="9" eb="11">
      <t>ネンド</t>
    </rPh>
    <rPh sb="14" eb="16">
      <t>クリコシ</t>
    </rPh>
    <rPh sb="16" eb="17">
      <t>ブン</t>
    </rPh>
    <rPh sb="18" eb="20">
      <t>イリョウ</t>
    </rPh>
    <rPh sb="31" eb="33">
      <t>ジギョウ</t>
    </rPh>
    <rPh sb="33" eb="35">
      <t>ケイカク</t>
    </rPh>
    <rPh sb="35" eb="37">
      <t>ソウカツ</t>
    </rPh>
    <rPh sb="37" eb="38">
      <t>ヒョウ</t>
    </rPh>
    <rPh sb="46" eb="47">
      <t>トウ</t>
    </rPh>
    <rPh sb="47" eb="49">
      <t>セイビ</t>
    </rPh>
    <phoneticPr fontId="5"/>
  </si>
  <si>
    <t>整備する
スプリンクラー設備等
の種別</t>
    <rPh sb="0" eb="2">
      <t>セイビ</t>
    </rPh>
    <rPh sb="12" eb="14">
      <t>セツビ</t>
    </rPh>
    <rPh sb="14" eb="15">
      <t>トウ</t>
    </rPh>
    <rPh sb="17" eb="19">
      <t>シュベツ</t>
    </rPh>
    <phoneticPr fontId="18"/>
  </si>
  <si>
    <t>病床数
（助産所に
あっては
入所施設の
ベッド数）</t>
    <rPh sb="0" eb="3">
      <t>ビョウショウスウ</t>
    </rPh>
    <rPh sb="5" eb="8">
      <t>ジョサンジョ</t>
    </rPh>
    <rPh sb="15" eb="17">
      <t>ニュウショ</t>
    </rPh>
    <rPh sb="17" eb="19">
      <t>シセツ</t>
    </rPh>
    <rPh sb="24" eb="25">
      <t>スウ</t>
    </rPh>
    <phoneticPr fontId="18"/>
  </si>
  <si>
    <t>施設全体の
病床数</t>
    <rPh sb="0" eb="2">
      <t>シセツ</t>
    </rPh>
    <rPh sb="2" eb="4">
      <t>ゼンタイ</t>
    </rPh>
    <rPh sb="6" eb="9">
      <t>ビョウショウスウ</t>
    </rPh>
    <phoneticPr fontId="18"/>
  </si>
  <si>
    <t>所在地</t>
    <phoneticPr fontId="5"/>
  </si>
  <si>
    <t>抵当権</t>
    <rPh sb="0" eb="3">
      <t>テイトウケン</t>
    </rPh>
    <phoneticPr fontId="5"/>
  </si>
  <si>
    <t>工事計画
年数</t>
    <rPh sb="0" eb="2">
      <t>コウジ</t>
    </rPh>
    <rPh sb="2" eb="4">
      <t>ケイカク</t>
    </rPh>
    <rPh sb="5" eb="7">
      <t>ネンスウ</t>
    </rPh>
    <phoneticPr fontId="5"/>
  </si>
  <si>
    <t>寄附金
その他の
収入額</t>
    <rPh sb="0" eb="2">
      <t>キフ</t>
    </rPh>
    <phoneticPr fontId="5"/>
  </si>
  <si>
    <t>都道府県
補助額</t>
    <phoneticPr fontId="5"/>
  </si>
  <si>
    <t>国庫補助
基本額</t>
    <phoneticPr fontId="18"/>
  </si>
  <si>
    <t>国庫補助
所要額</t>
    <phoneticPr fontId="5"/>
  </si>
  <si>
    <t>市町村名</t>
  </si>
  <si>
    <t>無／有</t>
    <rPh sb="0" eb="1">
      <t>ナシ</t>
    </rPh>
    <rPh sb="2" eb="3">
      <t>アリ</t>
    </rPh>
    <phoneticPr fontId="5"/>
  </si>
  <si>
    <t>単年／
複数年</t>
    <rPh sb="0" eb="2">
      <t>タンネン</t>
    </rPh>
    <rPh sb="4" eb="7">
      <t>フクスウネン</t>
    </rPh>
    <phoneticPr fontId="5"/>
  </si>
  <si>
    <t>消防法施行令別表第１　（６）項
イ　次に掲げる防火対象物
（１）　次のいずれにも該当する病院（火災発生時の延焼を抑制するための消火活動を適切に実施することができる体制を有するものとして総務省令で定めるものを除く。）
　　（ｉ）　診療科名中に特定診療科名（内科、整形外科、リハビリテーション科その他の総務省令で定める診療科名をいう。（２）（ｉ）において同じ。）を有すること。
　　（ｉｉ）　医療法（昭和二十三年法律第二百五号）第七条第二項第四号に規定する療養病床又は同項第五号に規定する一般病床を有すること。
（２）　次のいずれにも該当する診療所
　　（ｉ）　診療科名中に特定診療科名を有すること。
　　（ｉｉ）　四人以上の患者を入院させるための施設を有すること。
（３）　病院（（１）に掲げるものを除く。）、患者を入院させるための施設を有する診療所（（２）に掲げるものを除く。）又は入所施設を有する助産所
（４）　患者を入院させるための施設を有しない診療所又は入所施設を有しない助産所</t>
    <phoneticPr fontId="5"/>
  </si>
  <si>
    <t>　　年　月　日</t>
  </si>
  <si>
    <t>消防法施行令の一部を改正する政令（平成２６年政令第３３３号）により新たに設置義務が生じたか</t>
    <rPh sb="0" eb="3">
      <t>ショウボウホウ</t>
    </rPh>
    <rPh sb="3" eb="6">
      <t>セコウレイ</t>
    </rPh>
    <rPh sb="7" eb="9">
      <t>イチブ</t>
    </rPh>
    <rPh sb="10" eb="12">
      <t>カイセイ</t>
    </rPh>
    <rPh sb="14" eb="16">
      <t>セイレイ</t>
    </rPh>
    <rPh sb="17" eb="19">
      <t>ヘイセイ</t>
    </rPh>
    <rPh sb="21" eb="22">
      <t>ネン</t>
    </rPh>
    <rPh sb="22" eb="24">
      <t>セイレイ</t>
    </rPh>
    <rPh sb="24" eb="25">
      <t>ダイ</t>
    </rPh>
    <rPh sb="28" eb="29">
      <t>ゴウ</t>
    </rPh>
    <rPh sb="33" eb="34">
      <t>アラ</t>
    </rPh>
    <rPh sb="36" eb="38">
      <t>セッチ</t>
    </rPh>
    <rPh sb="38" eb="40">
      <t>ギム</t>
    </rPh>
    <rPh sb="41" eb="42">
      <t>ショウ</t>
    </rPh>
    <phoneticPr fontId="5"/>
  </si>
  <si>
    <t>総括表と照合すること。</t>
    <rPh sb="0" eb="2">
      <t>ソウカツ</t>
    </rPh>
    <rPh sb="2" eb="3">
      <t>ヒョウ</t>
    </rPh>
    <rPh sb="4" eb="6">
      <t>ショウゴウ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</si>
</sst>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176" formatCode="\(@\)"/>
    <numFmt numFmtId="177" formatCode="#,##0;&quot;△ &quot;#,##0"/>
    <numFmt numFmtId="178" formatCode="#,##0.00;&quot;△ &quot;#,##0.00"/>
    <numFmt numFmtId="179" formatCode="#,##0_ "/>
    <numFmt numFmtId="180" formatCode="#,##0_);\(#,##0\)"/>
    <numFmt numFmtId="181" formatCode="#,##0.00&quot;㎡&quot;"/>
    <numFmt numFmtId="182" formatCode="\(#,##0.00&quot;㎡&quot;\)"/>
    <numFmt numFmtId="183" formatCode="@&quot;年度&quot;"/>
    <numFmt numFmtId="184" formatCode="#,###&quot;千円&quot;"/>
    <numFmt numFmtId="185" formatCode="#&quot;床&quot;"/>
    <numFmt numFmtId="186" formatCode="#&quot;分&quot;"/>
    <numFmt numFmtId="187" formatCode="#&quot;ｋｍ&quot;"/>
    <numFmt numFmtId="188" formatCode="#,###&quot;人&quot;"/>
    <numFmt numFmtId="189" formatCode="#,##0.00_ "/>
    <numFmt numFmtId="190" formatCode="#,##0&quot;ｍ&quot;"/>
    <numFmt numFmtId="191" formatCode="#,###&quot;円&quot;"/>
    <numFmt numFmtId="192" formatCode="#&quot;室&quot;"/>
    <numFmt numFmtId="193" formatCode="#&quot;件&quot;"/>
    <numFmt numFmtId="194" formatCode="#&quot;施設&quot;"/>
    <numFmt numFmtId="195" formatCode="#0.#&quot;ｋｍ&quot;"/>
    <numFmt numFmtId="196" formatCode="\(###&quot;%&quot;\)"/>
    <numFmt numFmtId="197" formatCode="#&quot;回&quot;"/>
    <numFmt numFmtId="198" formatCode="#,###"/>
    <numFmt numFmtId="199" formatCode="#,###.00"/>
    <numFmt numFmtId="200" formatCode="#,###&quot;円/㎡&quot;"/>
    <numFmt numFmtId="201" formatCode="#,##0.0&quot;㎡&quot;"/>
    <numFmt numFmtId="202" formatCode="0.00&quot;㎡&quot;"/>
    <numFmt numFmtId="203" formatCode="###,###,###&quot;円&quot;"/>
    <numFmt numFmtId="204" formatCode="0&quot;万&quot;&quot;人&quot;"/>
    <numFmt numFmtId="205" formatCode="0&quot;床&quot;"/>
    <numFmt numFmtId="206" formatCode="[$-411]ggge&quot;年&quot;m&quot;月&quot;d&quot;日&quot;;@"/>
    <numFmt numFmtId="207" formatCode="0&quot;㎡&quot;"/>
    <numFmt numFmtId="208" formatCode="0&quot;件&quot;"/>
  </numFmts>
  <fonts count="8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b/>
      <sz val="11"/>
      <color theme="1"/>
      <name val="ＭＳ Ｐゴシック"/>
      <family val="3"/>
      <charset val="128"/>
      <scheme val="minor"/>
    </font>
    <font>
      <b/>
      <sz val="10"/>
      <name val="ＭＳ Ｐゴシック"/>
      <family val="3"/>
      <charset val="128"/>
    </font>
    <font>
      <b/>
      <sz val="9"/>
      <color indexed="81"/>
      <name val="ＭＳ Ｐゴシック"/>
      <family val="3"/>
      <charset val="128"/>
    </font>
    <font>
      <sz val="10"/>
      <color rgb="FFFF0000"/>
      <name val="ＭＳ Ｐゴシック"/>
      <family val="3"/>
      <charset val="128"/>
      <scheme val="minor"/>
    </font>
    <font>
      <b/>
      <sz val="11"/>
      <color rgb="FFFF0000"/>
      <name val="ＭＳ Ｐゴシック"/>
      <family val="3"/>
      <charset val="128"/>
      <scheme val="minor"/>
    </font>
    <font>
      <sz val="8"/>
      <color theme="1"/>
      <name val="ＭＳ Ｐゴシック"/>
      <family val="3"/>
      <charset val="128"/>
      <scheme val="minor"/>
    </font>
    <font>
      <sz val="9"/>
      <color indexed="10"/>
      <name val="ＭＳ Ｐゴシック"/>
      <family val="3"/>
      <charset val="128"/>
    </font>
    <font>
      <sz val="9"/>
      <color indexed="81"/>
      <name val="MS P ゴシック"/>
      <family val="3"/>
      <charset val="128"/>
    </font>
    <font>
      <sz val="22"/>
      <name val="ＭＳ ゴシック"/>
      <family val="3"/>
      <charset val="128"/>
    </font>
    <font>
      <sz val="11"/>
      <color rgb="FFFF0000"/>
      <name val="ＭＳ Ｐゴシック"/>
      <family val="3"/>
      <charset val="128"/>
    </font>
    <font>
      <sz val="12"/>
      <color indexed="81"/>
      <name val="ＭＳ Ｐゴシック"/>
      <family val="3"/>
      <charset val="128"/>
    </font>
    <font>
      <sz val="12"/>
      <color rgb="FFFF0000"/>
      <name val="ＭＳ Ｐゴシック"/>
      <family val="3"/>
      <charset val="128"/>
    </font>
    <font>
      <sz val="10"/>
      <color rgb="FFFF0000"/>
      <name val="ＭＳ Ｐゴシック"/>
      <family val="3"/>
      <charset val="128"/>
    </font>
    <font>
      <b/>
      <u/>
      <sz val="10"/>
      <color rgb="FFFF0000"/>
      <name val="ＭＳ Ｐゴシック"/>
      <family val="3"/>
      <charset val="128"/>
    </font>
    <font>
      <sz val="10"/>
      <color theme="1"/>
      <name val="ＭＳ Ｐゴシック"/>
      <family val="3"/>
      <charset val="128"/>
    </font>
    <font>
      <sz val="9"/>
      <color rgb="FFFF0000"/>
      <name val="ＭＳ Ｐゴシック"/>
      <family val="3"/>
      <charset val="128"/>
    </font>
    <font>
      <sz val="8"/>
      <name val="ＭＳ Ｐゴシック"/>
      <family val="3"/>
      <charset val="128"/>
    </font>
    <font>
      <sz val="10"/>
      <color theme="1"/>
      <name val="ＭＳ ゴシック"/>
      <family val="3"/>
      <charset val="128"/>
    </font>
    <font>
      <sz val="6"/>
      <name val="ＭＳ Ｐゴシック"/>
      <family val="2"/>
      <charset val="128"/>
      <scheme val="minor"/>
    </font>
    <font>
      <b/>
      <sz val="18"/>
      <color theme="3"/>
      <name val="ＭＳ Ｐゴシック"/>
      <family val="2"/>
      <charset val="128"/>
      <scheme val="major"/>
    </font>
    <font>
      <sz val="10"/>
      <color rgb="FF000000"/>
      <name val="ＭＳ ゴシック"/>
      <family val="3"/>
      <charset val="128"/>
    </font>
    <font>
      <sz val="8"/>
      <color theme="1"/>
      <name val="ＭＳ ゴシック"/>
      <family val="3"/>
      <charset val="128"/>
    </font>
    <font>
      <b/>
      <sz val="10"/>
      <color rgb="FF000000"/>
      <name val="ＭＳ ゴシック"/>
      <family val="3"/>
      <charset val="128"/>
    </font>
    <font>
      <b/>
      <sz val="12"/>
      <color theme="1"/>
      <name val="ＭＳ ゴシック"/>
      <family val="3"/>
      <charset val="128"/>
    </font>
    <font>
      <b/>
      <sz val="9"/>
      <color indexed="10"/>
      <name val="ＭＳ Ｐゴシック"/>
      <family val="3"/>
      <charset val="128"/>
    </font>
    <font>
      <sz val="9"/>
      <color theme="1"/>
      <name val="ＭＳ ゴシック"/>
      <family val="3"/>
      <charset val="128"/>
    </font>
    <font>
      <sz val="9"/>
      <color rgb="FF000000"/>
      <name val="ＭＳ ゴシック"/>
      <family val="3"/>
      <charset val="128"/>
    </font>
    <font>
      <sz val="11"/>
      <color theme="1"/>
      <name val="ＭＳ ゴシック"/>
      <family val="3"/>
      <charset val="128"/>
    </font>
    <font>
      <sz val="8"/>
      <color rgb="FF000000"/>
      <name val="ＭＳ ゴシック"/>
      <family val="3"/>
      <charset val="128"/>
    </font>
    <font>
      <sz val="10"/>
      <name val="ＭＳ ゴシック"/>
      <family val="3"/>
      <charset val="128"/>
    </font>
    <font>
      <sz val="6"/>
      <color theme="1"/>
      <name val="ＭＳ ゴシック"/>
      <family val="3"/>
      <charset val="128"/>
    </font>
    <font>
      <sz val="7"/>
      <color theme="1"/>
      <name val="ＭＳ ゴシック"/>
      <family val="3"/>
      <charset val="128"/>
    </font>
    <font>
      <b/>
      <sz val="8"/>
      <color rgb="FF000000"/>
      <name val="ＭＳ ゴシック"/>
      <family val="3"/>
      <charset val="128"/>
    </font>
    <font>
      <b/>
      <sz val="9"/>
      <color indexed="81"/>
      <name val="MS P ゴシック"/>
      <family val="3"/>
      <charset val="128"/>
    </font>
    <font>
      <u val="double"/>
      <sz val="11"/>
      <name val="ＭＳ Ｐゴシック"/>
      <family val="3"/>
      <charset val="128"/>
    </font>
    <font>
      <sz val="11"/>
      <name val="ＭＳ 明朝"/>
      <family val="1"/>
      <charset val="128"/>
    </font>
    <font>
      <sz val="12"/>
      <name val="ＭＳ ゴシック"/>
      <family val="3"/>
      <charset val="128"/>
    </font>
    <font>
      <sz val="11"/>
      <name val="Century"/>
      <family val="1"/>
    </font>
    <font>
      <sz val="14"/>
      <name val="Century"/>
      <family val="1"/>
    </font>
    <font>
      <sz val="12"/>
      <name val="ＭＳ 明朝"/>
      <family val="1"/>
      <charset val="128"/>
    </font>
    <font>
      <sz val="12"/>
      <name val="ＭＳ Ｐゴシック"/>
      <family val="3"/>
      <charset val="128"/>
      <scheme val="major"/>
    </font>
    <font>
      <b/>
      <sz val="11"/>
      <name val="ＭＳ Ｐゴシック"/>
      <family val="3"/>
      <charset val="128"/>
    </font>
    <font>
      <sz val="11"/>
      <color indexed="81"/>
      <name val="ＭＳ Ｐゴシック"/>
      <family val="3"/>
      <charset val="128"/>
    </font>
  </fonts>
  <fills count="11">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FCD5B4"/>
        <bgColor indexed="64"/>
      </patternFill>
    </fill>
    <fill>
      <patternFill patternType="solid">
        <fgColor rgb="FFFFFF00"/>
        <bgColor indexed="64"/>
      </patternFill>
    </fill>
    <fill>
      <patternFill patternType="solid">
        <fgColor theme="4" tint="0.79998168889431442"/>
        <bgColor indexed="64"/>
      </patternFill>
    </fill>
  </fills>
  <borders count="15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style="thin">
        <color indexed="64"/>
      </top>
      <bottom/>
      <diagonal style="thin">
        <color indexed="64"/>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style="hair">
        <color indexed="64"/>
      </top>
      <bottom style="double">
        <color indexed="64"/>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double">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thin">
        <color indexed="64"/>
      </right>
      <top/>
      <bottom style="hair">
        <color indexed="64"/>
      </bottom>
      <diagonal/>
    </border>
    <border diagonalUp="1">
      <left/>
      <right/>
      <top/>
      <bottom/>
      <diagonal style="thin">
        <color indexed="64"/>
      </diagonal>
    </border>
    <border diagonalUp="1">
      <left style="thin">
        <color indexed="64"/>
      </left>
      <right/>
      <top/>
      <bottom/>
      <diagonal style="thin">
        <color indexed="64"/>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style="thin">
        <color indexed="64"/>
      </right>
      <top/>
      <bottom style="double">
        <color indexed="64"/>
      </bottom>
      <diagonal/>
    </border>
    <border>
      <left/>
      <right style="thin">
        <color indexed="64"/>
      </right>
      <top style="double">
        <color indexed="64"/>
      </top>
      <bottom style="hair">
        <color indexed="64"/>
      </bottom>
      <diagonal/>
    </border>
    <border>
      <left/>
      <right/>
      <top style="double">
        <color indexed="64"/>
      </top>
      <bottom style="hair">
        <color indexed="64"/>
      </bottom>
      <diagonal/>
    </border>
    <border>
      <left style="thin">
        <color indexed="64"/>
      </left>
      <right/>
      <top style="double">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s>
  <cellStyleXfs count="10">
    <xf numFmtId="0" fontId="0" fillId="0" borderId="0"/>
    <xf numFmtId="38" fontId="3" fillId="0" borderId="0" applyFont="0" applyFill="0" applyBorder="0" applyAlignment="0" applyProtection="0"/>
    <xf numFmtId="0" fontId="8" fillId="0" borderId="0">
      <alignment vertical="center"/>
    </xf>
    <xf numFmtId="0" fontId="2" fillId="0" borderId="0">
      <alignment vertical="center"/>
    </xf>
    <xf numFmtId="0" fontId="16" fillId="0" borderId="0"/>
    <xf numFmtId="38" fontId="16" fillId="0" borderId="0" applyFont="0" applyFill="0" applyBorder="0" applyAlignment="0" applyProtection="0"/>
    <xf numFmtId="38" fontId="3"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0" fontId="1" fillId="0" borderId="0">
      <alignment vertical="center"/>
    </xf>
  </cellStyleXfs>
  <cellXfs count="1323">
    <xf numFmtId="0" fontId="0" fillId="0" borderId="0" xfId="0"/>
    <xf numFmtId="0" fontId="8" fillId="0" borderId="0" xfId="2">
      <alignment vertical="center"/>
    </xf>
    <xf numFmtId="0" fontId="8" fillId="2" borderId="0" xfId="2" applyFill="1">
      <alignment vertical="center"/>
    </xf>
    <xf numFmtId="0" fontId="9" fillId="0" borderId="0" xfId="0" applyFont="1" applyAlignment="1">
      <alignment vertical="center"/>
    </xf>
    <xf numFmtId="0" fontId="10" fillId="0" borderId="0" xfId="0" applyFont="1"/>
    <xf numFmtId="0" fontId="12" fillId="0" borderId="0" xfId="0" applyFont="1" applyAlignment="1">
      <alignment vertical="center"/>
    </xf>
    <xf numFmtId="0" fontId="9" fillId="0" borderId="14" xfId="0" applyFont="1" applyBorder="1" applyAlignment="1">
      <alignment horizontal="center" vertical="center" wrapText="1"/>
    </xf>
    <xf numFmtId="0" fontId="13" fillId="0" borderId="0" xfId="0" applyFont="1"/>
    <xf numFmtId="0" fontId="9" fillId="0" borderId="32" xfId="0" applyFont="1" applyBorder="1" applyAlignment="1">
      <alignment vertical="center" wrapText="1"/>
    </xf>
    <xf numFmtId="0" fontId="9" fillId="0" borderId="36" xfId="0" applyFont="1" applyBorder="1" applyAlignment="1">
      <alignment horizontal="right" vertical="center" wrapText="1"/>
    </xf>
    <xf numFmtId="0" fontId="9" fillId="0" borderId="17" xfId="0" applyFont="1" applyBorder="1" applyAlignment="1">
      <alignment horizontal="right" vertical="center" wrapText="1"/>
    </xf>
    <xf numFmtId="0" fontId="9" fillId="0" borderId="18" xfId="0" applyFont="1" applyBorder="1" applyAlignment="1">
      <alignment horizontal="right" vertical="center" wrapText="1"/>
    </xf>
    <xf numFmtId="0" fontId="9" fillId="0" borderId="5" xfId="0" applyFont="1" applyBorder="1" applyAlignment="1">
      <alignment horizontal="right" vertical="center" wrapText="1"/>
    </xf>
    <xf numFmtId="0" fontId="9" fillId="0" borderId="0" xfId="0" applyFont="1" applyAlignment="1">
      <alignment horizontal="right" vertical="center" wrapText="1"/>
    </xf>
    <xf numFmtId="0" fontId="9" fillId="0" borderId="9" xfId="0" applyFont="1" applyBorder="1" applyAlignment="1">
      <alignment horizontal="right" vertical="center" wrapText="1"/>
    </xf>
    <xf numFmtId="0" fontId="14" fillId="0" borderId="0" xfId="0" applyFont="1" applyAlignment="1">
      <alignment vertical="center"/>
    </xf>
    <xf numFmtId="49" fontId="14" fillId="0" borderId="0" xfId="0" applyNumberFormat="1" applyFont="1" applyAlignment="1">
      <alignment horizontal="right" vertical="center"/>
    </xf>
    <xf numFmtId="49" fontId="10" fillId="0" borderId="0" xfId="0" applyNumberFormat="1" applyFont="1" applyAlignment="1">
      <alignment horizontal="right"/>
    </xf>
    <xf numFmtId="0" fontId="3" fillId="0" borderId="0" xfId="4" applyFont="1" applyAlignment="1">
      <alignment vertical="center"/>
    </xf>
    <xf numFmtId="0" fontId="3" fillId="0" borderId="64" xfId="4" applyFont="1" applyBorder="1" applyAlignment="1">
      <alignment vertical="center"/>
    </xf>
    <xf numFmtId="0" fontId="3" fillId="0" borderId="0" xfId="4" applyFont="1"/>
    <xf numFmtId="0" fontId="21" fillId="0" borderId="0" xfId="4" applyFont="1" applyAlignment="1">
      <alignment wrapText="1"/>
    </xf>
    <xf numFmtId="0" fontId="21" fillId="0" borderId="0" xfId="4" applyFont="1"/>
    <xf numFmtId="176" fontId="27" fillId="0" borderId="57" xfId="4" applyNumberFormat="1" applyFont="1" applyBorder="1" applyAlignment="1">
      <alignment horizontal="right" vertical="center"/>
    </xf>
    <xf numFmtId="176" fontId="27" fillId="0" borderId="17" xfId="4" applyNumberFormat="1" applyFont="1" applyBorder="1" applyAlignment="1">
      <alignment horizontal="right" vertical="center"/>
    </xf>
    <xf numFmtId="176" fontId="27" fillId="0" borderId="57" xfId="4" applyNumberFormat="1" applyFont="1" applyBorder="1" applyAlignment="1">
      <alignment vertical="center"/>
    </xf>
    <xf numFmtId="176" fontId="27" fillId="0" borderId="16" xfId="4" applyNumberFormat="1" applyFont="1" applyBorder="1" applyAlignment="1">
      <alignment horizontal="center" vertical="center"/>
    </xf>
    <xf numFmtId="176" fontId="27" fillId="0" borderId="16" xfId="4" applyNumberFormat="1" applyFont="1" applyBorder="1" applyAlignment="1">
      <alignment horizontal="right" vertical="center"/>
    </xf>
    <xf numFmtId="176" fontId="27" fillId="0" borderId="71" xfId="4" applyNumberFormat="1" applyFont="1" applyBorder="1" applyAlignment="1">
      <alignment horizontal="right" vertical="center"/>
    </xf>
    <xf numFmtId="38" fontId="4" fillId="0" borderId="5" xfId="5" applyFont="1" applyBorder="1" applyAlignment="1">
      <alignment horizontal="center" vertical="center"/>
    </xf>
    <xf numFmtId="38" fontId="4" fillId="0" borderId="5" xfId="5" applyFont="1" applyBorder="1" applyAlignment="1">
      <alignment horizontal="center" vertical="center" wrapText="1"/>
    </xf>
    <xf numFmtId="38" fontId="4" fillId="0" borderId="9" xfId="5" applyFont="1" applyFill="1" applyBorder="1" applyAlignment="1">
      <alignment horizontal="center" vertical="center"/>
    </xf>
    <xf numFmtId="40" fontId="4" fillId="0" borderId="9" xfId="5" applyNumberFormat="1" applyFont="1" applyFill="1" applyBorder="1" applyAlignment="1">
      <alignment horizontal="center" vertical="center"/>
    </xf>
    <xf numFmtId="40" fontId="4" fillId="0" borderId="12" xfId="5" applyNumberFormat="1" applyFont="1" applyFill="1" applyBorder="1" applyAlignment="1">
      <alignment horizontal="center" vertical="center"/>
    </xf>
    <xf numFmtId="0" fontId="19" fillId="0" borderId="0" xfId="4" applyFont="1" applyAlignment="1">
      <alignment horizontal="left" vertical="center"/>
    </xf>
    <xf numFmtId="0" fontId="19" fillId="0" borderId="19" xfId="4" applyFont="1" applyBorder="1" applyAlignment="1">
      <alignment horizontal="left" vertical="center"/>
    </xf>
    <xf numFmtId="0" fontId="19" fillId="0" borderId="13" xfId="4" applyFont="1" applyBorder="1" applyAlignment="1">
      <alignment horizontal="left" vertical="center"/>
    </xf>
    <xf numFmtId="0" fontId="19" fillId="0" borderId="13" xfId="4" applyFont="1" applyBorder="1" applyAlignment="1">
      <alignment horizontal="left" vertical="center" wrapText="1"/>
    </xf>
    <xf numFmtId="38" fontId="4" fillId="0" borderId="13" xfId="5" applyFont="1" applyFill="1" applyBorder="1" applyAlignment="1">
      <alignment horizontal="center" vertical="center"/>
    </xf>
    <xf numFmtId="38" fontId="4" fillId="0" borderId="12" xfId="5" applyFont="1" applyFill="1" applyBorder="1" applyAlignment="1">
      <alignment horizontal="center" vertical="center"/>
    </xf>
    <xf numFmtId="38" fontId="4" fillId="0" borderId="74" xfId="5" applyFont="1" applyFill="1" applyBorder="1" applyAlignment="1">
      <alignment horizontal="center" vertical="center"/>
    </xf>
    <xf numFmtId="0" fontId="19" fillId="0" borderId="64" xfId="4" applyFont="1" applyBorder="1" applyAlignment="1">
      <alignment horizontal="center" vertical="center"/>
    </xf>
    <xf numFmtId="0" fontId="19" fillId="0" borderId="13" xfId="4" applyFont="1" applyBorder="1" applyAlignment="1">
      <alignment horizontal="center" vertical="center"/>
    </xf>
    <xf numFmtId="0" fontId="3" fillId="0" borderId="19" xfId="4" applyFont="1" applyBorder="1" applyAlignment="1">
      <alignment vertical="center"/>
    </xf>
    <xf numFmtId="0" fontId="3" fillId="0" borderId="13" xfId="4" applyFont="1" applyBorder="1" applyAlignment="1">
      <alignment vertical="center"/>
    </xf>
    <xf numFmtId="0" fontId="3" fillId="0" borderId="13" xfId="4" applyFont="1" applyBorder="1" applyAlignment="1">
      <alignment horizontal="center" vertical="center"/>
    </xf>
    <xf numFmtId="0" fontId="3" fillId="0" borderId="13" xfId="4" applyFont="1" applyBorder="1" applyAlignment="1">
      <alignment horizontal="center" vertical="center" wrapText="1"/>
    </xf>
    <xf numFmtId="177" fontId="4" fillId="0" borderId="9" xfId="5" applyNumberFormat="1" applyFont="1" applyFill="1" applyBorder="1" applyAlignment="1">
      <alignment vertical="center" wrapText="1"/>
    </xf>
    <xf numFmtId="180" fontId="4" fillId="0" borderId="9" xfId="5" applyNumberFormat="1" applyFont="1" applyFill="1" applyBorder="1" applyAlignment="1">
      <alignment vertical="center" wrapText="1"/>
    </xf>
    <xf numFmtId="177" fontId="4" fillId="0" borderId="9" xfId="5" applyNumberFormat="1" applyFont="1" applyFill="1" applyBorder="1" applyAlignment="1">
      <alignment horizontal="center" vertical="center" wrapText="1"/>
    </xf>
    <xf numFmtId="177" fontId="4" fillId="0" borderId="8" xfId="5" applyNumberFormat="1" applyFont="1" applyFill="1" applyBorder="1" applyAlignment="1">
      <alignment vertical="center" wrapText="1"/>
    </xf>
    <xf numFmtId="177" fontId="4" fillId="0" borderId="73" xfId="5" applyNumberFormat="1" applyFont="1" applyFill="1" applyBorder="1" applyAlignment="1">
      <alignment vertical="center" wrapText="1"/>
    </xf>
    <xf numFmtId="0" fontId="3" fillId="0" borderId="21" xfId="4" applyFont="1" applyBorder="1" applyAlignment="1">
      <alignment vertical="center"/>
    </xf>
    <xf numFmtId="0" fontId="3" fillId="0" borderId="23" xfId="4" applyFont="1" applyBorder="1" applyAlignment="1">
      <alignment vertical="center"/>
    </xf>
    <xf numFmtId="0" fontId="3" fillId="0" borderId="23" xfId="4" applyFont="1" applyBorder="1" applyAlignment="1">
      <alignment horizontal="center" vertical="center"/>
    </xf>
    <xf numFmtId="180" fontId="4" fillId="0" borderId="23" xfId="5" applyNumberFormat="1" applyFont="1" applyFill="1" applyBorder="1" applyAlignment="1">
      <alignment vertical="center" wrapText="1"/>
    </xf>
    <xf numFmtId="177" fontId="4" fillId="0" borderId="61" xfId="5" applyNumberFormat="1" applyFont="1" applyFill="1" applyBorder="1" applyAlignment="1">
      <alignment horizontal="center" vertical="center" wrapText="1"/>
    </xf>
    <xf numFmtId="177" fontId="4" fillId="0" borderId="61" xfId="5" applyNumberFormat="1" applyFont="1" applyFill="1" applyBorder="1" applyAlignment="1">
      <alignment vertical="center" wrapText="1"/>
    </xf>
    <xf numFmtId="177" fontId="4" fillId="0" borderId="69" xfId="5" applyNumberFormat="1" applyFont="1" applyFill="1" applyBorder="1" applyAlignment="1">
      <alignment vertical="center" wrapText="1"/>
    </xf>
    <xf numFmtId="177" fontId="4" fillId="0" borderId="75" xfId="5" applyNumberFormat="1" applyFont="1" applyFill="1" applyBorder="1" applyAlignment="1">
      <alignment vertical="center" wrapText="1"/>
    </xf>
    <xf numFmtId="0" fontId="3" fillId="0" borderId="65" xfId="4" applyFont="1" applyBorder="1" applyAlignment="1">
      <alignment vertical="center"/>
    </xf>
    <xf numFmtId="0" fontId="3" fillId="0" borderId="0" xfId="4" applyFont="1" applyAlignment="1">
      <alignment horizontal="center" vertical="center"/>
    </xf>
    <xf numFmtId="0" fontId="28" fillId="0" borderId="0" xfId="4" applyFont="1" applyAlignment="1">
      <alignment vertical="center"/>
    </xf>
    <xf numFmtId="0" fontId="6" fillId="0" borderId="0" xfId="4" applyFont="1" applyAlignment="1">
      <alignment vertical="center"/>
    </xf>
    <xf numFmtId="0" fontId="30" fillId="0" borderId="0" xfId="4" applyFont="1" applyAlignment="1">
      <alignment horizontal="center" vertical="center"/>
    </xf>
    <xf numFmtId="0" fontId="6" fillId="0" borderId="0" xfId="4" applyFont="1" applyAlignment="1">
      <alignment horizontal="center" vertical="center"/>
    </xf>
    <xf numFmtId="0" fontId="6" fillId="0" borderId="0" xfId="4" applyFont="1" applyAlignment="1">
      <alignment horizontal="centerContinuous" vertical="center"/>
    </xf>
    <xf numFmtId="0" fontId="31" fillId="0" borderId="0" xfId="4" applyFont="1" applyAlignment="1">
      <alignment vertical="center"/>
    </xf>
    <xf numFmtId="0" fontId="31" fillId="0" borderId="0" xfId="4" applyFont="1" applyAlignment="1">
      <alignment horizontal="centerContinuous" vertical="center"/>
    </xf>
    <xf numFmtId="0" fontId="22" fillId="0" borderId="0" xfId="4" applyFont="1" applyAlignment="1">
      <alignment vertical="center"/>
    </xf>
    <xf numFmtId="0" fontId="31" fillId="0" borderId="40" xfId="4" applyFont="1" applyBorder="1" applyAlignment="1">
      <alignment vertical="center"/>
    </xf>
    <xf numFmtId="0" fontId="31" fillId="0" borderId="54" xfId="4" applyFont="1" applyBorder="1" applyAlignment="1">
      <alignment vertical="center"/>
    </xf>
    <xf numFmtId="0" fontId="31" fillId="0" borderId="77" xfId="4" applyFont="1" applyBorder="1" applyAlignment="1">
      <alignment vertical="center"/>
    </xf>
    <xf numFmtId="0" fontId="31" fillId="0" borderId="0" xfId="4" applyFont="1"/>
    <xf numFmtId="0" fontId="34" fillId="0" borderId="43" xfId="4" applyFont="1" applyBorder="1" applyAlignment="1">
      <alignment horizontal="center" vertical="center"/>
    </xf>
    <xf numFmtId="0" fontId="22" fillId="0" borderId="0" xfId="4" applyFont="1" applyAlignment="1">
      <alignment horizontal="center" vertical="center"/>
    </xf>
    <xf numFmtId="0" fontId="31" fillId="0" borderId="0" xfId="4" applyFont="1" applyAlignment="1">
      <alignment horizontal="center" vertical="center"/>
    </xf>
    <xf numFmtId="0" fontId="31" fillId="0" borderId="41" xfId="4" applyFont="1" applyBorder="1" applyAlignment="1">
      <alignment horizontal="left" vertical="center" wrapText="1"/>
    </xf>
    <xf numFmtId="0" fontId="31" fillId="0" borderId="76" xfId="4" applyFont="1" applyBorder="1" applyAlignment="1">
      <alignment horizontal="center" vertical="center"/>
    </xf>
    <xf numFmtId="0" fontId="31" fillId="0" borderId="0" xfId="4" applyFont="1" applyAlignment="1">
      <alignment vertical="center" wrapText="1"/>
    </xf>
    <xf numFmtId="0" fontId="31" fillId="0" borderId="76" xfId="4" applyFont="1" applyBorder="1" applyAlignment="1">
      <alignment vertical="center"/>
    </xf>
    <xf numFmtId="0" fontId="36" fillId="0" borderId="0" xfId="4" applyFont="1" applyAlignment="1">
      <alignment horizontal="center" vertical="center"/>
    </xf>
    <xf numFmtId="0" fontId="31" fillId="0" borderId="0" xfId="4" applyFont="1" applyAlignment="1">
      <alignment horizontal="right" vertical="center" wrapText="1"/>
    </xf>
    <xf numFmtId="0" fontId="31" fillId="0" borderId="0" xfId="4" applyFont="1" applyAlignment="1">
      <alignment horizontal="center" vertical="center" wrapText="1"/>
    </xf>
    <xf numFmtId="0" fontId="31" fillId="0" borderId="0" xfId="4" applyFont="1" applyAlignment="1">
      <alignment horizontal="right" vertical="center"/>
    </xf>
    <xf numFmtId="0" fontId="31" fillId="0" borderId="84" xfId="4" applyFont="1" applyBorder="1" applyAlignment="1">
      <alignment horizontal="right" vertical="center"/>
    </xf>
    <xf numFmtId="0" fontId="31" fillId="0" borderId="0" xfId="4" applyFont="1" applyAlignment="1">
      <alignment horizontal="left" vertical="center"/>
    </xf>
    <xf numFmtId="38" fontId="39" fillId="0" borderId="40" xfId="5" applyFont="1" applyFill="1" applyBorder="1" applyAlignment="1">
      <alignment vertical="center"/>
    </xf>
    <xf numFmtId="0" fontId="31" fillId="0" borderId="0" xfId="4" applyFont="1" applyAlignment="1">
      <alignment vertical="top" wrapText="1"/>
    </xf>
    <xf numFmtId="38" fontId="39" fillId="0" borderId="16" xfId="5" applyFont="1" applyFill="1" applyBorder="1" applyAlignment="1">
      <alignment vertical="center"/>
    </xf>
    <xf numFmtId="38" fontId="39" fillId="0" borderId="90" xfId="5" applyFont="1" applyFill="1" applyBorder="1" applyAlignment="1">
      <alignment horizontal="right" vertical="center"/>
    </xf>
    <xf numFmtId="0" fontId="23" fillId="0" borderId="0" xfId="0" applyFont="1" applyAlignment="1">
      <alignment vertical="center"/>
    </xf>
    <xf numFmtId="0" fontId="23" fillId="0" borderId="1" xfId="0" applyFont="1" applyBorder="1" applyAlignment="1">
      <alignment horizontal="center" vertical="center" shrinkToFit="1"/>
    </xf>
    <xf numFmtId="0" fontId="23" fillId="0" borderId="13" xfId="0" applyFont="1" applyBorder="1" applyAlignment="1">
      <alignment horizontal="center" vertical="center"/>
    </xf>
    <xf numFmtId="0" fontId="23" fillId="0" borderId="2" xfId="0" applyFont="1" applyBorder="1" applyAlignment="1">
      <alignment horizontal="center" vertical="center" shrinkToFit="1"/>
    </xf>
    <xf numFmtId="0" fontId="23" fillId="0" borderId="64" xfId="0" applyFont="1" applyBorder="1" applyAlignment="1">
      <alignment vertical="center"/>
    </xf>
    <xf numFmtId="0" fontId="23" fillId="0" borderId="1" xfId="0" applyFont="1" applyBorder="1" applyAlignment="1">
      <alignment horizontal="center" vertical="center" wrapText="1" shrinkToFit="1"/>
    </xf>
    <xf numFmtId="0" fontId="23" fillId="0" borderId="13" xfId="0" applyFont="1" applyBorder="1" applyAlignment="1">
      <alignment horizontal="right" vertical="center"/>
    </xf>
    <xf numFmtId="0" fontId="23" fillId="0" borderId="0" xfId="0" applyFont="1" applyAlignment="1">
      <alignment vertical="center" shrinkToFit="1"/>
    </xf>
    <xf numFmtId="0" fontId="23" fillId="0" borderId="0" xfId="0" applyFont="1" applyAlignment="1">
      <alignment horizontal="center" vertical="center"/>
    </xf>
    <xf numFmtId="0" fontId="23" fillId="0" borderId="0" xfId="0" applyFont="1" applyAlignment="1">
      <alignment horizontal="left" vertical="center"/>
    </xf>
    <xf numFmtId="181" fontId="23" fillId="0" borderId="13" xfId="0" applyNumberFormat="1" applyFont="1" applyBorder="1" applyAlignment="1">
      <alignment vertical="center"/>
    </xf>
    <xf numFmtId="182" fontId="23" fillId="0" borderId="1" xfId="0" applyNumberFormat="1" applyFont="1" applyBorder="1" applyAlignment="1">
      <alignment vertical="center"/>
    </xf>
    <xf numFmtId="181" fontId="23" fillId="0" borderId="8" xfId="0" applyNumberFormat="1" applyFont="1" applyBorder="1" applyAlignment="1">
      <alignment vertical="center"/>
    </xf>
    <xf numFmtId="181" fontId="23" fillId="0" borderId="0" xfId="0" applyNumberFormat="1" applyFont="1" applyAlignment="1">
      <alignment vertical="center"/>
    </xf>
    <xf numFmtId="0" fontId="23" fillId="0" borderId="1" xfId="0" applyFont="1" applyBorder="1" applyAlignment="1">
      <alignment horizontal="center" vertical="center"/>
    </xf>
    <xf numFmtId="0" fontId="23" fillId="0" borderId="13"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13" xfId="0" applyFont="1" applyBorder="1" applyAlignment="1">
      <alignment vertical="center" shrinkToFit="1"/>
    </xf>
    <xf numFmtId="0" fontId="23" fillId="0" borderId="12" xfId="0" applyFont="1" applyBorder="1" applyAlignment="1">
      <alignment horizontal="right" vertical="center"/>
    </xf>
    <xf numFmtId="0" fontId="23" fillId="0" borderId="5" xfId="0" applyFont="1" applyBorder="1" applyAlignment="1">
      <alignment vertical="center"/>
    </xf>
    <xf numFmtId="0" fontId="23" fillId="0" borderId="9" xfId="0" applyFont="1" applyBorder="1" applyAlignment="1">
      <alignment vertical="center" shrinkToFit="1"/>
    </xf>
    <xf numFmtId="0" fontId="23" fillId="0" borderId="7" xfId="0" applyFont="1" applyBorder="1" applyAlignment="1">
      <alignment vertical="center" shrinkToFit="1"/>
    </xf>
    <xf numFmtId="0" fontId="23" fillId="0" borderId="4" xfId="0" applyFont="1" applyBorder="1" applyAlignment="1">
      <alignment vertical="center"/>
    </xf>
    <xf numFmtId="0" fontId="23" fillId="0" borderId="9" xfId="0" applyFont="1" applyBorder="1" applyAlignment="1">
      <alignment vertical="center"/>
    </xf>
    <xf numFmtId="0" fontId="23" fillId="0" borderId="10" xfId="0" applyFont="1" applyBorder="1" applyAlignment="1">
      <alignment vertical="center"/>
    </xf>
    <xf numFmtId="0" fontId="23" fillId="0" borderId="6" xfId="0" applyFont="1" applyBorder="1" applyAlignment="1">
      <alignment vertical="center"/>
    </xf>
    <xf numFmtId="0" fontId="23" fillId="0" borderId="11" xfId="0" applyFont="1" applyBorder="1" applyAlignment="1">
      <alignment vertical="center" shrinkToFit="1"/>
    </xf>
    <xf numFmtId="0" fontId="23" fillId="0" borderId="11" xfId="0" applyFont="1" applyBorder="1" applyAlignment="1">
      <alignment vertical="center"/>
    </xf>
    <xf numFmtId="0" fontId="23" fillId="0" borderId="10" xfId="0" applyFont="1" applyBorder="1" applyAlignment="1">
      <alignment vertical="center" shrinkToFit="1"/>
    </xf>
    <xf numFmtId="0" fontId="23" fillId="0" borderId="2" xfId="0" applyFont="1" applyBorder="1" applyAlignment="1">
      <alignment vertical="center"/>
    </xf>
    <xf numFmtId="0" fontId="23" fillId="0" borderId="0" xfId="0" applyFont="1" applyAlignment="1">
      <alignment horizontal="center" vertical="center" shrinkToFit="1"/>
    </xf>
    <xf numFmtId="0" fontId="23" fillId="0" borderId="3" xfId="0" applyFont="1" applyBorder="1" applyAlignment="1">
      <alignment horizontal="center" vertical="center"/>
    </xf>
    <xf numFmtId="0" fontId="23" fillId="0" borderId="13" xfId="0" applyFont="1" applyBorder="1" applyAlignment="1">
      <alignment horizontal="center" vertical="center" wrapText="1" shrinkToFit="1"/>
    </xf>
    <xf numFmtId="0" fontId="23" fillId="0" borderId="7" xfId="0" applyFont="1" applyBorder="1" applyAlignment="1">
      <alignment vertical="center"/>
    </xf>
    <xf numFmtId="0" fontId="23" fillId="0" borderId="63" xfId="0" applyFont="1" applyBorder="1" applyAlignment="1">
      <alignment horizontal="left" vertical="center"/>
    </xf>
    <xf numFmtId="0" fontId="23" fillId="0" borderId="12" xfId="0" applyFont="1" applyBorder="1" applyAlignment="1">
      <alignment horizontal="center" vertical="center" shrinkToFit="1"/>
    </xf>
    <xf numFmtId="0" fontId="23" fillId="0" borderId="13" xfId="0" applyFont="1" applyBorder="1" applyAlignment="1">
      <alignment horizontal="center" vertical="center" wrapText="1"/>
    </xf>
    <xf numFmtId="0" fontId="23" fillId="0" borderId="3" xfId="0" applyFont="1" applyBorder="1" applyAlignment="1">
      <alignment vertical="center"/>
    </xf>
    <xf numFmtId="0" fontId="23" fillId="0" borderId="6" xfId="0" applyFont="1" applyBorder="1" applyAlignment="1">
      <alignment vertical="center" shrinkToFit="1"/>
    </xf>
    <xf numFmtId="0" fontId="23" fillId="0" borderId="4" xfId="0" applyFont="1" applyBorder="1" applyAlignment="1">
      <alignment vertical="center" wrapText="1" shrinkToFit="1"/>
    </xf>
    <xf numFmtId="181" fontId="23" fillId="0" borderId="12" xfId="0" applyNumberFormat="1" applyFont="1" applyBorder="1" applyAlignment="1">
      <alignment horizontal="right" vertical="center"/>
    </xf>
    <xf numFmtId="0" fontId="8" fillId="0" borderId="13" xfId="2" applyBorder="1">
      <alignment vertical="center"/>
    </xf>
    <xf numFmtId="0" fontId="8" fillId="2" borderId="13" xfId="2" applyFill="1" applyBorder="1">
      <alignment vertical="center"/>
    </xf>
    <xf numFmtId="0" fontId="8" fillId="0" borderId="0" xfId="2" applyAlignment="1">
      <alignment vertical="center" wrapText="1"/>
    </xf>
    <xf numFmtId="186" fontId="23" fillId="0" borderId="0" xfId="0" applyNumberFormat="1" applyFont="1" applyAlignment="1">
      <alignment vertical="center"/>
    </xf>
    <xf numFmtId="0" fontId="23" fillId="0" borderId="3" xfId="0" applyFont="1" applyBorder="1" applyAlignment="1">
      <alignment horizontal="right" vertical="center"/>
    </xf>
    <xf numFmtId="182" fontId="23" fillId="0" borderId="0" xfId="0" applyNumberFormat="1" applyFont="1" applyAlignment="1">
      <alignment vertical="center"/>
    </xf>
    <xf numFmtId="0" fontId="19" fillId="3" borderId="13" xfId="4" applyFont="1" applyFill="1" applyBorder="1" applyAlignment="1">
      <alignment horizontal="center" vertical="center"/>
    </xf>
    <xf numFmtId="0" fontId="3" fillId="3" borderId="13" xfId="4" applyFont="1" applyFill="1" applyBorder="1" applyAlignment="1">
      <alignment vertical="center"/>
    </xf>
    <xf numFmtId="0" fontId="3" fillId="3" borderId="23" xfId="4" applyFont="1" applyFill="1" applyBorder="1" applyAlignment="1">
      <alignment vertical="center"/>
    </xf>
    <xf numFmtId="0" fontId="19" fillId="3" borderId="13" xfId="4" applyFont="1" applyFill="1" applyBorder="1" applyAlignment="1">
      <alignment horizontal="left" vertical="center" wrapText="1"/>
    </xf>
    <xf numFmtId="0" fontId="19" fillId="3" borderId="13" xfId="4" applyFont="1" applyFill="1" applyBorder="1" applyAlignment="1">
      <alignment horizontal="left" vertical="center"/>
    </xf>
    <xf numFmtId="0" fontId="19" fillId="3" borderId="30" xfId="4" applyFont="1" applyFill="1" applyBorder="1" applyAlignment="1">
      <alignment horizontal="left" vertical="center" wrapText="1"/>
    </xf>
    <xf numFmtId="0" fontId="3" fillId="3" borderId="30" xfId="4" applyFont="1" applyFill="1" applyBorder="1" applyAlignment="1">
      <alignment vertical="center"/>
    </xf>
    <xf numFmtId="0" fontId="3" fillId="3" borderId="31" xfId="4" applyFont="1" applyFill="1" applyBorder="1" applyAlignment="1">
      <alignment vertical="center"/>
    </xf>
    <xf numFmtId="0" fontId="23" fillId="0" borderId="4" xfId="0" applyFont="1" applyBorder="1" applyAlignment="1">
      <alignment horizontal="center" vertical="center" wrapText="1" shrinkToFit="1"/>
    </xf>
    <xf numFmtId="179" fontId="8" fillId="0" borderId="0" xfId="2" applyNumberFormat="1">
      <alignment vertical="center"/>
    </xf>
    <xf numFmtId="0" fontId="23" fillId="0" borderId="12" xfId="0" applyFont="1" applyBorder="1" applyAlignment="1">
      <alignment horizontal="center" vertical="center"/>
    </xf>
    <xf numFmtId="0" fontId="23" fillId="0" borderId="63" xfId="0" applyFont="1" applyBorder="1" applyAlignment="1">
      <alignment horizontal="center" vertical="center"/>
    </xf>
    <xf numFmtId="0" fontId="11" fillId="0" borderId="0" xfId="0" applyFont="1" applyAlignment="1">
      <alignment vertical="center"/>
    </xf>
    <xf numFmtId="0" fontId="23" fillId="0" borderId="12" xfId="0" applyFont="1" applyBorder="1" applyAlignment="1">
      <alignment horizontal="right" vertical="center" shrinkToFit="1"/>
    </xf>
    <xf numFmtId="0" fontId="23" fillId="0" borderId="0" xfId="0" applyFont="1" applyAlignment="1">
      <alignment horizontal="right" vertical="center"/>
    </xf>
    <xf numFmtId="0" fontId="23" fillId="0" borderId="63" xfId="0" applyFont="1" applyBorder="1" applyAlignment="1">
      <alignment horizontal="right" vertical="center" shrinkToFit="1"/>
    </xf>
    <xf numFmtId="185" fontId="23" fillId="0" borderId="63" xfId="0" applyNumberFormat="1" applyFont="1" applyBorder="1" applyAlignment="1">
      <alignment horizontal="right" vertical="center" shrinkToFit="1"/>
    </xf>
    <xf numFmtId="0" fontId="23" fillId="0" borderId="63" xfId="0" applyFont="1" applyBorder="1" applyAlignment="1">
      <alignment horizontal="center" vertical="center" shrinkToFit="1"/>
    </xf>
    <xf numFmtId="0" fontId="23" fillId="0" borderId="8" xfId="0" applyFont="1" applyBorder="1" applyAlignment="1">
      <alignment horizontal="center" vertical="center"/>
    </xf>
    <xf numFmtId="0" fontId="23" fillId="0" borderId="64" xfId="0" applyFont="1" applyBorder="1" applyAlignment="1">
      <alignment vertical="center" shrinkToFit="1"/>
    </xf>
    <xf numFmtId="57" fontId="23" fillId="5" borderId="63" xfId="0" applyNumberFormat="1" applyFont="1" applyFill="1" applyBorder="1" applyAlignment="1">
      <alignment horizontal="center" vertical="center" shrinkToFit="1"/>
    </xf>
    <xf numFmtId="57" fontId="23" fillId="5" borderId="64" xfId="0" applyNumberFormat="1" applyFont="1" applyFill="1" applyBorder="1" applyAlignment="1">
      <alignment horizontal="center" vertical="center" shrinkToFit="1"/>
    </xf>
    <xf numFmtId="185" fontId="23" fillId="5" borderId="64" xfId="0" applyNumberFormat="1" applyFont="1" applyFill="1" applyBorder="1" applyAlignment="1">
      <alignment horizontal="right" vertical="center"/>
    </xf>
    <xf numFmtId="183" fontId="23" fillId="5" borderId="13" xfId="0" applyNumberFormat="1" applyFont="1" applyFill="1" applyBorder="1" applyAlignment="1">
      <alignment horizontal="center" vertical="center"/>
    </xf>
    <xf numFmtId="181" fontId="23" fillId="5" borderId="13" xfId="0" applyNumberFormat="1" applyFont="1" applyFill="1" applyBorder="1" applyAlignment="1">
      <alignment vertical="center"/>
    </xf>
    <xf numFmtId="184" fontId="23" fillId="5" borderId="13" xfId="0" applyNumberFormat="1" applyFont="1" applyFill="1" applyBorder="1" applyAlignment="1">
      <alignment vertical="center"/>
    </xf>
    <xf numFmtId="0" fontId="23" fillId="5" borderId="13" xfId="0" applyFont="1" applyFill="1" applyBorder="1" applyAlignment="1">
      <alignment horizontal="center" vertical="center" shrinkToFit="1"/>
    </xf>
    <xf numFmtId="0" fontId="23" fillId="5" borderId="13" xfId="0" applyFont="1" applyFill="1" applyBorder="1" applyAlignment="1">
      <alignment horizontal="center" vertical="center"/>
    </xf>
    <xf numFmtId="181" fontId="23" fillId="5" borderId="8" xfId="0" applyNumberFormat="1" applyFont="1" applyFill="1" applyBorder="1" applyAlignment="1">
      <alignment vertical="center"/>
    </xf>
    <xf numFmtId="0" fontId="23" fillId="5" borderId="12" xfId="0" applyFont="1" applyFill="1" applyBorder="1" applyAlignment="1">
      <alignment vertical="center"/>
    </xf>
    <xf numFmtId="181" fontId="23" fillId="5" borderId="64" xfId="0" applyNumberFormat="1" applyFont="1" applyFill="1" applyBorder="1" applyAlignment="1">
      <alignment vertical="center"/>
    </xf>
    <xf numFmtId="181" fontId="23" fillId="5" borderId="11" xfId="0" applyNumberFormat="1" applyFont="1" applyFill="1" applyBorder="1" applyAlignment="1">
      <alignment vertical="center"/>
    </xf>
    <xf numFmtId="0" fontId="23" fillId="5" borderId="2" xfId="0" applyFont="1" applyFill="1" applyBorder="1" applyAlignment="1">
      <alignment vertical="center"/>
    </xf>
    <xf numFmtId="0" fontId="23" fillId="5" borderId="63" xfId="0" applyFont="1" applyFill="1" applyBorder="1" applyAlignment="1">
      <alignment vertical="center"/>
    </xf>
    <xf numFmtId="192" fontId="23" fillId="5" borderId="64" xfId="0" applyNumberFormat="1" applyFont="1" applyFill="1" applyBorder="1" applyAlignment="1">
      <alignment vertical="center"/>
    </xf>
    <xf numFmtId="0" fontId="23" fillId="5" borderId="63" xfId="0" applyFont="1" applyFill="1" applyBorder="1" applyAlignment="1">
      <alignment horizontal="center" vertical="center" shrinkToFit="1"/>
    </xf>
    <xf numFmtId="0" fontId="23" fillId="5" borderId="12" xfId="0" applyFont="1" applyFill="1" applyBorder="1" applyAlignment="1">
      <alignment horizontal="center" vertical="center" shrinkToFit="1"/>
    </xf>
    <xf numFmtId="194" fontId="23" fillId="5" borderId="3" xfId="0" applyNumberFormat="1" applyFont="1" applyFill="1" applyBorder="1" applyAlignment="1">
      <alignment horizontal="center" vertical="center" shrinkToFit="1"/>
    </xf>
    <xf numFmtId="185" fontId="23" fillId="5" borderId="0" xfId="0" applyNumberFormat="1" applyFont="1" applyFill="1" applyAlignment="1">
      <alignment horizontal="center" vertical="center"/>
    </xf>
    <xf numFmtId="185" fontId="23" fillId="5" borderId="63" xfId="0" applyNumberFormat="1" applyFont="1" applyFill="1" applyBorder="1" applyAlignment="1">
      <alignment horizontal="center" vertical="center" shrinkToFit="1"/>
    </xf>
    <xf numFmtId="185" fontId="45" fillId="5" borderId="63" xfId="0" applyNumberFormat="1" applyFont="1" applyFill="1" applyBorder="1" applyAlignment="1">
      <alignment horizontal="center" vertical="center" shrinkToFit="1"/>
    </xf>
    <xf numFmtId="0" fontId="45" fillId="0" borderId="63" xfId="0" applyFont="1" applyBorder="1" applyAlignment="1">
      <alignment horizontal="center" vertical="center" shrinkToFit="1"/>
    </xf>
    <xf numFmtId="178" fontId="9" fillId="0" borderId="37" xfId="0" applyNumberFormat="1" applyFont="1" applyBorder="1" applyAlignment="1">
      <alignment horizontal="right" vertical="center" shrinkToFit="1"/>
    </xf>
    <xf numFmtId="178" fontId="9" fillId="0" borderId="6" xfId="0" applyNumberFormat="1" applyFont="1" applyBorder="1" applyAlignment="1">
      <alignment horizontal="right" vertical="center" shrinkToFit="1"/>
    </xf>
    <xf numFmtId="179" fontId="9" fillId="0" borderId="20" xfId="0" applyNumberFormat="1" applyFont="1" applyBorder="1" applyAlignment="1">
      <alignment horizontal="right" vertical="center" shrinkToFit="1"/>
    </xf>
    <xf numFmtId="177" fontId="9" fillId="0" borderId="6" xfId="0" applyNumberFormat="1" applyFont="1" applyBorder="1" applyAlignment="1">
      <alignment horizontal="right" vertical="center" shrinkToFit="1"/>
    </xf>
    <xf numFmtId="177" fontId="9" fillId="0" borderId="20" xfId="0" applyNumberFormat="1" applyFont="1" applyBorder="1" applyAlignment="1">
      <alignment horizontal="right" vertical="center" shrinkToFit="1"/>
    </xf>
    <xf numFmtId="196" fontId="9" fillId="0" borderId="64" xfId="0" applyNumberFormat="1" applyFont="1" applyBorder="1" applyAlignment="1">
      <alignment horizontal="left" vertical="center" wrapText="1"/>
    </xf>
    <xf numFmtId="196" fontId="9" fillId="0" borderId="34" xfId="0" applyNumberFormat="1" applyFont="1" applyBorder="1" applyAlignment="1">
      <alignment horizontal="left" vertical="center" wrapText="1"/>
    </xf>
    <xf numFmtId="0" fontId="9" fillId="5" borderId="26" xfId="0" applyFont="1" applyFill="1" applyBorder="1" applyAlignment="1">
      <alignment vertical="center" wrapText="1"/>
    </xf>
    <xf numFmtId="0" fontId="50" fillId="0" borderId="0" xfId="0" applyFont="1"/>
    <xf numFmtId="0" fontId="9" fillId="5" borderId="33" xfId="0" applyFont="1" applyFill="1" applyBorder="1" applyAlignment="1">
      <alignment vertical="center" wrapText="1"/>
    </xf>
    <xf numFmtId="0" fontId="9" fillId="5" borderId="20" xfId="0" applyFont="1" applyFill="1" applyBorder="1" applyAlignment="1">
      <alignment vertical="center" wrapText="1"/>
    </xf>
    <xf numFmtId="0" fontId="9" fillId="5" borderId="25" xfId="0" applyFont="1" applyFill="1" applyBorder="1" applyAlignment="1">
      <alignment vertical="center" wrapText="1"/>
    </xf>
    <xf numFmtId="0" fontId="9" fillId="5" borderId="35" xfId="0" applyFont="1" applyFill="1" applyBorder="1" applyAlignment="1">
      <alignment vertical="center" wrapText="1"/>
    </xf>
    <xf numFmtId="0" fontId="10" fillId="4" borderId="0" xfId="0" applyFont="1" applyFill="1"/>
    <xf numFmtId="0" fontId="8" fillId="4" borderId="0" xfId="0" applyFont="1" applyFill="1"/>
    <xf numFmtId="0" fontId="0" fillId="0" borderId="0" xfId="0" applyAlignment="1">
      <alignment vertical="center"/>
    </xf>
    <xf numFmtId="12" fontId="0" fillId="0" borderId="0" xfId="0" applyNumberFormat="1" applyAlignment="1">
      <alignment horizontal="center" vertical="center"/>
    </xf>
    <xf numFmtId="0" fontId="51" fillId="0" borderId="0" xfId="0" applyFont="1" applyAlignment="1">
      <alignment horizontal="center" vertical="center"/>
    </xf>
    <xf numFmtId="0" fontId="51" fillId="0" borderId="0" xfId="0" applyFont="1" applyAlignment="1">
      <alignment horizontal="center" vertical="center" wrapText="1"/>
    </xf>
    <xf numFmtId="0" fontId="0" fillId="0" borderId="0" xfId="0" applyAlignment="1">
      <alignment horizontal="center" vertical="center"/>
    </xf>
    <xf numFmtId="0" fontId="8" fillId="6" borderId="13" xfId="2" applyFill="1" applyBorder="1">
      <alignment vertical="center"/>
    </xf>
    <xf numFmtId="0" fontId="8" fillId="6" borderId="0" xfId="2" applyFill="1">
      <alignment vertical="center"/>
    </xf>
    <xf numFmtId="0" fontId="0" fillId="6" borderId="0" xfId="0" applyFill="1" applyAlignment="1">
      <alignment vertical="center"/>
    </xf>
    <xf numFmtId="0" fontId="51" fillId="6" borderId="0" xfId="0" applyFont="1" applyFill="1" applyAlignment="1">
      <alignment horizontal="center" vertical="center"/>
    </xf>
    <xf numFmtId="0" fontId="51" fillId="6" borderId="0" xfId="0" applyFont="1" applyFill="1" applyAlignment="1">
      <alignment horizontal="center" vertical="center" wrapText="1"/>
    </xf>
    <xf numFmtId="0" fontId="0" fillId="6" borderId="0" xfId="0" applyFill="1" applyAlignment="1">
      <alignment horizontal="center" vertical="center"/>
    </xf>
    <xf numFmtId="12" fontId="0" fillId="6" borderId="0" xfId="0" applyNumberFormat="1" applyFill="1" applyAlignment="1">
      <alignment horizontal="center" vertical="center"/>
    </xf>
    <xf numFmtId="0" fontId="8" fillId="6" borderId="0" xfId="2" applyFill="1" applyAlignment="1">
      <alignment vertical="center" wrapText="1"/>
    </xf>
    <xf numFmtId="0" fontId="23" fillId="0" borderId="5" xfId="0" applyFont="1" applyBorder="1" applyAlignment="1">
      <alignment vertical="center" shrinkToFit="1"/>
    </xf>
    <xf numFmtId="0" fontId="23" fillId="0" borderId="64" xfId="0" applyFont="1" applyBorder="1" applyAlignment="1">
      <alignment horizontal="center" vertical="center" shrinkToFit="1"/>
    </xf>
    <xf numFmtId="197" fontId="23" fillId="5" borderId="64" xfId="0" applyNumberFormat="1" applyFont="1" applyFill="1" applyBorder="1" applyAlignment="1">
      <alignment vertical="center"/>
    </xf>
    <xf numFmtId="197" fontId="23" fillId="5" borderId="11" xfId="0" applyNumberFormat="1" applyFont="1" applyFill="1" applyBorder="1" applyAlignment="1">
      <alignment vertical="center"/>
    </xf>
    <xf numFmtId="182" fontId="23" fillId="5" borderId="101" xfId="0" applyNumberFormat="1" applyFont="1" applyFill="1" applyBorder="1" applyAlignment="1">
      <alignment vertical="center"/>
    </xf>
    <xf numFmtId="182" fontId="23" fillId="5" borderId="102" xfId="0" applyNumberFormat="1" applyFont="1" applyFill="1" applyBorder="1" applyAlignment="1">
      <alignment vertical="center"/>
    </xf>
    <xf numFmtId="198" fontId="9" fillId="0" borderId="6" xfId="0" applyNumberFormat="1" applyFont="1" applyBorder="1" applyAlignment="1">
      <alignment horizontal="right" vertical="center" shrinkToFit="1"/>
    </xf>
    <xf numFmtId="198" fontId="9" fillId="5" borderId="20" xfId="0" applyNumberFormat="1" applyFont="1" applyFill="1" applyBorder="1" applyAlignment="1">
      <alignment horizontal="right" vertical="center" shrinkToFit="1"/>
    </xf>
    <xf numFmtId="198" fontId="9" fillId="5" borderId="37" xfId="0" applyNumberFormat="1" applyFont="1" applyFill="1" applyBorder="1" applyAlignment="1">
      <alignment horizontal="right" vertical="center" shrinkToFit="1"/>
    </xf>
    <xf numFmtId="198" fontId="9" fillId="5" borderId="6" xfId="0" applyNumberFormat="1" applyFont="1" applyFill="1" applyBorder="1" applyAlignment="1">
      <alignment horizontal="right" vertical="center" shrinkToFit="1"/>
    </xf>
    <xf numFmtId="198" fontId="9" fillId="0" borderId="37" xfId="0" applyNumberFormat="1" applyFont="1" applyBorder="1" applyAlignment="1">
      <alignment horizontal="right" vertical="center" shrinkToFit="1"/>
    </xf>
    <xf numFmtId="198" fontId="9" fillId="0" borderId="20" xfId="0" applyNumberFormat="1" applyFont="1" applyBorder="1" applyAlignment="1">
      <alignment horizontal="right" vertical="center" shrinkToFit="1"/>
    </xf>
    <xf numFmtId="198" fontId="13" fillId="0" borderId="6" xfId="0" applyNumberFormat="1" applyFont="1" applyBorder="1" applyAlignment="1">
      <alignment vertical="center" shrinkToFit="1"/>
    </xf>
    <xf numFmtId="198" fontId="13" fillId="5" borderId="6" xfId="0" applyNumberFormat="1" applyFont="1" applyFill="1" applyBorder="1" applyAlignment="1">
      <alignment vertical="center" shrinkToFit="1"/>
    </xf>
    <xf numFmtId="198" fontId="13" fillId="0" borderId="37" xfId="0" applyNumberFormat="1" applyFont="1" applyBorder="1" applyAlignment="1">
      <alignment vertical="center" shrinkToFit="1"/>
    </xf>
    <xf numFmtId="198" fontId="13" fillId="5" borderId="37" xfId="0" applyNumberFormat="1" applyFont="1" applyFill="1" applyBorder="1" applyAlignment="1">
      <alignment vertical="center" shrinkToFit="1"/>
    </xf>
    <xf numFmtId="198" fontId="13" fillId="5" borderId="20" xfId="0" applyNumberFormat="1" applyFont="1" applyFill="1" applyBorder="1" applyAlignment="1">
      <alignment vertical="center" shrinkToFit="1"/>
    </xf>
    <xf numFmtId="198" fontId="15" fillId="5" borderId="19" xfId="0" applyNumberFormat="1" applyFont="1" applyFill="1" applyBorder="1" applyAlignment="1">
      <alignment vertical="center" shrinkToFit="1"/>
    </xf>
    <xf numFmtId="198" fontId="9" fillId="0" borderId="13" xfId="0" applyNumberFormat="1" applyFont="1" applyBorder="1" applyAlignment="1">
      <alignment vertical="center" shrinkToFit="1"/>
    </xf>
    <xf numFmtId="198" fontId="9" fillId="0" borderId="30" xfId="0" applyNumberFormat="1" applyFont="1" applyBorder="1" applyAlignment="1">
      <alignment vertical="center" shrinkToFit="1"/>
    </xf>
    <xf numFmtId="198" fontId="9" fillId="5" borderId="19" xfId="0" applyNumberFormat="1" applyFont="1" applyFill="1" applyBorder="1" applyAlignment="1">
      <alignment vertical="center" shrinkToFit="1"/>
    </xf>
    <xf numFmtId="198" fontId="9" fillId="5" borderId="13" xfId="0" applyNumberFormat="1" applyFont="1" applyFill="1" applyBorder="1" applyAlignment="1">
      <alignment vertical="center" shrinkToFit="1"/>
    </xf>
    <xf numFmtId="198" fontId="9" fillId="5" borderId="27" xfId="0" applyNumberFormat="1" applyFont="1" applyFill="1" applyBorder="1" applyAlignment="1">
      <alignment vertical="center" shrinkToFit="1"/>
    </xf>
    <xf numFmtId="198" fontId="9" fillId="0" borderId="1" xfId="0" applyNumberFormat="1" applyFont="1" applyBorder="1" applyAlignment="1">
      <alignment vertical="center" shrinkToFit="1"/>
    </xf>
    <xf numFmtId="198" fontId="9" fillId="5" borderId="33" xfId="0" applyNumberFormat="1" applyFont="1" applyFill="1" applyBorder="1" applyAlignment="1">
      <alignment vertical="center" shrinkToFit="1"/>
    </xf>
    <xf numFmtId="198" fontId="9" fillId="5" borderId="1" xfId="0" applyNumberFormat="1" applyFont="1" applyFill="1" applyBorder="1" applyAlignment="1">
      <alignment vertical="center" shrinkToFit="1"/>
    </xf>
    <xf numFmtId="198" fontId="9" fillId="5" borderId="37" xfId="0" applyNumberFormat="1" applyFont="1" applyFill="1" applyBorder="1" applyAlignment="1">
      <alignment vertical="center" shrinkToFit="1"/>
    </xf>
    <xf numFmtId="198" fontId="9" fillId="0" borderId="6" xfId="0" applyNumberFormat="1" applyFont="1" applyBorder="1" applyAlignment="1">
      <alignment vertical="center" shrinkToFit="1"/>
    </xf>
    <xf numFmtId="198" fontId="9" fillId="5" borderId="20" xfId="0" applyNumberFormat="1" applyFont="1" applyFill="1" applyBorder="1" applyAlignment="1">
      <alignment vertical="center" shrinkToFit="1"/>
    </xf>
    <xf numFmtId="198" fontId="9" fillId="5" borderId="6" xfId="0" applyNumberFormat="1" applyFont="1" applyFill="1" applyBorder="1" applyAlignment="1">
      <alignment vertical="center" shrinkToFit="1"/>
    </xf>
    <xf numFmtId="198" fontId="9" fillId="5" borderId="44" xfId="0" applyNumberFormat="1" applyFont="1" applyFill="1" applyBorder="1" applyAlignment="1">
      <alignment vertical="center" shrinkToFit="1"/>
    </xf>
    <xf numFmtId="198" fontId="9" fillId="0" borderId="8" xfId="0" applyNumberFormat="1" applyFont="1" applyBorder="1" applyAlignment="1">
      <alignment vertical="center" shrinkToFit="1"/>
    </xf>
    <xf numFmtId="198" fontId="9" fillId="5" borderId="25" xfId="0" applyNumberFormat="1" applyFont="1" applyFill="1" applyBorder="1" applyAlignment="1">
      <alignment vertical="center" shrinkToFit="1"/>
    </xf>
    <xf numFmtId="198" fontId="9" fillId="5" borderId="8" xfId="0" applyNumberFormat="1" applyFont="1" applyFill="1" applyBorder="1" applyAlignment="1">
      <alignment vertical="center" shrinkToFit="1"/>
    </xf>
    <xf numFmtId="198" fontId="9" fillId="0" borderId="27" xfId="0" applyNumberFormat="1" applyFont="1" applyBorder="1" applyAlignment="1">
      <alignment vertical="center" shrinkToFit="1"/>
    </xf>
    <xf numFmtId="198" fontId="9" fillId="0" borderId="33" xfId="0" applyNumberFormat="1" applyFont="1" applyBorder="1" applyAlignment="1">
      <alignment vertical="center" shrinkToFit="1"/>
    </xf>
    <xf numFmtId="198" fontId="9" fillId="0" borderId="37" xfId="0" applyNumberFormat="1" applyFont="1" applyBorder="1" applyAlignment="1">
      <alignment vertical="center" shrinkToFit="1"/>
    </xf>
    <xf numFmtId="198" fontId="9" fillId="0" borderId="20" xfId="0" applyNumberFormat="1" applyFont="1" applyBorder="1" applyAlignment="1">
      <alignment vertical="center" shrinkToFit="1"/>
    </xf>
    <xf numFmtId="198" fontId="9" fillId="5" borderId="21" xfId="0" applyNumberFormat="1" applyFont="1" applyFill="1" applyBorder="1" applyAlignment="1">
      <alignment vertical="center" shrinkToFit="1"/>
    </xf>
    <xf numFmtId="198" fontId="9" fillId="0" borderId="23" xfId="0" applyNumberFormat="1" applyFont="1" applyBorder="1" applyAlignment="1">
      <alignment vertical="center" shrinkToFit="1"/>
    </xf>
    <xf numFmtId="198" fontId="9" fillId="0" borderId="31" xfId="0" applyNumberFormat="1" applyFont="1" applyBorder="1" applyAlignment="1">
      <alignment vertical="center" shrinkToFit="1"/>
    </xf>
    <xf numFmtId="198" fontId="9" fillId="5" borderId="23" xfId="0" applyNumberFormat="1" applyFont="1" applyFill="1" applyBorder="1" applyAlignment="1">
      <alignment vertical="center" shrinkToFit="1"/>
    </xf>
    <xf numFmtId="198" fontId="9" fillId="5" borderId="18" xfId="0" applyNumberFormat="1" applyFont="1" applyFill="1" applyBorder="1" applyAlignment="1">
      <alignment vertical="center" shrinkToFit="1"/>
    </xf>
    <xf numFmtId="198" fontId="9" fillId="5" borderId="17" xfId="0" applyNumberFormat="1" applyFont="1" applyFill="1" applyBorder="1" applyAlignment="1">
      <alignment vertical="center" shrinkToFit="1"/>
    </xf>
    <xf numFmtId="198" fontId="9" fillId="0" borderId="51" xfId="0" applyNumberFormat="1" applyFont="1" applyBorder="1" applyAlignment="1">
      <alignment vertical="center" shrinkToFit="1"/>
    </xf>
    <xf numFmtId="198" fontId="9" fillId="0" borderId="52" xfId="0" applyNumberFormat="1" applyFont="1" applyBorder="1" applyAlignment="1">
      <alignment vertical="center" shrinkToFit="1"/>
    </xf>
    <xf numFmtId="3" fontId="9" fillId="0" borderId="6" xfId="0" applyNumberFormat="1" applyFont="1" applyBorder="1" applyAlignment="1">
      <alignment horizontal="right" vertical="center" shrinkToFit="1"/>
    </xf>
    <xf numFmtId="0" fontId="9" fillId="0" borderId="34"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26" xfId="0" applyFont="1" applyBorder="1" applyAlignment="1">
      <alignment vertical="center" wrapText="1"/>
    </xf>
    <xf numFmtId="0" fontId="11" fillId="0" borderId="0" xfId="0" applyFont="1" applyAlignment="1">
      <alignment horizontal="center" vertical="center"/>
    </xf>
    <xf numFmtId="0" fontId="9" fillId="5" borderId="14" xfId="0" applyFont="1" applyFill="1" applyBorder="1" applyAlignment="1">
      <alignment vertical="center" wrapText="1"/>
    </xf>
    <xf numFmtId="185" fontId="45" fillId="0" borderId="64" xfId="0" applyNumberFormat="1" applyFont="1" applyBorder="1" applyAlignment="1">
      <alignment horizontal="center" vertical="center" shrinkToFit="1"/>
    </xf>
    <xf numFmtId="189" fontId="49" fillId="5" borderId="37" xfId="0" applyNumberFormat="1" applyFont="1" applyFill="1" applyBorder="1" applyAlignment="1">
      <alignment vertical="center" shrinkToFit="1"/>
    </xf>
    <xf numFmtId="189" fontId="9" fillId="5" borderId="37" xfId="0" applyNumberFormat="1" applyFont="1" applyFill="1" applyBorder="1" applyAlignment="1">
      <alignment horizontal="right" vertical="center" shrinkToFit="1"/>
    </xf>
    <xf numFmtId="189" fontId="9" fillId="5" borderId="6" xfId="0" applyNumberFormat="1" applyFont="1" applyFill="1" applyBorder="1" applyAlignment="1">
      <alignment horizontal="right" vertical="center" shrinkToFit="1"/>
    </xf>
    <xf numFmtId="189" fontId="13" fillId="5" borderId="6" xfId="0" applyNumberFormat="1" applyFont="1" applyFill="1" applyBorder="1" applyAlignment="1">
      <alignment vertical="center" shrinkToFit="1"/>
    </xf>
    <xf numFmtId="199" fontId="9" fillId="5" borderId="37" xfId="0" applyNumberFormat="1" applyFont="1" applyFill="1" applyBorder="1" applyAlignment="1">
      <alignment horizontal="right" vertical="center" shrinkToFit="1"/>
    </xf>
    <xf numFmtId="199" fontId="9" fillId="0" borderId="6" xfId="0" applyNumberFormat="1" applyFont="1" applyBorder="1" applyAlignment="1">
      <alignment horizontal="right" vertical="center" shrinkToFit="1"/>
    </xf>
    <xf numFmtId="199" fontId="13" fillId="0" borderId="0" xfId="0" applyNumberFormat="1" applyFont="1" applyAlignment="1">
      <alignment vertical="center" shrinkToFit="1"/>
    </xf>
    <xf numFmtId="40" fontId="9" fillId="5" borderId="37" xfId="1" applyNumberFormat="1" applyFont="1" applyFill="1" applyBorder="1" applyAlignment="1">
      <alignment horizontal="right" vertical="center" shrinkToFit="1"/>
    </xf>
    <xf numFmtId="0" fontId="17" fillId="0" borderId="0" xfId="0" applyFont="1" applyAlignment="1">
      <alignment horizontal="center" vertical="center"/>
    </xf>
    <xf numFmtId="0" fontId="23" fillId="5" borderId="13" xfId="0" applyFont="1" applyFill="1" applyBorder="1" applyAlignment="1">
      <alignment vertical="center" shrinkToFit="1"/>
    </xf>
    <xf numFmtId="191" fontId="23" fillId="5" borderId="13" xfId="0" applyNumberFormat="1" applyFont="1" applyFill="1" applyBorder="1" applyAlignment="1">
      <alignment vertical="center" shrinkToFit="1"/>
    </xf>
    <xf numFmtId="0" fontId="3" fillId="0" borderId="64" xfId="4" applyFont="1" applyBorder="1" applyAlignment="1">
      <alignment horizontal="center" vertical="center"/>
    </xf>
    <xf numFmtId="0" fontId="21" fillId="0" borderId="0" xfId="0" applyFont="1" applyAlignment="1">
      <alignment vertical="center"/>
    </xf>
    <xf numFmtId="0" fontId="21" fillId="0" borderId="0" xfId="0" applyFont="1" applyAlignment="1">
      <alignment horizontal="center" vertical="center"/>
    </xf>
    <xf numFmtId="181" fontId="21" fillId="0" borderId="42" xfId="0" applyNumberFormat="1" applyFont="1" applyBorder="1" applyAlignment="1">
      <alignment vertical="center"/>
    </xf>
    <xf numFmtId="181" fontId="21" fillId="0" borderId="66" xfId="0" applyNumberFormat="1" applyFont="1" applyBorder="1" applyAlignment="1">
      <alignment vertical="center" shrinkToFit="1"/>
    </xf>
    <xf numFmtId="181" fontId="21" fillId="5" borderId="66" xfId="0" applyNumberFormat="1" applyFont="1" applyFill="1" applyBorder="1" applyAlignment="1">
      <alignment horizontal="right" vertical="center" shrinkToFit="1"/>
    </xf>
    <xf numFmtId="0" fontId="21" fillId="0" borderId="36" xfId="0" applyFont="1" applyBorder="1" applyAlignment="1">
      <alignment horizontal="center" vertical="center"/>
    </xf>
    <xf numFmtId="181" fontId="21" fillId="0" borderId="8" xfId="0" applyNumberFormat="1" applyFont="1" applyBorder="1" applyAlignment="1">
      <alignment vertical="center"/>
    </xf>
    <xf numFmtId="181" fontId="21" fillId="5" borderId="1" xfId="0" applyNumberFormat="1" applyFont="1" applyFill="1" applyBorder="1" applyAlignment="1">
      <alignment vertical="center" shrinkToFit="1"/>
    </xf>
    <xf numFmtId="181" fontId="21" fillId="5" borderId="69" xfId="0" applyNumberFormat="1" applyFont="1" applyFill="1" applyBorder="1" applyAlignment="1">
      <alignment vertical="center" shrinkToFit="1"/>
    </xf>
    <xf numFmtId="0" fontId="21" fillId="5" borderId="1" xfId="0" applyFont="1" applyFill="1" applyBorder="1" applyAlignment="1">
      <alignment vertical="center"/>
    </xf>
    <xf numFmtId="181" fontId="21" fillId="5" borderId="13" xfId="0" applyNumberFormat="1" applyFont="1" applyFill="1" applyBorder="1" applyAlignment="1">
      <alignment vertical="center" shrinkToFit="1"/>
    </xf>
    <xf numFmtId="0" fontId="21" fillId="5" borderId="13" xfId="0" applyFont="1" applyFill="1" applyBorder="1" applyAlignment="1">
      <alignment vertical="center"/>
    </xf>
    <xf numFmtId="181" fontId="21" fillId="5" borderId="8" xfId="0" applyNumberFormat="1" applyFont="1" applyFill="1" applyBorder="1" applyAlignment="1">
      <alignment vertical="center" shrinkToFit="1"/>
    </xf>
    <xf numFmtId="181" fontId="21" fillId="5" borderId="24" xfId="0" applyNumberFormat="1" applyFont="1" applyFill="1" applyBorder="1" applyAlignment="1">
      <alignment vertical="center" shrinkToFit="1"/>
    </xf>
    <xf numFmtId="0" fontId="21" fillId="5" borderId="8" xfId="0" applyFont="1" applyFill="1" applyBorder="1" applyAlignment="1">
      <alignment vertical="center"/>
    </xf>
    <xf numFmtId="0" fontId="21" fillId="0" borderId="39" xfId="0" applyFont="1" applyBorder="1" applyAlignment="1">
      <alignment horizontal="center" vertical="center"/>
    </xf>
    <xf numFmtId="181" fontId="21" fillId="0" borderId="13" xfId="0" applyNumberFormat="1" applyFont="1" applyBorder="1" applyAlignment="1">
      <alignment vertical="center"/>
    </xf>
    <xf numFmtId="181" fontId="57" fillId="5" borderId="13" xfId="0" applyNumberFormat="1" applyFont="1" applyFill="1" applyBorder="1" applyAlignment="1">
      <alignment vertical="center" shrinkToFit="1"/>
    </xf>
    <xf numFmtId="0" fontId="21" fillId="0" borderId="8" xfId="0" applyFont="1" applyBorder="1" applyAlignment="1">
      <alignment vertical="top" wrapText="1"/>
    </xf>
    <xf numFmtId="0" fontId="0" fillId="0" borderId="8" xfId="0" applyBorder="1" applyAlignment="1">
      <alignment vertical="top" wrapText="1"/>
    </xf>
    <xf numFmtId="0" fontId="21" fillId="0" borderId="13" xfId="0" applyFont="1" applyBorder="1" applyAlignment="1">
      <alignment horizontal="centerContinuous" vertical="center"/>
    </xf>
    <xf numFmtId="0" fontId="23" fillId="0" borderId="0" xfId="0" applyFont="1" applyAlignment="1">
      <alignment vertical="center" wrapText="1"/>
    </xf>
    <xf numFmtId="0" fontId="19" fillId="0" borderId="0" xfId="0" applyFont="1" applyAlignment="1">
      <alignment horizontal="center" vertical="center" wrapText="1"/>
    </xf>
    <xf numFmtId="0" fontId="47" fillId="0" borderId="0" xfId="0" applyFont="1" applyAlignment="1">
      <alignment vertical="center"/>
    </xf>
    <xf numFmtId="12" fontId="23" fillId="0" borderId="12" xfId="0" applyNumberFormat="1" applyFont="1" applyBorder="1" applyAlignment="1">
      <alignment horizontal="center" vertical="center"/>
    </xf>
    <xf numFmtId="191" fontId="23" fillId="0" borderId="12" xfId="0" applyNumberFormat="1" applyFont="1" applyBorder="1" applyAlignment="1">
      <alignment vertical="center" shrinkToFit="1"/>
    </xf>
    <xf numFmtId="200" fontId="23" fillId="0" borderId="12" xfId="0" applyNumberFormat="1" applyFont="1" applyBorder="1" applyAlignment="1">
      <alignment vertical="center" shrinkToFit="1"/>
    </xf>
    <xf numFmtId="201" fontId="23" fillId="0" borderId="13" xfId="0" applyNumberFormat="1" applyFont="1" applyBorder="1" applyAlignment="1">
      <alignment vertical="center" shrinkToFit="1"/>
    </xf>
    <xf numFmtId="191" fontId="23" fillId="0" borderId="13" xfId="0" applyNumberFormat="1" applyFont="1" applyBorder="1" applyAlignment="1">
      <alignment vertical="center" shrinkToFit="1"/>
    </xf>
    <xf numFmtId="201" fontId="23" fillId="7" borderId="13" xfId="0" applyNumberFormat="1" applyFont="1" applyFill="1" applyBorder="1" applyAlignment="1">
      <alignment vertical="center" shrinkToFit="1"/>
    </xf>
    <xf numFmtId="0" fontId="23" fillId="0" borderId="12" xfId="0" applyFont="1" applyBorder="1" applyAlignment="1">
      <alignment vertical="center" wrapText="1"/>
    </xf>
    <xf numFmtId="0" fontId="23" fillId="0" borderId="2" xfId="0" applyFont="1" applyBorder="1" applyAlignment="1">
      <alignment vertical="center" wrapText="1"/>
    </xf>
    <xf numFmtId="0" fontId="61" fillId="0" borderId="0" xfId="0" applyFont="1" applyAlignment="1">
      <alignment vertical="center" shrinkToFit="1"/>
    </xf>
    <xf numFmtId="0" fontId="23" fillId="0" borderId="0" xfId="0" applyFont="1" applyAlignment="1">
      <alignment horizontal="left" vertical="center" wrapText="1" shrinkToFit="1"/>
    </xf>
    <xf numFmtId="0" fontId="58" fillId="0" borderId="0" xfId="0" applyFont="1" applyAlignment="1">
      <alignment vertical="center"/>
    </xf>
    <xf numFmtId="0" fontId="23" fillId="0" borderId="0" xfId="0" applyFont="1" applyAlignment="1">
      <alignment horizontal="left" vertical="center" shrinkToFit="1"/>
    </xf>
    <xf numFmtId="0" fontId="58" fillId="0" borderId="0" xfId="0" applyFont="1" applyAlignment="1">
      <alignment vertical="center" shrinkToFit="1"/>
    </xf>
    <xf numFmtId="0" fontId="23" fillId="8" borderId="13" xfId="0" applyFont="1" applyFill="1" applyBorder="1" applyAlignment="1">
      <alignment horizontal="center" vertical="center" shrinkToFit="1"/>
    </xf>
    <xf numFmtId="201" fontId="23" fillId="0" borderId="13" xfId="0" applyNumberFormat="1" applyFont="1" applyBorder="1" applyAlignment="1">
      <alignment horizontal="center" vertical="center" shrinkToFit="1"/>
    </xf>
    <xf numFmtId="201" fontId="23" fillId="0" borderId="0" xfId="0" applyNumberFormat="1" applyFont="1" applyAlignment="1">
      <alignment vertical="center" shrinkToFit="1"/>
    </xf>
    <xf numFmtId="185" fontId="23" fillId="0" borderId="0" xfId="0" applyNumberFormat="1" applyFont="1" applyAlignment="1">
      <alignment vertical="center" shrinkToFit="1"/>
    </xf>
    <xf numFmtId="191" fontId="23" fillId="0" borderId="0" xfId="0" applyNumberFormat="1" applyFont="1" applyAlignment="1">
      <alignment vertical="center" shrinkToFit="1"/>
    </xf>
    <xf numFmtId="0" fontId="23" fillId="0" borderId="3" xfId="0" applyFont="1" applyBorder="1" applyAlignment="1">
      <alignment vertical="center" shrinkToFit="1"/>
    </xf>
    <xf numFmtId="201" fontId="23" fillId="0" borderId="3" xfId="0" applyNumberFormat="1" applyFont="1" applyBorder="1" applyAlignment="1">
      <alignment vertical="center" shrinkToFit="1"/>
    </xf>
    <xf numFmtId="185" fontId="23" fillId="0" borderId="3" xfId="0" applyNumberFormat="1" applyFont="1" applyBorder="1" applyAlignment="1">
      <alignment vertical="center" shrinkToFit="1"/>
    </xf>
    <xf numFmtId="191" fontId="23" fillId="0" borderId="3" xfId="0" applyNumberFormat="1" applyFont="1" applyBorder="1" applyAlignment="1">
      <alignment vertical="center" shrinkToFit="1"/>
    </xf>
    <xf numFmtId="0" fontId="23" fillId="0" borderId="3" xfId="0" applyFont="1" applyBorder="1" applyAlignment="1">
      <alignment horizontal="center" vertical="center" shrinkToFit="1"/>
    </xf>
    <xf numFmtId="185" fontId="23" fillId="5" borderId="13" xfId="0" applyNumberFormat="1" applyFont="1" applyFill="1" applyBorder="1" applyAlignment="1">
      <alignment vertical="center" shrinkToFit="1"/>
    </xf>
    <xf numFmtId="0" fontId="19" fillId="5" borderId="13" xfId="0" applyFont="1" applyFill="1" applyBorder="1" applyAlignment="1">
      <alignment horizontal="center" vertical="center" shrinkToFit="1"/>
    </xf>
    <xf numFmtId="0" fontId="19" fillId="5" borderId="12" xfId="0" applyFont="1" applyFill="1" applyBorder="1" applyAlignment="1">
      <alignment vertical="center" shrinkToFit="1"/>
    </xf>
    <xf numFmtId="0" fontId="23" fillId="0" borderId="0" xfId="0" applyFont="1" applyAlignment="1">
      <alignment horizontal="center" vertical="center" wrapText="1" shrinkToFit="1"/>
    </xf>
    <xf numFmtId="0" fontId="19" fillId="0" borderId="8" xfId="0" applyFont="1" applyBorder="1" applyAlignment="1">
      <alignment vertical="center" wrapText="1" shrinkToFit="1"/>
    </xf>
    <xf numFmtId="0" fontId="62" fillId="0" borderId="8" xfId="0" applyFont="1" applyBorder="1" applyAlignment="1">
      <alignment vertical="center" wrapText="1" shrinkToFit="1"/>
    </xf>
    <xf numFmtId="0" fontId="23" fillId="0" borderId="64" xfId="0" applyFont="1" applyBorder="1" applyAlignment="1">
      <alignment horizontal="center" vertical="center" wrapText="1" shrinkToFit="1"/>
    </xf>
    <xf numFmtId="0" fontId="23" fillId="0" borderId="63" xfId="0" applyFont="1" applyBorder="1" applyAlignment="1">
      <alignment horizontal="center" vertical="center" wrapText="1" shrinkToFit="1"/>
    </xf>
    <xf numFmtId="0" fontId="60" fillId="0" borderId="64" xfId="0" applyFont="1" applyBorder="1" applyAlignment="1">
      <alignment horizontal="center" vertical="center"/>
    </xf>
    <xf numFmtId="181" fontId="23" fillId="0" borderId="5" xfId="0" applyNumberFormat="1" applyFont="1" applyBorder="1" applyAlignment="1">
      <alignment vertical="center"/>
    </xf>
    <xf numFmtId="182" fontId="23" fillId="0" borderId="5" xfId="0" applyNumberFormat="1" applyFont="1" applyBorder="1" applyAlignment="1">
      <alignment vertical="center"/>
    </xf>
    <xf numFmtId="0" fontId="3" fillId="0" borderId="0" xfId="7" applyFont="1">
      <alignment vertical="center"/>
    </xf>
    <xf numFmtId="0" fontId="3" fillId="0" borderId="0" xfId="7" applyFont="1" applyAlignment="1">
      <alignment horizontal="right" vertical="center"/>
    </xf>
    <xf numFmtId="0" fontId="3" fillId="0" borderId="11" xfId="7" applyFont="1" applyBorder="1">
      <alignment vertical="center"/>
    </xf>
    <xf numFmtId="0" fontId="3" fillId="0" borderId="10" xfId="7" applyFont="1" applyBorder="1">
      <alignment vertical="center"/>
    </xf>
    <xf numFmtId="0" fontId="3" fillId="0" borderId="9" xfId="7" applyFont="1" applyBorder="1">
      <alignment vertical="center"/>
    </xf>
    <xf numFmtId="0" fontId="3" fillId="0" borderId="7" xfId="7" applyFont="1" applyBorder="1">
      <alignment vertical="center"/>
    </xf>
    <xf numFmtId="0" fontId="3" fillId="0" borderId="5" xfId="7" applyFont="1" applyBorder="1">
      <alignment vertical="center"/>
    </xf>
    <xf numFmtId="0" fontId="3" fillId="0" borderId="4" xfId="7" applyFont="1" applyBorder="1">
      <alignment vertical="center"/>
    </xf>
    <xf numFmtId="0" fontId="3" fillId="0" borderId="3" xfId="7" applyFont="1" applyBorder="1">
      <alignment vertical="center"/>
    </xf>
    <xf numFmtId="0" fontId="3" fillId="0" borderId="2" xfId="7" applyFont="1" applyBorder="1">
      <alignment vertical="center"/>
    </xf>
    <xf numFmtId="0" fontId="3" fillId="0" borderId="63" xfId="7" applyFont="1" applyBorder="1">
      <alignment vertical="center"/>
    </xf>
    <xf numFmtId="0" fontId="3" fillId="0" borderId="64" xfId="7" applyFont="1" applyBorder="1">
      <alignment vertical="center"/>
    </xf>
    <xf numFmtId="0" fontId="3" fillId="0" borderId="12" xfId="7" applyFont="1" applyBorder="1">
      <alignment vertical="center"/>
    </xf>
    <xf numFmtId="0" fontId="19" fillId="0" borderId="9" xfId="7" applyFont="1" applyBorder="1">
      <alignment vertical="center"/>
    </xf>
    <xf numFmtId="0" fontId="3" fillId="0" borderId="7" xfId="7" applyFont="1" applyBorder="1" applyAlignment="1">
      <alignment horizontal="centerContinuous" vertical="center"/>
    </xf>
    <xf numFmtId="0" fontId="3" fillId="0" borderId="0" xfId="7" applyFont="1" applyAlignment="1">
      <alignment horizontal="centerContinuous" vertical="center"/>
    </xf>
    <xf numFmtId="0" fontId="3" fillId="0" borderId="5" xfId="7" applyFont="1" applyBorder="1" applyAlignment="1">
      <alignment horizontal="centerContinuous" vertical="center"/>
    </xf>
    <xf numFmtId="0" fontId="3" fillId="0" borderId="3" xfId="7" applyFont="1" applyBorder="1" applyAlignment="1"/>
    <xf numFmtId="0" fontId="3" fillId="0" borderId="63" xfId="7" applyFont="1" applyBorder="1" applyAlignment="1">
      <alignment horizontal="center" vertical="center"/>
    </xf>
    <xf numFmtId="0" fontId="3" fillId="0" borderId="12" xfId="7" applyFont="1" applyBorder="1" applyAlignment="1">
      <alignment horizontal="center" vertical="center"/>
    </xf>
    <xf numFmtId="0" fontId="3" fillId="0" borderId="4" xfId="7" applyFont="1" applyBorder="1" applyAlignment="1">
      <alignment horizontal="center" vertical="center"/>
    </xf>
    <xf numFmtId="0" fontId="3" fillId="0" borderId="3" xfId="7" applyFont="1" applyBorder="1" applyAlignment="1">
      <alignment horizontal="center" vertical="center"/>
    </xf>
    <xf numFmtId="0" fontId="3" fillId="0" borderId="63" xfId="7" applyFont="1" applyBorder="1" applyAlignment="1">
      <alignment horizontal="centerContinuous" vertical="center"/>
    </xf>
    <xf numFmtId="0" fontId="3" fillId="0" borderId="12" xfId="7" applyFont="1" applyBorder="1" applyAlignment="1">
      <alignment horizontal="centerContinuous" vertical="center"/>
    </xf>
    <xf numFmtId="0" fontId="3" fillId="0" borderId="11" xfId="7" applyFont="1" applyBorder="1" applyAlignment="1">
      <alignment horizontal="centerContinuous" vertical="center"/>
    </xf>
    <xf numFmtId="0" fontId="3" fillId="0" borderId="10" xfId="7" applyFont="1" applyBorder="1" applyAlignment="1">
      <alignment horizontal="centerContinuous" vertical="center"/>
    </xf>
    <xf numFmtId="0" fontId="3" fillId="0" borderId="9" xfId="7" applyFont="1" applyBorder="1" applyAlignment="1">
      <alignment horizontal="centerContinuous" vertical="center"/>
    </xf>
    <xf numFmtId="0" fontId="3" fillId="0" borderId="4" xfId="7" applyFont="1" applyBorder="1" applyAlignment="1">
      <alignment horizontal="centerContinuous" vertical="center"/>
    </xf>
    <xf numFmtId="0" fontId="3" fillId="0" borderId="3" xfId="7" applyFont="1" applyBorder="1" applyAlignment="1">
      <alignment horizontal="centerContinuous" vertical="center"/>
    </xf>
    <xf numFmtId="0" fontId="3" fillId="0" borderId="2" xfId="7" applyFont="1" applyBorder="1" applyAlignment="1">
      <alignment horizontal="centerContinuous" vertical="center"/>
    </xf>
    <xf numFmtId="0" fontId="3" fillId="0" borderId="64" xfId="7" applyFont="1" applyBorder="1" applyAlignment="1">
      <alignment horizontal="centerContinuous" vertical="center"/>
    </xf>
    <xf numFmtId="0" fontId="3" fillId="0" borderId="2" xfId="7" applyFont="1" applyBorder="1" applyAlignment="1">
      <alignment horizontal="centerContinuous"/>
    </xf>
    <xf numFmtId="0" fontId="3" fillId="0" borderId="11" xfId="7" applyFont="1" applyBorder="1" applyAlignment="1">
      <alignment horizontal="right" vertical="center"/>
    </xf>
    <xf numFmtId="0" fontId="3" fillId="0" borderId="7" xfId="7" applyFont="1" applyBorder="1" applyAlignment="1">
      <alignment horizontal="centerContinuous"/>
    </xf>
    <xf numFmtId="0" fontId="3" fillId="0" borderId="5" xfId="7" applyFont="1" applyBorder="1" applyAlignment="1">
      <alignment horizontal="centerContinuous"/>
    </xf>
    <xf numFmtId="0" fontId="80" fillId="0" borderId="7" xfId="7" applyFont="1" applyBorder="1" applyAlignment="1">
      <alignment horizontal="centerContinuous" vertical="center"/>
    </xf>
    <xf numFmtId="0" fontId="80" fillId="0" borderId="0" xfId="7" applyFont="1" applyAlignment="1">
      <alignment horizontal="centerContinuous" vertical="center"/>
    </xf>
    <xf numFmtId="0" fontId="80" fillId="0" borderId="5" xfId="7" applyFont="1" applyBorder="1" applyAlignment="1">
      <alignment horizontal="centerContinuous" vertical="center"/>
    </xf>
    <xf numFmtId="0" fontId="3" fillId="0" borderId="7" xfId="7" applyFont="1" applyBorder="1" applyAlignment="1"/>
    <xf numFmtId="0" fontId="3" fillId="0" borderId="5" xfId="7" applyFont="1" applyBorder="1" applyAlignment="1"/>
    <xf numFmtId="0" fontId="3" fillId="0" borderId="7" xfId="7" applyFont="1" applyBorder="1" applyAlignment="1">
      <alignment vertical="top"/>
    </xf>
    <xf numFmtId="0" fontId="3" fillId="0" borderId="5" xfId="7" applyFont="1" applyBorder="1" applyAlignment="1">
      <alignment vertical="top"/>
    </xf>
    <xf numFmtId="0" fontId="3" fillId="0" borderId="4" xfId="7" applyFont="1" applyBorder="1" applyAlignment="1">
      <alignment horizontal="centerContinuous"/>
    </xf>
    <xf numFmtId="0" fontId="3" fillId="0" borderId="3" xfId="7" applyFont="1" applyBorder="1" applyAlignment="1">
      <alignment horizontal="centerContinuous"/>
    </xf>
    <xf numFmtId="0" fontId="3" fillId="0" borderId="64" xfId="7" applyFont="1" applyBorder="1" applyAlignment="1">
      <alignment horizontal="center" vertical="center"/>
    </xf>
    <xf numFmtId="0" fontId="3" fillId="0" borderId="11" xfId="7" applyFont="1" applyBorder="1" applyAlignment="1">
      <alignment horizontal="center" vertical="center"/>
    </xf>
    <xf numFmtId="0" fontId="3" fillId="0" borderId="9" xfId="7" applyFont="1" applyBorder="1" applyAlignment="1">
      <alignment horizontal="center" vertical="center"/>
    </xf>
    <xf numFmtId="0" fontId="3" fillId="0" borderId="7" xfId="7" applyFont="1" applyBorder="1" applyAlignment="1">
      <alignment horizontal="center" vertical="center"/>
    </xf>
    <xf numFmtId="0" fontId="3" fillId="0" borderId="5" xfId="7" applyFont="1" applyBorder="1" applyAlignment="1">
      <alignment horizontal="center" vertical="center"/>
    </xf>
    <xf numFmtId="0" fontId="3" fillId="0" borderId="2" xfId="7" applyFont="1" applyBorder="1" applyAlignment="1">
      <alignment horizontal="center" vertical="center"/>
    </xf>
    <xf numFmtId="0" fontId="24" fillId="0" borderId="0" xfId="7" applyFont="1" applyAlignment="1">
      <alignment horizontal="centerContinuous" vertical="center"/>
    </xf>
    <xf numFmtId="0" fontId="81" fillId="0" borderId="0" xfId="7" applyFont="1">
      <alignment vertical="center"/>
    </xf>
    <xf numFmtId="0" fontId="81" fillId="0" borderId="0" xfId="7" applyFont="1" applyAlignment="1">
      <alignment horizontal="center" vertical="center"/>
    </xf>
    <xf numFmtId="0" fontId="81" fillId="0" borderId="13" xfId="7" applyFont="1" applyBorder="1">
      <alignment vertical="center"/>
    </xf>
    <xf numFmtId="0" fontId="81" fillId="0" borderId="13" xfId="7" applyFont="1" applyBorder="1" applyAlignment="1">
      <alignment horizontal="center" vertical="center"/>
    </xf>
    <xf numFmtId="0" fontId="81" fillId="0" borderId="0" xfId="7" applyFont="1" applyAlignment="1">
      <alignment horizontal="left" vertical="center" wrapText="1"/>
    </xf>
    <xf numFmtId="0" fontId="81" fillId="0" borderId="0" xfId="7" applyFont="1" applyAlignment="1">
      <alignment horizontal="left" vertical="center"/>
    </xf>
    <xf numFmtId="0" fontId="81" fillId="0" borderId="13" xfId="7" applyFont="1" applyBorder="1" applyAlignment="1">
      <alignment horizontal="left" vertical="center" indent="1"/>
    </xf>
    <xf numFmtId="0" fontId="83" fillId="0" borderId="0" xfId="7" applyFont="1">
      <alignment vertical="center"/>
    </xf>
    <xf numFmtId="0" fontId="16" fillId="0" borderId="0" xfId="7" applyFont="1">
      <alignment vertical="center"/>
    </xf>
    <xf numFmtId="0" fontId="83" fillId="0" borderId="13" xfId="7" applyFont="1" applyBorder="1">
      <alignment vertical="center"/>
    </xf>
    <xf numFmtId="38" fontId="83" fillId="0" borderId="13" xfId="8" applyFont="1" applyBorder="1">
      <alignment vertical="center"/>
    </xf>
    <xf numFmtId="0" fontId="2" fillId="10" borderId="13" xfId="7" applyFill="1" applyBorder="1" applyAlignment="1">
      <alignment horizontal="center" vertical="center"/>
    </xf>
    <xf numFmtId="0" fontId="62" fillId="10" borderId="13" xfId="7" applyFont="1" applyFill="1" applyBorder="1" applyAlignment="1">
      <alignment horizontal="center" vertical="center" wrapText="1"/>
    </xf>
    <xf numFmtId="0" fontId="2" fillId="10" borderId="13" xfId="7" applyFill="1" applyBorder="1" applyAlignment="1">
      <alignment horizontal="center" vertical="center" wrapText="1"/>
    </xf>
    <xf numFmtId="0" fontId="85" fillId="0" borderId="0" xfId="7" applyFont="1" applyAlignment="1">
      <alignment horizontal="right"/>
    </xf>
    <xf numFmtId="0" fontId="86" fillId="0" borderId="0" xfId="7" applyFont="1" applyAlignment="1">
      <alignment horizontal="center" vertical="center"/>
    </xf>
    <xf numFmtId="0" fontId="63" fillId="0" borderId="0" xfId="9" applyFont="1">
      <alignment vertical="center"/>
    </xf>
    <xf numFmtId="0" fontId="63" fillId="0" borderId="0" xfId="9" applyFont="1" applyAlignment="1">
      <alignment horizontal="center" vertical="center"/>
    </xf>
    <xf numFmtId="0" fontId="66" fillId="0" borderId="0" xfId="9" applyFont="1">
      <alignment vertical="center"/>
    </xf>
    <xf numFmtId="0" fontId="66" fillId="0" borderId="0" xfId="9" applyFont="1" applyAlignment="1">
      <alignment horizontal="center" vertical="top" wrapText="1"/>
    </xf>
    <xf numFmtId="0" fontId="4" fillId="0" borderId="0" xfId="9" applyFont="1">
      <alignment vertical="center"/>
    </xf>
    <xf numFmtId="0" fontId="66" fillId="0" borderId="0" xfId="9" applyFont="1" applyAlignment="1">
      <alignment horizontal="center" vertical="center"/>
    </xf>
    <xf numFmtId="0" fontId="73" fillId="0" borderId="0" xfId="9" applyFont="1">
      <alignment vertical="center"/>
    </xf>
    <xf numFmtId="0" fontId="67" fillId="0" borderId="0" xfId="9" applyFont="1" applyAlignment="1">
      <alignment horizontal="center" vertical="center" wrapText="1"/>
    </xf>
    <xf numFmtId="0" fontId="63" fillId="0" borderId="0" xfId="9" applyFont="1" applyAlignment="1">
      <alignment horizontal="right" vertical="center"/>
    </xf>
    <xf numFmtId="0" fontId="74" fillId="0" borderId="0" xfId="9" applyFont="1" applyAlignment="1">
      <alignment horizontal="center" vertical="center" wrapText="1"/>
    </xf>
    <xf numFmtId="0" fontId="63" fillId="0" borderId="102" xfId="9" applyFont="1" applyBorder="1" applyAlignment="1">
      <alignment vertical="center" wrapText="1"/>
    </xf>
    <xf numFmtId="0" fontId="63" fillId="0" borderId="102" xfId="9" applyFont="1" applyBorder="1">
      <alignment vertical="center"/>
    </xf>
    <xf numFmtId="0" fontId="63" fillId="0" borderId="125" xfId="9" applyFont="1" applyBorder="1">
      <alignment vertical="center"/>
    </xf>
    <xf numFmtId="0" fontId="63" fillId="0" borderId="96" xfId="9" applyFont="1" applyBorder="1">
      <alignment vertical="center"/>
    </xf>
    <xf numFmtId="0" fontId="63" fillId="0" borderId="64" xfId="9" applyFont="1" applyBorder="1">
      <alignment vertical="center"/>
    </xf>
    <xf numFmtId="0" fontId="63" fillId="0" borderId="97" xfId="9" applyFont="1" applyBorder="1">
      <alignment vertical="center"/>
    </xf>
    <xf numFmtId="0" fontId="63" fillId="0" borderId="11" xfId="9" applyFont="1" applyBorder="1">
      <alignment vertical="center"/>
    </xf>
    <xf numFmtId="0" fontId="63" fillId="0" borderId="13" xfId="9" applyFont="1" applyBorder="1">
      <alignment vertical="center"/>
    </xf>
    <xf numFmtId="0" fontId="71" fillId="0" borderId="0" xfId="9" applyFont="1" applyAlignment="1">
      <alignment horizontal="center" vertical="center" wrapText="1"/>
    </xf>
    <xf numFmtId="0" fontId="71" fillId="0" borderId="0" xfId="9" applyFont="1">
      <alignment vertical="center"/>
    </xf>
    <xf numFmtId="198" fontId="9" fillId="0" borderId="46" xfId="0" applyNumberFormat="1" applyFont="1" applyBorder="1" applyAlignment="1">
      <alignment vertical="center" shrinkToFit="1"/>
    </xf>
    <xf numFmtId="198" fontId="9" fillId="0" borderId="48" xfId="0" applyNumberFormat="1" applyFont="1" applyBorder="1" applyAlignment="1">
      <alignment vertical="center" shrinkToFit="1"/>
    </xf>
    <xf numFmtId="198" fontId="9" fillId="0" borderId="50" xfId="0" applyNumberFormat="1" applyFont="1" applyBorder="1" applyAlignment="1">
      <alignment vertical="center" shrinkToFit="1"/>
    </xf>
    <xf numFmtId="0" fontId="11" fillId="0" borderId="0" xfId="0" applyFont="1" applyAlignment="1">
      <alignment horizontal="center" vertical="center"/>
    </xf>
    <xf numFmtId="0" fontId="9" fillId="0" borderId="15"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9" xfId="0" applyFont="1" applyBorder="1" applyAlignment="1">
      <alignment horizontal="center" vertical="center" wrapText="1"/>
    </xf>
    <xf numFmtId="0" fontId="9" fillId="5" borderId="98" xfId="0" applyFont="1" applyFill="1" applyBorder="1" applyAlignment="1">
      <alignment horizontal="right" vertical="center" wrapText="1"/>
    </xf>
    <xf numFmtId="0" fontId="9" fillId="5" borderId="63" xfId="0" applyFont="1" applyFill="1" applyBorder="1" applyAlignment="1">
      <alignment horizontal="right" vertical="center" wrapText="1"/>
    </xf>
    <xf numFmtId="0" fontId="9" fillId="5" borderId="12" xfId="0" applyFont="1" applyFill="1" applyBorder="1" applyAlignment="1">
      <alignment horizontal="right" vertical="center" wrapText="1"/>
    </xf>
    <xf numFmtId="198" fontId="9" fillId="0" borderId="45" xfId="0" applyNumberFormat="1" applyFont="1" applyBorder="1" applyAlignment="1">
      <alignment vertical="center" shrinkToFit="1"/>
    </xf>
    <xf numFmtId="198" fontId="9" fillId="0" borderId="47" xfId="0" applyNumberFormat="1" applyFont="1" applyBorder="1" applyAlignment="1">
      <alignment vertical="center" shrinkToFit="1"/>
    </xf>
    <xf numFmtId="198" fontId="9" fillId="0" borderId="49" xfId="0" applyNumberFormat="1" applyFont="1" applyBorder="1" applyAlignment="1">
      <alignment vertical="center" shrinkToFit="1"/>
    </xf>
    <xf numFmtId="0" fontId="9" fillId="0" borderId="0" xfId="0" applyFont="1" applyAlignment="1">
      <alignment horizontal="left" vertical="center" wrapText="1"/>
    </xf>
    <xf numFmtId="0" fontId="9" fillId="0" borderId="26" xfId="0" applyFont="1" applyBorder="1" applyAlignment="1">
      <alignment horizontal="left" vertical="center" wrapText="1"/>
    </xf>
    <xf numFmtId="0" fontId="9" fillId="0" borderId="15"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9" fillId="0" borderId="21" xfId="0" applyFont="1" applyBorder="1" applyAlignment="1">
      <alignment horizontal="center" vertical="center" textRotation="255" wrapText="1"/>
    </xf>
    <xf numFmtId="0" fontId="9" fillId="0" borderId="16" xfId="0" applyFont="1" applyBorder="1" applyAlignment="1">
      <alignment horizontal="left" vertical="center" wrapText="1"/>
    </xf>
    <xf numFmtId="0" fontId="9" fillId="0" borderId="32" xfId="0" applyFont="1" applyBorder="1" applyAlignment="1">
      <alignment horizontal="left" vertical="center" wrapText="1"/>
    </xf>
    <xf numFmtId="0" fontId="9" fillId="0" borderId="22" xfId="0" applyFont="1" applyBorder="1" applyAlignment="1">
      <alignment horizontal="center" vertical="center" wrapText="1"/>
    </xf>
    <xf numFmtId="0" fontId="9" fillId="0" borderId="38" xfId="0" applyFont="1" applyBorder="1" applyAlignment="1">
      <alignment horizontal="center" vertical="center" wrapText="1"/>
    </xf>
    <xf numFmtId="0" fontId="13" fillId="0" borderId="53" xfId="0" applyFont="1" applyBorder="1" applyAlignment="1">
      <alignment vertical="center" wrapText="1"/>
    </xf>
    <xf numFmtId="0" fontId="13" fillId="0" borderId="0" xfId="0" applyFont="1" applyAlignment="1">
      <alignment vertical="center" wrapText="1"/>
    </xf>
    <xf numFmtId="0" fontId="9" fillId="0" borderId="13"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27" xfId="0" applyFont="1" applyBorder="1" applyAlignment="1">
      <alignment horizontal="center" vertical="center" textRotation="255" wrapText="1"/>
    </xf>
    <xf numFmtId="0" fontId="9" fillId="0" borderId="0" xfId="0" applyFont="1" applyAlignment="1">
      <alignment vertical="center" wrapText="1"/>
    </xf>
    <xf numFmtId="0" fontId="9" fillId="0" borderId="26" xfId="0" applyFont="1" applyBorder="1" applyAlignment="1">
      <alignment vertical="center" wrapText="1"/>
    </xf>
    <xf numFmtId="0" fontId="9" fillId="0" borderId="12"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24" xfId="0" applyFont="1" applyBorder="1" applyAlignment="1">
      <alignment horizontal="center" vertical="center" textRotation="255" wrapText="1"/>
    </xf>
    <xf numFmtId="0" fontId="9" fillId="0" borderId="13" xfId="0" applyFont="1" applyBorder="1" applyAlignment="1">
      <alignment horizontal="center" vertical="center" textRotation="255" wrapText="1"/>
    </xf>
    <xf numFmtId="0" fontId="9" fillId="0" borderId="39" xfId="0" applyFont="1" applyBorder="1" applyAlignment="1">
      <alignment horizontal="center" vertical="center" wrapText="1"/>
    </xf>
    <xf numFmtId="0" fontId="9" fillId="0" borderId="42" xfId="0" applyFont="1" applyBorder="1" applyAlignment="1">
      <alignment horizontal="center" vertical="center" wrapText="1"/>
    </xf>
    <xf numFmtId="0" fontId="9" fillId="5" borderId="43" xfId="0" applyFont="1" applyFill="1" applyBorder="1" applyAlignment="1">
      <alignment vertical="center" wrapText="1"/>
    </xf>
    <xf numFmtId="0" fontId="9" fillId="5" borderId="40" xfId="0" applyFont="1" applyFill="1" applyBorder="1" applyAlignment="1">
      <alignment vertical="center" wrapText="1"/>
    </xf>
    <xf numFmtId="0" fontId="9" fillId="5" borderId="41" xfId="0" applyFont="1" applyFill="1" applyBorder="1" applyAlignment="1">
      <alignment vertical="center" wrapText="1"/>
    </xf>
    <xf numFmtId="0" fontId="9" fillId="0" borderId="19" xfId="0" applyFont="1" applyBorder="1" applyAlignment="1">
      <alignment horizontal="center" vertical="center" wrapText="1"/>
    </xf>
    <xf numFmtId="0" fontId="63" fillId="0" borderId="13" xfId="9" applyFont="1" applyBorder="1" applyAlignment="1">
      <alignment horizontal="center" vertical="center"/>
    </xf>
    <xf numFmtId="0" fontId="63" fillId="0" borderId="12" xfId="9" applyFont="1" applyBorder="1" applyAlignment="1">
      <alignment horizontal="center" vertical="center"/>
    </xf>
    <xf numFmtId="0" fontId="63" fillId="0" borderId="63" xfId="9" applyFont="1" applyBorder="1" applyAlignment="1">
      <alignment horizontal="center" vertical="center"/>
    </xf>
    <xf numFmtId="0" fontId="63" fillId="0" borderId="64" xfId="9" applyFont="1" applyBorder="1" applyAlignment="1">
      <alignment horizontal="center" vertical="center"/>
    </xf>
    <xf numFmtId="0" fontId="63" fillId="0" borderId="13" xfId="9" applyFont="1" applyBorder="1" applyAlignment="1">
      <alignment horizontal="center" vertical="center" wrapText="1"/>
    </xf>
    <xf numFmtId="0" fontId="63" fillId="0" borderId="12" xfId="9" applyFont="1" applyBorder="1" applyAlignment="1">
      <alignment horizontal="right" vertical="center"/>
    </xf>
    <xf numFmtId="0" fontId="63" fillId="0" borderId="63" xfId="9" applyFont="1" applyBorder="1" applyAlignment="1">
      <alignment horizontal="right" vertical="center"/>
    </xf>
    <xf numFmtId="0" fontId="63" fillId="0" borderId="64" xfId="9" applyFont="1" applyBorder="1" applyAlignment="1">
      <alignment horizontal="right" vertical="center"/>
    </xf>
    <xf numFmtId="203" fontId="63" fillId="0" borderId="12" xfId="9" applyNumberFormat="1" applyFont="1" applyBorder="1" applyAlignment="1">
      <alignment horizontal="right" vertical="center"/>
    </xf>
    <xf numFmtId="203" fontId="63" fillId="0" borderId="63" xfId="9" applyNumberFormat="1" applyFont="1" applyBorder="1" applyAlignment="1">
      <alignment horizontal="right" vertical="center"/>
    </xf>
    <xf numFmtId="203" fontId="63" fillId="0" borderId="64" xfId="9" applyNumberFormat="1" applyFont="1" applyBorder="1" applyAlignment="1">
      <alignment horizontal="right" vertical="center"/>
    </xf>
    <xf numFmtId="202" fontId="63" fillId="0" borderId="12" xfId="9" applyNumberFormat="1" applyFont="1" applyBorder="1" applyAlignment="1">
      <alignment horizontal="right" vertical="center"/>
    </xf>
    <xf numFmtId="202" fontId="63" fillId="0" borderId="63" xfId="9" applyNumberFormat="1" applyFont="1" applyBorder="1" applyAlignment="1">
      <alignment horizontal="right" vertical="center"/>
    </xf>
    <xf numFmtId="202" fontId="63" fillId="0" borderId="64" xfId="9" applyNumberFormat="1" applyFont="1" applyBorder="1" applyAlignment="1">
      <alignment horizontal="right" vertical="center"/>
    </xf>
    <xf numFmtId="0" fontId="66" fillId="0" borderId="2" xfId="9" applyFont="1" applyBorder="1" applyAlignment="1">
      <alignment horizontal="left" vertical="top" wrapText="1"/>
    </xf>
    <xf numFmtId="0" fontId="66" fillId="0" borderId="3" xfId="9" applyFont="1" applyBorder="1" applyAlignment="1">
      <alignment horizontal="left" vertical="top" wrapText="1"/>
    </xf>
    <xf numFmtId="0" fontId="66" fillId="0" borderId="4" xfId="9" applyFont="1" applyBorder="1" applyAlignment="1">
      <alignment horizontal="left" vertical="top" wrapText="1"/>
    </xf>
    <xf numFmtId="0" fontId="66" fillId="0" borderId="5" xfId="9" applyFont="1" applyBorder="1" applyAlignment="1">
      <alignment horizontal="left" vertical="top" wrapText="1"/>
    </xf>
    <xf numFmtId="0" fontId="66" fillId="0" borderId="0" xfId="9" applyFont="1" applyAlignment="1">
      <alignment horizontal="left" vertical="top" wrapText="1"/>
    </xf>
    <xf numFmtId="0" fontId="66" fillId="0" borderId="7" xfId="9" applyFont="1" applyBorder="1" applyAlignment="1">
      <alignment horizontal="left" vertical="top" wrapText="1"/>
    </xf>
    <xf numFmtId="0" fontId="66" fillId="0" borderId="9" xfId="9" applyFont="1" applyBorder="1" applyAlignment="1">
      <alignment horizontal="left" vertical="top" wrapText="1"/>
    </xf>
    <xf numFmtId="0" fontId="66" fillId="0" borderId="10" xfId="9" applyFont="1" applyBorder="1" applyAlignment="1">
      <alignment horizontal="left" vertical="top" wrapText="1"/>
    </xf>
    <xf numFmtId="0" fontId="66" fillId="0" borderId="11" xfId="9" applyFont="1" applyBorder="1" applyAlignment="1">
      <alignment horizontal="left" vertical="top" wrapText="1"/>
    </xf>
    <xf numFmtId="0" fontId="66" fillId="0" borderId="12" xfId="9" applyFont="1" applyBorder="1" applyAlignment="1">
      <alignment horizontal="center" vertical="center"/>
    </xf>
    <xf numFmtId="0" fontId="66" fillId="0" borderId="63" xfId="9" applyFont="1" applyBorder="1" applyAlignment="1">
      <alignment horizontal="center" vertical="center"/>
    </xf>
    <xf numFmtId="0" fontId="66" fillId="0" borderId="64" xfId="9" applyFont="1" applyBorder="1" applyAlignment="1">
      <alignment horizontal="center" vertical="center"/>
    </xf>
    <xf numFmtId="204" fontId="63" fillId="0" borderId="12" xfId="9" applyNumberFormat="1" applyFont="1" applyBorder="1" applyAlignment="1">
      <alignment horizontal="right" vertical="center"/>
    </xf>
    <xf numFmtId="204" fontId="63" fillId="0" borderId="63" xfId="9" applyNumberFormat="1" applyFont="1" applyBorder="1" applyAlignment="1">
      <alignment horizontal="right" vertical="center"/>
    </xf>
    <xf numFmtId="204" fontId="63" fillId="0" borderId="64" xfId="9" applyNumberFormat="1" applyFont="1" applyBorder="1" applyAlignment="1">
      <alignment horizontal="right" vertical="center"/>
    </xf>
    <xf numFmtId="0" fontId="67" fillId="0" borderId="9" xfId="9" applyFont="1" applyBorder="1" applyAlignment="1">
      <alignment horizontal="center" vertical="center" wrapText="1"/>
    </xf>
    <xf numFmtId="0" fontId="67" fillId="0" borderId="10" xfId="9" applyFont="1" applyBorder="1" applyAlignment="1">
      <alignment horizontal="center" vertical="center" wrapText="1"/>
    </xf>
    <xf numFmtId="0" fontId="67" fillId="0" borderId="11" xfId="9" applyFont="1" applyBorder="1" applyAlignment="1">
      <alignment horizontal="center" vertical="center" wrapText="1"/>
    </xf>
    <xf numFmtId="202" fontId="63" fillId="0" borderId="9" xfId="9" applyNumberFormat="1" applyFont="1" applyBorder="1" applyAlignment="1">
      <alignment horizontal="right" vertical="center"/>
    </xf>
    <xf numFmtId="202" fontId="63" fillId="0" borderId="10" xfId="9" applyNumberFormat="1" applyFont="1" applyBorder="1" applyAlignment="1">
      <alignment horizontal="right" vertical="center"/>
    </xf>
    <xf numFmtId="202" fontId="63" fillId="0" borderId="11" xfId="9" applyNumberFormat="1" applyFont="1" applyBorder="1" applyAlignment="1">
      <alignment horizontal="right" vertical="center"/>
    </xf>
    <xf numFmtId="0" fontId="63" fillId="0" borderId="2" xfId="9" applyFont="1" applyBorder="1" applyAlignment="1">
      <alignment horizontal="center" vertical="center"/>
    </xf>
    <xf numFmtId="0" fontId="63" fillId="0" borderId="3" xfId="9" applyFont="1" applyBorder="1" applyAlignment="1">
      <alignment horizontal="center" vertical="center"/>
    </xf>
    <xf numFmtId="0" fontId="63" fillId="0" borderId="4" xfId="9" applyFont="1" applyBorder="1" applyAlignment="1">
      <alignment horizontal="center" vertical="center"/>
    </xf>
    <xf numFmtId="0" fontId="63" fillId="0" borderId="9" xfId="9" applyFont="1" applyBorder="1" applyAlignment="1">
      <alignment horizontal="center" vertical="center"/>
    </xf>
    <xf numFmtId="0" fontId="63" fillId="0" borderId="10" xfId="9" applyFont="1" applyBorder="1" applyAlignment="1">
      <alignment horizontal="center" vertical="center"/>
    </xf>
    <xf numFmtId="0" fontId="63" fillId="0" borderId="11" xfId="9" applyFont="1" applyBorder="1" applyAlignment="1">
      <alignment horizontal="center" vertical="center"/>
    </xf>
    <xf numFmtId="202" fontId="63" fillId="0" borderId="2" xfId="9" applyNumberFormat="1" applyFont="1" applyBorder="1" applyAlignment="1">
      <alignment horizontal="right" vertical="center"/>
    </xf>
    <xf numFmtId="202" fontId="63" fillId="0" borderId="3" xfId="9" applyNumberFormat="1" applyFont="1" applyBorder="1" applyAlignment="1">
      <alignment horizontal="right" vertical="center"/>
    </xf>
    <xf numFmtId="202" fontId="63" fillId="0" borderId="4" xfId="9" applyNumberFormat="1" applyFont="1" applyBorder="1" applyAlignment="1">
      <alignment horizontal="right" vertical="center"/>
    </xf>
    <xf numFmtId="202" fontId="63" fillId="0" borderId="2" xfId="9" applyNumberFormat="1" applyFont="1" applyBorder="1" applyAlignment="1">
      <alignment horizontal="right" vertical="center" wrapText="1"/>
    </xf>
    <xf numFmtId="205" fontId="63" fillId="0" borderId="107" xfId="9" applyNumberFormat="1" applyFont="1" applyBorder="1" applyAlignment="1">
      <alignment horizontal="right" vertical="center" wrapText="1"/>
    </xf>
    <xf numFmtId="205" fontId="63" fillId="0" borderId="106" xfId="9" applyNumberFormat="1" applyFont="1" applyBorder="1" applyAlignment="1">
      <alignment horizontal="right" vertical="center"/>
    </xf>
    <xf numFmtId="205" fontId="63" fillId="0" borderId="96" xfId="9" applyNumberFormat="1" applyFont="1" applyBorder="1" applyAlignment="1">
      <alignment horizontal="right" vertical="center"/>
    </xf>
    <xf numFmtId="0" fontId="63" fillId="0" borderId="110" xfId="9" applyFont="1" applyBorder="1" applyAlignment="1">
      <alignment horizontal="center" vertical="center"/>
    </xf>
    <xf numFmtId="0" fontId="63" fillId="0" borderId="109" xfId="9" applyFont="1" applyBorder="1" applyAlignment="1">
      <alignment horizontal="center" vertical="center"/>
    </xf>
    <xf numFmtId="0" fontId="63" fillId="0" borderId="108" xfId="9" applyFont="1" applyBorder="1" applyAlignment="1">
      <alignment horizontal="center" vertical="center"/>
    </xf>
    <xf numFmtId="202" fontId="63" fillId="0" borderId="110" xfId="9" applyNumberFormat="1" applyFont="1" applyBorder="1" applyAlignment="1">
      <alignment horizontal="right" vertical="center"/>
    </xf>
    <xf numFmtId="202" fontId="63" fillId="0" borderId="109" xfId="9" applyNumberFormat="1" applyFont="1" applyBorder="1" applyAlignment="1">
      <alignment horizontal="right" vertical="center"/>
    </xf>
    <xf numFmtId="202" fontId="63" fillId="0" borderId="108" xfId="9" applyNumberFormat="1" applyFont="1" applyBorder="1" applyAlignment="1">
      <alignment horizontal="right" vertical="center"/>
    </xf>
    <xf numFmtId="205" fontId="63" fillId="0" borderId="113" xfId="9" applyNumberFormat="1" applyFont="1" applyBorder="1" applyAlignment="1">
      <alignment horizontal="right" vertical="center" wrapText="1"/>
    </xf>
    <xf numFmtId="205" fontId="63" fillId="0" borderId="112" xfId="9" applyNumberFormat="1" applyFont="1" applyBorder="1" applyAlignment="1">
      <alignment horizontal="right" vertical="center"/>
    </xf>
    <xf numFmtId="205" fontId="63" fillId="0" borderId="111" xfId="9" applyNumberFormat="1" applyFont="1" applyBorder="1" applyAlignment="1">
      <alignment horizontal="right" vertical="center"/>
    </xf>
    <xf numFmtId="0" fontId="66" fillId="0" borderId="13" xfId="9" applyFont="1" applyBorder="1" applyAlignment="1">
      <alignment horizontal="center" vertical="center"/>
    </xf>
    <xf numFmtId="206" fontId="63" fillId="0" borderId="63" xfId="9" applyNumberFormat="1" applyFont="1" applyBorder="1" applyAlignment="1">
      <alignment horizontal="center" vertical="center"/>
    </xf>
    <xf numFmtId="206" fontId="63" fillId="0" borderId="64" xfId="9" applyNumberFormat="1" applyFont="1" applyBorder="1" applyAlignment="1">
      <alignment horizontal="center" vertical="center"/>
    </xf>
    <xf numFmtId="0" fontId="69" fillId="0" borderId="0" xfId="9" applyFont="1" applyAlignment="1">
      <alignment horizontal="center" vertical="center"/>
    </xf>
    <xf numFmtId="0" fontId="66" fillId="0" borderId="13" xfId="9" applyFont="1" applyBorder="1" applyAlignment="1">
      <alignment horizontal="center" vertical="center" wrapText="1"/>
    </xf>
    <xf numFmtId="0" fontId="68" fillId="0" borderId="13" xfId="9" applyFont="1" applyBorder="1" applyAlignment="1">
      <alignment horizontal="center" vertical="center"/>
    </xf>
    <xf numFmtId="0" fontId="71" fillId="0" borderId="13" xfId="9" applyFont="1" applyBorder="1" applyAlignment="1">
      <alignment horizontal="center" vertical="center"/>
    </xf>
    <xf numFmtId="205" fontId="63" fillId="0" borderId="12" xfId="9" applyNumberFormat="1" applyFont="1" applyBorder="1" applyAlignment="1">
      <alignment horizontal="right" vertical="center"/>
    </xf>
    <xf numFmtId="205" fontId="63" fillId="0" borderId="63" xfId="9" applyNumberFormat="1" applyFont="1" applyBorder="1" applyAlignment="1">
      <alignment horizontal="right" vertical="center"/>
    </xf>
    <xf numFmtId="205" fontId="63" fillId="0" borderId="64" xfId="9" applyNumberFormat="1" applyFont="1" applyBorder="1" applyAlignment="1">
      <alignment horizontal="right" vertical="center"/>
    </xf>
    <xf numFmtId="58" fontId="63" fillId="0" borderId="63" xfId="9" applyNumberFormat="1" applyFont="1" applyBorder="1" applyAlignment="1">
      <alignment horizontal="center" vertical="center"/>
    </xf>
    <xf numFmtId="0" fontId="67" fillId="0" borderId="2" xfId="9" applyFont="1" applyBorder="1" applyAlignment="1">
      <alignment horizontal="center" vertical="center" wrapText="1"/>
    </xf>
    <xf numFmtId="0" fontId="67" fillId="0" borderId="3" xfId="9" applyFont="1" applyBorder="1" applyAlignment="1">
      <alignment horizontal="center" vertical="center" wrapText="1"/>
    </xf>
    <xf numFmtId="0" fontId="67" fillId="0" borderId="4" xfId="9" applyFont="1" applyBorder="1" applyAlignment="1">
      <alignment horizontal="center" vertical="center" wrapText="1"/>
    </xf>
    <xf numFmtId="0" fontId="71" fillId="0" borderId="12" xfId="9" applyFont="1" applyBorder="1" applyAlignment="1">
      <alignment horizontal="center" vertical="center" wrapText="1"/>
    </xf>
    <xf numFmtId="0" fontId="71" fillId="0" borderId="63" xfId="9" applyFont="1" applyBorder="1" applyAlignment="1">
      <alignment horizontal="center" vertical="center" wrapText="1"/>
    </xf>
    <xf numFmtId="0" fontId="71" fillId="0" borderId="64" xfId="9" applyFont="1" applyBorder="1" applyAlignment="1">
      <alignment horizontal="center" vertical="center" wrapText="1"/>
    </xf>
    <xf numFmtId="202" fontId="63" fillId="0" borderId="116" xfId="9" applyNumberFormat="1" applyFont="1" applyBorder="1" applyAlignment="1">
      <alignment horizontal="right" vertical="center"/>
    </xf>
    <xf numFmtId="202" fontId="63" fillId="0" borderId="115" xfId="9" applyNumberFormat="1" applyFont="1" applyBorder="1" applyAlignment="1">
      <alignment horizontal="right" vertical="center"/>
    </xf>
    <xf numFmtId="202" fontId="63" fillId="0" borderId="114" xfId="9" applyNumberFormat="1" applyFont="1" applyBorder="1" applyAlignment="1">
      <alignment horizontal="right" vertical="center"/>
    </xf>
    <xf numFmtId="0" fontId="63" fillId="0" borderId="116" xfId="9" applyFont="1" applyBorder="1" applyAlignment="1">
      <alignment horizontal="center" vertical="center"/>
    </xf>
    <xf numFmtId="0" fontId="63" fillId="0" borderId="115" xfId="9" applyFont="1" applyBorder="1" applyAlignment="1">
      <alignment horizontal="center" vertical="center"/>
    </xf>
    <xf numFmtId="0" fontId="63" fillId="0" borderId="114" xfId="9" applyFont="1" applyBorder="1" applyAlignment="1">
      <alignment horizontal="center" vertical="center"/>
    </xf>
    <xf numFmtId="202" fontId="63" fillId="0" borderId="116" xfId="9" applyNumberFormat="1" applyFont="1" applyBorder="1" applyAlignment="1">
      <alignment horizontal="right" vertical="center" wrapText="1"/>
    </xf>
    <xf numFmtId="202" fontId="63" fillId="0" borderId="8" xfId="9" applyNumberFormat="1" applyFont="1" applyBorder="1" applyAlignment="1">
      <alignment horizontal="right" vertical="center"/>
    </xf>
    <xf numFmtId="202" fontId="67" fillId="0" borderId="8" xfId="9" applyNumberFormat="1" applyFont="1" applyBorder="1" applyAlignment="1">
      <alignment horizontal="right" vertical="center"/>
    </xf>
    <xf numFmtId="0" fontId="72" fillId="0" borderId="13" xfId="9" applyFont="1" applyBorder="1" applyAlignment="1">
      <alignment horizontal="center" vertical="center"/>
    </xf>
    <xf numFmtId="206" fontId="63" fillId="0" borderId="13" xfId="9" applyNumberFormat="1" applyFont="1" applyBorder="1" applyAlignment="1">
      <alignment horizontal="center" vertical="center"/>
    </xf>
    <xf numFmtId="0" fontId="67" fillId="0" borderId="12" xfId="9" applyFont="1" applyBorder="1" applyAlignment="1">
      <alignment horizontal="center" vertical="center" wrapText="1"/>
    </xf>
    <xf numFmtId="0" fontId="67" fillId="0" borderId="63" xfId="9" applyFont="1" applyBorder="1" applyAlignment="1">
      <alignment horizontal="center" vertical="center" wrapText="1"/>
    </xf>
    <xf numFmtId="0" fontId="67" fillId="0" borderId="64" xfId="9" applyFont="1" applyBorder="1" applyAlignment="1">
      <alignment horizontal="center" vertical="center" wrapText="1"/>
    </xf>
    <xf numFmtId="202" fontId="63" fillId="0" borderId="13" xfId="9" applyNumberFormat="1" applyFont="1" applyBorder="1" applyAlignment="1">
      <alignment horizontal="right" vertical="center"/>
    </xf>
    <xf numFmtId="202" fontId="66" fillId="0" borderId="8" xfId="9" applyNumberFormat="1" applyFont="1" applyBorder="1" applyAlignment="1">
      <alignment horizontal="right" vertical="center" wrapText="1"/>
    </xf>
    <xf numFmtId="202" fontId="67" fillId="0" borderId="116" xfId="9" applyNumberFormat="1" applyFont="1" applyBorder="1" applyAlignment="1">
      <alignment horizontal="right" vertical="center"/>
    </xf>
    <xf numFmtId="202" fontId="67" fillId="0" borderId="115" xfId="9" applyNumberFormat="1" applyFont="1" applyBorder="1" applyAlignment="1">
      <alignment horizontal="right" vertical="center"/>
    </xf>
    <xf numFmtId="202" fontId="67" fillId="0" borderId="114" xfId="9" applyNumberFormat="1" applyFont="1" applyBorder="1" applyAlignment="1">
      <alignment horizontal="right" vertical="center"/>
    </xf>
    <xf numFmtId="205" fontId="67" fillId="0" borderId="107" xfId="9" applyNumberFormat="1" applyFont="1" applyBorder="1" applyAlignment="1">
      <alignment horizontal="right" vertical="center"/>
    </xf>
    <xf numFmtId="205" fontId="67" fillId="0" borderId="106" xfId="9" applyNumberFormat="1" applyFont="1" applyBorder="1" applyAlignment="1">
      <alignment horizontal="right" vertical="center"/>
    </xf>
    <xf numFmtId="205" fontId="67" fillId="0" borderId="96" xfId="9" applyNumberFormat="1" applyFont="1" applyBorder="1" applyAlignment="1">
      <alignment horizontal="right" vertical="center"/>
    </xf>
    <xf numFmtId="205" fontId="74" fillId="0" borderId="117" xfId="9" applyNumberFormat="1" applyFont="1" applyBorder="1" applyAlignment="1">
      <alignment horizontal="right" vertical="center" wrapText="1"/>
    </xf>
    <xf numFmtId="205" fontId="67" fillId="0" borderId="117" xfId="9" applyNumberFormat="1" applyFont="1" applyBorder="1" applyAlignment="1">
      <alignment horizontal="right" vertical="center"/>
    </xf>
    <xf numFmtId="205" fontId="67" fillId="0" borderId="118" xfId="9" applyNumberFormat="1" applyFont="1" applyBorder="1" applyAlignment="1">
      <alignment horizontal="right" vertical="center"/>
    </xf>
    <xf numFmtId="202" fontId="66" fillId="0" borderId="116" xfId="9" applyNumberFormat="1" applyFont="1" applyBorder="1" applyAlignment="1">
      <alignment horizontal="right" vertical="center" wrapText="1"/>
    </xf>
    <xf numFmtId="202" fontId="66" fillId="0" borderId="115" xfId="9" applyNumberFormat="1" applyFont="1" applyBorder="1" applyAlignment="1">
      <alignment horizontal="right" vertical="center" wrapText="1"/>
    </xf>
    <xf numFmtId="202" fontId="66" fillId="0" borderId="114" xfId="9" applyNumberFormat="1" applyFont="1" applyBorder="1" applyAlignment="1">
      <alignment horizontal="right" vertical="center" wrapText="1"/>
    </xf>
    <xf numFmtId="202" fontId="66" fillId="0" borderId="1" xfId="9" applyNumberFormat="1" applyFont="1" applyBorder="1" applyAlignment="1">
      <alignment horizontal="right" vertical="center" wrapText="1"/>
    </xf>
    <xf numFmtId="202" fontId="63" fillId="0" borderId="1" xfId="9" applyNumberFormat="1" applyFont="1" applyBorder="1" applyAlignment="1">
      <alignment horizontal="right" vertical="center"/>
    </xf>
    <xf numFmtId="202" fontId="67" fillId="0" borderId="1" xfId="9" applyNumberFormat="1" applyFont="1" applyBorder="1" applyAlignment="1">
      <alignment horizontal="right" vertical="center"/>
    </xf>
    <xf numFmtId="205" fontId="74" fillId="0" borderId="118" xfId="9" applyNumberFormat="1" applyFont="1" applyBorder="1" applyAlignment="1">
      <alignment horizontal="right" vertical="center" wrapText="1"/>
    </xf>
    <xf numFmtId="0" fontId="67" fillId="0" borderId="13" xfId="9" applyFont="1" applyBorder="1" applyAlignment="1">
      <alignment horizontal="center" vertical="center"/>
    </xf>
    <xf numFmtId="0" fontId="66" fillId="0" borderId="12" xfId="9" applyFont="1" applyBorder="1" applyAlignment="1">
      <alignment horizontal="center" vertical="center" wrapText="1"/>
    </xf>
    <xf numFmtId="0" fontId="66" fillId="0" borderId="63" xfId="9" applyFont="1" applyBorder="1" applyAlignment="1">
      <alignment horizontal="center" vertical="center" wrapText="1"/>
    </xf>
    <xf numFmtId="0" fontId="66" fillId="0" borderId="64" xfId="9" applyFont="1" applyBorder="1" applyAlignment="1">
      <alignment horizontal="center" vertical="center" wrapText="1"/>
    </xf>
    <xf numFmtId="0" fontId="75" fillId="0" borderId="12" xfId="9" applyFont="1" applyBorder="1" applyAlignment="1">
      <alignment horizontal="center" vertical="center"/>
    </xf>
    <xf numFmtId="0" fontId="75" fillId="0" borderId="63" xfId="9" applyFont="1" applyBorder="1" applyAlignment="1">
      <alignment horizontal="center" vertical="center"/>
    </xf>
    <xf numFmtId="0" fontId="75" fillId="0" borderId="64" xfId="9" applyFont="1" applyBorder="1" applyAlignment="1">
      <alignment horizontal="center" vertical="center"/>
    </xf>
    <xf numFmtId="0" fontId="27" fillId="0" borderId="12" xfId="9" applyFont="1" applyBorder="1" applyAlignment="1">
      <alignment horizontal="center" vertical="center"/>
    </xf>
    <xf numFmtId="0" fontId="27" fillId="0" borderId="63" xfId="9" applyFont="1" applyBorder="1" applyAlignment="1">
      <alignment horizontal="center" vertical="center"/>
    </xf>
    <xf numFmtId="0" fontId="27" fillId="0" borderId="64" xfId="9" applyFont="1" applyBorder="1" applyAlignment="1">
      <alignment horizontal="center" vertical="center"/>
    </xf>
    <xf numFmtId="202" fontId="63" fillId="0" borderId="121" xfId="9" applyNumberFormat="1" applyFont="1" applyBorder="1">
      <alignment vertical="center"/>
    </xf>
    <xf numFmtId="202" fontId="63" fillId="0" borderId="120" xfId="9" applyNumberFormat="1" applyFont="1" applyBorder="1">
      <alignment vertical="center"/>
    </xf>
    <xf numFmtId="202" fontId="63" fillId="0" borderId="119" xfId="9" applyNumberFormat="1" applyFont="1" applyBorder="1">
      <alignment vertical="center"/>
    </xf>
    <xf numFmtId="202" fontId="63" fillId="0" borderId="9" xfId="9" applyNumberFormat="1" applyFont="1" applyBorder="1">
      <alignment vertical="center"/>
    </xf>
    <xf numFmtId="202" fontId="63" fillId="0" borderId="10" xfId="9" applyNumberFormat="1" applyFont="1" applyBorder="1">
      <alignment vertical="center"/>
    </xf>
    <xf numFmtId="202" fontId="63" fillId="0" borderId="11" xfId="9" applyNumberFormat="1" applyFont="1" applyBorder="1">
      <alignment vertical="center"/>
    </xf>
    <xf numFmtId="0" fontId="27" fillId="0" borderId="13" xfId="9" applyFont="1" applyBorder="1" applyAlignment="1">
      <alignment horizontal="center" vertical="center"/>
    </xf>
    <xf numFmtId="204" fontId="27" fillId="0" borderId="12" xfId="9" applyNumberFormat="1" applyFont="1" applyBorder="1" applyAlignment="1">
      <alignment horizontal="right" vertical="center"/>
    </xf>
    <xf numFmtId="204" fontId="27" fillId="0" borderId="63" xfId="9" applyNumberFormat="1" applyFont="1" applyBorder="1" applyAlignment="1">
      <alignment horizontal="right" vertical="center"/>
    </xf>
    <xf numFmtId="204" fontId="27" fillId="0" borderId="64" xfId="9" applyNumberFormat="1" applyFont="1" applyBorder="1" applyAlignment="1">
      <alignment horizontal="right" vertical="center"/>
    </xf>
    <xf numFmtId="0" fontId="27" fillId="0" borderId="2" xfId="9" applyFont="1" applyBorder="1" applyAlignment="1">
      <alignment horizontal="center" vertical="center"/>
    </xf>
    <xf numFmtId="0" fontId="27" fillId="0" borderId="3" xfId="9" applyFont="1" applyBorder="1" applyAlignment="1">
      <alignment horizontal="center" vertical="center"/>
    </xf>
    <xf numFmtId="0" fontId="27" fillId="0" borderId="4" xfId="9" applyFont="1" applyBorder="1" applyAlignment="1">
      <alignment horizontal="center" vertical="center"/>
    </xf>
    <xf numFmtId="0" fontId="75" fillId="0" borderId="2" xfId="9" applyFont="1" applyBorder="1" applyAlignment="1">
      <alignment horizontal="center" vertical="center"/>
    </xf>
    <xf numFmtId="0" fontId="75" fillId="0" borderId="3" xfId="9" applyFont="1" applyBorder="1" applyAlignment="1">
      <alignment horizontal="center" vertical="center"/>
    </xf>
    <xf numFmtId="0" fontId="75" fillId="0" borderId="4" xfId="9" applyFont="1" applyBorder="1" applyAlignment="1">
      <alignment horizontal="center" vertical="center"/>
    </xf>
    <xf numFmtId="202" fontId="63" fillId="0" borderId="124" xfId="9" applyNumberFormat="1" applyFont="1" applyBorder="1">
      <alignment vertical="center"/>
    </xf>
    <xf numFmtId="202" fontId="63" fillId="0" borderId="123" xfId="9" applyNumberFormat="1" applyFont="1" applyBorder="1">
      <alignment vertical="center"/>
    </xf>
    <xf numFmtId="202" fontId="63" fillId="0" borderId="122" xfId="9" applyNumberFormat="1" applyFont="1" applyBorder="1">
      <alignment vertical="center"/>
    </xf>
    <xf numFmtId="202" fontId="63" fillId="0" borderId="116" xfId="9" applyNumberFormat="1" applyFont="1" applyBorder="1" applyAlignment="1">
      <alignment vertical="center" wrapText="1"/>
    </xf>
    <xf numFmtId="202" fontId="63" fillId="0" borderId="115" xfId="9" applyNumberFormat="1" applyFont="1" applyBorder="1">
      <alignment vertical="center"/>
    </xf>
    <xf numFmtId="202" fontId="63" fillId="0" borderId="114" xfId="9" applyNumberFormat="1" applyFont="1" applyBorder="1">
      <alignment vertical="center"/>
    </xf>
    <xf numFmtId="202" fontId="63" fillId="0" borderId="116" xfId="9" applyNumberFormat="1" applyFont="1" applyBorder="1">
      <alignment vertical="center"/>
    </xf>
    <xf numFmtId="202" fontId="63" fillId="0" borderId="2" xfId="9" applyNumberFormat="1" applyFont="1" applyBorder="1" applyAlignment="1">
      <alignment vertical="center" wrapText="1"/>
    </xf>
    <xf numFmtId="202" fontId="63" fillId="0" borderId="3" xfId="9" applyNumberFormat="1" applyFont="1" applyBorder="1">
      <alignment vertical="center"/>
    </xf>
    <xf numFmtId="202" fontId="63" fillId="0" borderId="4" xfId="9" applyNumberFormat="1" applyFont="1" applyBorder="1">
      <alignment vertical="center"/>
    </xf>
    <xf numFmtId="202" fontId="63" fillId="0" borderId="2" xfId="9" applyNumberFormat="1" applyFont="1" applyBorder="1">
      <alignment vertical="center"/>
    </xf>
    <xf numFmtId="202" fontId="63" fillId="0" borderId="110" xfId="9" applyNumberFormat="1" applyFont="1" applyBorder="1">
      <alignment vertical="center"/>
    </xf>
    <xf numFmtId="202" fontId="63" fillId="0" borderId="109" xfId="9" applyNumberFormat="1" applyFont="1" applyBorder="1">
      <alignment vertical="center"/>
    </xf>
    <xf numFmtId="202" fontId="63" fillId="0" borderId="108" xfId="9" applyNumberFormat="1" applyFont="1" applyBorder="1">
      <alignment vertical="center"/>
    </xf>
    <xf numFmtId="0" fontId="63" fillId="0" borderId="5" xfId="9" applyFont="1" applyBorder="1" applyAlignment="1">
      <alignment horizontal="center" vertical="center"/>
    </xf>
    <xf numFmtId="0" fontId="63" fillId="0" borderId="0" xfId="9" applyFont="1" applyAlignment="1">
      <alignment horizontal="center" vertical="center"/>
    </xf>
    <xf numFmtId="0" fontId="63" fillId="0" borderId="1" xfId="9" applyFont="1" applyBorder="1" applyAlignment="1">
      <alignment horizontal="center" vertical="center"/>
    </xf>
    <xf numFmtId="0" fontId="75" fillId="0" borderId="13" xfId="9" applyFont="1" applyBorder="1" applyAlignment="1">
      <alignment horizontal="center" vertical="center"/>
    </xf>
    <xf numFmtId="202" fontId="63" fillId="0" borderId="95" xfId="9" applyNumberFormat="1" applyFont="1" applyBorder="1" applyAlignment="1">
      <alignment horizontal="right" vertical="center"/>
    </xf>
    <xf numFmtId="202" fontId="63" fillId="0" borderId="68" xfId="9" applyNumberFormat="1" applyFont="1" applyBorder="1" applyAlignment="1">
      <alignment horizontal="right" vertical="center"/>
    </xf>
    <xf numFmtId="202" fontId="63" fillId="0" borderId="102" xfId="9" applyNumberFormat="1" applyFont="1" applyBorder="1" applyAlignment="1">
      <alignment horizontal="right" vertical="center"/>
    </xf>
    <xf numFmtId="205" fontId="63" fillId="0" borderId="9" xfId="9" applyNumberFormat="1" applyFont="1" applyBorder="1" applyAlignment="1">
      <alignment horizontal="right" vertical="center"/>
    </xf>
    <xf numFmtId="205" fontId="63" fillId="0" borderId="10" xfId="9" applyNumberFormat="1" applyFont="1" applyBorder="1" applyAlignment="1">
      <alignment horizontal="right" vertical="center"/>
    </xf>
    <xf numFmtId="205" fontId="63" fillId="0" borderId="11" xfId="9" applyNumberFormat="1" applyFont="1" applyBorder="1" applyAlignment="1">
      <alignment horizontal="right" vertical="center"/>
    </xf>
    <xf numFmtId="0" fontId="67" fillId="0" borderId="5" xfId="9" applyFont="1" applyBorder="1" applyAlignment="1">
      <alignment horizontal="center" vertical="center" wrapText="1"/>
    </xf>
    <xf numFmtId="0" fontId="67" fillId="0" borderId="0" xfId="9" applyFont="1" applyAlignment="1">
      <alignment horizontal="center" vertical="center" wrapText="1"/>
    </xf>
    <xf numFmtId="0" fontId="67" fillId="0" borderId="7" xfId="9" applyFont="1" applyBorder="1" applyAlignment="1">
      <alignment horizontal="center" vertical="center" wrapText="1"/>
    </xf>
    <xf numFmtId="0" fontId="71" fillId="0" borderId="13" xfId="9" applyFont="1" applyBorder="1" applyAlignment="1">
      <alignment horizontal="center" vertical="center" wrapText="1"/>
    </xf>
    <xf numFmtId="0" fontId="71" fillId="0" borderId="2" xfId="9" applyFont="1" applyBorder="1" applyAlignment="1">
      <alignment horizontal="center" vertical="center" wrapText="1"/>
    </xf>
    <xf numFmtId="0" fontId="71" fillId="0" borderId="3" xfId="9" applyFont="1" applyBorder="1" applyAlignment="1">
      <alignment horizontal="center" vertical="center" wrapText="1"/>
    </xf>
    <xf numFmtId="0" fontId="71" fillId="0" borderId="4" xfId="9" applyFont="1" applyBorder="1" applyAlignment="1">
      <alignment horizontal="center" vertical="center" wrapText="1"/>
    </xf>
    <xf numFmtId="0" fontId="71" fillId="0" borderId="9" xfId="9" applyFont="1" applyBorder="1" applyAlignment="1">
      <alignment horizontal="center" vertical="center" wrapText="1"/>
    </xf>
    <xf numFmtId="0" fontId="71" fillId="0" borderId="10" xfId="9" applyFont="1" applyBorder="1" applyAlignment="1">
      <alignment horizontal="center" vertical="center" wrapText="1"/>
    </xf>
    <xf numFmtId="0" fontId="71" fillId="0" borderId="11" xfId="9" applyFont="1" applyBorder="1" applyAlignment="1">
      <alignment horizontal="center" vertical="center" wrapText="1"/>
    </xf>
    <xf numFmtId="202" fontId="67" fillId="0" borderId="9" xfId="9" applyNumberFormat="1" applyFont="1" applyBorder="1" applyAlignment="1">
      <alignment horizontal="center" vertical="center" wrapText="1"/>
    </xf>
    <xf numFmtId="202" fontId="67" fillId="0" borderId="10" xfId="9" applyNumberFormat="1" applyFont="1" applyBorder="1" applyAlignment="1">
      <alignment horizontal="center" vertical="center" wrapText="1"/>
    </xf>
    <xf numFmtId="202" fontId="67" fillId="0" borderId="11" xfId="9" applyNumberFormat="1" applyFont="1" applyBorder="1" applyAlignment="1">
      <alignment horizontal="center" vertical="center" wrapText="1"/>
    </xf>
    <xf numFmtId="0" fontId="74" fillId="0" borderId="13" xfId="9" applyFont="1" applyBorder="1" applyAlignment="1">
      <alignment horizontal="center" vertical="center" wrapText="1"/>
    </xf>
    <xf numFmtId="0" fontId="67" fillId="0" borderId="13" xfId="9" applyFont="1" applyBorder="1" applyAlignment="1">
      <alignment horizontal="center" vertical="center" wrapText="1"/>
    </xf>
    <xf numFmtId="202" fontId="63" fillId="0" borderId="2" xfId="9" applyNumberFormat="1" applyFont="1" applyBorder="1" applyAlignment="1">
      <alignment horizontal="center" vertical="center"/>
    </xf>
    <xf numFmtId="202" fontId="63" fillId="0" borderId="3" xfId="9" applyNumberFormat="1" applyFont="1" applyBorder="1" applyAlignment="1">
      <alignment horizontal="center" vertical="center"/>
    </xf>
    <xf numFmtId="202" fontId="63" fillId="0" borderId="4" xfId="9" applyNumberFormat="1" applyFont="1" applyBorder="1" applyAlignment="1">
      <alignment horizontal="center" vertical="center"/>
    </xf>
    <xf numFmtId="202" fontId="63" fillId="0" borderId="9" xfId="9" applyNumberFormat="1" applyFont="1" applyBorder="1" applyAlignment="1">
      <alignment horizontal="center" vertical="center"/>
    </xf>
    <xf numFmtId="202" fontId="63" fillId="0" borderId="10" xfId="9" applyNumberFormat="1" applyFont="1" applyBorder="1" applyAlignment="1">
      <alignment horizontal="center" vertical="center"/>
    </xf>
    <xf numFmtId="202" fontId="63" fillId="0" borderId="11" xfId="9" applyNumberFormat="1" applyFont="1" applyBorder="1" applyAlignment="1">
      <alignment horizontal="center" vertical="center"/>
    </xf>
    <xf numFmtId="0" fontId="74" fillId="0" borderId="2" xfId="9" applyFont="1" applyBorder="1" applyAlignment="1">
      <alignment horizontal="center" vertical="center" wrapText="1"/>
    </xf>
    <xf numFmtId="0" fontId="74" fillId="0" borderId="3" xfId="9" applyFont="1" applyBorder="1" applyAlignment="1">
      <alignment horizontal="center" vertical="center" wrapText="1"/>
    </xf>
    <xf numFmtId="0" fontId="74" fillId="0" borderId="4" xfId="9" applyFont="1" applyBorder="1" applyAlignment="1">
      <alignment horizontal="center" vertical="center" wrapText="1"/>
    </xf>
    <xf numFmtId="0" fontId="74" fillId="0" borderId="9" xfId="9" applyFont="1" applyBorder="1" applyAlignment="1">
      <alignment horizontal="center" vertical="center" wrapText="1"/>
    </xf>
    <xf numFmtId="0" fontId="74" fillId="0" borderId="10" xfId="9" applyFont="1" applyBorder="1" applyAlignment="1">
      <alignment horizontal="center" vertical="center" wrapText="1"/>
    </xf>
    <xf numFmtId="0" fontId="74" fillId="0" borderId="11" xfId="9" applyFont="1" applyBorder="1" applyAlignment="1">
      <alignment horizontal="center" vertical="center" wrapText="1"/>
    </xf>
    <xf numFmtId="202" fontId="67" fillId="0" borderId="95" xfId="9" applyNumberFormat="1" applyFont="1" applyBorder="1" applyAlignment="1">
      <alignment horizontal="center" vertical="center" wrapText="1"/>
    </xf>
    <xf numFmtId="202" fontId="67" fillId="0" borderId="68" xfId="9" applyNumberFormat="1" applyFont="1" applyBorder="1" applyAlignment="1">
      <alignment horizontal="center" vertical="center" wrapText="1"/>
    </xf>
    <xf numFmtId="202" fontId="67" fillId="0" borderId="102" xfId="9" applyNumberFormat="1" applyFont="1" applyBorder="1" applyAlignment="1">
      <alignment horizontal="center" vertical="center" wrapText="1"/>
    </xf>
    <xf numFmtId="202" fontId="67" fillId="0" borderId="2" xfId="9" applyNumberFormat="1" applyFont="1" applyBorder="1" applyAlignment="1">
      <alignment horizontal="center" vertical="center" wrapText="1"/>
    </xf>
    <xf numFmtId="202" fontId="67" fillId="0" borderId="3" xfId="9" applyNumberFormat="1" applyFont="1" applyBorder="1" applyAlignment="1">
      <alignment horizontal="center" vertical="center" wrapText="1"/>
    </xf>
    <xf numFmtId="202" fontId="67" fillId="0" borderId="4" xfId="9" applyNumberFormat="1" applyFont="1" applyBorder="1" applyAlignment="1">
      <alignment horizontal="center" vertical="center" wrapText="1"/>
    </xf>
    <xf numFmtId="0" fontId="67" fillId="0" borderId="8" xfId="9" applyFont="1" applyBorder="1" applyAlignment="1">
      <alignment horizontal="center" vertical="center"/>
    </xf>
    <xf numFmtId="202" fontId="67" fillId="0" borderId="13" xfId="9" applyNumberFormat="1" applyFont="1" applyBorder="1" applyAlignment="1">
      <alignment horizontal="center" vertical="center" wrapText="1"/>
    </xf>
    <xf numFmtId="202" fontId="63" fillId="0" borderId="13" xfId="9" applyNumberFormat="1" applyFont="1" applyBorder="1" applyAlignment="1">
      <alignment horizontal="center" vertical="center"/>
    </xf>
    <xf numFmtId="0" fontId="63" fillId="0" borderId="8" xfId="9" applyFont="1" applyBorder="1" applyAlignment="1">
      <alignment horizontal="center" vertical="center"/>
    </xf>
    <xf numFmtId="9" fontId="67" fillId="0" borderId="12" xfId="9" applyNumberFormat="1" applyFont="1" applyBorder="1" applyAlignment="1">
      <alignment horizontal="center" vertical="center"/>
    </xf>
    <xf numFmtId="9" fontId="67" fillId="0" borderId="63" xfId="9" applyNumberFormat="1" applyFont="1" applyBorder="1" applyAlignment="1">
      <alignment horizontal="center" vertical="center"/>
    </xf>
    <xf numFmtId="9" fontId="67" fillId="0" borderId="64" xfId="9" applyNumberFormat="1" applyFont="1" applyBorder="1" applyAlignment="1">
      <alignment horizontal="center" vertical="center"/>
    </xf>
    <xf numFmtId="205" fontId="67" fillId="0" borderId="9" xfId="9" applyNumberFormat="1" applyFont="1" applyBorder="1" applyAlignment="1">
      <alignment horizontal="right" vertical="center"/>
    </xf>
    <xf numFmtId="205" fontId="67" fillId="0" borderId="10" xfId="9" applyNumberFormat="1" applyFont="1" applyBorder="1" applyAlignment="1">
      <alignment horizontal="right" vertical="center"/>
    </xf>
    <xf numFmtId="205" fontId="67" fillId="0" borderId="11" xfId="9" applyNumberFormat="1" applyFont="1" applyBorder="1" applyAlignment="1">
      <alignment horizontal="right" vertical="center"/>
    </xf>
    <xf numFmtId="0" fontId="76" fillId="0" borderId="9" xfId="9" applyFont="1" applyBorder="1" applyAlignment="1">
      <alignment horizontal="center" vertical="center"/>
    </xf>
    <xf numFmtId="0" fontId="76" fillId="0" borderId="11" xfId="9" applyFont="1" applyBorder="1" applyAlignment="1">
      <alignment horizontal="center" vertical="center"/>
    </xf>
    <xf numFmtId="205" fontId="67" fillId="0" borderId="99" xfId="9" applyNumberFormat="1" applyFont="1" applyBorder="1" applyAlignment="1">
      <alignment horizontal="right" vertical="center"/>
    </xf>
    <xf numFmtId="205" fontId="67" fillId="0" borderId="100" xfId="9" applyNumberFormat="1" applyFont="1" applyBorder="1" applyAlignment="1">
      <alignment horizontal="right" vertical="center"/>
    </xf>
    <xf numFmtId="205" fontId="67" fillId="0" borderId="97" xfId="9" applyNumberFormat="1" applyFont="1" applyBorder="1" applyAlignment="1">
      <alignment horizontal="right" vertical="center"/>
    </xf>
    <xf numFmtId="0" fontId="76" fillId="0" borderId="12" xfId="9" applyFont="1" applyBorder="1" applyAlignment="1">
      <alignment horizontal="center" vertical="center"/>
    </xf>
    <xf numFmtId="0" fontId="76" fillId="0" borderId="63" xfId="9" applyFont="1" applyBorder="1" applyAlignment="1">
      <alignment horizontal="center" vertical="center"/>
    </xf>
    <xf numFmtId="0" fontId="76" fillId="0" borderId="64" xfId="9" applyFont="1" applyBorder="1" applyAlignment="1">
      <alignment horizontal="center" vertical="center"/>
    </xf>
    <xf numFmtId="0" fontId="71" fillId="0" borderId="12" xfId="9" applyFont="1" applyBorder="1" applyAlignment="1">
      <alignment horizontal="center" vertical="center"/>
    </xf>
    <xf numFmtId="0" fontId="71" fillId="0" borderId="63" xfId="9" applyFont="1" applyBorder="1" applyAlignment="1">
      <alignment horizontal="center" vertical="center"/>
    </xf>
    <xf numFmtId="0" fontId="71" fillId="0" borderId="64" xfId="9" applyFont="1" applyBorder="1" applyAlignment="1">
      <alignment horizontal="center" vertical="center"/>
    </xf>
    <xf numFmtId="0" fontId="67" fillId="0" borderId="12" xfId="9" applyFont="1" applyBorder="1" applyAlignment="1">
      <alignment horizontal="center" vertical="center"/>
    </xf>
    <xf numFmtId="0" fontId="67" fillId="0" borderId="63" xfId="9" applyFont="1" applyBorder="1" applyAlignment="1">
      <alignment horizontal="center" vertical="center"/>
    </xf>
    <xf numFmtId="0" fontId="67" fillId="0" borderId="64" xfId="9" applyFont="1" applyBorder="1" applyAlignment="1">
      <alignment horizontal="center" vertical="center"/>
    </xf>
    <xf numFmtId="0" fontId="76" fillId="0" borderId="99" xfId="9" applyFont="1" applyBorder="1" applyAlignment="1">
      <alignment horizontal="center" vertical="center"/>
    </xf>
    <xf numFmtId="0" fontId="76" fillId="0" borderId="97" xfId="9" applyFont="1" applyBorder="1" applyAlignment="1">
      <alignment horizontal="center" vertical="center"/>
    </xf>
    <xf numFmtId="0" fontId="77" fillId="0" borderId="13" xfId="9" applyFont="1" applyBorder="1" applyAlignment="1">
      <alignment horizontal="center" vertical="center" wrapText="1"/>
    </xf>
    <xf numFmtId="0" fontId="76" fillId="0" borderId="2" xfId="9" applyFont="1" applyBorder="1" applyAlignment="1">
      <alignment horizontal="center" vertical="center"/>
    </xf>
    <xf numFmtId="0" fontId="76" fillId="0" borderId="4" xfId="9" applyFont="1" applyBorder="1" applyAlignment="1">
      <alignment horizontal="center" vertical="center"/>
    </xf>
    <xf numFmtId="0" fontId="66" fillId="0" borderId="2" xfId="9" applyFont="1" applyBorder="1" applyAlignment="1">
      <alignment horizontal="center" vertical="center" textRotation="255" wrapText="1"/>
    </xf>
    <xf numFmtId="0" fontId="66" fillId="0" borderId="4" xfId="9" applyFont="1" applyBorder="1" applyAlignment="1">
      <alignment horizontal="center" vertical="center" textRotation="255"/>
    </xf>
    <xf numFmtId="0" fontId="66" fillId="0" borderId="5" xfId="9" applyFont="1" applyBorder="1" applyAlignment="1">
      <alignment horizontal="center" vertical="center" textRotation="255"/>
    </xf>
    <xf numFmtId="0" fontId="66" fillId="0" borderId="7" xfId="9" applyFont="1" applyBorder="1" applyAlignment="1">
      <alignment horizontal="center" vertical="center" textRotation="255"/>
    </xf>
    <xf numFmtId="0" fontId="66" fillId="0" borderId="9" xfId="9" applyFont="1" applyBorder="1" applyAlignment="1">
      <alignment horizontal="center" vertical="center" textRotation="255"/>
    </xf>
    <xf numFmtId="0" fontId="66" fillId="0" borderId="11" xfId="9" applyFont="1" applyBorder="1" applyAlignment="1">
      <alignment horizontal="center" vertical="center" textRotation="255"/>
    </xf>
    <xf numFmtId="0" fontId="66" fillId="0" borderId="2" xfId="9" applyFont="1" applyBorder="1" applyAlignment="1">
      <alignment horizontal="center" vertical="center" wrapText="1"/>
    </xf>
    <xf numFmtId="0" fontId="66" fillId="0" borderId="3" xfId="9" applyFont="1" applyBorder="1" applyAlignment="1">
      <alignment horizontal="center" vertical="center" wrapText="1"/>
    </xf>
    <xf numFmtId="0" fontId="66" fillId="0" borderId="3" xfId="9" applyFont="1" applyBorder="1" applyAlignment="1">
      <alignment horizontal="center" vertical="center"/>
    </xf>
    <xf numFmtId="0" fontId="66" fillId="0" borderId="4" xfId="9" applyFont="1" applyBorder="1" applyAlignment="1">
      <alignment horizontal="center" vertical="center"/>
    </xf>
    <xf numFmtId="0" fontId="72" fillId="0" borderId="12" xfId="9" applyFont="1" applyBorder="1" applyAlignment="1">
      <alignment horizontal="center" vertical="center"/>
    </xf>
    <xf numFmtId="0" fontId="72" fillId="0" borderId="63" xfId="9" applyFont="1" applyBorder="1" applyAlignment="1">
      <alignment horizontal="center" vertical="center"/>
    </xf>
    <xf numFmtId="0" fontId="72" fillId="0" borderId="64" xfId="9" applyFont="1" applyBorder="1" applyAlignment="1">
      <alignment horizontal="center" vertical="center"/>
    </xf>
    <xf numFmtId="0" fontId="63" fillId="0" borderId="12" xfId="9" applyFont="1" applyBorder="1" applyAlignment="1">
      <alignment horizontal="center" vertical="center" wrapText="1"/>
    </xf>
    <xf numFmtId="0" fontId="63" fillId="0" borderId="63" xfId="9" applyFont="1" applyBorder="1" applyAlignment="1">
      <alignment horizontal="center" vertical="center" wrapText="1"/>
    </xf>
    <xf numFmtId="0" fontId="63" fillId="0" borderId="64" xfId="9" applyFont="1" applyBorder="1" applyAlignment="1">
      <alignment horizontal="center" vertical="center" wrapText="1"/>
    </xf>
    <xf numFmtId="0" fontId="66" fillId="0" borderId="4" xfId="9" applyFont="1" applyBorder="1" applyAlignment="1">
      <alignment horizontal="center" vertical="center" wrapText="1"/>
    </xf>
    <xf numFmtId="0" fontId="66" fillId="0" borderId="9" xfId="9" applyFont="1" applyBorder="1" applyAlignment="1">
      <alignment horizontal="center" vertical="center" wrapText="1"/>
    </xf>
    <xf numFmtId="0" fontId="66" fillId="0" borderId="10" xfId="9" applyFont="1" applyBorder="1" applyAlignment="1">
      <alignment horizontal="center" vertical="center" wrapText="1"/>
    </xf>
    <xf numFmtId="0" fontId="66" fillId="0" borderId="11" xfId="9" applyFont="1" applyBorder="1" applyAlignment="1">
      <alignment horizontal="center" vertical="center" wrapText="1"/>
    </xf>
    <xf numFmtId="0" fontId="68" fillId="0" borderId="12" xfId="9" applyFont="1" applyBorder="1" applyAlignment="1">
      <alignment horizontal="center" vertical="center"/>
    </xf>
    <xf numFmtId="0" fontId="68" fillId="0" borderId="63" xfId="9" applyFont="1" applyBorder="1" applyAlignment="1">
      <alignment horizontal="center" vertical="center"/>
    </xf>
    <xf numFmtId="0" fontId="68" fillId="0" borderId="64" xfId="9" applyFont="1" applyBorder="1" applyAlignment="1">
      <alignment horizontal="center" vertical="center"/>
    </xf>
    <xf numFmtId="0" fontId="66" fillId="0" borderId="9" xfId="9" applyFont="1" applyBorder="1" applyAlignment="1">
      <alignment horizontal="center" vertical="center"/>
    </xf>
    <xf numFmtId="0" fontId="66" fillId="0" borderId="10" xfId="9" applyFont="1" applyBorder="1" applyAlignment="1">
      <alignment horizontal="center" vertical="center"/>
    </xf>
    <xf numFmtId="0" fontId="66" fillId="0" borderId="11" xfId="9" applyFont="1" applyBorder="1" applyAlignment="1">
      <alignment horizontal="center" vertical="center"/>
    </xf>
    <xf numFmtId="0" fontId="66" fillId="0" borderId="8" xfId="9" applyFont="1" applyBorder="1" applyAlignment="1">
      <alignment horizontal="center" vertical="center" wrapText="1"/>
    </xf>
    <xf numFmtId="0" fontId="66" fillId="0" borderId="9" xfId="9" applyFont="1" applyBorder="1" applyAlignment="1">
      <alignment horizontal="right" vertical="center"/>
    </xf>
    <xf numFmtId="0" fontId="66" fillId="0" borderId="10" xfId="9" applyFont="1" applyBorder="1" applyAlignment="1">
      <alignment horizontal="right" vertical="center"/>
    </xf>
    <xf numFmtId="0" fontId="66" fillId="0" borderId="11" xfId="9" applyFont="1" applyBorder="1" applyAlignment="1">
      <alignment horizontal="right" vertical="center"/>
    </xf>
    <xf numFmtId="205" fontId="63" fillId="0" borderId="13" xfId="9" applyNumberFormat="1" applyFont="1" applyBorder="1" applyAlignment="1">
      <alignment horizontal="center" vertical="center"/>
    </xf>
    <xf numFmtId="205" fontId="67" fillId="0" borderId="13" xfId="9" applyNumberFormat="1" applyFont="1" applyBorder="1" applyAlignment="1">
      <alignment horizontal="center" vertical="center" wrapText="1"/>
    </xf>
    <xf numFmtId="0" fontId="76" fillId="0" borderId="12" xfId="9" applyFont="1" applyBorder="1" applyAlignment="1">
      <alignment horizontal="center" vertical="center" wrapText="1"/>
    </xf>
    <xf numFmtId="0" fontId="76" fillId="0" borderId="63" xfId="9" applyFont="1" applyBorder="1" applyAlignment="1">
      <alignment horizontal="center" vertical="center" wrapText="1"/>
    </xf>
    <xf numFmtId="0" fontId="76" fillId="0" borderId="64" xfId="9" applyFont="1" applyBorder="1" applyAlignment="1">
      <alignment horizontal="center" vertical="center" wrapText="1"/>
    </xf>
    <xf numFmtId="205" fontId="67" fillId="0" borderId="12" xfId="9" applyNumberFormat="1" applyFont="1" applyBorder="1" applyAlignment="1">
      <alignment horizontal="center" vertical="top" wrapText="1"/>
    </xf>
    <xf numFmtId="205" fontId="67" fillId="0" borderId="63" xfId="9" applyNumberFormat="1" applyFont="1" applyBorder="1" applyAlignment="1">
      <alignment horizontal="center" vertical="top" wrapText="1"/>
    </xf>
    <xf numFmtId="205" fontId="67" fillId="0" borderId="64" xfId="9" applyNumberFormat="1" applyFont="1" applyBorder="1" applyAlignment="1">
      <alignment horizontal="center" vertical="top" wrapText="1"/>
    </xf>
    <xf numFmtId="0" fontId="63" fillId="0" borderId="7" xfId="9" applyFont="1" applyBorder="1" applyAlignment="1">
      <alignment horizontal="center" vertical="center"/>
    </xf>
    <xf numFmtId="0" fontId="74" fillId="0" borderId="13" xfId="9" applyFont="1" applyBorder="1" applyAlignment="1">
      <alignment horizontal="center" vertical="center"/>
    </xf>
    <xf numFmtId="0" fontId="67" fillId="0" borderId="13" xfId="9" applyFont="1" applyBorder="1" applyAlignment="1">
      <alignment horizontal="left" vertical="center" wrapText="1"/>
    </xf>
    <xf numFmtId="0" fontId="72" fillId="0" borderId="12" xfId="9" applyFont="1" applyBorder="1" applyAlignment="1">
      <alignment horizontal="center" vertical="center" wrapText="1"/>
    </xf>
    <xf numFmtId="202" fontId="71" fillId="0" borderId="13" xfId="9" applyNumberFormat="1" applyFont="1" applyBorder="1">
      <alignment vertical="center"/>
    </xf>
    <xf numFmtId="202" fontId="71" fillId="0" borderId="12" xfId="9" applyNumberFormat="1" applyFont="1" applyBorder="1" applyAlignment="1">
      <alignment horizontal="right" vertical="center"/>
    </xf>
    <xf numFmtId="202" fontId="71" fillId="0" borderId="63" xfId="9" applyNumberFormat="1" applyFont="1" applyBorder="1" applyAlignment="1">
      <alignment horizontal="right" vertical="center"/>
    </xf>
    <xf numFmtId="202" fontId="71" fillId="0" borderId="64" xfId="9" applyNumberFormat="1" applyFont="1" applyBorder="1" applyAlignment="1">
      <alignment horizontal="right" vertical="center"/>
    </xf>
    <xf numFmtId="205" fontId="67" fillId="0" borderId="13" xfId="9" applyNumberFormat="1" applyFont="1" applyBorder="1">
      <alignment vertical="center"/>
    </xf>
    <xf numFmtId="205" fontId="63" fillId="0" borderId="13" xfId="9" applyNumberFormat="1" applyFont="1" applyBorder="1">
      <alignment vertical="center"/>
    </xf>
    <xf numFmtId="205" fontId="63" fillId="0" borderId="12" xfId="9" applyNumberFormat="1" applyFont="1" applyBorder="1">
      <alignment vertical="center"/>
    </xf>
    <xf numFmtId="205" fontId="63" fillId="0" borderId="63" xfId="9" applyNumberFormat="1" applyFont="1" applyBorder="1">
      <alignment vertical="center"/>
    </xf>
    <xf numFmtId="205" fontId="63" fillId="0" borderId="64" xfId="9" applyNumberFormat="1" applyFont="1" applyBorder="1">
      <alignment vertical="center"/>
    </xf>
    <xf numFmtId="0" fontId="71" fillId="0" borderId="12" xfId="9" applyFont="1" applyBorder="1" applyAlignment="1">
      <alignment horizontal="left" vertical="center"/>
    </xf>
    <xf numFmtId="0" fontId="71" fillId="0" borderId="63" xfId="9" applyFont="1" applyBorder="1" applyAlignment="1">
      <alignment horizontal="left" vertical="center"/>
    </xf>
    <xf numFmtId="0" fontId="71" fillId="0" borderId="64" xfId="9" applyFont="1" applyBorder="1" applyAlignment="1">
      <alignment horizontal="left" vertical="center"/>
    </xf>
    <xf numFmtId="0" fontId="71" fillId="0" borderId="2" xfId="9" applyFont="1" applyBorder="1" applyAlignment="1">
      <alignment horizontal="center" vertical="center" textRotation="255" wrapText="1"/>
    </xf>
    <xf numFmtId="0" fontId="71" fillId="0" borderId="4" xfId="9" applyFont="1" applyBorder="1" applyAlignment="1">
      <alignment horizontal="center" vertical="center" textRotation="255" wrapText="1"/>
    </xf>
    <xf numFmtId="0" fontId="71" fillId="0" borderId="5" xfId="9" applyFont="1" applyBorder="1" applyAlignment="1">
      <alignment horizontal="center" vertical="center" textRotation="255" wrapText="1"/>
    </xf>
    <xf numFmtId="0" fontId="71" fillId="0" borderId="7" xfId="9" applyFont="1" applyBorder="1" applyAlignment="1">
      <alignment horizontal="center" vertical="center" textRotation="255" wrapText="1"/>
    </xf>
    <xf numFmtId="0" fontId="71" fillId="0" borderId="9" xfId="9" applyFont="1" applyBorder="1" applyAlignment="1">
      <alignment horizontal="center" vertical="center" textRotation="255" wrapText="1"/>
    </xf>
    <xf numFmtId="0" fontId="71" fillId="0" borderId="11" xfId="9" applyFont="1" applyBorder="1" applyAlignment="1">
      <alignment horizontal="center" vertical="center" textRotation="255" wrapText="1"/>
    </xf>
    <xf numFmtId="206" fontId="63" fillId="0" borderId="12" xfId="9" applyNumberFormat="1" applyFont="1" applyBorder="1" applyAlignment="1">
      <alignment horizontal="center" vertical="center"/>
    </xf>
    <xf numFmtId="0" fontId="66" fillId="0" borderId="13" xfId="9" applyFont="1" applyBorder="1" applyAlignment="1">
      <alignment horizontal="right" vertical="center"/>
    </xf>
    <xf numFmtId="0" fontId="76" fillId="0" borderId="2" xfId="9" applyFont="1" applyBorder="1" applyAlignment="1">
      <alignment horizontal="center" vertical="center" wrapText="1"/>
    </xf>
    <xf numFmtId="0" fontId="76" fillId="0" borderId="4" xfId="9" applyFont="1" applyBorder="1" applyAlignment="1">
      <alignment horizontal="center" vertical="center" wrapText="1"/>
    </xf>
    <xf numFmtId="0" fontId="76" fillId="0" borderId="9" xfId="9" applyFont="1" applyBorder="1" applyAlignment="1">
      <alignment horizontal="center" vertical="center" wrapText="1"/>
    </xf>
    <xf numFmtId="0" fontId="76" fillId="0" borderId="11" xfId="9" applyFont="1" applyBorder="1" applyAlignment="1">
      <alignment horizontal="center" vertical="center" wrapText="1"/>
    </xf>
    <xf numFmtId="0" fontId="63" fillId="0" borderId="127" xfId="9" applyFont="1" applyBorder="1" applyAlignment="1">
      <alignment horizontal="center" vertical="center"/>
    </xf>
    <xf numFmtId="0" fontId="63" fillId="0" borderId="126" xfId="9" applyFont="1" applyBorder="1" applyAlignment="1">
      <alignment horizontal="center" vertical="center"/>
    </xf>
    <xf numFmtId="0" fontId="63" fillId="0" borderId="121" xfId="9" applyFont="1" applyBorder="1" applyAlignment="1">
      <alignment horizontal="center" vertical="center"/>
    </xf>
    <xf numFmtId="0" fontId="63" fillId="0" borderId="120" xfId="9" applyFont="1" applyBorder="1" applyAlignment="1">
      <alignment horizontal="center" vertical="center"/>
    </xf>
    <xf numFmtId="0" fontId="63" fillId="0" borderId="95" xfId="9" applyFont="1" applyBorder="1" applyAlignment="1">
      <alignment horizontal="center" vertical="center" wrapText="1"/>
    </xf>
    <xf numFmtId="0" fontId="63" fillId="0" borderId="68" xfId="9" applyFont="1" applyBorder="1" applyAlignment="1">
      <alignment horizontal="center" vertical="center" wrapText="1"/>
    </xf>
    <xf numFmtId="0" fontId="63" fillId="0" borderId="107" xfId="9" applyFont="1" applyBorder="1" applyAlignment="1">
      <alignment horizontal="center" vertical="center" wrapText="1"/>
    </xf>
    <xf numFmtId="0" fontId="63" fillId="0" borderId="106" xfId="9" applyFont="1" applyBorder="1" applyAlignment="1">
      <alignment horizontal="center" vertical="center" wrapText="1"/>
    </xf>
    <xf numFmtId="0" fontId="63" fillId="0" borderId="130" xfId="9" applyFont="1" applyBorder="1" applyAlignment="1">
      <alignment horizontal="center" vertical="center"/>
    </xf>
    <xf numFmtId="0" fontId="63" fillId="0" borderId="129" xfId="9" applyFont="1" applyBorder="1" applyAlignment="1">
      <alignment horizontal="center" vertical="center"/>
    </xf>
    <xf numFmtId="0" fontId="63" fillId="0" borderId="128" xfId="9" applyFont="1" applyBorder="1" applyAlignment="1">
      <alignment horizontal="center" vertical="center"/>
    </xf>
    <xf numFmtId="205" fontId="63" fillId="0" borderId="13" xfId="9" applyNumberFormat="1" applyFont="1" applyBorder="1" applyAlignment="1">
      <alignment horizontal="right" vertical="center"/>
    </xf>
    <xf numFmtId="0" fontId="63" fillId="0" borderId="5" xfId="9" applyFont="1" applyBorder="1" applyAlignment="1">
      <alignment horizontal="center" vertical="center" textRotation="255"/>
    </xf>
    <xf numFmtId="0" fontId="63" fillId="0" borderId="7" xfId="9" applyFont="1" applyBorder="1" applyAlignment="1">
      <alignment horizontal="center" vertical="center" textRotation="255"/>
    </xf>
    <xf numFmtId="0" fontId="63" fillId="0" borderId="9" xfId="9" applyFont="1" applyBorder="1" applyAlignment="1">
      <alignment horizontal="center" vertical="center" textRotation="255"/>
    </xf>
    <xf numFmtId="0" fontId="63" fillId="0" borderId="11" xfId="9" applyFont="1" applyBorder="1" applyAlignment="1">
      <alignment horizontal="center" vertical="center" textRotation="255"/>
    </xf>
    <xf numFmtId="205" fontId="63" fillId="0" borderId="8" xfId="9" applyNumberFormat="1" applyFont="1" applyBorder="1" applyAlignment="1">
      <alignment horizontal="right" vertical="center"/>
    </xf>
    <xf numFmtId="0" fontId="63" fillId="0" borderId="67" xfId="9" applyFont="1" applyBorder="1" applyAlignment="1">
      <alignment horizontal="center" vertical="center"/>
    </xf>
    <xf numFmtId="205" fontId="63" fillId="0" borderId="67" xfId="9" applyNumberFormat="1" applyFont="1" applyBorder="1" applyAlignment="1">
      <alignment horizontal="right" vertical="center"/>
    </xf>
    <xf numFmtId="0" fontId="63" fillId="0" borderId="2" xfId="9" applyFont="1" applyBorder="1" applyAlignment="1">
      <alignment horizontal="center" vertical="center" textRotation="255"/>
    </xf>
    <xf numFmtId="0" fontId="63" fillId="0" borderId="4" xfId="9" applyFont="1" applyBorder="1" applyAlignment="1">
      <alignment horizontal="center" vertical="center" textRotation="255"/>
    </xf>
    <xf numFmtId="0" fontId="63" fillId="0" borderId="110" xfId="9" applyFont="1" applyBorder="1" applyAlignment="1">
      <alignment horizontal="center" vertical="center" textRotation="255"/>
    </xf>
    <xf numFmtId="0" fontId="63" fillId="0" borderId="108" xfId="9" applyFont="1" applyBorder="1" applyAlignment="1">
      <alignment horizontal="center" vertical="center" textRotation="255"/>
    </xf>
    <xf numFmtId="0" fontId="66" fillId="0" borderId="8" xfId="9" applyFont="1" applyBorder="1" applyAlignment="1">
      <alignment horizontal="center" vertical="center"/>
    </xf>
    <xf numFmtId="0" fontId="66" fillId="0" borderId="8" xfId="9" applyFont="1" applyBorder="1" applyAlignment="1">
      <alignment horizontal="right" vertical="center"/>
    </xf>
    <xf numFmtId="0" fontId="67" fillId="0" borderId="9" xfId="9" applyFont="1" applyBorder="1" applyAlignment="1">
      <alignment horizontal="right" vertical="center" wrapText="1"/>
    </xf>
    <xf numFmtId="0" fontId="67" fillId="0" borderId="10" xfId="9" applyFont="1" applyBorder="1" applyAlignment="1">
      <alignment horizontal="right" vertical="center" wrapText="1"/>
    </xf>
    <xf numFmtId="0" fontId="67" fillId="0" borderId="11" xfId="9" applyFont="1" applyBorder="1" applyAlignment="1">
      <alignment horizontal="right" vertical="center" wrapText="1"/>
    </xf>
    <xf numFmtId="0" fontId="67" fillId="0" borderId="6" xfId="9" applyFont="1" applyBorder="1" applyAlignment="1">
      <alignment horizontal="center" vertical="center" textRotation="255"/>
    </xf>
    <xf numFmtId="0" fontId="67" fillId="0" borderId="8" xfId="9" applyFont="1" applyBorder="1" applyAlignment="1">
      <alignment horizontal="center" vertical="center" textRotation="255"/>
    </xf>
    <xf numFmtId="0" fontId="67" fillId="0" borderId="1" xfId="9" applyFont="1" applyBorder="1" applyAlignment="1">
      <alignment horizontal="center" vertical="center" textRotation="255"/>
    </xf>
    <xf numFmtId="0" fontId="67" fillId="0" borderId="131" xfId="9" applyFont="1" applyBorder="1" applyAlignment="1">
      <alignment horizontal="center" vertical="center" textRotation="255"/>
    </xf>
    <xf numFmtId="0" fontId="63" fillId="0" borderId="99" xfId="9" applyFont="1" applyBorder="1" applyAlignment="1">
      <alignment horizontal="center" vertical="center"/>
    </xf>
    <xf numFmtId="0" fontId="63" fillId="0" borderId="100" xfId="9" applyFont="1" applyBorder="1" applyAlignment="1">
      <alignment horizontal="center" vertical="center"/>
    </xf>
    <xf numFmtId="202" fontId="63" fillId="0" borderId="12" xfId="9" applyNumberFormat="1" applyFont="1" applyBorder="1">
      <alignment vertical="center"/>
    </xf>
    <xf numFmtId="202" fontId="63" fillId="0" borderId="63" xfId="9" applyNumberFormat="1" applyFont="1" applyBorder="1">
      <alignment vertical="center"/>
    </xf>
    <xf numFmtId="202" fontId="63" fillId="0" borderId="64" xfId="9" applyNumberFormat="1" applyFont="1" applyBorder="1">
      <alignment vertical="center"/>
    </xf>
    <xf numFmtId="202" fontId="63" fillId="0" borderId="99" xfId="9" applyNumberFormat="1" applyFont="1" applyBorder="1">
      <alignment vertical="center"/>
    </xf>
    <xf numFmtId="202" fontId="63" fillId="0" borderId="100" xfId="9" applyNumberFormat="1" applyFont="1" applyBorder="1">
      <alignment vertical="center"/>
    </xf>
    <xf numFmtId="202" fontId="63" fillId="0" borderId="97" xfId="9" applyNumberFormat="1" applyFont="1" applyBorder="1">
      <alignment vertical="center"/>
    </xf>
    <xf numFmtId="0" fontId="66" fillId="0" borderId="2" xfId="9" applyFont="1" applyBorder="1" applyAlignment="1">
      <alignment horizontal="center" vertical="center"/>
    </xf>
    <xf numFmtId="0" fontId="66" fillId="0" borderId="5" xfId="9" applyFont="1" applyBorder="1" applyAlignment="1">
      <alignment horizontal="center" vertical="center"/>
    </xf>
    <xf numFmtId="0" fontId="66" fillId="0" borderId="0" xfId="9" applyFont="1" applyAlignment="1">
      <alignment horizontal="center" vertical="center"/>
    </xf>
    <xf numFmtId="0" fontId="66" fillId="0" borderId="7" xfId="9" applyFont="1" applyBorder="1" applyAlignment="1">
      <alignment horizontal="center" vertical="center"/>
    </xf>
    <xf numFmtId="0" fontId="1" fillId="0" borderId="9" xfId="9" applyBorder="1" applyAlignment="1">
      <alignment horizontal="center" vertical="center"/>
    </xf>
    <xf numFmtId="0" fontId="1" fillId="0" borderId="10" xfId="9" applyBorder="1" applyAlignment="1">
      <alignment horizontal="center" vertical="center"/>
    </xf>
    <xf numFmtId="0" fontId="1" fillId="0" borderId="11" xfId="9" applyBorder="1" applyAlignment="1">
      <alignment horizontal="center" vertical="center"/>
    </xf>
    <xf numFmtId="0" fontId="66" fillId="9" borderId="2" xfId="9" applyFont="1" applyFill="1" applyBorder="1" applyAlignment="1">
      <alignment horizontal="left" vertical="top" wrapText="1"/>
    </xf>
    <xf numFmtId="0" fontId="66" fillId="9" borderId="3" xfId="9" applyFont="1" applyFill="1" applyBorder="1" applyAlignment="1">
      <alignment horizontal="left" vertical="top" wrapText="1"/>
    </xf>
    <xf numFmtId="0" fontId="66" fillId="9" borderId="4" xfId="9" applyFont="1" applyFill="1" applyBorder="1" applyAlignment="1">
      <alignment horizontal="left" vertical="top" wrapText="1"/>
    </xf>
    <xf numFmtId="0" fontId="66" fillId="9" borderId="5" xfId="9" applyFont="1" applyFill="1" applyBorder="1" applyAlignment="1">
      <alignment horizontal="left" vertical="top" wrapText="1"/>
    </xf>
    <xf numFmtId="0" fontId="66" fillId="9" borderId="0" xfId="9" applyFont="1" applyFill="1" applyAlignment="1">
      <alignment horizontal="left" vertical="top" wrapText="1"/>
    </xf>
    <xf numFmtId="0" fontId="66" fillId="9" borderId="7" xfId="9" applyFont="1" applyFill="1" applyBorder="1" applyAlignment="1">
      <alignment horizontal="left" vertical="top" wrapText="1"/>
    </xf>
    <xf numFmtId="0" fontId="66" fillId="9" borderId="9" xfId="9" applyFont="1" applyFill="1" applyBorder="1" applyAlignment="1">
      <alignment horizontal="left" vertical="top" wrapText="1"/>
    </xf>
    <xf numFmtId="0" fontId="66" fillId="9" borderId="10" xfId="9" applyFont="1" applyFill="1" applyBorder="1" applyAlignment="1">
      <alignment horizontal="left" vertical="top" wrapText="1"/>
    </xf>
    <xf numFmtId="0" fontId="66" fillId="9" borderId="11" xfId="9" applyFont="1" applyFill="1" applyBorder="1" applyAlignment="1">
      <alignment horizontal="left" vertical="top" wrapText="1"/>
    </xf>
    <xf numFmtId="206" fontId="63" fillId="0" borderId="2" xfId="9" applyNumberFormat="1" applyFont="1" applyBorder="1" applyAlignment="1">
      <alignment horizontal="center" vertical="center"/>
    </xf>
    <xf numFmtId="206" fontId="63" fillId="0" borderId="3" xfId="9" applyNumberFormat="1" applyFont="1" applyBorder="1" applyAlignment="1">
      <alignment horizontal="center" vertical="center"/>
    </xf>
    <xf numFmtId="206" fontId="63" fillId="0" borderId="4" xfId="9" applyNumberFormat="1" applyFont="1" applyBorder="1" applyAlignment="1">
      <alignment horizontal="center" vertical="center"/>
    </xf>
    <xf numFmtId="202" fontId="71" fillId="0" borderId="95" xfId="9" applyNumberFormat="1" applyFont="1" applyBorder="1" applyAlignment="1">
      <alignment vertical="center" wrapText="1"/>
    </xf>
    <xf numFmtId="202" fontId="71" fillId="0" borderId="68" xfId="9" applyNumberFormat="1" applyFont="1" applyBorder="1" applyAlignment="1">
      <alignment vertical="center" wrapText="1"/>
    </xf>
    <xf numFmtId="202" fontId="71" fillId="0" borderId="102" xfId="9" applyNumberFormat="1" applyFont="1" applyBorder="1" applyAlignment="1">
      <alignment vertical="center" wrapText="1"/>
    </xf>
    <xf numFmtId="205" fontId="63" fillId="0" borderId="106" xfId="9" applyNumberFormat="1" applyFont="1" applyBorder="1" applyAlignment="1">
      <alignment horizontal="right" vertical="center" wrapText="1"/>
    </xf>
    <xf numFmtId="205" fontId="63" fillId="0" borderId="96" xfId="9" applyNumberFormat="1" applyFont="1" applyBorder="1" applyAlignment="1">
      <alignment horizontal="right" vertical="center" wrapText="1"/>
    </xf>
    <xf numFmtId="202" fontId="63" fillId="0" borderId="124" xfId="9" applyNumberFormat="1" applyFont="1" applyBorder="1" applyAlignment="1">
      <alignment horizontal="right" vertical="center"/>
    </xf>
    <xf numFmtId="202" fontId="63" fillId="0" borderId="123" xfId="9" applyNumberFormat="1" applyFont="1" applyBorder="1" applyAlignment="1">
      <alignment horizontal="right" vertical="center"/>
    </xf>
    <xf numFmtId="202" fontId="63" fillId="0" borderId="122" xfId="9" applyNumberFormat="1" applyFont="1" applyBorder="1" applyAlignment="1">
      <alignment horizontal="right" vertical="center"/>
    </xf>
    <xf numFmtId="202" fontId="63" fillId="0" borderId="99" xfId="9" applyNumberFormat="1" applyFont="1" applyBorder="1" applyAlignment="1">
      <alignment horizontal="right" vertical="center"/>
    </xf>
    <xf numFmtId="202" fontId="63" fillId="0" borderId="100" xfId="9" applyNumberFormat="1" applyFont="1" applyBorder="1" applyAlignment="1">
      <alignment horizontal="right" vertical="center"/>
    </xf>
    <xf numFmtId="202" fontId="63" fillId="0" borderId="97" xfId="9" applyNumberFormat="1" applyFont="1" applyBorder="1" applyAlignment="1">
      <alignment horizontal="right" vertical="center"/>
    </xf>
    <xf numFmtId="0" fontId="66" fillId="0" borderId="12" xfId="9" applyFont="1" applyBorder="1" applyAlignment="1">
      <alignment horizontal="right" vertical="center"/>
    </xf>
    <xf numFmtId="0" fontId="66" fillId="0" borderId="63" xfId="9" applyFont="1" applyBorder="1" applyAlignment="1">
      <alignment horizontal="right" vertical="center"/>
    </xf>
    <xf numFmtId="208" fontId="66" fillId="0" borderId="63" xfId="9" applyNumberFormat="1" applyFont="1" applyBorder="1" applyAlignment="1">
      <alignment horizontal="right" vertical="center"/>
    </xf>
    <xf numFmtId="208" fontId="66" fillId="0" borderId="135" xfId="9" applyNumberFormat="1" applyFont="1" applyBorder="1" applyAlignment="1">
      <alignment horizontal="right" vertical="center"/>
    </xf>
    <xf numFmtId="208" fontId="66" fillId="0" borderId="64" xfId="9" applyNumberFormat="1" applyFont="1" applyBorder="1" applyAlignment="1">
      <alignment horizontal="right" vertical="center"/>
    </xf>
    <xf numFmtId="202" fontId="63" fillId="0" borderId="67" xfId="9" applyNumberFormat="1" applyFont="1" applyBorder="1" applyAlignment="1">
      <alignment horizontal="right" vertical="center"/>
    </xf>
    <xf numFmtId="207" fontId="63" fillId="0" borderId="13" xfId="9" applyNumberFormat="1" applyFont="1" applyBorder="1" applyAlignment="1">
      <alignment horizontal="center" vertical="center"/>
    </xf>
    <xf numFmtId="207" fontId="63" fillId="0" borderId="12" xfId="9" applyNumberFormat="1" applyFont="1" applyBorder="1" applyAlignment="1">
      <alignment horizontal="center" vertical="center"/>
    </xf>
    <xf numFmtId="207" fontId="63" fillId="0" borderId="63" xfId="9" applyNumberFormat="1" applyFont="1" applyBorder="1" applyAlignment="1">
      <alignment horizontal="center" vertical="center"/>
    </xf>
    <xf numFmtId="207" fontId="63" fillId="0" borderId="64" xfId="9" applyNumberFormat="1" applyFont="1" applyBorder="1" applyAlignment="1">
      <alignment horizontal="center" vertical="center"/>
    </xf>
    <xf numFmtId="207" fontId="63" fillId="0" borderId="2" xfId="9" applyNumberFormat="1" applyFont="1" applyBorder="1" applyAlignment="1">
      <alignment horizontal="center" vertical="center" wrapText="1"/>
    </xf>
    <xf numFmtId="207" fontId="63" fillId="0" borderId="3" xfId="9" applyNumberFormat="1" applyFont="1" applyBorder="1" applyAlignment="1">
      <alignment horizontal="center" vertical="center"/>
    </xf>
    <xf numFmtId="207" fontId="63" fillId="0" borderId="4" xfId="9" applyNumberFormat="1" applyFont="1" applyBorder="1" applyAlignment="1">
      <alignment horizontal="center" vertical="center"/>
    </xf>
    <xf numFmtId="207" fontId="63" fillId="0" borderId="9" xfId="9" applyNumberFormat="1" applyFont="1" applyBorder="1" applyAlignment="1">
      <alignment horizontal="center" vertical="center"/>
    </xf>
    <xf numFmtId="207" fontId="63" fillId="0" borderId="10" xfId="9" applyNumberFormat="1" applyFont="1" applyBorder="1" applyAlignment="1">
      <alignment horizontal="center" vertical="center"/>
    </xf>
    <xf numFmtId="207" fontId="63" fillId="0" borderId="11" xfId="9" applyNumberFormat="1" applyFont="1" applyBorder="1" applyAlignment="1">
      <alignment horizontal="center" vertical="center"/>
    </xf>
    <xf numFmtId="0" fontId="63" fillId="0" borderId="13" xfId="9" applyFont="1" applyBorder="1" applyAlignment="1">
      <alignment horizontal="right" vertical="center"/>
    </xf>
    <xf numFmtId="202" fontId="63" fillId="0" borderId="116" xfId="9" applyNumberFormat="1" applyFont="1" applyBorder="1" applyAlignment="1">
      <alignment horizontal="center" vertical="center"/>
    </xf>
    <xf numFmtId="202" fontId="63" fillId="0" borderId="115" xfId="9" applyNumberFormat="1" applyFont="1" applyBorder="1" applyAlignment="1">
      <alignment horizontal="center" vertical="center"/>
    </xf>
    <xf numFmtId="202" fontId="63" fillId="0" borderId="114" xfId="9" applyNumberFormat="1" applyFont="1" applyBorder="1" applyAlignment="1">
      <alignment horizontal="center" vertical="center"/>
    </xf>
    <xf numFmtId="202" fontId="63" fillId="0" borderId="134" xfId="9" applyNumberFormat="1" applyFont="1" applyBorder="1" applyAlignment="1">
      <alignment horizontal="center" vertical="center" wrapText="1"/>
    </xf>
    <xf numFmtId="202" fontId="63" fillId="0" borderId="133" xfId="9" applyNumberFormat="1" applyFont="1" applyBorder="1" applyAlignment="1">
      <alignment horizontal="center" vertical="center" wrapText="1"/>
    </xf>
    <xf numFmtId="202" fontId="63" fillId="0" borderId="132" xfId="9" applyNumberFormat="1" applyFont="1" applyBorder="1" applyAlignment="1">
      <alignment horizontal="center" vertical="center" wrapText="1"/>
    </xf>
    <xf numFmtId="0" fontId="63" fillId="0" borderId="96" xfId="9" applyFont="1" applyBorder="1" applyAlignment="1">
      <alignment horizontal="center" vertical="center" wrapText="1"/>
    </xf>
    <xf numFmtId="202" fontId="63" fillId="0" borderId="110" xfId="9" applyNumberFormat="1" applyFont="1" applyBorder="1" applyAlignment="1">
      <alignment horizontal="center" vertical="center"/>
    </xf>
    <xf numFmtId="202" fontId="63" fillId="0" borderId="109" xfId="9" applyNumberFormat="1" applyFont="1" applyBorder="1" applyAlignment="1">
      <alignment horizontal="center" vertical="center"/>
    </xf>
    <xf numFmtId="202" fontId="63" fillId="0" borderId="108" xfId="9" applyNumberFormat="1" applyFont="1" applyBorder="1" applyAlignment="1">
      <alignment horizontal="center" vertical="center"/>
    </xf>
    <xf numFmtId="202" fontId="63" fillId="0" borderId="95" xfId="9" applyNumberFormat="1" applyFont="1" applyBorder="1" applyAlignment="1">
      <alignment horizontal="center" vertical="center"/>
    </xf>
    <xf numFmtId="202" fontId="63" fillId="0" borderId="68" xfId="9" applyNumberFormat="1" applyFont="1" applyBorder="1" applyAlignment="1">
      <alignment horizontal="center" vertical="center"/>
    </xf>
    <xf numFmtId="202" fontId="63" fillId="0" borderId="102" xfId="9" applyNumberFormat="1" applyFont="1" applyBorder="1" applyAlignment="1">
      <alignment horizontal="center" vertical="center"/>
    </xf>
    <xf numFmtId="0" fontId="63" fillId="0" borderId="113" xfId="9" applyFont="1" applyBorder="1" applyAlignment="1">
      <alignment horizontal="center" vertical="center" wrapText="1"/>
    </xf>
    <xf numFmtId="0" fontId="63" fillId="0" borderId="112" xfId="9" applyFont="1" applyBorder="1" applyAlignment="1">
      <alignment horizontal="center" vertical="center" wrapText="1"/>
    </xf>
    <xf numFmtId="0" fontId="63" fillId="0" borderId="111" xfId="9" applyFont="1" applyBorder="1" applyAlignment="1">
      <alignment horizontal="center" vertical="center" wrapText="1"/>
    </xf>
    <xf numFmtId="0" fontId="63" fillId="0" borderId="2" xfId="9" applyFont="1" applyBorder="1" applyAlignment="1">
      <alignment horizontal="center" vertical="center" wrapText="1"/>
    </xf>
    <xf numFmtId="0" fontId="63" fillId="0" borderId="3" xfId="9" applyFont="1" applyBorder="1" applyAlignment="1">
      <alignment horizontal="center" vertical="center" wrapText="1"/>
    </xf>
    <xf numFmtId="0" fontId="63" fillId="0" borderId="4" xfId="9" applyFont="1" applyBorder="1" applyAlignment="1">
      <alignment horizontal="center" vertical="center" wrapText="1"/>
    </xf>
    <xf numFmtId="0" fontId="63" fillId="0" borderId="9" xfId="9" applyFont="1" applyBorder="1" applyAlignment="1">
      <alignment horizontal="center" vertical="center" wrapText="1"/>
    </xf>
    <xf numFmtId="0" fontId="63" fillId="0" borderId="10" xfId="9" applyFont="1" applyBorder="1" applyAlignment="1">
      <alignment horizontal="center" vertical="center" wrapText="1"/>
    </xf>
    <xf numFmtId="0" fontId="63" fillId="0" borderId="11" xfId="9" applyFont="1" applyBorder="1" applyAlignment="1">
      <alignment horizontal="center" vertical="center" wrapText="1"/>
    </xf>
    <xf numFmtId="205" fontId="63" fillId="0" borderId="9" xfId="9" applyNumberFormat="1" applyFont="1" applyBorder="1" applyAlignment="1">
      <alignment horizontal="right" vertical="center" wrapText="1"/>
    </xf>
    <xf numFmtId="0" fontId="63" fillId="0" borderId="13" xfId="9" applyFont="1" applyBorder="1" applyAlignment="1">
      <alignment horizontal="left" vertical="center"/>
    </xf>
    <xf numFmtId="40" fontId="4" fillId="0" borderId="6" xfId="5" applyNumberFormat="1" applyFont="1" applyBorder="1" applyAlignment="1">
      <alignment horizontal="center" vertical="center" wrapText="1"/>
    </xf>
    <xf numFmtId="40" fontId="4" fillId="0" borderId="8" xfId="5" applyNumberFormat="1" applyFont="1" applyBorder="1" applyAlignment="1">
      <alignment horizontal="center" vertical="center" wrapText="1"/>
    </xf>
    <xf numFmtId="40" fontId="4" fillId="0" borderId="9" xfId="5" applyNumberFormat="1" applyFont="1" applyBorder="1" applyAlignment="1">
      <alignment horizontal="center" vertical="center" wrapText="1"/>
    </xf>
    <xf numFmtId="40" fontId="4" fillId="0" borderId="10" xfId="5" applyNumberFormat="1" applyFont="1" applyBorder="1" applyAlignment="1">
      <alignment horizontal="center" vertical="center" wrapText="1"/>
    </xf>
    <xf numFmtId="40" fontId="4" fillId="0" borderId="11" xfId="5" applyNumberFormat="1" applyFont="1" applyBorder="1" applyAlignment="1">
      <alignment horizontal="center" vertical="center" wrapText="1"/>
    </xf>
    <xf numFmtId="0" fontId="0" fillId="0" borderId="17" xfId="4" applyFont="1" applyBorder="1" applyAlignment="1">
      <alignment horizontal="center" vertical="center" wrapText="1"/>
    </xf>
    <xf numFmtId="0" fontId="0" fillId="0" borderId="6" xfId="4" applyFont="1" applyBorder="1" applyAlignment="1">
      <alignment horizontal="center" vertical="center" wrapText="1"/>
    </xf>
    <xf numFmtId="0" fontId="0" fillId="0" borderId="8" xfId="4" applyFont="1" applyBorder="1" applyAlignment="1">
      <alignment horizontal="center" vertical="center" wrapText="1"/>
    </xf>
    <xf numFmtId="0" fontId="25" fillId="0" borderId="0" xfId="4" applyFont="1" applyAlignment="1">
      <alignment horizontal="left" vertical="center"/>
    </xf>
    <xf numFmtId="0" fontId="0" fillId="0" borderId="0" xfId="4" applyFont="1" applyAlignment="1">
      <alignment horizontal="left" wrapText="1"/>
    </xf>
    <xf numFmtId="0" fontId="3" fillId="0" borderId="0" xfId="4" applyFont="1" applyAlignment="1">
      <alignment horizontal="left" wrapText="1"/>
    </xf>
    <xf numFmtId="0" fontId="3" fillId="0" borderId="15" xfId="4" applyFont="1" applyBorder="1" applyAlignment="1">
      <alignment horizontal="center" vertical="center" wrapText="1"/>
    </xf>
    <xf numFmtId="0" fontId="3" fillId="0" borderId="19" xfId="4" applyFont="1" applyBorder="1" applyAlignment="1">
      <alignment horizontal="center" vertical="center" wrapText="1"/>
    </xf>
    <xf numFmtId="0" fontId="3" fillId="0" borderId="24" xfId="4" applyFont="1" applyBorder="1" applyAlignment="1">
      <alignment horizontal="center" vertical="center" wrapText="1"/>
    </xf>
    <xf numFmtId="0" fontId="3" fillId="0" borderId="13" xfId="4" applyFont="1" applyBorder="1" applyAlignment="1">
      <alignment horizontal="center" vertical="center" wrapText="1"/>
    </xf>
    <xf numFmtId="0" fontId="3" fillId="0" borderId="17" xfId="4" applyFont="1" applyBorder="1" applyAlignment="1">
      <alignment horizontal="center" vertical="center" wrapText="1"/>
    </xf>
    <xf numFmtId="0" fontId="3" fillId="0" borderId="6" xfId="4" applyFont="1" applyBorder="1" applyAlignment="1">
      <alignment horizontal="center" vertical="center" wrapText="1"/>
    </xf>
    <xf numFmtId="0" fontId="3" fillId="0" borderId="8" xfId="4" applyFont="1" applyBorder="1" applyAlignment="1">
      <alignment horizontal="center" vertical="center" wrapText="1"/>
    </xf>
    <xf numFmtId="0" fontId="3" fillId="0" borderId="62" xfId="4" applyFont="1" applyBorder="1" applyAlignment="1">
      <alignment horizontal="center" vertical="center" wrapText="1"/>
    </xf>
    <xf numFmtId="0" fontId="3" fillId="0" borderId="64" xfId="4" applyFont="1" applyBorder="1" applyAlignment="1">
      <alignment horizontal="center" vertical="center" wrapText="1"/>
    </xf>
    <xf numFmtId="0" fontId="0" fillId="0" borderId="24" xfId="4" applyFont="1" applyBorder="1" applyAlignment="1">
      <alignment horizontal="center" vertical="center" wrapText="1"/>
    </xf>
    <xf numFmtId="38" fontId="4" fillId="0" borderId="72" xfId="5" applyFont="1" applyBorder="1" applyAlignment="1">
      <alignment horizontal="center" vertical="center" wrapText="1"/>
    </xf>
    <xf numFmtId="38" fontId="4" fillId="0" borderId="73" xfId="5" applyFont="1" applyBorder="1" applyAlignment="1">
      <alignment horizontal="center" vertical="center" wrapText="1"/>
    </xf>
    <xf numFmtId="38" fontId="4" fillId="0" borderId="6" xfId="5" applyFont="1" applyBorder="1" applyAlignment="1">
      <alignment horizontal="center" vertical="center"/>
    </xf>
    <xf numFmtId="38" fontId="4" fillId="0" borderId="8" xfId="5" applyFont="1" applyBorder="1" applyAlignment="1">
      <alignment horizontal="center" vertical="center"/>
    </xf>
    <xf numFmtId="38" fontId="4" fillId="0" borderId="6" xfId="5" applyFont="1" applyBorder="1" applyAlignment="1">
      <alignment horizontal="center" vertical="center" wrapText="1"/>
    </xf>
    <xf numFmtId="38" fontId="4" fillId="0" borderId="8" xfId="5" applyFont="1" applyBorder="1" applyAlignment="1">
      <alignment horizontal="center" vertical="center" wrapText="1"/>
    </xf>
    <xf numFmtId="38" fontId="4" fillId="0" borderId="5" xfId="5" applyFont="1" applyBorder="1" applyAlignment="1">
      <alignment horizontal="center" vertical="center" wrapText="1"/>
    </xf>
    <xf numFmtId="38" fontId="4" fillId="0" borderId="9" xfId="5" applyFont="1" applyBorder="1" applyAlignment="1">
      <alignment horizontal="center" vertical="center" wrapText="1"/>
    </xf>
    <xf numFmtId="0" fontId="23" fillId="0" borderId="13" xfId="0" applyFont="1" applyBorder="1" applyAlignment="1">
      <alignment horizontal="left" vertical="center"/>
    </xf>
    <xf numFmtId="0" fontId="23" fillId="5" borderId="13" xfId="0" applyFont="1" applyFill="1" applyBorder="1" applyAlignment="1">
      <alignment vertical="center"/>
    </xf>
    <xf numFmtId="0" fontId="23" fillId="5" borderId="13" xfId="0" applyFont="1" applyFill="1" applyBorder="1" applyAlignment="1">
      <alignment vertical="center" shrinkToFit="1"/>
    </xf>
    <xf numFmtId="0" fontId="23" fillId="0" borderId="13" xfId="0" applyFont="1" applyBorder="1" applyAlignment="1">
      <alignment horizontal="center" vertical="center"/>
    </xf>
    <xf numFmtId="0" fontId="23" fillId="0" borderId="12" xfId="0" applyFont="1" applyBorder="1" applyAlignment="1">
      <alignment vertical="center" shrinkToFit="1"/>
    </xf>
    <xf numFmtId="0" fontId="23" fillId="0" borderId="64" xfId="0" applyFont="1" applyBorder="1" applyAlignment="1">
      <alignment vertical="center" shrinkToFit="1"/>
    </xf>
    <xf numFmtId="0" fontId="23" fillId="5" borderId="12" xfId="0" applyFont="1" applyFill="1" applyBorder="1" applyAlignment="1">
      <alignment horizontal="center" vertical="center"/>
    </xf>
    <xf numFmtId="0" fontId="23" fillId="5" borderId="63" xfId="0" applyFont="1" applyFill="1" applyBorder="1" applyAlignment="1">
      <alignment horizontal="center" vertical="center"/>
    </xf>
    <xf numFmtId="0" fontId="23" fillId="5" borderId="64" xfId="0" applyFont="1" applyFill="1" applyBorder="1" applyAlignment="1">
      <alignment horizontal="center" vertical="center"/>
    </xf>
    <xf numFmtId="0" fontId="23" fillId="7" borderId="13" xfId="0" applyFont="1" applyFill="1" applyBorder="1" applyAlignment="1">
      <alignment horizontal="left" vertical="center" shrinkToFit="1"/>
    </xf>
    <xf numFmtId="0" fontId="23" fillId="5" borderId="13" xfId="0" applyFont="1" applyFill="1" applyBorder="1" applyAlignment="1">
      <alignment horizontal="center" vertical="center"/>
    </xf>
    <xf numFmtId="0" fontId="23" fillId="0" borderId="1" xfId="0" applyFont="1" applyBorder="1" applyAlignment="1">
      <alignment horizontal="center" vertical="center" wrapText="1" shrinkToFit="1"/>
    </xf>
    <xf numFmtId="0" fontId="23" fillId="0" borderId="8" xfId="0" applyFont="1" applyBorder="1" applyAlignment="1">
      <alignment horizontal="center" vertical="center" wrapText="1" shrinkToFit="1"/>
    </xf>
    <xf numFmtId="0" fontId="23" fillId="0" borderId="1" xfId="0" applyFont="1" applyBorder="1" applyAlignment="1">
      <alignment horizontal="center" vertical="center"/>
    </xf>
    <xf numFmtId="0" fontId="23" fillId="0" borderId="8" xfId="0" applyFont="1" applyBorder="1" applyAlignment="1">
      <alignment horizontal="center" vertical="center"/>
    </xf>
    <xf numFmtId="0" fontId="23" fillId="0" borderId="2" xfId="0" applyFont="1" applyBorder="1" applyAlignment="1">
      <alignment horizontal="center" vertical="center" wrapText="1" shrinkToFit="1"/>
    </xf>
    <xf numFmtId="0" fontId="23" fillId="0" borderId="3" xfId="0" applyFont="1" applyBorder="1" applyAlignment="1">
      <alignment horizontal="center" vertical="center" wrapText="1" shrinkToFit="1"/>
    </xf>
    <xf numFmtId="0" fontId="23" fillId="0" borderId="4" xfId="0" applyFont="1" applyBorder="1" applyAlignment="1">
      <alignment horizontal="center" vertical="center" wrapText="1" shrinkToFit="1"/>
    </xf>
    <xf numFmtId="0" fontId="23" fillId="0" borderId="9" xfId="0" applyFont="1" applyBorder="1" applyAlignment="1">
      <alignment horizontal="center" vertical="center" wrapText="1" shrinkToFit="1"/>
    </xf>
    <xf numFmtId="0" fontId="23" fillId="0" borderId="10" xfId="0" applyFont="1" applyBorder="1" applyAlignment="1">
      <alignment horizontal="center" vertical="center" wrapText="1" shrinkToFit="1"/>
    </xf>
    <xf numFmtId="0" fontId="23" fillId="0" borderId="11" xfId="0" applyFont="1" applyBorder="1" applyAlignment="1">
      <alignment horizontal="center" vertical="center" wrapText="1" shrinkToFit="1"/>
    </xf>
    <xf numFmtId="0" fontId="23" fillId="0" borderId="13" xfId="0" applyFont="1" applyBorder="1" applyAlignment="1">
      <alignment horizontal="left" vertical="center" shrinkToFit="1"/>
    </xf>
    <xf numFmtId="0" fontId="23" fillId="5" borderId="12" xfId="0" applyFont="1" applyFill="1" applyBorder="1" applyAlignment="1">
      <alignment horizontal="center" vertical="center" shrinkToFit="1"/>
    </xf>
    <xf numFmtId="0" fontId="23" fillId="5" borderId="64" xfId="0" applyFont="1" applyFill="1" applyBorder="1" applyAlignment="1">
      <alignment horizontal="center" vertical="center" shrinkToFit="1"/>
    </xf>
    <xf numFmtId="0" fontId="23" fillId="0" borderId="0" xfId="0" applyFont="1" applyAlignment="1">
      <alignment horizontal="left" vertical="center"/>
    </xf>
    <xf numFmtId="0" fontId="23" fillId="0" borderId="2" xfId="0" applyFont="1" applyBorder="1" applyAlignment="1">
      <alignment horizontal="center" vertical="center" wrapText="1"/>
    </xf>
    <xf numFmtId="0" fontId="23" fillId="0" borderId="4" xfId="0" applyFont="1" applyBorder="1" applyAlignment="1">
      <alignment horizontal="center" vertical="center"/>
    </xf>
    <xf numFmtId="0" fontId="23" fillId="0" borderId="13" xfId="0" applyFont="1" applyBorder="1" applyAlignment="1">
      <alignment horizontal="center" vertical="center" wrapText="1"/>
    </xf>
    <xf numFmtId="0" fontId="19" fillId="0" borderId="0" xfId="0" applyFont="1" applyAlignment="1">
      <alignment horizontal="center" vertical="center" wrapText="1"/>
    </xf>
    <xf numFmtId="0" fontId="23" fillId="0" borderId="2" xfId="0" applyFont="1" applyBorder="1" applyAlignment="1">
      <alignment horizontal="center" vertical="center"/>
    </xf>
    <xf numFmtId="191" fontId="23" fillId="0" borderId="13" xfId="0" applyNumberFormat="1" applyFont="1" applyBorder="1" applyAlignment="1">
      <alignment vertical="center"/>
    </xf>
    <xf numFmtId="191" fontId="23" fillId="0" borderId="13" xfId="0" applyNumberFormat="1" applyFont="1" applyBorder="1" applyAlignment="1">
      <alignment horizontal="right" vertical="center"/>
    </xf>
    <xf numFmtId="0" fontId="23" fillId="0" borderId="13" xfId="0" applyFont="1" applyBorder="1" applyAlignment="1">
      <alignment horizontal="center" vertical="center" shrinkToFit="1"/>
    </xf>
    <xf numFmtId="0" fontId="23" fillId="0" borderId="0" xfId="0" applyFont="1" applyAlignment="1">
      <alignment horizontal="left" vertical="center" wrapText="1" shrinkToFit="1"/>
    </xf>
    <xf numFmtId="0" fontId="23" fillId="0" borderId="0" xfId="0" applyFont="1" applyAlignment="1">
      <alignment horizontal="left" vertical="center" shrinkToFit="1"/>
    </xf>
    <xf numFmtId="191" fontId="23" fillId="0" borderId="13" xfId="0" applyNumberFormat="1" applyFont="1" applyBorder="1" applyAlignment="1">
      <alignment vertical="center" shrinkToFit="1"/>
    </xf>
    <xf numFmtId="191" fontId="23" fillId="0" borderId="12" xfId="0" applyNumberFormat="1" applyFont="1" applyBorder="1" applyAlignment="1">
      <alignment vertical="center" shrinkToFit="1"/>
    </xf>
    <xf numFmtId="191" fontId="23" fillId="0" borderId="21" xfId="0" applyNumberFormat="1" applyFont="1" applyBorder="1" applyAlignment="1">
      <alignment vertical="center" shrinkToFit="1"/>
    </xf>
    <xf numFmtId="191" fontId="23" fillId="0" borderId="31" xfId="0" applyNumberFormat="1" applyFont="1" applyBorder="1" applyAlignment="1">
      <alignment vertical="center" shrinkToFit="1"/>
    </xf>
    <xf numFmtId="191" fontId="23" fillId="0" borderId="19" xfId="0" applyNumberFormat="1" applyFont="1" applyBorder="1" applyAlignment="1">
      <alignment vertical="center" shrinkToFit="1"/>
    </xf>
    <xf numFmtId="191" fontId="23" fillId="0" borderId="30" xfId="0" applyNumberFormat="1" applyFont="1" applyBorder="1" applyAlignment="1">
      <alignment vertical="center" shrinkToFit="1"/>
    </xf>
    <xf numFmtId="0" fontId="23" fillId="0" borderId="6" xfId="0" applyFont="1" applyBorder="1" applyAlignment="1">
      <alignment horizontal="center" vertical="center" wrapText="1" shrinkToFit="1"/>
    </xf>
    <xf numFmtId="0" fontId="23" fillId="0" borderId="56" xfId="0" applyFont="1" applyBorder="1" applyAlignment="1">
      <alignment horizontal="center" vertical="center" wrapText="1"/>
    </xf>
    <xf numFmtId="0" fontId="23" fillId="0" borderId="32" xfId="0" applyFont="1" applyBorder="1" applyAlignment="1">
      <alignment horizontal="center" vertical="center"/>
    </xf>
    <xf numFmtId="0" fontId="60" fillId="0" borderId="12" xfId="0" applyFont="1" applyBorder="1" applyAlignment="1">
      <alignment horizontal="center" vertical="center" shrinkToFit="1"/>
    </xf>
    <xf numFmtId="0" fontId="60" fillId="0" borderId="63" xfId="0" applyFont="1" applyBorder="1" applyAlignment="1">
      <alignment horizontal="center" vertical="center" shrinkToFit="1"/>
    </xf>
    <xf numFmtId="0" fontId="60" fillId="0" borderId="64" xfId="0" applyFont="1" applyBorder="1" applyAlignment="1">
      <alignment horizontal="center" vertical="center" shrinkToFit="1"/>
    </xf>
    <xf numFmtId="191" fontId="23" fillId="5" borderId="12" xfId="0" applyNumberFormat="1" applyFont="1" applyFill="1" applyBorder="1" applyAlignment="1">
      <alignment horizontal="center" vertical="center" shrinkToFit="1"/>
    </xf>
    <xf numFmtId="191" fontId="23" fillId="5" borderId="63" xfId="0" applyNumberFormat="1" applyFont="1" applyFill="1" applyBorder="1" applyAlignment="1">
      <alignment horizontal="center" vertical="center" shrinkToFit="1"/>
    </xf>
    <xf numFmtId="191" fontId="23" fillId="5" borderId="64" xfId="0" applyNumberFormat="1" applyFont="1" applyFill="1" applyBorder="1" applyAlignment="1">
      <alignment horizontal="center" vertical="center" shrinkToFit="1"/>
    </xf>
    <xf numFmtId="0" fontId="23" fillId="0" borderId="5" xfId="0" applyFont="1" applyBorder="1" applyAlignment="1">
      <alignment horizontal="center" vertical="center" wrapText="1" shrinkToFit="1"/>
    </xf>
    <xf numFmtId="0" fontId="23" fillId="0" borderId="7" xfId="0" applyFont="1" applyBorder="1" applyAlignment="1">
      <alignment horizontal="center" vertical="center" wrapText="1" shrinkToFit="1"/>
    </xf>
    <xf numFmtId="0" fontId="23" fillId="0" borderId="4" xfId="0" applyFont="1" applyBorder="1" applyAlignment="1">
      <alignment horizontal="center" vertical="center" wrapText="1"/>
    </xf>
    <xf numFmtId="0" fontId="23" fillId="0" borderId="11" xfId="0" applyFont="1" applyBorder="1" applyAlignment="1">
      <alignment horizontal="center" vertical="center" wrapText="1"/>
    </xf>
    <xf numFmtId="0" fontId="23" fillId="5" borderId="12" xfId="0" applyFont="1" applyFill="1" applyBorder="1" applyAlignment="1">
      <alignment vertical="center" shrinkToFit="1"/>
    </xf>
    <xf numFmtId="0" fontId="23" fillId="5" borderId="64" xfId="0" applyFont="1" applyFill="1" applyBorder="1" applyAlignment="1">
      <alignment vertical="center" shrinkToFit="1"/>
    </xf>
    <xf numFmtId="0" fontId="23" fillId="0" borderId="3" xfId="0" applyFont="1" applyBorder="1" applyAlignment="1">
      <alignment horizontal="center" vertical="center"/>
    </xf>
    <xf numFmtId="0" fontId="23" fillId="0" borderId="0" xfId="0" applyFont="1" applyAlignment="1">
      <alignment horizontal="left" vertical="top" wrapText="1"/>
    </xf>
    <xf numFmtId="0" fontId="60" fillId="0" borderId="1" xfId="0" applyFont="1" applyBorder="1" applyAlignment="1">
      <alignment horizontal="center" vertical="center" wrapText="1" shrinkToFit="1"/>
    </xf>
    <xf numFmtId="0" fontId="60" fillId="0" borderId="8" xfId="0" applyFont="1" applyBorder="1" applyAlignment="1">
      <alignment horizontal="center" vertical="center" wrapText="1" shrinkToFit="1"/>
    </xf>
    <xf numFmtId="0" fontId="60" fillId="0" borderId="2" xfId="0" applyFont="1" applyBorder="1" applyAlignment="1">
      <alignment horizontal="left" vertical="center" wrapText="1"/>
    </xf>
    <xf numFmtId="0" fontId="60" fillId="0" borderId="3" xfId="0" applyFont="1" applyBorder="1" applyAlignment="1">
      <alignment horizontal="left" vertical="center" wrapText="1"/>
    </xf>
    <xf numFmtId="0" fontId="60" fillId="0" borderId="4" xfId="0" applyFont="1" applyBorder="1" applyAlignment="1">
      <alignment horizontal="left" vertical="center" wrapText="1"/>
    </xf>
    <xf numFmtId="0" fontId="60" fillId="0" borderId="9" xfId="0" applyFont="1" applyBorder="1" applyAlignment="1">
      <alignment horizontal="left" vertical="center" wrapText="1"/>
    </xf>
    <xf numFmtId="0" fontId="60" fillId="0" borderId="10" xfId="0" applyFont="1" applyBorder="1" applyAlignment="1">
      <alignment horizontal="left" vertical="center" wrapText="1"/>
    </xf>
    <xf numFmtId="0" fontId="60" fillId="0" borderId="11" xfId="0" applyFont="1" applyBorder="1" applyAlignment="1">
      <alignment horizontal="left" vertical="center" wrapText="1"/>
    </xf>
    <xf numFmtId="0" fontId="23" fillId="0" borderId="0" xfId="0" applyFont="1" applyAlignment="1">
      <alignment vertical="center"/>
    </xf>
    <xf numFmtId="0" fontId="62" fillId="0" borderId="13" xfId="0" applyFont="1" applyBorder="1" applyAlignment="1">
      <alignment horizontal="left" vertical="center" wrapText="1"/>
    </xf>
    <xf numFmtId="191" fontId="62" fillId="0" borderId="13" xfId="0" applyNumberFormat="1" applyFont="1" applyBorder="1" applyAlignment="1">
      <alignment horizontal="left" vertical="center" wrapText="1" shrinkToFit="1"/>
    </xf>
    <xf numFmtId="0" fontId="23" fillId="0" borderId="15" xfId="0" applyFont="1" applyBorder="1" applyAlignment="1">
      <alignment horizontal="center" vertical="center" wrapText="1"/>
    </xf>
    <xf numFmtId="0" fontId="23" fillId="0" borderId="29" xfId="0" applyFont="1" applyBorder="1" applyAlignment="1">
      <alignment horizontal="center" vertical="center"/>
    </xf>
    <xf numFmtId="191" fontId="23" fillId="0" borderId="21" xfId="0" applyNumberFormat="1" applyFont="1" applyBorder="1" applyAlignment="1">
      <alignment vertical="center"/>
    </xf>
    <xf numFmtId="191" fontId="23" fillId="0" borderId="31" xfId="0" applyNumberFormat="1" applyFont="1" applyBorder="1" applyAlignment="1">
      <alignment vertical="center"/>
    </xf>
    <xf numFmtId="0" fontId="23" fillId="0" borderId="0" xfId="0" applyFont="1" applyAlignment="1">
      <alignment horizontal="center" vertical="center" wrapText="1"/>
    </xf>
    <xf numFmtId="0" fontId="23" fillId="0" borderId="0" xfId="0" applyFont="1" applyAlignment="1">
      <alignment horizontal="center" vertical="center"/>
    </xf>
    <xf numFmtId="0" fontId="17" fillId="0" borderId="0" xfId="0" applyFont="1" applyAlignment="1">
      <alignment horizontal="center" vertical="center"/>
    </xf>
    <xf numFmtId="0" fontId="23" fillId="0" borderId="12" xfId="0" applyFont="1" applyBorder="1" applyAlignment="1">
      <alignment horizontal="center" vertical="center" shrinkToFit="1"/>
    </xf>
    <xf numFmtId="0" fontId="23" fillId="0" borderId="64" xfId="0" applyFont="1" applyBorder="1" applyAlignment="1">
      <alignment horizontal="center" vertical="center" shrinkToFit="1"/>
    </xf>
    <xf numFmtId="57" fontId="23" fillId="5" borderId="12" xfId="0" applyNumberFormat="1" applyFont="1" applyFill="1" applyBorder="1" applyAlignment="1">
      <alignment horizontal="center" vertical="center" shrinkToFit="1"/>
    </xf>
    <xf numFmtId="0" fontId="23" fillId="0" borderId="12" xfId="0" applyFont="1" applyBorder="1" applyAlignment="1">
      <alignment horizontal="center" vertical="center" wrapText="1" shrinkToFit="1"/>
    </xf>
    <xf numFmtId="0" fontId="23" fillId="0" borderId="63" xfId="0" applyFont="1" applyBorder="1" applyAlignment="1">
      <alignment horizontal="center" vertical="center" wrapText="1" shrinkToFit="1"/>
    </xf>
    <xf numFmtId="0" fontId="23" fillId="0" borderId="64" xfId="0" applyFont="1" applyBorder="1" applyAlignment="1">
      <alignment horizontal="center" vertical="center" wrapText="1" shrinkToFit="1"/>
    </xf>
    <xf numFmtId="0" fontId="21" fillId="0" borderId="43" xfId="0" applyFont="1" applyBorder="1" applyAlignment="1">
      <alignment horizontal="center" vertical="center"/>
    </xf>
    <xf numFmtId="0" fontId="21" fillId="0" borderId="40" xfId="0" applyFont="1" applyBorder="1" applyAlignment="1">
      <alignment horizontal="center" vertical="center"/>
    </xf>
    <xf numFmtId="0" fontId="21" fillId="0" borderId="1" xfId="0" applyFont="1" applyBorder="1" applyAlignment="1">
      <alignment horizontal="center" vertical="center" textRotation="255"/>
    </xf>
    <xf numFmtId="0" fontId="21" fillId="0" borderId="6" xfId="0" applyFont="1" applyBorder="1" applyAlignment="1">
      <alignment horizontal="center" vertical="center" textRotation="255"/>
    </xf>
    <xf numFmtId="0" fontId="21" fillId="0" borderId="9" xfId="0" applyFont="1" applyBorder="1" applyAlignment="1">
      <alignment horizontal="center" vertical="center" textRotation="255"/>
    </xf>
    <xf numFmtId="0" fontId="21" fillId="0" borderId="5" xfId="0" applyFont="1" applyBorder="1" applyAlignment="1">
      <alignment horizontal="center" vertical="center" textRotation="255"/>
    </xf>
    <xf numFmtId="0" fontId="21" fillId="0" borderId="1" xfId="0" applyFont="1" applyBorder="1" applyAlignment="1">
      <alignment horizontal="center" vertical="center"/>
    </xf>
    <xf numFmtId="0" fontId="21" fillId="0" borderId="6" xfId="0" applyFont="1" applyBorder="1" applyAlignment="1">
      <alignment horizontal="center" vertical="center"/>
    </xf>
    <xf numFmtId="0" fontId="21" fillId="0" borderId="8" xfId="0" applyFont="1" applyBorder="1" applyAlignment="1">
      <alignment horizontal="center" vertical="center"/>
    </xf>
    <xf numFmtId="0" fontId="21" fillId="0" borderId="105" xfId="0" applyFont="1" applyBorder="1" applyAlignment="1">
      <alignment horizontal="center" vertical="center"/>
    </xf>
    <xf numFmtId="0" fontId="21" fillId="0" borderId="104" xfId="0" applyFont="1" applyBorder="1" applyAlignment="1">
      <alignment horizontal="center" vertical="center"/>
    </xf>
    <xf numFmtId="0" fontId="21" fillId="0" borderId="103" xfId="0" applyFont="1" applyBorder="1" applyAlignment="1">
      <alignment horizontal="center" vertical="center"/>
    </xf>
    <xf numFmtId="0" fontId="21" fillId="0" borderId="12" xfId="0" applyFont="1" applyBorder="1" applyAlignment="1">
      <alignment horizontal="center" vertical="center"/>
    </xf>
    <xf numFmtId="0" fontId="21" fillId="0" borderId="64" xfId="0" applyFont="1" applyBorder="1" applyAlignment="1">
      <alignment horizontal="center" vertical="center"/>
    </xf>
    <xf numFmtId="0" fontId="23" fillId="0" borderId="10" xfId="0" applyFont="1" applyBorder="1" applyAlignment="1">
      <alignment vertical="center" shrinkToFit="1"/>
    </xf>
    <xf numFmtId="0" fontId="23" fillId="0" borderId="11" xfId="0" applyFont="1" applyBorder="1" applyAlignment="1">
      <alignment vertical="center" shrinkToFit="1"/>
    </xf>
    <xf numFmtId="186" fontId="23" fillId="5" borderId="10" xfId="0" applyNumberFormat="1" applyFont="1" applyFill="1" applyBorder="1" applyAlignment="1">
      <alignment vertical="center"/>
    </xf>
    <xf numFmtId="186" fontId="23" fillId="5" borderId="11" xfId="0" applyNumberFormat="1" applyFont="1" applyFill="1" applyBorder="1" applyAlignment="1">
      <alignment vertical="center"/>
    </xf>
    <xf numFmtId="0" fontId="23" fillId="0" borderId="13" xfId="0" applyFont="1" applyBorder="1" applyAlignment="1">
      <alignment vertical="center"/>
    </xf>
    <xf numFmtId="187" fontId="23" fillId="5" borderId="13" xfId="0" applyNumberFormat="1" applyFont="1" applyFill="1" applyBorder="1" applyAlignment="1">
      <alignment vertical="center"/>
    </xf>
    <xf numFmtId="0" fontId="23" fillId="0" borderId="2" xfId="0" applyFont="1" applyBorder="1" applyAlignment="1">
      <alignment vertical="center" shrinkToFit="1"/>
    </xf>
    <xf numFmtId="0" fontId="23" fillId="0" borderId="4" xfId="0" applyFont="1" applyBorder="1" applyAlignment="1">
      <alignment vertical="center" shrinkToFit="1"/>
    </xf>
    <xf numFmtId="186" fontId="23" fillId="5" borderId="95" xfId="0" applyNumberFormat="1" applyFont="1" applyFill="1" applyBorder="1" applyAlignment="1">
      <alignment vertical="center"/>
    </xf>
    <xf numFmtId="186" fontId="23" fillId="5" borderId="68" xfId="0" applyNumberFormat="1" applyFont="1" applyFill="1" applyBorder="1" applyAlignment="1">
      <alignment vertical="center"/>
    </xf>
    <xf numFmtId="186" fontId="23" fillId="5" borderId="4" xfId="0" applyNumberFormat="1" applyFont="1" applyFill="1" applyBorder="1" applyAlignment="1">
      <alignment vertical="center"/>
    </xf>
    <xf numFmtId="0" fontId="23" fillId="0" borderId="1"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8" xfId="0" applyFont="1" applyBorder="1" applyAlignment="1">
      <alignment horizontal="center" vertical="center" wrapText="1"/>
    </xf>
    <xf numFmtId="0" fontId="19" fillId="0" borderId="5" xfId="0" applyFont="1" applyBorder="1" applyAlignment="1">
      <alignment vertical="center" wrapText="1"/>
    </xf>
    <xf numFmtId="0" fontId="19" fillId="0" borderId="0" xfId="0" applyFont="1" applyAlignment="1">
      <alignment vertical="center" wrapText="1"/>
    </xf>
    <xf numFmtId="0" fontId="23" fillId="0" borderId="1" xfId="0" applyFont="1" applyBorder="1" applyAlignment="1">
      <alignment vertical="center"/>
    </xf>
    <xf numFmtId="0" fontId="23" fillId="5" borderId="12" xfId="0" applyFont="1" applyFill="1" applyBorder="1" applyAlignment="1">
      <alignment vertical="center"/>
    </xf>
    <xf numFmtId="0" fontId="23" fillId="5" borderId="10" xfId="0" applyFont="1" applyFill="1" applyBorder="1" applyAlignment="1">
      <alignment vertical="center"/>
    </xf>
    <xf numFmtId="0" fontId="23" fillId="5" borderId="11" xfId="0" applyFont="1" applyFill="1" applyBorder="1" applyAlignment="1">
      <alignment vertical="center"/>
    </xf>
    <xf numFmtId="0" fontId="23" fillId="5" borderId="63" xfId="0" applyFont="1" applyFill="1" applyBorder="1" applyAlignment="1">
      <alignment vertical="center"/>
    </xf>
    <xf numFmtId="0" fontId="23" fillId="0" borderId="9" xfId="0" applyFont="1" applyBorder="1" applyAlignment="1">
      <alignment horizontal="center" vertical="center"/>
    </xf>
    <xf numFmtId="0" fontId="23" fillId="0" borderId="11" xfId="0" applyFont="1" applyBorder="1" applyAlignment="1">
      <alignment horizontal="center" vertical="center"/>
    </xf>
    <xf numFmtId="188" fontId="23" fillId="5" borderId="12" xfId="0" applyNumberFormat="1" applyFont="1" applyFill="1" applyBorder="1" applyAlignment="1">
      <alignment vertical="center"/>
    </xf>
    <xf numFmtId="188" fontId="23" fillId="5" borderId="64" xfId="0" applyNumberFormat="1" applyFont="1" applyFill="1" applyBorder="1" applyAlignment="1">
      <alignment vertical="center"/>
    </xf>
    <xf numFmtId="0" fontId="23" fillId="0" borderId="2" xfId="0" applyFont="1" applyBorder="1" applyAlignment="1">
      <alignment vertical="center"/>
    </xf>
    <xf numFmtId="0" fontId="23" fillId="0" borderId="4" xfId="0" applyFont="1" applyBorder="1" applyAlignment="1">
      <alignment vertical="center"/>
    </xf>
    <xf numFmtId="0" fontId="23" fillId="5" borderId="2" xfId="0" applyFont="1" applyFill="1" applyBorder="1" applyAlignment="1">
      <alignment vertical="center" wrapText="1"/>
    </xf>
    <xf numFmtId="0" fontId="23" fillId="5" borderId="3" xfId="0" applyFont="1" applyFill="1" applyBorder="1" applyAlignment="1">
      <alignment vertical="center" wrapText="1"/>
    </xf>
    <xf numFmtId="0" fontId="23" fillId="5" borderId="4" xfId="0" applyFont="1" applyFill="1" applyBorder="1" applyAlignment="1">
      <alignment vertical="center" wrapText="1"/>
    </xf>
    <xf numFmtId="0" fontId="23" fillId="5" borderId="5" xfId="0" applyFont="1" applyFill="1" applyBorder="1" applyAlignment="1">
      <alignment vertical="center" wrapText="1"/>
    </xf>
    <xf numFmtId="0" fontId="23" fillId="5" borderId="0" xfId="0" applyFont="1" applyFill="1" applyAlignment="1">
      <alignment vertical="center" wrapText="1"/>
    </xf>
    <xf numFmtId="0" fontId="23" fillId="5" borderId="7" xfId="0" applyFont="1" applyFill="1" applyBorder="1" applyAlignment="1">
      <alignment vertical="center" wrapText="1"/>
    </xf>
    <xf numFmtId="0" fontId="23" fillId="5" borderId="9" xfId="0" applyFont="1" applyFill="1" applyBorder="1" applyAlignment="1">
      <alignment vertical="center" wrapText="1"/>
    </xf>
    <xf numFmtId="0" fontId="23" fillId="5" borderId="10" xfId="0" applyFont="1" applyFill="1" applyBorder="1" applyAlignment="1">
      <alignment vertical="center" wrapText="1"/>
    </xf>
    <xf numFmtId="0" fontId="23" fillId="5" borderId="11" xfId="0" applyFont="1" applyFill="1" applyBorder="1" applyAlignment="1">
      <alignment vertical="center" wrapText="1"/>
    </xf>
    <xf numFmtId="0" fontId="23" fillId="5" borderId="63" xfId="0" applyFont="1" applyFill="1" applyBorder="1" applyAlignment="1">
      <alignment horizontal="center" vertical="center" shrinkToFit="1"/>
    </xf>
    <xf numFmtId="0" fontId="23" fillId="0" borderId="2" xfId="0" applyFont="1" applyBorder="1" applyAlignment="1">
      <alignment horizontal="center" vertical="center" shrinkToFit="1"/>
    </xf>
    <xf numFmtId="0" fontId="23" fillId="0" borderId="4" xfId="0" applyFont="1" applyBorder="1" applyAlignment="1">
      <alignment horizontal="center" vertical="center" shrinkToFit="1"/>
    </xf>
    <xf numFmtId="0" fontId="23" fillId="5" borderId="5" xfId="0" applyFont="1" applyFill="1" applyBorder="1" applyAlignment="1">
      <alignment horizontal="center" vertical="center"/>
    </xf>
    <xf numFmtId="0" fontId="23" fillId="5" borderId="0" xfId="0" applyFont="1" applyFill="1" applyAlignment="1">
      <alignment horizontal="center" vertical="center"/>
    </xf>
    <xf numFmtId="0" fontId="23" fillId="5" borderId="7" xfId="0" applyFont="1" applyFill="1" applyBorder="1" applyAlignment="1">
      <alignment horizontal="center" vertical="center"/>
    </xf>
    <xf numFmtId="0" fontId="23" fillId="0" borderId="1"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12" xfId="0" applyFont="1" applyBorder="1" applyAlignment="1">
      <alignment horizontal="left" vertical="center" shrinkToFit="1"/>
    </xf>
    <xf numFmtId="0" fontId="23" fillId="0" borderId="63" xfId="0" applyFont="1" applyBorder="1" applyAlignment="1">
      <alignment horizontal="left" vertical="center" shrinkToFit="1"/>
    </xf>
    <xf numFmtId="0" fontId="23" fillId="0" borderId="64" xfId="0" applyFont="1" applyBorder="1" applyAlignment="1">
      <alignment horizontal="left" vertical="center" shrinkToFit="1"/>
    </xf>
    <xf numFmtId="0" fontId="23" fillId="0" borderId="12" xfId="0" applyFont="1" applyBorder="1" applyAlignment="1">
      <alignment horizontal="center" vertical="center"/>
    </xf>
    <xf numFmtId="0" fontId="23" fillId="0" borderId="64" xfId="0" applyFont="1" applyBorder="1" applyAlignment="1">
      <alignment horizontal="center" vertical="center"/>
    </xf>
    <xf numFmtId="0" fontId="23" fillId="0" borderId="12" xfId="0" applyFont="1" applyBorder="1" applyAlignment="1">
      <alignment horizontal="right" vertical="center"/>
    </xf>
    <xf numFmtId="0" fontId="23" fillId="0" borderId="63" xfId="0" applyFont="1" applyBorder="1" applyAlignment="1">
      <alignment horizontal="right" vertical="center"/>
    </xf>
    <xf numFmtId="0" fontId="23" fillId="0" borderId="63" xfId="0" applyFont="1" applyBorder="1" applyAlignment="1">
      <alignment vertical="center" shrinkToFit="1"/>
    </xf>
    <xf numFmtId="0" fontId="23" fillId="0" borderId="12" xfId="0" applyFont="1" applyBorder="1" applyAlignment="1">
      <alignment vertical="center"/>
    </xf>
    <xf numFmtId="0" fontId="23" fillId="0" borderId="63" xfId="0" applyFont="1" applyBorder="1" applyAlignment="1">
      <alignment vertical="center"/>
    </xf>
    <xf numFmtId="189" fontId="23" fillId="5" borderId="13" xfId="0" applyNumberFormat="1" applyFont="1" applyFill="1" applyBorder="1" applyAlignment="1">
      <alignment horizontal="center" vertical="center"/>
    </xf>
    <xf numFmtId="181" fontId="23" fillId="0" borderId="12" xfId="0" applyNumberFormat="1" applyFont="1" applyBorder="1" applyAlignment="1">
      <alignment vertical="center"/>
    </xf>
    <xf numFmtId="181" fontId="23" fillId="0" borderId="64" xfId="0" applyNumberFormat="1" applyFont="1" applyBorder="1" applyAlignment="1">
      <alignment vertical="center"/>
    </xf>
    <xf numFmtId="182" fontId="23" fillId="0" borderId="2" xfId="0" applyNumberFormat="1" applyFont="1" applyBorder="1" applyAlignment="1">
      <alignment vertical="center"/>
    </xf>
    <xf numFmtId="182" fontId="23" fillId="0" borderId="4" xfId="0" applyNumberFormat="1" applyFont="1" applyBorder="1" applyAlignment="1">
      <alignment vertical="center"/>
    </xf>
    <xf numFmtId="181" fontId="23" fillId="0" borderId="9" xfId="0" applyNumberFormat="1" applyFont="1" applyBorder="1" applyAlignment="1">
      <alignment vertical="center"/>
    </xf>
    <xf numFmtId="181" fontId="23" fillId="0" borderId="11" xfId="0" applyNumberFormat="1" applyFont="1" applyBorder="1" applyAlignment="1">
      <alignment vertical="center"/>
    </xf>
    <xf numFmtId="0" fontId="23" fillId="0" borderId="9" xfId="0" applyFont="1" applyBorder="1" applyAlignment="1">
      <alignment horizontal="center" vertical="center" shrinkToFit="1"/>
    </xf>
    <xf numFmtId="0" fontId="23" fillId="0" borderId="11" xfId="0" applyFont="1" applyBorder="1" applyAlignment="1">
      <alignment horizontal="center" vertical="center" shrinkToFit="1"/>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3" fillId="0" borderId="12" xfId="0" applyFont="1" applyBorder="1" applyAlignment="1">
      <alignment horizontal="left" vertical="center"/>
    </xf>
    <xf numFmtId="0" fontId="23" fillId="0" borderId="64" xfId="0" applyFont="1" applyBorder="1" applyAlignment="1">
      <alignment horizontal="left" vertical="center"/>
    </xf>
    <xf numFmtId="0" fontId="23" fillId="0" borderId="63" xfId="0" applyFont="1" applyBorder="1" applyAlignment="1">
      <alignment horizontal="left" vertical="center"/>
    </xf>
    <xf numFmtId="0" fontId="23" fillId="0" borderId="64" xfId="0" applyFont="1" applyBorder="1" applyAlignment="1">
      <alignment vertical="center"/>
    </xf>
    <xf numFmtId="0" fontId="23" fillId="5" borderId="1" xfId="0" applyFont="1" applyFill="1" applyBorder="1" applyAlignment="1">
      <alignment horizontal="center" vertical="center" wrapText="1" shrinkToFit="1"/>
    </xf>
    <xf numFmtId="0" fontId="23" fillId="5" borderId="8" xfId="0" applyFont="1" applyFill="1" applyBorder="1" applyAlignment="1">
      <alignment horizontal="center" vertical="center" wrapText="1" shrinkToFit="1"/>
    </xf>
    <xf numFmtId="0" fontId="23" fillId="0" borderId="63" xfId="0" applyFont="1" applyBorder="1" applyAlignment="1">
      <alignment horizontal="center" vertical="center"/>
    </xf>
    <xf numFmtId="0" fontId="23" fillId="5" borderId="64" xfId="0" applyFont="1" applyFill="1" applyBorder="1" applyAlignment="1">
      <alignment vertical="center"/>
    </xf>
    <xf numFmtId="195" fontId="23" fillId="5" borderId="12" xfId="0" applyNumberFormat="1" applyFont="1" applyFill="1" applyBorder="1" applyAlignment="1">
      <alignment horizontal="center" vertical="center"/>
    </xf>
    <xf numFmtId="195" fontId="23" fillId="5" borderId="63" xfId="0" applyNumberFormat="1" applyFont="1" applyFill="1" applyBorder="1" applyAlignment="1">
      <alignment horizontal="center" vertical="center"/>
    </xf>
    <xf numFmtId="195" fontId="23" fillId="5" borderId="64" xfId="0" applyNumberFormat="1" applyFont="1" applyFill="1" applyBorder="1" applyAlignment="1">
      <alignment horizontal="center" vertical="center"/>
    </xf>
    <xf numFmtId="0" fontId="23" fillId="0" borderId="63" xfId="0" applyFont="1" applyBorder="1" applyAlignment="1">
      <alignment horizontal="center" vertical="center" shrinkToFit="1"/>
    </xf>
    <xf numFmtId="191" fontId="23" fillId="5" borderId="13" xfId="0" applyNumberFormat="1" applyFont="1" applyFill="1" applyBorder="1" applyAlignment="1">
      <alignment vertical="center" shrinkToFit="1"/>
    </xf>
    <xf numFmtId="0" fontId="23" fillId="0" borderId="3" xfId="0" applyFont="1" applyBorder="1" applyAlignment="1">
      <alignment vertical="center" shrinkToFit="1"/>
    </xf>
    <xf numFmtId="193" fontId="23" fillId="5" borderId="13" xfId="0" applyNumberFormat="1" applyFont="1" applyFill="1" applyBorder="1" applyAlignment="1">
      <alignment vertical="center" shrinkToFit="1"/>
    </xf>
    <xf numFmtId="0" fontId="23" fillId="0" borderId="6" xfId="0" applyFont="1" applyBorder="1" applyAlignment="1">
      <alignment horizontal="center" vertical="center" shrinkToFit="1"/>
    </xf>
    <xf numFmtId="0" fontId="23" fillId="0" borderId="13" xfId="0" applyFont="1" applyBorder="1" applyAlignment="1">
      <alignment horizontal="center" vertical="center" wrapText="1" shrinkToFit="1"/>
    </xf>
    <xf numFmtId="0" fontId="23" fillId="0" borderId="0" xfId="0" applyFont="1" applyAlignment="1">
      <alignment horizontal="center" vertical="center" shrinkToFit="1"/>
    </xf>
    <xf numFmtId="181" fontId="23" fillId="0" borderId="0" xfId="0" applyNumberFormat="1" applyFont="1" applyAlignment="1">
      <alignment vertical="center"/>
    </xf>
    <xf numFmtId="0" fontId="23" fillId="5" borderId="2" xfId="0" applyFont="1" applyFill="1" applyBorder="1" applyAlignment="1">
      <alignment horizontal="center" vertical="center"/>
    </xf>
    <xf numFmtId="0" fontId="23" fillId="5" borderId="3" xfId="0" applyFont="1" applyFill="1" applyBorder="1" applyAlignment="1">
      <alignment horizontal="center" vertical="center"/>
    </xf>
    <xf numFmtId="0" fontId="23" fillId="5" borderId="4" xfId="0" applyFont="1" applyFill="1" applyBorder="1" applyAlignment="1">
      <alignment horizontal="center" vertical="center"/>
    </xf>
    <xf numFmtId="0" fontId="23" fillId="0" borderId="64" xfId="0" applyFont="1" applyBorder="1" applyAlignment="1">
      <alignment horizontal="right" vertical="center"/>
    </xf>
    <xf numFmtId="190" fontId="23" fillId="5" borderId="12" xfId="0" applyNumberFormat="1" applyFont="1" applyFill="1" applyBorder="1" applyAlignment="1">
      <alignment horizontal="center" vertical="center"/>
    </xf>
    <xf numFmtId="190" fontId="23" fillId="5" borderId="63" xfId="0" applyNumberFormat="1" applyFont="1" applyFill="1" applyBorder="1" applyAlignment="1">
      <alignment horizontal="center" vertical="center"/>
    </xf>
    <xf numFmtId="190" fontId="23" fillId="5" borderId="95" xfId="0" applyNumberFormat="1" applyFont="1" applyFill="1" applyBorder="1" applyAlignment="1">
      <alignment horizontal="center" vertical="center"/>
    </xf>
    <xf numFmtId="190" fontId="23" fillId="5" borderId="68" xfId="0" applyNumberFormat="1" applyFont="1" applyFill="1" applyBorder="1" applyAlignment="1">
      <alignment horizontal="center" vertical="center"/>
    </xf>
    <xf numFmtId="190" fontId="23" fillId="5" borderId="107" xfId="0" applyNumberFormat="1" applyFont="1" applyFill="1" applyBorder="1" applyAlignment="1">
      <alignment horizontal="center" vertical="center"/>
    </xf>
    <xf numFmtId="190" fontId="23" fillId="5" borderId="106" xfId="0" applyNumberFormat="1" applyFont="1" applyFill="1" applyBorder="1" applyAlignment="1">
      <alignment horizontal="center" vertical="center"/>
    </xf>
    <xf numFmtId="0" fontId="3" fillId="0" borderId="12" xfId="7" applyFont="1" applyBorder="1" applyAlignment="1">
      <alignment horizontal="center" vertical="center"/>
    </xf>
    <xf numFmtId="0" fontId="3" fillId="0" borderId="63" xfId="7" applyFont="1" applyBorder="1" applyAlignment="1">
      <alignment horizontal="center" vertical="center"/>
    </xf>
    <xf numFmtId="0" fontId="3" fillId="0" borderId="64" xfId="7" applyFont="1" applyBorder="1" applyAlignment="1">
      <alignment horizontal="center" vertical="center"/>
    </xf>
    <xf numFmtId="0" fontId="3" fillId="0" borderId="12" xfId="7" applyFont="1" applyBorder="1" applyAlignment="1">
      <alignment horizontal="right" vertical="center"/>
    </xf>
    <xf numFmtId="0" fontId="3" fillId="0" borderId="63" xfId="7" applyFont="1" applyBorder="1" applyAlignment="1">
      <alignment horizontal="right" vertical="center"/>
    </xf>
    <xf numFmtId="0" fontId="3" fillId="0" borderId="64" xfId="7" applyFont="1" applyBorder="1" applyAlignment="1">
      <alignment horizontal="right" vertical="center"/>
    </xf>
    <xf numFmtId="0" fontId="3" fillId="0" borderId="124" xfId="7" applyFont="1" applyBorder="1">
      <alignment vertical="center"/>
    </xf>
    <xf numFmtId="0" fontId="2" fillId="0" borderId="123" xfId="7" applyBorder="1">
      <alignment vertical="center"/>
    </xf>
    <xf numFmtId="0" fontId="2" fillId="0" borderId="122" xfId="7" applyBorder="1">
      <alignment vertical="center"/>
    </xf>
    <xf numFmtId="0" fontId="3" fillId="0" borderId="0" xfId="7" applyFont="1">
      <alignment vertical="center"/>
    </xf>
    <xf numFmtId="0" fontId="2" fillId="0" borderId="0" xfId="7">
      <alignment vertical="center"/>
    </xf>
    <xf numFmtId="0" fontId="3" fillId="0" borderId="10" xfId="7" applyFont="1" applyBorder="1">
      <alignment vertical="center"/>
    </xf>
    <xf numFmtId="0" fontId="2" fillId="0" borderId="10" xfId="7" applyBorder="1">
      <alignment vertical="center"/>
    </xf>
    <xf numFmtId="0" fontId="3" fillId="0" borderId="7" xfId="7" applyFont="1" applyBorder="1">
      <alignment vertical="center"/>
    </xf>
    <xf numFmtId="0" fontId="3" fillId="0" borderId="11" xfId="7" applyFont="1" applyBorder="1">
      <alignment vertical="center"/>
    </xf>
    <xf numFmtId="0" fontId="3" fillId="0" borderId="9" xfId="7" applyFont="1" applyBorder="1" applyAlignment="1">
      <alignment horizontal="center" vertical="center"/>
    </xf>
    <xf numFmtId="0" fontId="3" fillId="0" borderId="10" xfId="7" applyFont="1" applyBorder="1" applyAlignment="1">
      <alignment horizontal="center" vertical="center"/>
    </xf>
    <xf numFmtId="0" fontId="3" fillId="0" borderId="11" xfId="7" applyFont="1" applyBorder="1" applyAlignment="1">
      <alignment horizontal="center" vertical="center"/>
    </xf>
    <xf numFmtId="0" fontId="3" fillId="0" borderId="2" xfId="7" applyFont="1" applyBorder="1" applyAlignment="1">
      <alignment horizontal="center" vertical="center"/>
    </xf>
    <xf numFmtId="0" fontId="3" fillId="0" borderId="3" xfId="7" applyFont="1" applyBorder="1" applyAlignment="1">
      <alignment horizontal="center" vertical="center"/>
    </xf>
    <xf numFmtId="0" fontId="3" fillId="0" borderId="4" xfId="7" applyFont="1" applyBorder="1" applyAlignment="1">
      <alignment horizontal="center" vertical="center"/>
    </xf>
    <xf numFmtId="0" fontId="82" fillId="0" borderId="0" xfId="7" applyFont="1" applyAlignment="1">
      <alignment horizontal="center" vertical="center"/>
    </xf>
    <xf numFmtId="0" fontId="81" fillId="0" borderId="12" xfId="7" applyFont="1" applyBorder="1" applyAlignment="1">
      <alignment horizontal="center" vertical="center" wrapText="1"/>
    </xf>
    <xf numFmtId="0" fontId="81" fillId="0" borderId="63" xfId="7" applyFont="1" applyBorder="1" applyAlignment="1">
      <alignment horizontal="center" vertical="center" wrapText="1"/>
    </xf>
    <xf numFmtId="0" fontId="81" fillId="0" borderId="64" xfId="7" applyFont="1" applyBorder="1" applyAlignment="1">
      <alignment horizontal="center" vertical="center" wrapText="1"/>
    </xf>
    <xf numFmtId="0" fontId="86" fillId="0" borderId="0" xfId="7" applyFont="1" applyAlignment="1">
      <alignment horizontal="center" vertical="center"/>
    </xf>
    <xf numFmtId="0" fontId="83" fillId="0" borderId="12" xfId="7" applyFont="1" applyBorder="1" applyAlignment="1">
      <alignment horizontal="center" vertical="center"/>
    </xf>
    <xf numFmtId="0" fontId="83" fillId="0" borderId="64" xfId="7" applyFont="1" applyBorder="1" applyAlignment="1">
      <alignment horizontal="center" vertical="center"/>
    </xf>
    <xf numFmtId="0" fontId="83" fillId="0" borderId="63" xfId="7" applyFont="1" applyBorder="1" applyAlignment="1">
      <alignment horizontal="center" vertical="center"/>
    </xf>
    <xf numFmtId="0" fontId="83" fillId="0" borderId="13" xfId="7" applyFont="1" applyBorder="1" applyAlignment="1">
      <alignment horizontal="center" vertical="center"/>
    </xf>
    <xf numFmtId="0" fontId="83" fillId="0" borderId="1" xfId="7" applyFont="1" applyBorder="1" applyAlignment="1">
      <alignment horizontal="center" vertical="center" textRotation="255"/>
    </xf>
    <xf numFmtId="0" fontId="83" fillId="0" borderId="6" xfId="7" applyFont="1" applyBorder="1" applyAlignment="1">
      <alignment horizontal="center" vertical="center" textRotation="255"/>
    </xf>
    <xf numFmtId="0" fontId="83" fillId="0" borderId="8" xfId="7" applyFont="1" applyBorder="1" applyAlignment="1">
      <alignment horizontal="center" vertical="center" textRotation="255"/>
    </xf>
    <xf numFmtId="0" fontId="83" fillId="0" borderId="101" xfId="7" applyFont="1" applyBorder="1" applyAlignment="1">
      <alignment vertical="center" wrapText="1"/>
    </xf>
    <xf numFmtId="0" fontId="83" fillId="0" borderId="101" xfId="7" applyFont="1" applyBorder="1" applyAlignment="1">
      <alignment horizontal="center" vertical="center"/>
    </xf>
    <xf numFmtId="0" fontId="16" fillId="0" borderId="138" xfId="7" applyFont="1" applyBorder="1" applyAlignment="1">
      <alignment horizontal="left" vertical="center" wrapText="1" indent="1"/>
    </xf>
    <xf numFmtId="0" fontId="83" fillId="0" borderId="137" xfId="7" applyFont="1" applyBorder="1" applyAlignment="1">
      <alignment horizontal="left" vertical="center" wrapText="1" indent="1"/>
    </xf>
    <xf numFmtId="0" fontId="83" fillId="0" borderId="136" xfId="7" applyFont="1" applyBorder="1" applyAlignment="1">
      <alignment horizontal="center" vertical="center"/>
    </xf>
    <xf numFmtId="0" fontId="81" fillId="0" borderId="138" xfId="7" applyFont="1" applyBorder="1" applyAlignment="1">
      <alignment horizontal="center" vertical="center" textRotation="255" wrapText="1"/>
    </xf>
    <xf numFmtId="0" fontId="83" fillId="0" borderId="137" xfId="7" applyFont="1" applyBorder="1" applyAlignment="1">
      <alignment horizontal="center" vertical="center" textRotation="255" wrapText="1"/>
    </xf>
    <xf numFmtId="0" fontId="83" fillId="0" borderId="136" xfId="7" applyFont="1" applyBorder="1" applyAlignment="1">
      <alignment vertical="center" wrapText="1"/>
    </xf>
    <xf numFmtId="0" fontId="83" fillId="0" borderId="138" xfId="7" applyFont="1" applyBorder="1" applyAlignment="1">
      <alignment horizontal="left" vertical="center" wrapText="1" indent="1"/>
    </xf>
    <xf numFmtId="0" fontId="83" fillId="0" borderId="138" xfId="7" applyFont="1" applyBorder="1" applyAlignment="1">
      <alignment vertical="center" wrapText="1"/>
    </xf>
    <xf numFmtId="0" fontId="83" fillId="0" borderId="137" xfId="7" applyFont="1" applyBorder="1" applyAlignment="1">
      <alignment vertical="center" wrapText="1"/>
    </xf>
    <xf numFmtId="0" fontId="83" fillId="0" borderId="113" xfId="7" applyFont="1" applyBorder="1" applyAlignment="1">
      <alignment horizontal="center" vertical="center" textRotation="255" wrapText="1"/>
    </xf>
    <xf numFmtId="0" fontId="83" fillId="0" borderId="111" xfId="7" applyFont="1" applyBorder="1" applyAlignment="1">
      <alignment horizontal="center" vertical="center" textRotation="255" wrapText="1"/>
    </xf>
    <xf numFmtId="0" fontId="83" fillId="0" borderId="118" xfId="7" applyFont="1" applyBorder="1" applyAlignment="1">
      <alignment horizontal="center" vertical="center"/>
    </xf>
    <xf numFmtId="0" fontId="83" fillId="0" borderId="9" xfId="7" applyFont="1" applyBorder="1" applyAlignment="1">
      <alignment horizontal="center" vertical="center"/>
    </xf>
    <xf numFmtId="0" fontId="83" fillId="0" borderId="11" xfId="7" applyFont="1" applyBorder="1" applyAlignment="1">
      <alignment horizontal="center" vertical="center"/>
    </xf>
    <xf numFmtId="0" fontId="83" fillId="0" borderId="10" xfId="7" applyFont="1" applyBorder="1" applyAlignment="1">
      <alignment horizontal="center" vertical="center"/>
    </xf>
    <xf numFmtId="0" fontId="84" fillId="0" borderId="9" xfId="7" applyFont="1" applyBorder="1" applyAlignment="1">
      <alignment horizontal="center" vertical="center"/>
    </xf>
    <xf numFmtId="0" fontId="84" fillId="0" borderId="10" xfId="7" applyFont="1" applyBorder="1" applyAlignment="1">
      <alignment horizontal="center" vertical="center"/>
    </xf>
    <xf numFmtId="0" fontId="84" fillId="0" borderId="11" xfId="7" applyFont="1" applyBorder="1" applyAlignment="1">
      <alignment horizontal="center" vertical="center"/>
    </xf>
    <xf numFmtId="0" fontId="83" fillId="0" borderId="5" xfId="7" applyFont="1" applyBorder="1" applyAlignment="1">
      <alignment horizontal="center" vertical="center"/>
    </xf>
    <xf numFmtId="0" fontId="83" fillId="0" borderId="7" xfId="7" applyFont="1" applyBorder="1" applyAlignment="1">
      <alignment horizontal="center" vertical="center"/>
    </xf>
    <xf numFmtId="0" fontId="83" fillId="0" borderId="0" xfId="7" applyFont="1" applyAlignment="1">
      <alignment horizontal="center" vertical="center"/>
    </xf>
    <xf numFmtId="0" fontId="84" fillId="0" borderId="5" xfId="7" applyFont="1" applyBorder="1" applyAlignment="1">
      <alignment horizontal="center" vertical="center"/>
    </xf>
    <xf numFmtId="0" fontId="84" fillId="0" borderId="0" xfId="7" applyFont="1" applyAlignment="1">
      <alignment horizontal="center" vertical="center"/>
    </xf>
    <xf numFmtId="0" fontId="84" fillId="0" borderId="7" xfId="7" applyFont="1" applyBorder="1" applyAlignment="1">
      <alignment horizontal="center" vertical="center"/>
    </xf>
    <xf numFmtId="0" fontId="84" fillId="0" borderId="13" xfId="7" applyFont="1" applyBorder="1" applyAlignment="1">
      <alignment horizontal="center" vertical="center"/>
    </xf>
    <xf numFmtId="0" fontId="83" fillId="0" borderId="13" xfId="7" applyFont="1" applyBorder="1" applyAlignment="1">
      <alignment horizontal="center" vertical="center" textRotation="255"/>
    </xf>
    <xf numFmtId="0" fontId="83" fillId="0" borderId="101" xfId="7" applyFont="1" applyBorder="1" applyAlignment="1">
      <alignment horizontal="center" vertical="center" wrapText="1"/>
    </xf>
    <xf numFmtId="0" fontId="83" fillId="0" borderId="136" xfId="7" applyFont="1" applyBorder="1" applyAlignment="1">
      <alignment horizontal="center" vertical="center" wrapText="1"/>
    </xf>
    <xf numFmtId="0" fontId="83" fillId="0" borderId="118" xfId="7" applyFont="1" applyBorder="1" applyAlignment="1">
      <alignment horizontal="center" vertical="center" wrapText="1"/>
    </xf>
    <xf numFmtId="0" fontId="3" fillId="3" borderId="24" xfId="4" applyFont="1" applyFill="1" applyBorder="1" applyAlignment="1">
      <alignment horizontal="center" vertical="center" wrapText="1"/>
    </xf>
    <xf numFmtId="0" fontId="3" fillId="3" borderId="13" xfId="4" applyFont="1" applyFill="1" applyBorder="1" applyAlignment="1">
      <alignment horizontal="center" vertical="center" wrapText="1"/>
    </xf>
    <xf numFmtId="0" fontId="21" fillId="0" borderId="0" xfId="4" applyFont="1" applyAlignment="1">
      <alignment horizontal="left" wrapText="1"/>
    </xf>
    <xf numFmtId="57" fontId="25" fillId="0" borderId="59" xfId="5" applyNumberFormat="1" applyFont="1" applyFill="1" applyBorder="1" applyAlignment="1">
      <alignment horizontal="left"/>
    </xf>
    <xf numFmtId="0" fontId="3" fillId="3" borderId="29" xfId="4" applyFont="1" applyFill="1" applyBorder="1" applyAlignment="1">
      <alignment horizontal="center" vertical="center" wrapText="1"/>
    </xf>
    <xf numFmtId="0" fontId="3" fillId="3" borderId="30" xfId="4" applyFont="1" applyFill="1" applyBorder="1" applyAlignment="1">
      <alignment horizontal="center" vertical="center" wrapText="1"/>
    </xf>
    <xf numFmtId="0" fontId="29" fillId="0" borderId="0" xfId="4" applyFont="1" applyAlignment="1">
      <alignment horizontal="center" vertical="center"/>
    </xf>
    <xf numFmtId="0" fontId="6" fillId="0" borderId="43" xfId="4" applyFont="1" applyBorder="1" applyAlignment="1">
      <alignment horizontal="center" vertical="center"/>
    </xf>
    <xf numFmtId="0" fontId="6" fillId="0" borderId="40" xfId="4" applyFont="1" applyBorder="1" applyAlignment="1">
      <alignment horizontal="center" vertical="center"/>
    </xf>
    <xf numFmtId="0" fontId="6" fillId="0" borderId="41" xfId="4" applyFont="1" applyBorder="1" applyAlignment="1">
      <alignment horizontal="center" vertical="center"/>
    </xf>
    <xf numFmtId="0" fontId="6" fillId="0" borderId="0" xfId="4" applyFont="1" applyAlignment="1">
      <alignment horizontal="center" vertical="center"/>
    </xf>
    <xf numFmtId="0" fontId="31" fillId="0" borderId="43" xfId="4" applyFont="1" applyBorder="1" applyAlignment="1">
      <alignment horizontal="center" vertical="center"/>
    </xf>
    <xf numFmtId="0" fontId="31" fillId="0" borderId="40" xfId="4" applyFont="1" applyBorder="1" applyAlignment="1">
      <alignment horizontal="center" vertical="center"/>
    </xf>
    <xf numFmtId="0" fontId="31" fillId="0" borderId="41" xfId="4" applyFont="1" applyBorder="1" applyAlignment="1">
      <alignment horizontal="center" vertical="center"/>
    </xf>
    <xf numFmtId="0" fontId="31" fillId="0" borderId="37" xfId="4" applyFont="1" applyBorder="1" applyAlignment="1">
      <alignment horizontal="center" vertical="center"/>
    </xf>
    <xf numFmtId="0" fontId="31" fillId="0" borderId="6" xfId="4" applyFont="1" applyBorder="1" applyAlignment="1">
      <alignment horizontal="center" vertical="center"/>
    </xf>
    <xf numFmtId="0" fontId="31" fillId="0" borderId="5" xfId="4" applyFont="1" applyBorder="1" applyAlignment="1">
      <alignment horizontal="center" vertical="center"/>
    </xf>
    <xf numFmtId="0" fontId="31" fillId="0" borderId="0" xfId="4" applyFont="1" applyAlignment="1">
      <alignment horizontal="left" vertical="center"/>
    </xf>
    <xf numFmtId="0" fontId="31" fillId="0" borderId="0" xfId="4" applyFont="1" applyAlignment="1">
      <alignment horizontal="center" vertical="center"/>
    </xf>
    <xf numFmtId="0" fontId="31" fillId="0" borderId="26" xfId="4" applyFont="1" applyBorder="1" applyAlignment="1">
      <alignment horizontal="center" vertical="center"/>
    </xf>
    <xf numFmtId="0" fontId="31" fillId="0" borderId="56" xfId="4" applyFont="1" applyBorder="1" applyAlignment="1">
      <alignment horizontal="center" vertical="center"/>
    </xf>
    <xf numFmtId="0" fontId="31" fillId="0" borderId="16" xfId="4" applyFont="1" applyBorder="1" applyAlignment="1">
      <alignment horizontal="center" vertical="center"/>
    </xf>
    <xf numFmtId="0" fontId="31" fillId="0" borderId="32" xfId="4" applyFont="1" applyBorder="1" applyAlignment="1">
      <alignment horizontal="center" vertical="center"/>
    </xf>
    <xf numFmtId="0" fontId="31" fillId="0" borderId="58" xfId="4" applyFont="1" applyBorder="1" applyAlignment="1">
      <alignment horizontal="center" vertical="center"/>
    </xf>
    <xf numFmtId="0" fontId="31" fillId="0" borderId="59" xfId="4" applyFont="1" applyBorder="1" applyAlignment="1">
      <alignment horizontal="center" vertical="center"/>
    </xf>
    <xf numFmtId="0" fontId="31" fillId="0" borderId="28" xfId="4" applyFont="1" applyBorder="1" applyAlignment="1">
      <alignment horizontal="center" vertical="center"/>
    </xf>
    <xf numFmtId="0" fontId="31" fillId="0" borderId="76" xfId="4" applyFont="1" applyBorder="1" applyAlignment="1">
      <alignment horizontal="center" vertical="center"/>
    </xf>
    <xf numFmtId="0" fontId="31" fillId="0" borderId="55" xfId="4" applyFont="1" applyBorder="1" applyAlignment="1">
      <alignment horizontal="center" vertical="center"/>
    </xf>
    <xf numFmtId="0" fontId="32" fillId="0" borderId="40" xfId="4" applyFont="1" applyBorder="1" applyAlignment="1">
      <alignment horizontal="center" vertical="center"/>
    </xf>
    <xf numFmtId="0" fontId="32" fillId="0" borderId="41" xfId="4" applyFont="1" applyBorder="1" applyAlignment="1">
      <alignment horizontal="center" vertical="center"/>
    </xf>
    <xf numFmtId="0" fontId="31" fillId="0" borderId="39" xfId="4" applyFont="1" applyBorder="1" applyAlignment="1">
      <alignment horizontal="center" vertical="center"/>
    </xf>
    <xf numFmtId="0" fontId="31" fillId="0" borderId="66" xfId="4" applyFont="1" applyBorder="1" applyAlignment="1">
      <alignment horizontal="center" vertical="center"/>
    </xf>
    <xf numFmtId="0" fontId="31" fillId="0" borderId="42" xfId="4" applyFont="1" applyBorder="1" applyAlignment="1">
      <alignment horizontal="center" vertical="center"/>
    </xf>
    <xf numFmtId="0" fontId="31" fillId="0" borderId="60" xfId="4" applyFont="1" applyBorder="1" applyAlignment="1">
      <alignment horizontal="center" vertical="center"/>
    </xf>
    <xf numFmtId="0" fontId="31" fillId="0" borderId="69" xfId="4" applyFont="1" applyBorder="1" applyAlignment="1">
      <alignment horizontal="center" vertical="center"/>
    </xf>
    <xf numFmtId="0" fontId="31" fillId="0" borderId="70" xfId="4" applyFont="1" applyBorder="1" applyAlignment="1">
      <alignment horizontal="center" vertical="center"/>
    </xf>
    <xf numFmtId="0" fontId="31" fillId="0" borderId="14" xfId="4" applyFont="1" applyBorder="1" applyAlignment="1">
      <alignment horizontal="left" vertical="center" wrapText="1"/>
    </xf>
    <xf numFmtId="0" fontId="31" fillId="0" borderId="43" xfId="4" applyFont="1" applyBorder="1" applyAlignment="1">
      <alignment horizontal="left" vertical="center" wrapText="1"/>
    </xf>
    <xf numFmtId="0" fontId="31" fillId="0" borderId="40" xfId="4" applyFont="1" applyBorder="1" applyAlignment="1">
      <alignment horizontal="left" vertical="center" wrapText="1"/>
    </xf>
    <xf numFmtId="0" fontId="31" fillId="0" borderId="41" xfId="4" applyFont="1" applyBorder="1" applyAlignment="1">
      <alignment horizontal="left" vertical="center" wrapText="1"/>
    </xf>
    <xf numFmtId="0" fontId="31" fillId="0" borderId="14" xfId="4" applyFont="1" applyBorder="1" applyAlignment="1">
      <alignment horizontal="left" vertical="center"/>
    </xf>
    <xf numFmtId="0" fontId="6" fillId="0" borderId="43" xfId="4" applyFont="1" applyBorder="1" applyAlignment="1">
      <alignment horizontal="left" vertical="center" wrapText="1"/>
    </xf>
    <xf numFmtId="0" fontId="6" fillId="0" borderId="40" xfId="4" applyFont="1" applyBorder="1" applyAlignment="1">
      <alignment horizontal="left" vertical="center"/>
    </xf>
    <xf numFmtId="0" fontId="6" fillId="0" borderId="41" xfId="4" applyFont="1" applyBorder="1" applyAlignment="1">
      <alignment horizontal="left" vertical="center"/>
    </xf>
    <xf numFmtId="0" fontId="31" fillId="0" borderId="14" xfId="4" applyFont="1" applyBorder="1" applyAlignment="1">
      <alignment horizontal="right" vertical="center" wrapText="1"/>
    </xf>
    <xf numFmtId="0" fontId="31" fillId="0" borderId="14" xfId="4" applyFont="1" applyBorder="1" applyAlignment="1">
      <alignment horizontal="right" vertical="center"/>
    </xf>
    <xf numFmtId="0" fontId="33" fillId="0" borderId="14" xfId="4" applyFont="1" applyBorder="1" applyAlignment="1">
      <alignment horizontal="left" vertical="center" wrapText="1"/>
    </xf>
    <xf numFmtId="0" fontId="31" fillId="0" borderId="40" xfId="4" applyFont="1" applyBorder="1" applyAlignment="1">
      <alignment horizontal="left" vertical="center"/>
    </xf>
    <xf numFmtId="0" fontId="31" fillId="0" borderId="41" xfId="4" applyFont="1" applyBorder="1" applyAlignment="1">
      <alignment horizontal="left" vertical="center"/>
    </xf>
    <xf numFmtId="0" fontId="22" fillId="0" borderId="14" xfId="4" applyFont="1" applyBorder="1" applyAlignment="1">
      <alignment horizontal="center" vertical="center"/>
    </xf>
    <xf numFmtId="0" fontId="31" fillId="0" borderId="14" xfId="4" applyFont="1" applyBorder="1" applyAlignment="1">
      <alignment horizontal="center" vertical="center"/>
    </xf>
    <xf numFmtId="0" fontId="31" fillId="0" borderId="43" xfId="4" applyFont="1" applyBorder="1" applyAlignment="1">
      <alignment horizontal="center" vertical="center" wrapText="1"/>
    </xf>
    <xf numFmtId="0" fontId="31" fillId="0" borderId="40" xfId="4" applyFont="1" applyBorder="1" applyAlignment="1">
      <alignment horizontal="center" vertical="center" wrapText="1"/>
    </xf>
    <xf numFmtId="0" fontId="31" fillId="0" borderId="41" xfId="4" applyFont="1" applyBorder="1" applyAlignment="1">
      <alignment horizontal="center" vertical="center" wrapText="1"/>
    </xf>
    <xf numFmtId="0" fontId="31" fillId="0" borderId="14" xfId="4" applyFont="1" applyBorder="1" applyAlignment="1">
      <alignment horizontal="center" vertical="center" wrapText="1"/>
    </xf>
    <xf numFmtId="0" fontId="22" fillId="0" borderId="43" xfId="4" applyFont="1" applyBorder="1" applyAlignment="1">
      <alignment horizontal="center" vertical="center"/>
    </xf>
    <xf numFmtId="0" fontId="22" fillId="0" borderId="40" xfId="4" applyFont="1" applyBorder="1" applyAlignment="1">
      <alignment horizontal="center" vertical="center"/>
    </xf>
    <xf numFmtId="0" fontId="22" fillId="0" borderId="41" xfId="4" applyFont="1" applyBorder="1" applyAlignment="1">
      <alignment horizontal="center" vertical="center"/>
    </xf>
    <xf numFmtId="0" fontId="22" fillId="0" borderId="14" xfId="4" applyFont="1" applyBorder="1" applyAlignment="1">
      <alignment horizontal="center" vertical="center" wrapText="1"/>
    </xf>
    <xf numFmtId="38" fontId="22" fillId="0" borderId="14" xfId="5" applyFont="1" applyFill="1" applyBorder="1" applyAlignment="1">
      <alignment horizontal="center" vertical="center" wrapText="1"/>
    </xf>
    <xf numFmtId="0" fontId="22" fillId="0" borderId="56" xfId="4" applyFont="1" applyBorder="1" applyAlignment="1">
      <alignment horizontal="center" vertical="center" wrapText="1"/>
    </xf>
    <xf numFmtId="0" fontId="22" fillId="0" borderId="16" xfId="4" applyFont="1" applyBorder="1" applyAlignment="1">
      <alignment horizontal="center" vertical="center" wrapText="1"/>
    </xf>
    <xf numFmtId="0" fontId="22" fillId="0" borderId="32" xfId="4" applyFont="1" applyBorder="1" applyAlignment="1">
      <alignment horizontal="center" vertical="center" wrapText="1"/>
    </xf>
    <xf numFmtId="0" fontId="22" fillId="0" borderId="53" xfId="4" applyFont="1" applyBorder="1" applyAlignment="1">
      <alignment horizontal="center" vertical="center" wrapText="1"/>
    </xf>
    <xf numFmtId="0" fontId="22" fillId="0" borderId="0" xfId="4" applyFont="1" applyAlignment="1">
      <alignment horizontal="center" vertical="center" wrapText="1"/>
    </xf>
    <xf numFmtId="0" fontId="22" fillId="0" borderId="26" xfId="4" applyFont="1" applyBorder="1" applyAlignment="1">
      <alignment horizontal="center" vertical="center" wrapText="1"/>
    </xf>
    <xf numFmtId="0" fontId="22" fillId="0" borderId="58" xfId="4" applyFont="1" applyBorder="1" applyAlignment="1">
      <alignment horizontal="center" vertical="center" wrapText="1"/>
    </xf>
    <xf numFmtId="0" fontId="22" fillId="0" borderId="59" xfId="4" applyFont="1" applyBorder="1" applyAlignment="1">
      <alignment horizontal="center" vertical="center" wrapText="1"/>
    </xf>
    <xf numFmtId="0" fontId="22" fillId="0" borderId="28" xfId="4" applyFont="1" applyBorder="1" applyAlignment="1">
      <alignment horizontal="center" vertical="center" wrapText="1"/>
    </xf>
    <xf numFmtId="0" fontId="22" fillId="0" borderId="0" xfId="4" applyFont="1" applyAlignment="1">
      <alignment horizontal="center" vertical="center"/>
    </xf>
    <xf numFmtId="0" fontId="22" fillId="0" borderId="7" xfId="4" applyFont="1" applyBorder="1" applyAlignment="1">
      <alignment horizontal="center" vertical="center"/>
    </xf>
    <xf numFmtId="0" fontId="22" fillId="0" borderId="6" xfId="4" applyFont="1" applyBorder="1" applyAlignment="1">
      <alignment horizontal="center" vertical="center"/>
    </xf>
    <xf numFmtId="0" fontId="22" fillId="0" borderId="5" xfId="4" applyFont="1" applyBorder="1" applyAlignment="1">
      <alignment horizontal="center" vertical="center"/>
    </xf>
    <xf numFmtId="0" fontId="31" fillId="0" borderId="78" xfId="4" applyFont="1" applyBorder="1" applyAlignment="1">
      <alignment horizontal="center" vertical="center" wrapText="1"/>
    </xf>
    <xf numFmtId="0" fontId="31" fillId="0" borderId="79" xfId="4" applyFont="1" applyBorder="1" applyAlignment="1">
      <alignment horizontal="center" vertical="center"/>
    </xf>
    <xf numFmtId="0" fontId="31" fillId="0" borderId="80" xfId="4" applyFont="1" applyBorder="1" applyAlignment="1">
      <alignment horizontal="center" vertical="center"/>
    </xf>
    <xf numFmtId="0" fontId="35" fillId="0" borderId="14" xfId="4" applyFont="1" applyBorder="1" applyAlignment="1">
      <alignment horizontal="center" vertical="center"/>
    </xf>
    <xf numFmtId="0" fontId="35" fillId="0" borderId="43" xfId="4" applyFont="1" applyBorder="1" applyAlignment="1">
      <alignment horizontal="center" vertical="center"/>
    </xf>
    <xf numFmtId="38" fontId="31" fillId="0" borderId="40" xfId="5" applyFont="1" applyFill="1" applyBorder="1" applyAlignment="1">
      <alignment horizontal="center" vertical="center"/>
    </xf>
    <xf numFmtId="38" fontId="31" fillId="0" borderId="43" xfId="5" applyFont="1" applyFill="1" applyBorder="1" applyAlignment="1">
      <alignment horizontal="center" vertical="center" wrapText="1"/>
    </xf>
    <xf numFmtId="38" fontId="31" fillId="0" borderId="40" xfId="5" applyFont="1" applyFill="1" applyBorder="1" applyAlignment="1">
      <alignment horizontal="center" vertical="center" wrapText="1"/>
    </xf>
    <xf numFmtId="38" fontId="31" fillId="0" borderId="43" xfId="5" applyFont="1" applyFill="1" applyBorder="1" applyAlignment="1">
      <alignment horizontal="right" vertical="center"/>
    </xf>
    <xf numFmtId="38" fontId="31" fillId="0" borderId="40" xfId="5" applyFont="1" applyFill="1" applyBorder="1" applyAlignment="1">
      <alignment horizontal="right" vertical="center"/>
    </xf>
    <xf numFmtId="38" fontId="31" fillId="0" borderId="81" xfId="5" applyFont="1" applyFill="1" applyBorder="1" applyAlignment="1">
      <alignment horizontal="right" vertical="center"/>
    </xf>
    <xf numFmtId="38" fontId="31" fillId="0" borderId="82" xfId="5" applyFont="1" applyFill="1" applyBorder="1" applyAlignment="1">
      <alignment horizontal="right" vertical="center"/>
    </xf>
    <xf numFmtId="38" fontId="31" fillId="0" borderId="16" xfId="5" applyFont="1" applyFill="1" applyBorder="1" applyAlignment="1">
      <alignment horizontal="right" vertical="center"/>
    </xf>
    <xf numFmtId="0" fontId="31" fillId="0" borderId="83" xfId="4" applyFont="1" applyBorder="1" applyAlignment="1">
      <alignment horizontal="center" vertical="center"/>
    </xf>
    <xf numFmtId="0" fontId="33" fillId="0" borderId="43" xfId="4" applyFont="1" applyBorder="1" applyAlignment="1">
      <alignment horizontal="center" vertical="center" wrapText="1"/>
    </xf>
    <xf numFmtId="0" fontId="33" fillId="0" borderId="40" xfId="4" applyFont="1" applyBorder="1" applyAlignment="1">
      <alignment horizontal="center" vertical="center" wrapText="1"/>
    </xf>
    <xf numFmtId="0" fontId="33" fillId="0" borderId="41" xfId="4" applyFont="1" applyBorder="1" applyAlignment="1">
      <alignment horizontal="center" vertical="center" wrapText="1"/>
    </xf>
    <xf numFmtId="0" fontId="33" fillId="0" borderId="14" xfId="4" applyFont="1" applyBorder="1" applyAlignment="1">
      <alignment horizontal="center" vertical="center" wrapText="1"/>
    </xf>
    <xf numFmtId="0" fontId="31" fillId="0" borderId="0" xfId="4" applyFont="1" applyAlignment="1">
      <alignment horizontal="center" vertical="center" wrapText="1"/>
    </xf>
    <xf numFmtId="0" fontId="33" fillId="0" borderId="14" xfId="4" applyFont="1" applyBorder="1" applyAlignment="1">
      <alignment horizontal="center" vertical="center"/>
    </xf>
    <xf numFmtId="0" fontId="31" fillId="0" borderId="77" xfId="4" applyFont="1" applyBorder="1" applyAlignment="1">
      <alignment horizontal="center" vertical="center" wrapText="1"/>
    </xf>
    <xf numFmtId="0" fontId="31" fillId="0" borderId="76" xfId="4" applyFont="1" applyBorder="1" applyAlignment="1">
      <alignment horizontal="center" vertical="center" wrapText="1"/>
    </xf>
    <xf numFmtId="0" fontId="31" fillId="0" borderId="84" xfId="4" applyFont="1" applyBorder="1" applyAlignment="1">
      <alignment horizontal="center" vertical="center"/>
    </xf>
    <xf numFmtId="0" fontId="31" fillId="0" borderId="89" xfId="4" applyFont="1" applyBorder="1" applyAlignment="1">
      <alignment horizontal="center" vertical="center"/>
    </xf>
    <xf numFmtId="0" fontId="31" fillId="0" borderId="93" xfId="4" applyFont="1" applyBorder="1" applyAlignment="1">
      <alignment horizontal="center" vertical="center"/>
    </xf>
    <xf numFmtId="0" fontId="31" fillId="0" borderId="94" xfId="4" applyFont="1" applyBorder="1" applyAlignment="1">
      <alignment horizontal="center" vertical="center"/>
    </xf>
    <xf numFmtId="38" fontId="39" fillId="0" borderId="90" xfId="5" applyFont="1" applyFill="1" applyBorder="1" applyAlignment="1">
      <alignment horizontal="right" vertical="center"/>
    </xf>
    <xf numFmtId="0" fontId="31" fillId="0" borderId="90" xfId="4" applyFont="1" applyBorder="1" applyAlignment="1">
      <alignment horizontal="center" vertical="center"/>
    </xf>
    <xf numFmtId="0" fontId="31" fillId="0" borderId="91" xfId="4" applyFont="1" applyBorder="1" applyAlignment="1">
      <alignment horizontal="center" vertical="center"/>
    </xf>
    <xf numFmtId="0" fontId="42" fillId="0" borderId="0" xfId="4" applyFont="1" applyAlignment="1">
      <alignment horizontal="left" wrapText="1"/>
    </xf>
    <xf numFmtId="0" fontId="33" fillId="0" borderId="0" xfId="4" applyFont="1" applyAlignment="1">
      <alignment horizontal="left"/>
    </xf>
    <xf numFmtId="0" fontId="31" fillId="0" borderId="56" xfId="4" applyFont="1" applyBorder="1" applyAlignment="1">
      <alignment horizontal="center" vertical="center" wrapText="1"/>
    </xf>
    <xf numFmtId="38" fontId="31" fillId="0" borderId="56" xfId="5" applyFont="1" applyFill="1" applyBorder="1" applyAlignment="1">
      <alignment horizontal="right" vertical="center"/>
    </xf>
    <xf numFmtId="38" fontId="31" fillId="0" borderId="58" xfId="5" applyFont="1" applyFill="1" applyBorder="1" applyAlignment="1">
      <alignment horizontal="right" vertical="center"/>
    </xf>
    <xf numFmtId="38" fontId="31" fillId="0" borderId="59" xfId="5" applyFont="1" applyFill="1" applyBorder="1" applyAlignment="1">
      <alignment horizontal="right" vertical="center"/>
    </xf>
    <xf numFmtId="38" fontId="31" fillId="0" borderId="88" xfId="5" applyFont="1" applyFill="1" applyBorder="1" applyAlignment="1">
      <alignment horizontal="right" vertical="center"/>
    </xf>
    <xf numFmtId="38" fontId="31" fillId="0" borderId="84" xfId="5" applyFont="1" applyFill="1" applyBorder="1" applyAlignment="1">
      <alignment horizontal="right" vertical="center"/>
    </xf>
    <xf numFmtId="38" fontId="31" fillId="0" borderId="92" xfId="5" applyFont="1" applyFill="1" applyBorder="1" applyAlignment="1">
      <alignment horizontal="right" vertical="center"/>
    </xf>
    <xf numFmtId="38" fontId="31" fillId="0" borderId="93" xfId="5" applyFont="1" applyFill="1" applyBorder="1" applyAlignment="1">
      <alignment horizontal="right" vertical="center"/>
    </xf>
    <xf numFmtId="0" fontId="31" fillId="0" borderId="85" xfId="4" applyFont="1" applyBorder="1" applyAlignment="1">
      <alignment horizontal="center" vertical="center"/>
    </xf>
    <xf numFmtId="0" fontId="31" fillId="0" borderId="86" xfId="4" applyFont="1" applyBorder="1" applyAlignment="1">
      <alignment horizontal="center" vertical="center"/>
    </xf>
    <xf numFmtId="0" fontId="31" fillId="0" borderId="87" xfId="4" applyFont="1" applyBorder="1" applyAlignment="1">
      <alignment horizontal="center" vertical="center"/>
    </xf>
    <xf numFmtId="0" fontId="13" fillId="5" borderId="26" xfId="0" applyFont="1" applyFill="1" applyBorder="1" applyAlignment="1">
      <alignment vertical="center" wrapText="1"/>
    </xf>
    <xf numFmtId="57" fontId="54" fillId="0" borderId="0" xfId="5" applyNumberFormat="1" applyFont="1" applyFill="1" applyBorder="1" applyAlignment="1">
      <alignment horizontal="left"/>
    </xf>
    <xf numFmtId="0" fontId="3" fillId="0" borderId="0" xfId="4" applyFont="1" applyAlignment="1">
      <alignment horizontal="center" vertical="center" wrapText="1"/>
    </xf>
    <xf numFmtId="0" fontId="23" fillId="0" borderId="0" xfId="4" applyFont="1" applyAlignment="1">
      <alignment horizontal="center" vertical="center" wrapText="1"/>
    </xf>
    <xf numFmtId="0" fontId="0" fillId="0" borderId="62" xfId="4" applyFont="1" applyBorder="1" applyAlignment="1">
      <alignment horizontal="center" vertical="center" wrapText="1"/>
    </xf>
    <xf numFmtId="0" fontId="3" fillId="0" borderId="139" xfId="4" applyFont="1" applyBorder="1" applyAlignment="1">
      <alignment horizontal="center" vertical="center" wrapText="1"/>
    </xf>
    <xf numFmtId="0" fontId="0" fillId="0" borderId="17" xfId="4" applyFont="1" applyBorder="1" applyAlignment="1">
      <alignment horizontal="center" vertical="center"/>
    </xf>
    <xf numFmtId="0" fontId="0" fillId="0" borderId="24" xfId="4" applyFont="1" applyBorder="1" applyAlignment="1">
      <alignment horizontal="center" vertical="center"/>
    </xf>
    <xf numFmtId="0" fontId="0" fillId="0" borderId="29" xfId="4" applyFont="1" applyBorder="1" applyAlignment="1">
      <alignment horizontal="center" vertical="center" wrapText="1"/>
    </xf>
    <xf numFmtId="0" fontId="3" fillId="0" borderId="12" xfId="4" applyFont="1" applyBorder="1" applyAlignment="1">
      <alignment horizontal="center" vertical="center" wrapText="1"/>
    </xf>
    <xf numFmtId="0" fontId="0" fillId="0" borderId="6" xfId="4" applyFont="1" applyBorder="1" applyAlignment="1">
      <alignment horizontal="center" vertical="center"/>
    </xf>
    <xf numFmtId="0" fontId="3" fillId="0" borderId="64" xfId="4" applyFont="1" applyBorder="1" applyAlignment="1">
      <alignment horizontal="center" vertical="center"/>
    </xf>
    <xf numFmtId="0" fontId="3" fillId="0" borderId="30" xfId="4" applyFont="1" applyBorder="1" applyAlignment="1">
      <alignment horizontal="center" vertical="center"/>
    </xf>
    <xf numFmtId="0" fontId="0" fillId="0" borderId="8" xfId="4" applyFont="1" applyBorder="1" applyAlignment="1">
      <alignment horizontal="center" vertical="center"/>
    </xf>
    <xf numFmtId="0" fontId="3" fillId="0" borderId="13" xfId="4" applyFont="1" applyBorder="1" applyAlignment="1">
      <alignment horizontal="center" vertical="center"/>
    </xf>
    <xf numFmtId="0" fontId="19" fillId="0" borderId="0" xfId="4" applyFont="1" applyAlignment="1">
      <alignment horizontal="center" vertical="center"/>
    </xf>
    <xf numFmtId="0" fontId="3" fillId="0" borderId="12" xfId="4" applyFont="1" applyBorder="1" applyAlignment="1">
      <alignment horizontal="center" vertical="center"/>
    </xf>
    <xf numFmtId="0" fontId="87" fillId="0" borderId="13" xfId="4" applyFont="1" applyBorder="1" applyAlignment="1">
      <alignment horizontal="center" vertical="center"/>
    </xf>
    <xf numFmtId="0" fontId="0" fillId="0" borderId="30" xfId="4" applyFont="1" applyBorder="1" applyAlignment="1">
      <alignment horizontal="center" vertical="center" wrapText="1"/>
    </xf>
    <xf numFmtId="0" fontId="0" fillId="5" borderId="140" xfId="4" applyFont="1" applyFill="1" applyBorder="1" applyAlignment="1">
      <alignment vertical="center"/>
    </xf>
    <xf numFmtId="0" fontId="0" fillId="5" borderId="101" xfId="4" applyFont="1" applyFill="1" applyBorder="1" applyAlignment="1">
      <alignment vertical="center"/>
    </xf>
    <xf numFmtId="0" fontId="0" fillId="5" borderId="101" xfId="4" applyFont="1" applyFill="1" applyBorder="1" applyAlignment="1">
      <alignment horizontal="center" vertical="center"/>
    </xf>
    <xf numFmtId="0" fontId="21" fillId="5" borderId="101" xfId="4" applyFont="1" applyFill="1" applyBorder="1" applyAlignment="1">
      <alignment horizontal="center" vertical="center"/>
    </xf>
    <xf numFmtId="0" fontId="21" fillId="5" borderId="101" xfId="4" applyFont="1" applyFill="1" applyBorder="1" applyAlignment="1">
      <alignment horizontal="center" vertical="center" wrapText="1"/>
    </xf>
    <xf numFmtId="177" fontId="4" fillId="5" borderId="101" xfId="5" applyNumberFormat="1" applyFont="1" applyFill="1" applyBorder="1" applyAlignment="1">
      <alignment vertical="center" wrapText="1"/>
    </xf>
    <xf numFmtId="177" fontId="4" fillId="0" borderId="101" xfId="5" applyNumberFormat="1" applyFont="1" applyFill="1" applyBorder="1" applyAlignment="1">
      <alignment vertical="center" wrapText="1"/>
    </xf>
    <xf numFmtId="180" fontId="4" fillId="5" borderId="101" xfId="5" applyNumberFormat="1" applyFont="1" applyFill="1" applyBorder="1" applyAlignment="1">
      <alignment vertical="center" wrapText="1"/>
    </xf>
    <xf numFmtId="177" fontId="4" fillId="0" borderId="101" xfId="5" applyNumberFormat="1" applyFont="1" applyFill="1" applyBorder="1" applyAlignment="1">
      <alignment horizontal="center" vertical="center" wrapText="1"/>
    </xf>
    <xf numFmtId="0" fontId="3" fillId="5" borderId="101" xfId="4" applyFont="1" applyFill="1" applyBorder="1" applyAlignment="1">
      <alignment vertical="center"/>
    </xf>
    <xf numFmtId="0" fontId="3" fillId="5" borderId="141" xfId="4" applyFont="1" applyFill="1" applyBorder="1" applyAlignment="1">
      <alignment vertical="center"/>
    </xf>
    <xf numFmtId="0" fontId="0" fillId="5" borderId="142" xfId="4" applyFont="1" applyFill="1" applyBorder="1" applyAlignment="1">
      <alignment vertical="center"/>
    </xf>
    <xf numFmtId="0" fontId="0" fillId="5" borderId="136" xfId="4" applyFont="1" applyFill="1" applyBorder="1" applyAlignment="1">
      <alignment vertical="center"/>
    </xf>
    <xf numFmtId="0" fontId="0" fillId="5" borderId="136" xfId="4" applyFont="1" applyFill="1" applyBorder="1" applyAlignment="1">
      <alignment horizontal="center" vertical="center"/>
    </xf>
    <xf numFmtId="0" fontId="21" fillId="5" borderId="136" xfId="4" applyFont="1" applyFill="1" applyBorder="1" applyAlignment="1">
      <alignment horizontal="center" vertical="center"/>
    </xf>
    <xf numFmtId="177" fontId="4" fillId="5" borderId="136" xfId="5" applyNumberFormat="1" applyFont="1" applyFill="1" applyBorder="1" applyAlignment="1">
      <alignment vertical="center" wrapText="1"/>
    </xf>
    <xf numFmtId="177" fontId="4" fillId="0" borderId="136" xfId="5" applyNumberFormat="1" applyFont="1" applyFill="1" applyBorder="1" applyAlignment="1">
      <alignment vertical="center" wrapText="1"/>
    </xf>
    <xf numFmtId="180" fontId="4" fillId="5" borderId="136" xfId="5" applyNumberFormat="1" applyFont="1" applyFill="1" applyBorder="1" applyAlignment="1">
      <alignment vertical="center" wrapText="1"/>
    </xf>
    <xf numFmtId="177" fontId="4" fillId="0" borderId="136" xfId="5" applyNumberFormat="1" applyFont="1" applyFill="1" applyBorder="1" applyAlignment="1">
      <alignment horizontal="center" vertical="center" wrapText="1"/>
    </xf>
    <xf numFmtId="0" fontId="3" fillId="5" borderId="136" xfId="4" applyFont="1" applyFill="1" applyBorder="1" applyAlignment="1">
      <alignment vertical="center"/>
    </xf>
    <xf numFmtId="0" fontId="3" fillId="5" borderId="143" xfId="4" applyFont="1" applyFill="1" applyBorder="1" applyAlignment="1">
      <alignment vertical="center"/>
    </xf>
    <xf numFmtId="0" fontId="3" fillId="5" borderId="142" xfId="4" applyFont="1" applyFill="1" applyBorder="1" applyAlignment="1">
      <alignment vertical="center"/>
    </xf>
    <xf numFmtId="180" fontId="4" fillId="5" borderId="136" xfId="5" applyNumberFormat="1" applyFont="1" applyFill="1" applyBorder="1" applyAlignment="1">
      <alignment horizontal="center" vertical="center" wrapText="1"/>
    </xf>
    <xf numFmtId="0" fontId="3" fillId="5" borderId="136" xfId="4" applyFont="1" applyFill="1" applyBorder="1" applyAlignment="1">
      <alignment horizontal="center" vertical="center"/>
    </xf>
    <xf numFmtId="0" fontId="3" fillId="5" borderId="136" xfId="4" applyFont="1" applyFill="1" applyBorder="1" applyAlignment="1">
      <alignment horizontal="center" vertical="center" wrapText="1"/>
    </xf>
    <xf numFmtId="0" fontId="4" fillId="5" borderId="136" xfId="4" applyFont="1" applyFill="1" applyBorder="1" applyAlignment="1">
      <alignment horizontal="center" vertical="center"/>
    </xf>
    <xf numFmtId="0" fontId="3" fillId="5" borderId="144" xfId="4" applyFont="1" applyFill="1" applyBorder="1" applyAlignment="1">
      <alignment vertical="center"/>
    </xf>
    <xf numFmtId="0" fontId="3" fillId="5" borderId="145" xfId="4" applyFont="1" applyFill="1" applyBorder="1" applyAlignment="1">
      <alignment vertical="center"/>
    </xf>
    <xf numFmtId="0" fontId="3" fillId="5" borderId="145" xfId="4" applyFont="1" applyFill="1" applyBorder="1" applyAlignment="1">
      <alignment horizontal="center" vertical="center"/>
    </xf>
    <xf numFmtId="0" fontId="3" fillId="5" borderId="145" xfId="4" applyFont="1" applyFill="1" applyBorder="1" applyAlignment="1">
      <alignment horizontal="center" vertical="center" wrapText="1"/>
    </xf>
    <xf numFmtId="0" fontId="4" fillId="5" borderId="145" xfId="4" applyFont="1" applyFill="1" applyBorder="1" applyAlignment="1">
      <alignment horizontal="center" vertical="center"/>
    </xf>
    <xf numFmtId="177" fontId="4" fillId="5" borderId="145" xfId="5" applyNumberFormat="1" applyFont="1" applyFill="1" applyBorder="1" applyAlignment="1">
      <alignment vertical="center" wrapText="1"/>
    </xf>
    <xf numFmtId="177" fontId="4" fillId="0" borderId="145" xfId="5" applyNumberFormat="1" applyFont="1" applyFill="1" applyBorder="1" applyAlignment="1">
      <alignment vertical="center" wrapText="1"/>
    </xf>
    <xf numFmtId="180" fontId="4" fillId="5" borderId="145" xfId="5" applyNumberFormat="1" applyFont="1" applyFill="1" applyBorder="1" applyAlignment="1">
      <alignment vertical="center" wrapText="1"/>
    </xf>
    <xf numFmtId="177" fontId="4" fillId="0" borderId="145" xfId="5" applyNumberFormat="1" applyFont="1" applyFill="1" applyBorder="1" applyAlignment="1">
      <alignment horizontal="center" vertical="center" wrapText="1"/>
    </xf>
    <xf numFmtId="0" fontId="3" fillId="5" borderId="146" xfId="4" applyFont="1" applyFill="1" applyBorder="1" applyAlignment="1">
      <alignment vertical="center"/>
    </xf>
    <xf numFmtId="0" fontId="3" fillId="0" borderId="16" xfId="4" applyFont="1" applyBorder="1" applyAlignment="1">
      <alignment vertical="center"/>
    </xf>
    <xf numFmtId="0" fontId="3" fillId="0" borderId="16" xfId="4" applyFont="1" applyBorder="1" applyAlignment="1">
      <alignment horizontal="center" vertical="center"/>
    </xf>
    <xf numFmtId="0" fontId="3" fillId="0" borderId="32" xfId="4" applyFont="1" applyBorder="1" applyAlignment="1">
      <alignment horizontal="center" vertical="center"/>
    </xf>
    <xf numFmtId="0" fontId="4" fillId="0" borderId="147" xfId="4" applyFont="1" applyBorder="1" applyAlignment="1">
      <alignment horizontal="center" vertical="center"/>
    </xf>
    <xf numFmtId="0" fontId="4" fillId="0" borderId="148" xfId="4" applyFont="1" applyBorder="1" applyAlignment="1">
      <alignment vertical="center"/>
    </xf>
    <xf numFmtId="0" fontId="4" fillId="0" borderId="148" xfId="4" applyFont="1" applyBorder="1" applyAlignment="1">
      <alignment horizontal="center" vertical="center"/>
    </xf>
    <xf numFmtId="0" fontId="4" fillId="0" borderId="149" xfId="4" applyFont="1" applyBorder="1" applyAlignment="1">
      <alignment vertical="center"/>
    </xf>
    <xf numFmtId="0" fontId="3" fillId="0" borderId="56" xfId="4" applyFont="1" applyBorder="1" applyAlignment="1">
      <alignment vertical="center"/>
    </xf>
    <xf numFmtId="0" fontId="23" fillId="0" borderId="0" xfId="0" applyFont="1" applyAlignment="1">
      <alignment vertical="center" wrapText="1"/>
    </xf>
    <xf numFmtId="0" fontId="23" fillId="0" borderId="0" xfId="0" applyFont="1" applyAlignment="1">
      <alignment vertical="top" wrapText="1"/>
    </xf>
    <xf numFmtId="0" fontId="17" fillId="0" borderId="10" xfId="0" applyFont="1" applyBorder="1" applyAlignment="1">
      <alignment horizontal="center" vertical="center"/>
    </xf>
  </cellXfs>
  <cellStyles count="10">
    <cellStyle name="桁区切り" xfId="1" builtinId="6"/>
    <cellStyle name="桁区切り 2" xfId="5" xr:uid="{00000000-0005-0000-0000-000001000000}"/>
    <cellStyle name="桁区切り 3" xfId="6" xr:uid="{00000000-0005-0000-0000-000002000000}"/>
    <cellStyle name="桁区切り 4" xfId="8" xr:uid="{56E354F2-184A-4B40-A900-0C412BB35910}"/>
    <cellStyle name="標準" xfId="0" builtinId="0"/>
    <cellStyle name="標準 2" xfId="2" xr:uid="{00000000-0005-0000-0000-000004000000}"/>
    <cellStyle name="標準 3" xfId="3" xr:uid="{00000000-0005-0000-0000-000005000000}"/>
    <cellStyle name="標準 4" xfId="4" xr:uid="{00000000-0005-0000-0000-000006000000}"/>
    <cellStyle name="標準 5" xfId="7" xr:uid="{88584189-891F-498A-9378-F261A9A557D0}"/>
    <cellStyle name="標準 6" xfId="9" xr:uid="{707EE208-292E-4F06-B151-AC192F112A09}"/>
  </cellStyles>
  <dxfs count="36">
    <dxf>
      <numFmt numFmtId="207" formatCode="0&quot;㎡&quot;"/>
    </dxf>
    <dxf>
      <numFmt numFmtId="207" formatCode="0&quot;㎡&quot;"/>
    </dxf>
    <dxf>
      <numFmt numFmtId="14" formatCode="0.00%"/>
    </dxf>
    <dxf>
      <numFmt numFmtId="13" formatCode="0%"/>
    </dxf>
    <dxf>
      <numFmt numFmtId="207" formatCode="0&quot;㎡&quot;"/>
    </dxf>
    <dxf>
      <numFmt numFmtId="207" formatCode="0&quot;㎡&quot;"/>
    </dxf>
    <dxf>
      <numFmt numFmtId="207" formatCode="0&quot;㎡&quot;"/>
    </dxf>
    <dxf>
      <numFmt numFmtId="207" formatCode="0&quot;㎡&quot;"/>
    </dxf>
    <dxf>
      <numFmt numFmtId="207" formatCode="0&quot;㎡&quot;"/>
    </dxf>
    <dxf>
      <numFmt numFmtId="207" formatCode="0&quot;㎡&quot;"/>
    </dxf>
    <dxf>
      <numFmt numFmtId="14" formatCode="0.00%"/>
    </dxf>
    <dxf>
      <numFmt numFmtId="13" formatCode="0%"/>
    </dxf>
    <dxf>
      <numFmt numFmtId="207" formatCode="0&quot;㎡&quot;"/>
    </dxf>
    <dxf>
      <numFmt numFmtId="14" formatCode="0.00%"/>
    </dxf>
    <dxf>
      <numFmt numFmtId="13" formatCode="0%"/>
    </dxf>
    <dxf>
      <numFmt numFmtId="207" formatCode="0&quot;㎡&quot;"/>
    </dxf>
    <dxf>
      <numFmt numFmtId="14" formatCode="0.00%"/>
    </dxf>
    <dxf>
      <numFmt numFmtId="13" formatCode="0%"/>
    </dxf>
    <dxf>
      <numFmt numFmtId="207" formatCode="0&quot;㎡&quot;"/>
    </dxf>
    <dxf>
      <numFmt numFmtId="14" formatCode="0.00%"/>
    </dxf>
    <dxf>
      <numFmt numFmtId="13" formatCode="0%"/>
    </dxf>
    <dxf>
      <numFmt numFmtId="14" formatCode="0.00%"/>
    </dxf>
    <dxf>
      <numFmt numFmtId="13" formatCode="0%"/>
    </dxf>
    <dxf>
      <numFmt numFmtId="207" formatCode="0&quot;㎡&quot;"/>
    </dxf>
    <dxf>
      <numFmt numFmtId="14" formatCode="0.00%"/>
    </dxf>
    <dxf>
      <numFmt numFmtId="13" formatCode="0%"/>
    </dxf>
    <dxf>
      <numFmt numFmtId="14" formatCode="0.00%"/>
    </dxf>
    <dxf>
      <numFmt numFmtId="13" formatCode="0%"/>
    </dxf>
    <dxf>
      <numFmt numFmtId="14" formatCode="0.00%"/>
    </dxf>
    <dxf>
      <numFmt numFmtId="13" formatCode="0%"/>
    </dxf>
    <dxf>
      <numFmt numFmtId="207" formatCode="0&quot;㎡&quot;"/>
    </dxf>
    <dxf>
      <numFmt numFmtId="207" formatCode="0&quot;㎡&quot;"/>
    </dxf>
    <dxf>
      <numFmt numFmtId="207" formatCode="0&quot;㎡&quot;"/>
    </dxf>
    <dxf>
      <numFmt numFmtId="207" formatCode="0&quot;㎡&quot;"/>
    </dxf>
    <dxf>
      <numFmt numFmtId="207" formatCode="0&quot;㎡&quot;"/>
    </dxf>
    <dxf>
      <numFmt numFmtId="207" formatCode="0&quot;㎡&quo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7.xml"/><Relationship Id="rId47" Type="http://schemas.openxmlformats.org/officeDocument/2006/relationships/calcChain" Target="calcChain.xml"/><Relationship Id="rId50"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3.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externalLink" Target="externalLinks/externalLink5.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8.xml"/><Relationship Id="rId48" Type="http://schemas.openxmlformats.org/officeDocument/2006/relationships/customXml" Target="../customXml/item1.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42CC1473-F2BF-4FC2-9AB0-BD5BFF82D08A}"/>
            </a:ext>
          </a:extLst>
        </xdr:cNvPr>
        <xdr:cNvSpPr/>
      </xdr:nvSpPr>
      <xdr:spPr>
        <a:xfrm>
          <a:off x="8513149" y="1983467"/>
          <a:ext cx="224903" cy="10489293"/>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94193</xdr:colOff>
      <xdr:row>51</xdr:row>
      <xdr:rowOff>76200</xdr:rowOff>
    </xdr:from>
    <xdr:to>
      <xdr:col>12</xdr:col>
      <xdr:colOff>333375</xdr:colOff>
      <xdr:row>62</xdr:row>
      <xdr:rowOff>0</xdr:rowOff>
    </xdr:to>
    <xdr:sp macro="" textlink="">
      <xdr:nvSpPr>
        <xdr:cNvPr id="2" name="右中かっこ 1">
          <a:extLst>
            <a:ext uri="{FF2B5EF4-FFF2-40B4-BE49-F238E27FC236}">
              <a16:creationId xmlns:a16="http://schemas.microsoft.com/office/drawing/2014/main" id="{FA0DFD2F-A3EB-47B8-B014-EBAC981E8F06}"/>
            </a:ext>
          </a:extLst>
        </xdr:cNvPr>
        <xdr:cNvSpPr/>
      </xdr:nvSpPr>
      <xdr:spPr>
        <a:xfrm>
          <a:off x="10149871" y="11315700"/>
          <a:ext cx="235100" cy="2890157"/>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3667125</xdr:colOff>
      <xdr:row>9</xdr:row>
      <xdr:rowOff>83344</xdr:rowOff>
    </xdr:from>
    <xdr:to>
      <xdr:col>5</xdr:col>
      <xdr:colOff>238126</xdr:colOff>
      <xdr:row>17</xdr:row>
      <xdr:rowOff>142875</xdr:rowOff>
    </xdr:to>
    <xdr:sp macro="" textlink="">
      <xdr:nvSpPr>
        <xdr:cNvPr id="2" name="角丸四角形 1">
          <a:extLst>
            <a:ext uri="{FF2B5EF4-FFF2-40B4-BE49-F238E27FC236}">
              <a16:creationId xmlns:a16="http://schemas.microsoft.com/office/drawing/2014/main" id="{A8854DE2-886B-42B2-B32B-A38E60C32712}"/>
            </a:ext>
          </a:extLst>
        </xdr:cNvPr>
        <xdr:cNvSpPr/>
      </xdr:nvSpPr>
      <xdr:spPr>
        <a:xfrm>
          <a:off x="4352925" y="3169444"/>
          <a:ext cx="4857751" cy="14311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24246;&#21209;&#65374;11&#22320;&#22495;&#21307;&#30274;&#12539;201103301640/share/11&#22320;&#22495;&#21307;&#30274;&#29677;/500&#35036;&#21161;&#37329;&#32207;&#25324;/03%20&#21508;&#24180;&#24230;&#12288;&#20107;&#26989;&#35336;&#30011;&#12289;&#20132;&#20184;&#30003;&#35531;&#31561;/&#22269;&#25552;&#20986;&#65330;5&#24180;&#24230;&#35336;&#30011;/04-1&#26045;&#35373;&#65288;&#22269;R4&#20104;&#31639;&#65289;&#12304;&#35442;&#24403;&#12394;&#12375;&#12305;/02_1%20&#20491;&#21029;&#27096;&#24335;&#65288;&#25972;&#20633;&#36027;&#35036;&#21161;&#37329;_&#12502;&#12525;&#12483;&#12463;&#22592;&#65288;4&#24180;&#24230;&#12363;&#12425;&#12398;&#32368;&#36234;&#20998;&#65289;&#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180024\AppData\Local\Microsoft\Windows\INetCache\IE\31VLZ1XU\02_2&#20491;&#21029;&#27096;&#24335;&#35352;&#36617;&#20363;&#65288;SP&#20107;&#26989;&#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andisk-c55c36\&#21307;&#30274;&#25919;&#31574;&#35506;&#20849;&#26377;HDD\04_&#21307;&#30274;&#36899;&#25658;&#29677;\04%20&#21307;&#30274;&#36899;&#25658;&#29677;\&#9678;06-1&#28797;&#23475;&#21307;&#30274;&#65288;DMAT&#21547;&#12416;&#65289;\&#9632;R5&#25285;&#24403;\99_&#12304;&#35036;&#21161;&#37329;&#12305;\&#12304;&#22269;&#24235;&#35036;&#21161;&#37329;&#12305;\&#9733;&#12502;&#12525;&#12483;&#12463;&#22592;&#25913;&#20462;&#31561;&#35036;&#21161;&#37329;&#65288;&#26045;&#26045;&#12288;&#27231;&#33021;&#30149;&#38498;&#65289;\01_&#20107;&#26989;&#35336;&#30011;&#12539;&#20869;&#31034;&#12539;&#20132;&#20184;&#30003;&#35531;&#28310;&#20633;\01_&#35336;&#30011;&#12539;&#20869;&#31034;&#31561;\03_&#26045;&#35373;&#12363;&#12425;&#12398;&#22238;&#31572;\&#30476;&#20462;&#27491;\&#12304;&#29066;&#26412;&#27231;&#33021;&#30149;&#38498;&#12305;02_1%20&#20491;&#21029;&#27096;&#24335;&#65288;&#9675;&#21307;&#30274;&#26045;&#35373;&#12502;&#12525;&#12483;&#12463;&#22592;&#25913;&#20462;&#31561;&#26045;&#35373;&#25972;&#20633;&#20107;&#26989;_&#20196;&#21644;5&#24180;&#24230;&#65288;&#20196;&#21644;&#65300;&#24180;&#24230;&#35036;&#27491;&#20104;&#31639;&#12363;&#12425;&#12398;&#32368;&#36234;&#20998;&#65289;&#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1&#24246;&#21209;&#65374;11&#22320;&#22495;&#21307;&#30274;&#12539;201103301640/share/11&#22320;&#22495;&#21307;&#30274;&#29677;/500&#35036;&#21161;&#37329;&#32207;&#25324;/03%20&#21508;&#24180;&#24230;&#12288;&#20107;&#26989;&#35336;&#30011;&#12289;&#20132;&#20184;&#30003;&#35531;&#31561;/&#22269;&#25552;&#20986;&#65330;3&#24180;&#24230;&#35336;&#30011;/04_&#26045;&#35373;/01&#12288;&#20107;&#26989;&#35336;&#30011;/&#27096;&#24335;/&#26377;&#24202;&#35386;&#30274;&#25152;&#31561;&#12473;&#12503;&#12522;&#12531;&#12463;&#12521;&#12540;&#31561;&#26045;&#35373;&#25972;&#20633;&#20107;&#26989;&#20197;&#22806;/01_1%20&#20491;&#21029;&#27096;&#24335;&#65288;&#20196;&#21644;&#65299;&#24180;&#24230;&#21307;&#30274;&#26045;&#35373;&#31561;&#26045;&#35373;&#25972;&#20633;&#36027;&#35036;&#21161;&#37329;&#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01&#24246;&#21209;&#65374;11&#22320;&#22495;&#21307;&#30274;&#12539;201103301640/share/11&#22320;&#22495;&#21307;&#30274;&#29677;/500&#35036;&#21161;&#37329;&#32207;&#25324;/11%20&#30476;&#20104;&#31639;&#20107;&#26989;&#29031;&#20250;/R2&#30476;&#20104;&#31639;&#20107;&#26989;&#29031;&#20250;/&#29031;&#20250;/&#12304;R2&#24180;&#24230;&#12424;&#12426;&#36969;&#29992;&#26032;&#27096;&#24335;&#12305;04-1%20&#20491;&#21029;&#27096;&#24335;&#65288;&#26032;&#26360;&#24335;&#12539;&#26377;&#24202;&#35386;&#30274;&#25152;&#31561;&#12473;&#12503;&#12522;&#12531;&#12463;&#12521;&#12540;&#31561;&#26045;&#35373;&#25972;&#20633;&#20107;&#26989;&#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1&#24246;&#21209;&#65374;11&#22320;&#22495;&#21307;&#30274;&#12539;201103301640/share/11&#22320;&#22495;&#21307;&#30274;&#29677;/500&#35036;&#21161;&#37329;&#32207;&#25324;/03%20&#21508;&#24180;&#24230;&#12288;&#20107;&#26989;&#35336;&#30011;&#12289;&#20132;&#20184;&#30003;&#35531;&#31561;/&#22269;&#25552;&#20986;&#65330;3&#24180;&#24230;&#35336;&#30011;/07_R2&#32368;&#36234;&#20998;&#20107;&#26989;&#35336;&#30011;&#26360;&#25552;&#20986;&#20381;&#38972;/20210524_&#35373;&#20633;&#12539;&#26045;&#35373;&#12539;&#32113;&#21512;/&#27096;&#24335;/&#26045;&#35373;/01_1%20&#20491;&#21029;&#27096;&#24335;&#65288;&#9675;&#21307;&#30274;&#26045;&#35373;&#31561;&#26045;&#35373;&#25972;&#20633;&#36027;&#35036;&#21161;&#37329;%20R2&#24180;&#24230;3&#27425;&#35036;&#27491;&#25913;&#27491;&#23550;&#24540;&#65289;.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J:\01&#24246;&#21209;&#65374;11&#22320;&#22495;&#21307;&#30274;&#12539;201103301640\share\11&#22320;&#22495;&#21307;&#30274;&#29677;\500&#35036;&#21161;&#37329;&#32207;&#25324;\03%20&#21508;&#24180;&#24230;&#20132;&#20184;&#20107;&#21209;&#65288;&#20107;&#26989;&#35336;&#30011;&#65374;&#38989;&#12398;&#30906;&#23450;&#65289;\&#22269;&#25552;&#20986;&#65330;7&#24180;&#24230;&#35336;&#30011;\04-&#26045;&#35373;\R7&#22269;&#24403;&#21021;&#20104;&#31639;&#20998;&#8251;&#25552;&#20986;&#28961;\01-&#20107;&#26989;&#35336;&#30011;&#25552;&#20986;&#65288;&#30476;&#8594;&#22269;&#65289;&#8251;&#25552;&#20986;&#12394;&#12375;\01&#25552;&#20986;&#20381;&#38972;&#65288;&#22269;&#8594;&#30476;&#65289;\02&#24193;&#20869;&#20316;&#26989;&#20381;&#38972;\&#65288;&#26045;&#35373;&#65289;&#20107;&#26989;&#35336;&#30011;&#26360;&#27096;&#24335;\01_%20&#20196;&#21644;&#65303;&#24180;&#24230;&#21307;&#30274;&#26045;&#35373;&#31561;&#26045;&#35373;&#25972;&#20633;&#36027;&#35036;&#21161;&#37329;&#20107;&#26989;&#35336;&#30011;&#26360;.xlsx" TargetMode="External"/><Relationship Id="rId1" Type="http://schemas.openxmlformats.org/officeDocument/2006/relationships/externalLinkPath" Target="/01&#24246;&#21209;&#65374;11&#22320;&#22495;&#21307;&#30274;&#12539;201103301640/share/11&#22320;&#22495;&#21307;&#30274;&#29677;/500&#35036;&#21161;&#37329;&#32207;&#25324;/03%20&#21508;&#24180;&#24230;&#20132;&#20184;&#20107;&#21209;&#65288;&#20107;&#26989;&#35336;&#30011;&#65374;&#38989;&#12398;&#30906;&#23450;&#65289;/&#22269;&#25552;&#20986;&#65330;7&#24180;&#24230;&#35336;&#30011;/04-&#26045;&#35373;/R7&#22269;&#24403;&#21021;&#20104;&#31639;&#20998;&#8251;&#25552;&#20986;&#28961;/01-&#20107;&#26989;&#35336;&#30011;&#25552;&#20986;&#65288;&#30476;&#8594;&#22269;&#65289;&#8251;&#25552;&#20986;&#12394;&#12375;/01&#25552;&#20986;&#20381;&#38972;&#65288;&#22269;&#8594;&#30476;&#65289;/02&#24193;&#20869;&#20316;&#26989;&#20381;&#38972;/&#65288;&#26045;&#35373;&#65289;&#20107;&#26989;&#35336;&#30011;&#26360;&#27096;&#24335;/01_%20&#20196;&#21644;&#65303;&#24180;&#24230;&#21307;&#30274;&#26045;&#35373;&#31561;&#26045;&#35373;&#25972;&#20633;&#36027;&#35036;&#21161;&#37329;&#20107;&#26989;&#35336;&#30011;&#26360;.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J:\01&#24246;&#21209;&#65374;11&#22320;&#22495;&#21307;&#30274;&#12539;201103301640\share\11&#22320;&#22495;&#21307;&#30274;&#29677;\500&#35036;&#21161;&#37329;&#32207;&#25324;\03%20&#21508;&#24180;&#24230;&#20132;&#20184;&#20107;&#21209;&#65288;&#20107;&#26989;&#35336;&#30011;&#65374;&#38989;&#12398;&#30906;&#23450;&#65289;\&#22269;&#25552;&#20986;&#65330;7&#24180;&#24230;&#35336;&#30011;\04-&#26045;&#35373;\R7&#22269;&#24403;&#21021;&#20104;&#31639;&#20998;&#8251;&#25552;&#20986;&#28961;\01-&#20107;&#26989;&#35336;&#30011;&#25552;&#20986;&#65288;&#30476;&#8594;&#22269;&#65289;&#8251;&#25552;&#20986;&#12394;&#12375;\01&#25552;&#20986;&#20381;&#38972;&#65288;&#22269;&#8594;&#30476;&#65289;\02&#24193;&#20869;&#20316;&#26989;&#20381;&#38972;\&#65288;&#26045;&#35373;&#65289;&#20107;&#26989;&#35336;&#30011;&#26360;&#27096;&#24335;\02_%20&#20196;&#21644;&#65303;&#24180;&#24230;&#65288;&#20196;&#21644;&#65302;&#24180;&#24230;&#32368;&#36234;&#65289;&#21307;&#30274;&#26045;&#35373;&#31561;&#26045;&#35373;&#25972;&#20633;&#36027;&#35036;&#21161;&#37329;&#20107;&#26989;&#35336;&#30011;&#26360;&#65288;&#12473;&#12503;&#12522;&#12531;&#12463;&#12521;&#12540;&#65289;.xlsx" TargetMode="External"/><Relationship Id="rId1" Type="http://schemas.openxmlformats.org/officeDocument/2006/relationships/externalLinkPath" Target="/01&#24246;&#21209;&#65374;11&#22320;&#22495;&#21307;&#30274;&#12539;201103301640/share/11&#22320;&#22495;&#21307;&#30274;&#29677;/500&#35036;&#21161;&#37329;&#32207;&#25324;/03%20&#21508;&#24180;&#24230;&#20132;&#20184;&#20107;&#21209;&#65288;&#20107;&#26989;&#35336;&#30011;&#65374;&#38989;&#12398;&#30906;&#23450;&#65289;/&#22269;&#25552;&#20986;&#65330;7&#24180;&#24230;&#35336;&#30011;/04-&#26045;&#35373;/R7&#22269;&#24403;&#21021;&#20104;&#31639;&#20998;&#8251;&#25552;&#20986;&#28961;/01-&#20107;&#26989;&#35336;&#30011;&#25552;&#20986;&#65288;&#30476;&#8594;&#22269;&#65289;&#8251;&#25552;&#20986;&#12394;&#12375;/01&#25552;&#20986;&#20381;&#38972;&#65288;&#22269;&#8594;&#30476;&#65289;/02&#24193;&#20869;&#20316;&#26989;&#20381;&#38972;/&#65288;&#26045;&#35373;&#65289;&#20107;&#26989;&#35336;&#30011;&#26360;&#27096;&#24335;/02_%20&#20196;&#21644;&#65303;&#24180;&#24230;&#65288;&#20196;&#21644;&#65302;&#24180;&#24230;&#32368;&#36234;&#65289;&#21307;&#30274;&#26045;&#35373;&#31561;&#26045;&#35373;&#25972;&#20633;&#36027;&#35036;&#21161;&#37329;&#20107;&#26989;&#35336;&#30011;&#26360;&#65288;&#12473;&#12503;&#12522;&#12531;&#12463;&#12521;&#1254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総括表"/>
      <sheetName val="（様式2）事業費内訳書 "/>
      <sheetName val="15ブロック塀改修 "/>
      <sheetName val="管理用（このシートは削除しないでください）"/>
      <sheetName val="12-1 スプリンクラー（総括表）見直し前"/>
      <sheetName val="12-2スプリンクラー（個別計画書）見直し前"/>
    </sheetNames>
    <sheetDataSet>
      <sheetData sheetId="0"/>
      <sheetData sheetId="1"/>
      <sheetData sheetId="2"/>
      <sheetData sheetId="3">
        <row r="3">
          <cell r="H3" t="str">
            <v>へき地診療所施設整備事業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総括表"/>
      <sheetName val="（様式2）事業費内訳書"/>
      <sheetName val="1 へき地診療所"/>
      <sheetName val="2 過疎"/>
      <sheetName val="3 へき地保健指導所"/>
      <sheetName val="4 研修医施設"/>
      <sheetName val="5 臨床研修病院"/>
      <sheetName val="6 へき地医療拠点病院"/>
      <sheetName val="7 研修医環境"/>
      <sheetName val="8 離島等患者宿泊"/>
      <sheetName val="9 産科医療機関"/>
      <sheetName val="10 分娩取扱"/>
      <sheetName val="11 死亡時画像診断"/>
      <sheetName val="12-1 スプリンクラー（総括表）見直し前"/>
      <sheetName val="（様式2）事業費内訳書 (2)"/>
      <sheetName val="12-2スプリンクラー（個別計画書）見直し前"/>
      <sheetName val="13 南海トラフ（へき地医療拠点病院）"/>
      <sheetName val="13 南海トラフ（へき地診療所）"/>
      <sheetName val="14 院内感染"/>
      <sheetName val="施設面積内訳 (２)"/>
      <sheetName val="施設面積内訳 (3)"/>
      <sheetName val="Q＆A集"/>
      <sheetName val="管理用（このシートは削除しないでくださ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37">
          <cell r="D37">
            <v>120</v>
          </cell>
        </row>
      </sheetData>
      <sheetData sheetId="20">
        <row r="37">
          <cell r="D37">
            <v>120</v>
          </cell>
        </row>
      </sheetData>
      <sheetData sheetId="21" refreshError="1"/>
      <sheetData sheetId="22">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死亡時画像診断システム施設整備事業</v>
          </cell>
          <cell r="S3" t="str">
            <v>有床診療所等スプリンクラー等施設整備事業</v>
          </cell>
          <cell r="T3" t="str">
            <v>南海トラフ地震に係る津波避難対策緊急事業</v>
          </cell>
          <cell r="U3" t="str">
            <v>院内感染対策施設整備事業</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総括表"/>
      <sheetName val="（様式2）事業費内訳書 "/>
      <sheetName val="15ブロック塀改修 "/>
      <sheetName val="管理用（このシートは削除しないでください）"/>
      <sheetName val="12-1 スプリンクラー（総括表）見直し前"/>
      <sheetName val="12-2スプリンクラー（個別計画書）見直し前"/>
    </sheetNames>
    <sheetDataSet>
      <sheetData sheetId="0" refreshError="1"/>
      <sheetData sheetId="1"/>
      <sheetData sheetId="2"/>
      <sheetData sheetId="3">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死亡時画像診断システム施設整備事業</v>
          </cell>
          <cell r="S3" t="str">
            <v>南海トラフ地震に係る津波避難対策緊急事業</v>
          </cell>
          <cell r="T3" t="str">
            <v>院内感染対策施設整備事業</v>
          </cell>
        </row>
        <row r="4">
          <cell r="H4" t="str">
            <v>診療所</v>
          </cell>
        </row>
        <row r="5">
          <cell r="H5" t="str">
            <v>医師住宅</v>
          </cell>
        </row>
        <row r="6">
          <cell r="H6" t="str">
            <v>歯科医師住宅</v>
          </cell>
        </row>
        <row r="7">
          <cell r="H7" t="str">
            <v>看護師住宅</v>
          </cell>
        </row>
        <row r="8">
          <cell r="H8" t="str">
            <v>ヘリポート</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総括表"/>
      <sheetName val="（様式2）事業費内訳書"/>
      <sheetName val="1 へき地診療所"/>
      <sheetName val="2 過疎"/>
      <sheetName val="3 へき地保健指導所"/>
      <sheetName val="4 研修医施設"/>
      <sheetName val="5 臨床研修病院"/>
      <sheetName val="6 へき地医療拠点病院"/>
      <sheetName val="7 研修医環境"/>
      <sheetName val="8 離島等患者宿泊"/>
      <sheetName val="9 産科医療機関"/>
      <sheetName val="10 分娩取扱"/>
      <sheetName val="11 死亡時画像診断"/>
      <sheetName val="12-1 スプリンクラー（総括表）見直し前"/>
      <sheetName val="12-2スプリンクラー（個別計画書）見直し前"/>
      <sheetName val="13 南海トラフ（へき地医療拠点病院）"/>
      <sheetName val="13 南海トラフ（へき地診療所）"/>
      <sheetName val="14 院内感染"/>
      <sheetName val="管理用（このシートは削除しないでくださ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
          <cell r="H3" t="str">
            <v>へき地診療所施設整備事業</v>
          </cell>
        </row>
        <row r="4">
          <cell r="H4" t="str">
            <v>診療所</v>
          </cell>
        </row>
        <row r="5">
          <cell r="H5" t="str">
            <v>医師住宅</v>
          </cell>
        </row>
        <row r="6">
          <cell r="H6" t="str">
            <v>歯科医師住宅</v>
          </cell>
        </row>
        <row r="7">
          <cell r="H7" t="str">
            <v>看護師住宅</v>
          </cell>
        </row>
        <row r="8">
          <cell r="H8" t="str">
            <v>ヘリポート</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総括表"/>
      <sheetName val="（様式2）事業費内訳書"/>
      <sheetName val="1 へき地診療所"/>
      <sheetName val="2 過疎"/>
      <sheetName val="3 へき地保健指導所"/>
      <sheetName val="4 研修医施設"/>
      <sheetName val="5 臨床研修病院"/>
      <sheetName val="6 へき地医療拠点病院"/>
      <sheetName val="7 研修医環境"/>
      <sheetName val="8 離島等患者宿泊"/>
      <sheetName val="9 産科医療機関"/>
      <sheetName val="10 分娩取扱"/>
      <sheetName val="11 死亡時画像診断"/>
      <sheetName val="12-1 スプリンクラー（総括表）見直し前"/>
      <sheetName val="1 スプリンクラー（総括表）"/>
      <sheetName val="2 スプリンクラー（個別計画書）"/>
      <sheetName val="施設面積内訳"/>
      <sheetName val="12-2スプリンクラー（個別計画書）見直し前"/>
      <sheetName val="13 南海トラフ（へき地医療拠点病院）"/>
      <sheetName val="13 南海トラフ（へき地診療所）"/>
      <sheetName val="14 院内感染"/>
      <sheetName val="施設面積内訳 (２)"/>
      <sheetName val="施設面積内訳 (3)"/>
      <sheetName val="Q＆A集"/>
      <sheetName val="管理用（このシートは削除しないでくださ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死亡時画像診断システム施設整備事業</v>
          </cell>
          <cell r="S3" t="str">
            <v>有床診療所等スプリンクラー等施設整備事業</v>
          </cell>
          <cell r="T3" t="str">
            <v>南海トラフ地震に係る津波避難対策緊急事業</v>
          </cell>
          <cell r="U3" t="str">
            <v>院内感染対策施設整備事業</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総括表"/>
      <sheetName val="（様式2）事業費内訳書 "/>
      <sheetName val="15ブロック塀改修 "/>
      <sheetName val="管理用（このシートは削除しないでください）"/>
      <sheetName val="12-1 スプリンクラー（総括表）見直し前"/>
      <sheetName val="12-2スプリンクラー（個別計画書）見直し前"/>
    </sheetNames>
    <sheetDataSet>
      <sheetData sheetId="0"/>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1) 総括表"/>
      <sheetName val="(様式2) 事業費内訳書"/>
      <sheetName val="1 へき地診療所"/>
      <sheetName val="2 過疎"/>
      <sheetName val="3 へき地保健指導所"/>
      <sheetName val="4 研修医施設"/>
      <sheetName val="5 臨床研修病院"/>
      <sheetName val="6 へき地医療拠点病院"/>
      <sheetName val="7 研修医環境"/>
      <sheetName val="8 離島等患者宿泊"/>
      <sheetName val="9 産科医療機関"/>
      <sheetName val="10 分娩取扱"/>
      <sheetName val="11 解剖・死亡時画像診断"/>
      <sheetName val="12-1 スプリンクラー（総括表）見直し前"/>
      <sheetName val="12-2スプリンクラー（個別計画書）見直し前"/>
      <sheetName val="13 南海トラフ（へき地医療拠点病院）"/>
      <sheetName val="13 南海トラフ（へき地診療所）"/>
      <sheetName val="14 院内感染"/>
      <sheetName val="管理用（このシートは削除しないでくださ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解剖・死亡時画像診断等施設整備事業</v>
          </cell>
          <cell r="S3" t="str">
            <v>南海トラフ地震及び日本海溝・千島海溝周辺海溝型地震に係る津波避難対策緊急事業</v>
          </cell>
          <cell r="T3" t="str">
            <v>院内感染対策施設整備事業</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1) 総括表"/>
      <sheetName val="(様式2(個表)) 事業計画書"/>
      <sheetName val="(様式2) 事業費内訳書"/>
      <sheetName val="施設面積内訳(1)"/>
      <sheetName val="施設面積内訳(2)"/>
      <sheetName val="施設面積内訳(3)"/>
      <sheetName val="Q＆A集"/>
    </sheetNames>
    <sheetDataSet>
      <sheetData sheetId="0"/>
      <sheetData sheetId="1"/>
      <sheetData sheetId="2" refreshError="1"/>
      <sheetData sheetId="3"/>
      <sheetData sheetId="4">
        <row r="38">
          <cell r="D38">
            <v>0</v>
          </cell>
          <cell r="E38">
            <v>0</v>
          </cell>
          <cell r="F38">
            <v>0</v>
          </cell>
        </row>
      </sheetData>
      <sheetData sheetId="5">
        <row r="38">
          <cell r="D38">
            <v>0</v>
          </cell>
          <cell r="E38">
            <v>0</v>
          </cell>
          <cell r="F38">
            <v>0</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xml"/><Relationship Id="rId1" Type="http://schemas.openxmlformats.org/officeDocument/2006/relationships/printerSettings" Target="../printerSettings/printerSettings27.bin"/><Relationship Id="rId4" Type="http://schemas.openxmlformats.org/officeDocument/2006/relationships/comments" Target="../comments27.xml"/></Relationships>
</file>

<file path=xl/worksheets/_rels/sheet28.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29.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23B2D-8E32-4A74-85A6-B3F3263D02F6}">
  <sheetPr>
    <pageSetUpPr fitToPage="1"/>
  </sheetPr>
  <dimension ref="A1:X81"/>
  <sheetViews>
    <sheetView view="pageBreakPreview" zoomScaleNormal="100" zoomScaleSheetLayoutView="100" workbookViewId="0">
      <selection activeCell="E5" sqref="E5:I5"/>
    </sheetView>
  </sheetViews>
  <sheetFormatPr defaultColWidth="9" defaultRowHeight="13.5" outlineLevelCol="1"/>
  <cols>
    <col min="1" max="2" width="5" style="4" customWidth="1"/>
    <col min="3" max="3" width="24.875" style="4" customWidth="1"/>
    <col min="4" max="12" width="8.5" style="4" customWidth="1"/>
    <col min="13" max="21" width="8.5" style="4" hidden="1" customWidth="1" outlineLevel="1"/>
    <col min="22" max="22" width="9" style="4" collapsed="1"/>
    <col min="23" max="16384" width="9" style="4"/>
  </cols>
  <sheetData>
    <row r="1" spans="1:21" ht="19.5" customHeight="1">
      <c r="A1" s="150"/>
    </row>
    <row r="2" spans="1:21" ht="17.25" customHeight="1">
      <c r="A2" s="150"/>
      <c r="B2" s="150"/>
      <c r="C2" s="150"/>
      <c r="D2" s="424" t="s">
        <v>502</v>
      </c>
      <c r="E2" s="424"/>
      <c r="F2" s="424"/>
      <c r="G2" s="424"/>
      <c r="H2" s="424"/>
      <c r="I2" s="150"/>
      <c r="J2" s="150"/>
      <c r="K2" s="150"/>
      <c r="L2" s="150"/>
      <c r="M2" s="261"/>
      <c r="N2" s="261"/>
      <c r="O2" s="261"/>
      <c r="P2" s="261"/>
      <c r="Q2" s="261"/>
      <c r="R2" s="261"/>
      <c r="S2" s="261"/>
      <c r="T2" s="261"/>
      <c r="U2" s="261"/>
    </row>
    <row r="3" spans="1:21" ht="17.25">
      <c r="A3" s="150"/>
      <c r="B3" s="150"/>
      <c r="C3" s="150"/>
      <c r="D3" s="424"/>
      <c r="E3" s="424"/>
      <c r="F3" s="424"/>
      <c r="G3" s="424"/>
      <c r="H3" s="424"/>
      <c r="I3" s="150"/>
      <c r="J3" s="150"/>
      <c r="K3" s="150"/>
      <c r="L3" s="150"/>
      <c r="M3" s="261"/>
      <c r="N3" s="261"/>
      <c r="O3" s="261"/>
      <c r="P3" s="261"/>
      <c r="Q3" s="261"/>
      <c r="R3" s="261"/>
      <c r="S3" s="261"/>
      <c r="T3" s="261"/>
      <c r="U3" s="261"/>
    </row>
    <row r="4" spans="1:21" ht="14.25" thickBot="1">
      <c r="A4" s="5" t="s">
        <v>19</v>
      </c>
    </row>
    <row r="5" spans="1:21" s="7" customFormat="1" ht="19.5" customHeight="1" thickBot="1">
      <c r="A5" s="457" t="s">
        <v>20</v>
      </c>
      <c r="B5" s="458"/>
      <c r="C5" s="262"/>
      <c r="D5" s="6" t="s">
        <v>47</v>
      </c>
      <c r="E5" s="459"/>
      <c r="F5" s="460"/>
      <c r="G5" s="460"/>
      <c r="H5" s="460"/>
      <c r="I5" s="461"/>
    </row>
    <row r="6" spans="1:21" s="7" customFormat="1" ht="12.75" thickBot="1">
      <c r="A6" s="3"/>
    </row>
    <row r="7" spans="1:21" s="7" customFormat="1" ht="18" customHeight="1">
      <c r="A7" s="425" t="s">
        <v>38</v>
      </c>
      <c r="B7" s="426" t="s">
        <v>39</v>
      </c>
      <c r="C7" s="427"/>
      <c r="D7" s="425" t="s">
        <v>501</v>
      </c>
      <c r="E7" s="426"/>
      <c r="F7" s="427"/>
      <c r="G7" s="425" t="s">
        <v>21</v>
      </c>
      <c r="H7" s="426"/>
      <c r="I7" s="426"/>
      <c r="J7" s="426"/>
      <c r="K7" s="426"/>
      <c r="L7" s="427"/>
      <c r="M7" s="425" t="s">
        <v>21</v>
      </c>
      <c r="N7" s="426"/>
      <c r="O7" s="426"/>
      <c r="P7" s="426"/>
      <c r="Q7" s="426"/>
      <c r="R7" s="426"/>
      <c r="S7" s="426"/>
      <c r="T7" s="426"/>
      <c r="U7" s="427"/>
    </row>
    <row r="8" spans="1:21" s="7" customFormat="1" ht="18" customHeight="1">
      <c r="A8" s="462"/>
      <c r="B8" s="445"/>
      <c r="C8" s="446"/>
      <c r="D8" s="462" t="s">
        <v>40</v>
      </c>
      <c r="E8" s="445" t="s">
        <v>41</v>
      </c>
      <c r="F8" s="446" t="s">
        <v>42</v>
      </c>
      <c r="G8" s="428" t="s">
        <v>1141</v>
      </c>
      <c r="H8" s="429"/>
      <c r="I8" s="185" t="str">
        <f>IF(I28="","",ROUND(I28/F28*100,0))</f>
        <v/>
      </c>
      <c r="J8" s="430" t="s">
        <v>511</v>
      </c>
      <c r="K8" s="429"/>
      <c r="L8" s="186" t="str">
        <f>IF(I8="","",IF(I8=100,"",100-I8))</f>
        <v/>
      </c>
      <c r="M8" s="428" t="s">
        <v>1142</v>
      </c>
      <c r="N8" s="429"/>
      <c r="O8" s="185" t="str">
        <f>IF(O28="","",ROUND(O28/L28*100,0))</f>
        <v/>
      </c>
      <c r="P8" s="428" t="s">
        <v>1142</v>
      </c>
      <c r="Q8" s="429"/>
      <c r="R8" s="185" t="str">
        <f>IF(R28="","",ROUND(R28/O28*100,0))</f>
        <v/>
      </c>
      <c r="S8" s="430" t="s">
        <v>1142</v>
      </c>
      <c r="T8" s="429"/>
      <c r="U8" s="186" t="str">
        <f>IF(O8="","",IF(O8=100,"",100-O8))</f>
        <v/>
      </c>
    </row>
    <row r="9" spans="1:21" s="7" customFormat="1" ht="18" customHeight="1" thickBot="1">
      <c r="A9" s="452"/>
      <c r="B9" s="453"/>
      <c r="C9" s="454"/>
      <c r="D9" s="452"/>
      <c r="E9" s="453"/>
      <c r="F9" s="454"/>
      <c r="G9" s="256" t="s">
        <v>40</v>
      </c>
      <c r="H9" s="257" t="s">
        <v>41</v>
      </c>
      <c r="I9" s="257" t="s">
        <v>42</v>
      </c>
      <c r="J9" s="257" t="s">
        <v>40</v>
      </c>
      <c r="K9" s="257" t="s">
        <v>41</v>
      </c>
      <c r="L9" s="259" t="s">
        <v>42</v>
      </c>
      <c r="M9" s="256" t="s">
        <v>40</v>
      </c>
      <c r="N9" s="257" t="s">
        <v>41</v>
      </c>
      <c r="O9" s="257" t="s">
        <v>42</v>
      </c>
      <c r="P9" s="256" t="s">
        <v>40</v>
      </c>
      <c r="Q9" s="257" t="s">
        <v>41</v>
      </c>
      <c r="R9" s="257" t="s">
        <v>42</v>
      </c>
      <c r="S9" s="257" t="s">
        <v>40</v>
      </c>
      <c r="T9" s="257" t="s">
        <v>41</v>
      </c>
      <c r="U9" s="259" t="s">
        <v>42</v>
      </c>
    </row>
    <row r="10" spans="1:21" s="7" customFormat="1" ht="18" customHeight="1">
      <c r="A10" s="436" t="s">
        <v>43</v>
      </c>
      <c r="B10" s="455" t="s">
        <v>45</v>
      </c>
      <c r="C10" s="8"/>
      <c r="D10" s="9" t="s">
        <v>22</v>
      </c>
      <c r="E10" s="10" t="s">
        <v>24</v>
      </c>
      <c r="F10" s="11" t="s">
        <v>26</v>
      </c>
      <c r="G10" s="9" t="s">
        <v>27</v>
      </c>
      <c r="H10" s="10" t="s">
        <v>24</v>
      </c>
      <c r="I10" s="10" t="s">
        <v>28</v>
      </c>
      <c r="J10" s="10" t="s">
        <v>22</v>
      </c>
      <c r="K10" s="10" t="s">
        <v>24</v>
      </c>
      <c r="L10" s="11" t="s">
        <v>28</v>
      </c>
      <c r="M10" s="9" t="s">
        <v>27</v>
      </c>
      <c r="N10" s="10" t="s">
        <v>24</v>
      </c>
      <c r="O10" s="10" t="s">
        <v>28</v>
      </c>
      <c r="P10" s="9" t="s">
        <v>27</v>
      </c>
      <c r="Q10" s="10" t="s">
        <v>24</v>
      </c>
      <c r="R10" s="10" t="s">
        <v>28</v>
      </c>
      <c r="S10" s="10" t="s">
        <v>22</v>
      </c>
      <c r="T10" s="10" t="s">
        <v>24</v>
      </c>
      <c r="U10" s="11" t="s">
        <v>28</v>
      </c>
    </row>
    <row r="11" spans="1:21" s="7" customFormat="1" ht="18" customHeight="1">
      <c r="A11" s="437"/>
      <c r="B11" s="456"/>
      <c r="C11" s="260" t="s">
        <v>50</v>
      </c>
      <c r="D11" s="180"/>
      <c r="E11" s="181" t="str">
        <f>IF(D11="","",F11/D11)</f>
        <v/>
      </c>
      <c r="F11" s="182"/>
      <c r="G11" s="180"/>
      <c r="H11" s="181" t="str">
        <f>IF(G11="","",I11/G11)</f>
        <v/>
      </c>
      <c r="I11" s="183"/>
      <c r="J11" s="181"/>
      <c r="K11" s="181" t="str">
        <f>IF(J11="","",L11/J11)</f>
        <v/>
      </c>
      <c r="L11" s="184"/>
      <c r="M11" s="180"/>
      <c r="N11" s="181" t="str">
        <f>IF(M11="","",O11/M11)</f>
        <v/>
      </c>
      <c r="O11" s="183"/>
      <c r="P11" s="180"/>
      <c r="Q11" s="181" t="str">
        <f>IF(P11="","",R11/P11)</f>
        <v/>
      </c>
      <c r="R11" s="183"/>
      <c r="S11" s="181"/>
      <c r="T11" s="181" t="str">
        <f>IF(S11="","",U11/S11)</f>
        <v/>
      </c>
      <c r="U11" s="184"/>
    </row>
    <row r="12" spans="1:21" s="7" customFormat="1" ht="18" customHeight="1">
      <c r="A12" s="437"/>
      <c r="B12" s="456"/>
      <c r="C12" s="187" t="s">
        <v>507</v>
      </c>
      <c r="D12" s="180"/>
      <c r="E12" s="181" t="str">
        <f>IF(D12="","",F12/D12)</f>
        <v/>
      </c>
      <c r="F12" s="182"/>
      <c r="G12" s="180"/>
      <c r="H12" s="181" t="str">
        <f>IF(G12="","",I12/G12)</f>
        <v/>
      </c>
      <c r="I12" s="183"/>
      <c r="J12" s="181"/>
      <c r="K12" s="181" t="str">
        <f t="shared" ref="K12:K47" si="0">IF(J12="","",L12/J12)</f>
        <v/>
      </c>
      <c r="L12" s="184"/>
      <c r="M12" s="180"/>
      <c r="N12" s="181" t="str">
        <f>IF(M12="","",O12/M12)</f>
        <v/>
      </c>
      <c r="O12" s="183"/>
      <c r="P12" s="180"/>
      <c r="Q12" s="181" t="str">
        <f>IF(P12="","",R12/P12)</f>
        <v/>
      </c>
      <c r="R12" s="183"/>
      <c r="S12" s="181"/>
      <c r="T12" s="181" t="str">
        <f t="shared" ref="T12:T47" si="1">IF(S12="","",U12/S12)</f>
        <v/>
      </c>
      <c r="U12" s="184"/>
    </row>
    <row r="13" spans="1:21" s="7" customFormat="1" ht="18" customHeight="1">
      <c r="A13" s="437"/>
      <c r="B13" s="456"/>
      <c r="C13" s="1257" t="s">
        <v>508</v>
      </c>
      <c r="D13" s="264"/>
      <c r="E13" s="254" t="str">
        <f>IF(D13="","",F13/D13)</f>
        <v/>
      </c>
      <c r="F13" s="215"/>
      <c r="G13" s="265"/>
      <c r="H13" s="214" t="str">
        <f>IF(G13="","",I13/G13)</f>
        <v/>
      </c>
      <c r="I13" s="217"/>
      <c r="J13" s="266"/>
      <c r="K13" s="214" t="str">
        <f t="shared" si="0"/>
        <v/>
      </c>
      <c r="L13" s="215"/>
      <c r="M13" s="216"/>
      <c r="N13" s="214" t="str">
        <f>IF(M13="","",O13/M13)</f>
        <v/>
      </c>
      <c r="O13" s="217"/>
      <c r="P13" s="216"/>
      <c r="Q13" s="214" t="str">
        <f>IF(P13="","",R13/P13)</f>
        <v/>
      </c>
      <c r="R13" s="217"/>
      <c r="S13" s="217"/>
      <c r="T13" s="214" t="str">
        <f t="shared" si="1"/>
        <v/>
      </c>
      <c r="U13" s="215"/>
    </row>
    <row r="14" spans="1:21" s="7" customFormat="1" ht="18" customHeight="1">
      <c r="A14" s="437"/>
      <c r="B14" s="456"/>
      <c r="C14" s="260" t="s">
        <v>52</v>
      </c>
      <c r="D14" s="218"/>
      <c r="E14" s="214" t="str">
        <f t="shared" ref="E14:E47" si="2">IF(D14="","",F14/D14)</f>
        <v/>
      </c>
      <c r="F14" s="219"/>
      <c r="G14" s="218"/>
      <c r="H14" s="214" t="str">
        <f>IF(G14="","",I14/G14)</f>
        <v/>
      </c>
      <c r="I14" s="220"/>
      <c r="J14" s="214"/>
      <c r="K14" s="214" t="str">
        <f t="shared" si="0"/>
        <v/>
      </c>
      <c r="L14" s="219"/>
      <c r="M14" s="218"/>
      <c r="N14" s="214" t="str">
        <f>IF(M14="","",O14/M14)</f>
        <v/>
      </c>
      <c r="O14" s="220"/>
      <c r="P14" s="218"/>
      <c r="Q14" s="214" t="str">
        <f>IF(P14="","",R14/P14)</f>
        <v/>
      </c>
      <c r="R14" s="220"/>
      <c r="S14" s="214"/>
      <c r="T14" s="214" t="str">
        <f t="shared" si="1"/>
        <v/>
      </c>
      <c r="U14" s="219"/>
    </row>
    <row r="15" spans="1:21" s="7" customFormat="1" ht="18" customHeight="1">
      <c r="A15" s="437"/>
      <c r="B15" s="456"/>
      <c r="C15" s="187"/>
      <c r="D15" s="268"/>
      <c r="E15" s="270" t="str">
        <f t="shared" si="2"/>
        <v/>
      </c>
      <c r="F15" s="217"/>
      <c r="G15" s="268"/>
      <c r="H15" s="269" t="str">
        <f t="shared" ref="H15:H47" si="3">IF(G15="","",I15/G15)</f>
        <v/>
      </c>
      <c r="I15" s="221"/>
      <c r="J15" s="217"/>
      <c r="K15" s="214" t="str">
        <f t="shared" si="0"/>
        <v/>
      </c>
      <c r="L15" s="215"/>
      <c r="M15" s="216"/>
      <c r="N15" s="214" t="str">
        <f t="shared" ref="N15:N47" si="4">IF(M15="","",O15/M15)</f>
        <v/>
      </c>
      <c r="O15" s="221"/>
      <c r="P15" s="216"/>
      <c r="Q15" s="214" t="str">
        <f t="shared" ref="Q15:Q47" si="5">IF(P15="","",R15/P15)</f>
        <v/>
      </c>
      <c r="R15" s="221"/>
      <c r="S15" s="217"/>
      <c r="T15" s="214" t="str">
        <f t="shared" si="1"/>
        <v/>
      </c>
      <c r="U15" s="215"/>
    </row>
    <row r="16" spans="1:21" s="7" customFormat="1" ht="18" customHeight="1">
      <c r="A16" s="437"/>
      <c r="B16" s="456"/>
      <c r="C16" s="187"/>
      <c r="D16" s="268"/>
      <c r="E16" s="269" t="str">
        <f t="shared" si="2"/>
        <v/>
      </c>
      <c r="F16" s="215"/>
      <c r="G16" s="268"/>
      <c r="H16" s="269" t="str">
        <f t="shared" si="3"/>
        <v/>
      </c>
      <c r="I16" s="221"/>
      <c r="J16" s="217"/>
      <c r="K16" s="214" t="str">
        <f t="shared" si="0"/>
        <v/>
      </c>
      <c r="L16" s="215"/>
      <c r="M16" s="216"/>
      <c r="N16" s="214" t="str">
        <f t="shared" si="4"/>
        <v/>
      </c>
      <c r="O16" s="221"/>
      <c r="P16" s="216"/>
      <c r="Q16" s="214" t="str">
        <f t="shared" si="5"/>
        <v/>
      </c>
      <c r="R16" s="221"/>
      <c r="S16" s="217"/>
      <c r="T16" s="214" t="str">
        <f t="shared" si="1"/>
        <v/>
      </c>
      <c r="U16" s="215"/>
    </row>
    <row r="17" spans="1:24" s="7" customFormat="1" ht="18" customHeight="1">
      <c r="A17" s="437"/>
      <c r="B17" s="456"/>
      <c r="C17" s="187"/>
      <c r="D17" s="271"/>
      <c r="E17" s="269" t="str">
        <f t="shared" si="2"/>
        <v/>
      </c>
      <c r="F17" s="215"/>
      <c r="G17" s="268"/>
      <c r="H17" s="269" t="str">
        <f t="shared" si="3"/>
        <v/>
      </c>
      <c r="I17" s="221"/>
      <c r="J17" s="267"/>
      <c r="K17" s="220"/>
      <c r="L17" s="215"/>
      <c r="M17" s="216"/>
      <c r="N17" s="214" t="str">
        <f t="shared" si="4"/>
        <v/>
      </c>
      <c r="O17" s="221"/>
      <c r="P17" s="216"/>
      <c r="Q17" s="214" t="str">
        <f t="shared" si="5"/>
        <v/>
      </c>
      <c r="R17" s="221"/>
      <c r="S17" s="221"/>
      <c r="T17" s="220" t="str">
        <f t="shared" si="1"/>
        <v/>
      </c>
      <c r="U17" s="215"/>
    </row>
    <row r="18" spans="1:24" s="7" customFormat="1" ht="18" customHeight="1">
      <c r="A18" s="437"/>
      <c r="B18" s="456"/>
      <c r="C18" s="260" t="s">
        <v>51</v>
      </c>
      <c r="D18" s="218"/>
      <c r="E18" s="214" t="str">
        <f t="shared" si="2"/>
        <v/>
      </c>
      <c r="F18" s="219"/>
      <c r="G18" s="218"/>
      <c r="H18" s="220" t="str">
        <f t="shared" si="3"/>
        <v/>
      </c>
      <c r="I18" s="220"/>
      <c r="J18" s="220"/>
      <c r="K18" s="220" t="str">
        <f t="shared" si="0"/>
        <v/>
      </c>
      <c r="L18" s="219"/>
      <c r="M18" s="218"/>
      <c r="N18" s="220" t="str">
        <f t="shared" si="4"/>
        <v/>
      </c>
      <c r="O18" s="220"/>
      <c r="P18" s="218"/>
      <c r="Q18" s="220" t="str">
        <f t="shared" si="5"/>
        <v/>
      </c>
      <c r="R18" s="220"/>
      <c r="S18" s="220"/>
      <c r="T18" s="220" t="str">
        <f t="shared" si="1"/>
        <v/>
      </c>
      <c r="U18" s="219"/>
    </row>
    <row r="19" spans="1:24" s="7" customFormat="1" ht="18" customHeight="1">
      <c r="A19" s="437"/>
      <c r="B19" s="456"/>
      <c r="C19" s="260" t="str">
        <f>C12</f>
        <v>&lt;改修工事&gt;</v>
      </c>
      <c r="D19" s="218"/>
      <c r="E19" s="214" t="str">
        <f t="shared" si="2"/>
        <v/>
      </c>
      <c r="F19" s="219"/>
      <c r="G19" s="222"/>
      <c r="H19" s="220" t="str">
        <f t="shared" si="3"/>
        <v/>
      </c>
      <c r="I19" s="220"/>
      <c r="J19" s="220"/>
      <c r="K19" s="220" t="str">
        <f t="shared" si="0"/>
        <v/>
      </c>
      <c r="L19" s="219"/>
      <c r="M19" s="222"/>
      <c r="N19" s="220" t="str">
        <f t="shared" si="4"/>
        <v/>
      </c>
      <c r="O19" s="220"/>
      <c r="P19" s="222"/>
      <c r="Q19" s="220" t="str">
        <f t="shared" si="5"/>
        <v/>
      </c>
      <c r="R19" s="220"/>
      <c r="S19" s="220"/>
      <c r="T19" s="220" t="str">
        <f t="shared" si="1"/>
        <v/>
      </c>
      <c r="U19" s="219"/>
    </row>
    <row r="20" spans="1:24" s="7" customFormat="1" ht="18" customHeight="1">
      <c r="A20" s="437"/>
      <c r="B20" s="456"/>
      <c r="C20" s="260" t="str">
        <f>IF(C13="","",C13)</f>
        <v>　（改築）</v>
      </c>
      <c r="D20" s="218"/>
      <c r="E20" s="214" t="str">
        <f t="shared" si="2"/>
        <v/>
      </c>
      <c r="F20" s="219"/>
      <c r="G20" s="222"/>
      <c r="H20" s="220" t="str">
        <f t="shared" si="3"/>
        <v/>
      </c>
      <c r="I20" s="220"/>
      <c r="J20" s="220"/>
      <c r="K20" s="220" t="str">
        <f t="shared" si="0"/>
        <v/>
      </c>
      <c r="L20" s="219"/>
      <c r="M20" s="222"/>
      <c r="N20" s="220" t="str">
        <f t="shared" si="4"/>
        <v/>
      </c>
      <c r="O20" s="220"/>
      <c r="P20" s="222"/>
      <c r="Q20" s="220" t="str">
        <f t="shared" si="5"/>
        <v/>
      </c>
      <c r="R20" s="220"/>
      <c r="S20" s="220"/>
      <c r="T20" s="220" t="str">
        <f t="shared" si="1"/>
        <v/>
      </c>
      <c r="U20" s="219"/>
    </row>
    <row r="21" spans="1:24" s="7" customFormat="1" ht="18" customHeight="1">
      <c r="A21" s="437"/>
      <c r="B21" s="456"/>
      <c r="C21" s="260" t="s">
        <v>52</v>
      </c>
      <c r="D21" s="218"/>
      <c r="E21" s="214" t="str">
        <f t="shared" si="2"/>
        <v/>
      </c>
      <c r="F21" s="219"/>
      <c r="G21" s="222"/>
      <c r="H21" s="220" t="str">
        <f t="shared" si="3"/>
        <v/>
      </c>
      <c r="I21" s="220"/>
      <c r="J21" s="220"/>
      <c r="K21" s="220" t="str">
        <f t="shared" si="0"/>
        <v/>
      </c>
      <c r="L21" s="219"/>
      <c r="M21" s="222"/>
      <c r="N21" s="220" t="str">
        <f t="shared" si="4"/>
        <v/>
      </c>
      <c r="O21" s="220"/>
      <c r="P21" s="222"/>
      <c r="Q21" s="220" t="str">
        <f t="shared" si="5"/>
        <v/>
      </c>
      <c r="R21" s="220"/>
      <c r="S21" s="220"/>
      <c r="T21" s="220" t="str">
        <f t="shared" si="1"/>
        <v/>
      </c>
      <c r="U21" s="219"/>
    </row>
    <row r="22" spans="1:24" s="7" customFormat="1" ht="18" customHeight="1">
      <c r="A22" s="437"/>
      <c r="B22" s="456"/>
      <c r="C22" s="187"/>
      <c r="D22" s="216"/>
      <c r="E22" s="214" t="str">
        <f t="shared" si="2"/>
        <v/>
      </c>
      <c r="F22" s="215"/>
      <c r="G22" s="223"/>
      <c r="H22" s="220" t="str">
        <f t="shared" si="3"/>
        <v/>
      </c>
      <c r="I22" s="221"/>
      <c r="J22" s="221"/>
      <c r="K22" s="220" t="str">
        <f t="shared" si="0"/>
        <v/>
      </c>
      <c r="L22" s="215"/>
      <c r="M22" s="223"/>
      <c r="N22" s="220" t="str">
        <f t="shared" si="4"/>
        <v/>
      </c>
      <c r="O22" s="221"/>
      <c r="P22" s="223"/>
      <c r="Q22" s="220" t="str">
        <f t="shared" si="5"/>
        <v/>
      </c>
      <c r="R22" s="221"/>
      <c r="S22" s="221"/>
      <c r="T22" s="220" t="str">
        <f t="shared" si="1"/>
        <v/>
      </c>
      <c r="U22" s="215"/>
    </row>
    <row r="23" spans="1:24" s="7" customFormat="1" ht="18" customHeight="1">
      <c r="A23" s="437"/>
      <c r="B23" s="456"/>
      <c r="C23" s="187"/>
      <c r="D23" s="216"/>
      <c r="E23" s="214" t="str">
        <f t="shared" si="2"/>
        <v/>
      </c>
      <c r="F23" s="215"/>
      <c r="G23" s="223"/>
      <c r="H23" s="220" t="str">
        <f t="shared" si="3"/>
        <v/>
      </c>
      <c r="I23" s="221"/>
      <c r="J23" s="221"/>
      <c r="K23" s="220" t="str">
        <f t="shared" si="0"/>
        <v/>
      </c>
      <c r="L23" s="215"/>
      <c r="M23" s="223"/>
      <c r="N23" s="220" t="str">
        <f t="shared" si="4"/>
        <v/>
      </c>
      <c r="O23" s="221"/>
      <c r="P23" s="223"/>
      <c r="Q23" s="220" t="str">
        <f t="shared" si="5"/>
        <v/>
      </c>
      <c r="R23" s="221"/>
      <c r="S23" s="221"/>
      <c r="T23" s="220" t="str">
        <f t="shared" si="1"/>
        <v/>
      </c>
      <c r="U23" s="215"/>
    </row>
    <row r="24" spans="1:24" s="7" customFormat="1" ht="18" customHeight="1">
      <c r="A24" s="437"/>
      <c r="B24" s="456"/>
      <c r="C24" s="187"/>
      <c r="D24" s="216"/>
      <c r="E24" s="214" t="str">
        <f t="shared" si="2"/>
        <v/>
      </c>
      <c r="F24" s="224"/>
      <c r="G24" s="223"/>
      <c r="H24" s="220" t="str">
        <f t="shared" si="3"/>
        <v/>
      </c>
      <c r="I24" s="221"/>
      <c r="J24" s="221"/>
      <c r="K24" s="220" t="str">
        <f t="shared" si="0"/>
        <v/>
      </c>
      <c r="L24" s="215"/>
      <c r="M24" s="223"/>
      <c r="N24" s="220" t="str">
        <f t="shared" si="4"/>
        <v/>
      </c>
      <c r="O24" s="221"/>
      <c r="P24" s="223"/>
      <c r="Q24" s="220" t="str">
        <f t="shared" si="5"/>
        <v/>
      </c>
      <c r="R24" s="221"/>
      <c r="S24" s="221"/>
      <c r="T24" s="220" t="str">
        <f t="shared" si="1"/>
        <v/>
      </c>
      <c r="U24" s="215"/>
    </row>
    <row r="25" spans="1:24" s="7" customFormat="1" ht="18" customHeight="1">
      <c r="A25" s="437"/>
      <c r="B25" s="456"/>
      <c r="C25" s="187"/>
      <c r="D25" s="216"/>
      <c r="E25" s="214" t="str">
        <f t="shared" si="2"/>
        <v/>
      </c>
      <c r="F25" s="224"/>
      <c r="G25" s="223"/>
      <c r="H25" s="220" t="str">
        <f t="shared" si="3"/>
        <v/>
      </c>
      <c r="I25" s="221"/>
      <c r="J25" s="221"/>
      <c r="K25" s="220" t="str">
        <f t="shared" si="0"/>
        <v/>
      </c>
      <c r="L25" s="215"/>
      <c r="M25" s="223"/>
      <c r="N25" s="220" t="str">
        <f t="shared" si="4"/>
        <v/>
      </c>
      <c r="O25" s="221"/>
      <c r="P25" s="223"/>
      <c r="Q25" s="220" t="str">
        <f t="shared" si="5"/>
        <v/>
      </c>
      <c r="R25" s="221"/>
      <c r="S25" s="221"/>
      <c r="T25" s="220" t="str">
        <f t="shared" si="1"/>
        <v/>
      </c>
      <c r="U25" s="215"/>
    </row>
    <row r="26" spans="1:24" s="7" customFormat="1" ht="18" customHeight="1">
      <c r="A26" s="437"/>
      <c r="B26" s="456"/>
      <c r="C26" s="187"/>
      <c r="D26" s="216"/>
      <c r="E26" s="214" t="str">
        <f t="shared" si="2"/>
        <v/>
      </c>
      <c r="F26" s="224"/>
      <c r="G26" s="223"/>
      <c r="H26" s="220" t="str">
        <f t="shared" si="3"/>
        <v/>
      </c>
      <c r="I26" s="221"/>
      <c r="J26" s="221"/>
      <c r="K26" s="220" t="str">
        <f t="shared" si="0"/>
        <v/>
      </c>
      <c r="L26" s="215"/>
      <c r="M26" s="223"/>
      <c r="N26" s="220" t="str">
        <f t="shared" si="4"/>
        <v/>
      </c>
      <c r="O26" s="221"/>
      <c r="P26" s="223"/>
      <c r="Q26" s="220" t="str">
        <f t="shared" si="5"/>
        <v/>
      </c>
      <c r="R26" s="221"/>
      <c r="S26" s="221"/>
      <c r="T26" s="220" t="str">
        <f t="shared" si="1"/>
        <v/>
      </c>
      <c r="U26" s="215"/>
    </row>
    <row r="27" spans="1:24" s="7" customFormat="1" ht="18" customHeight="1">
      <c r="A27" s="437"/>
      <c r="B27" s="456"/>
      <c r="C27" s="187"/>
      <c r="D27" s="216"/>
      <c r="E27" s="220" t="str">
        <f t="shared" si="2"/>
        <v/>
      </c>
      <c r="F27" s="224"/>
      <c r="G27" s="223"/>
      <c r="H27" s="220" t="str">
        <f t="shared" si="3"/>
        <v/>
      </c>
      <c r="I27" s="221"/>
      <c r="J27" s="221"/>
      <c r="K27" s="220" t="str">
        <f t="shared" si="0"/>
        <v/>
      </c>
      <c r="L27" s="215"/>
      <c r="M27" s="223"/>
      <c r="N27" s="220" t="str">
        <f t="shared" si="4"/>
        <v/>
      </c>
      <c r="O27" s="221"/>
      <c r="P27" s="223"/>
      <c r="Q27" s="220" t="str">
        <f t="shared" si="5"/>
        <v/>
      </c>
      <c r="R27" s="221"/>
      <c r="S27" s="221"/>
      <c r="T27" s="220" t="str">
        <f t="shared" si="1"/>
        <v/>
      </c>
      <c r="U27" s="215"/>
    </row>
    <row r="28" spans="1:24" s="7" customFormat="1" ht="18" customHeight="1">
      <c r="A28" s="437"/>
      <c r="B28" s="456"/>
      <c r="C28" s="258" t="s">
        <v>56</v>
      </c>
      <c r="D28" s="225"/>
      <c r="E28" s="226" t="str">
        <f t="shared" si="2"/>
        <v/>
      </c>
      <c r="F28" s="227" t="str">
        <f>IF(SUM(F12:F27)=0,"",SUM(F12:F27))</f>
        <v/>
      </c>
      <c r="G28" s="228"/>
      <c r="H28" s="226" t="str">
        <f t="shared" si="3"/>
        <v/>
      </c>
      <c r="I28" s="226" t="str">
        <f>IF(SUM(I12:I27)=0,"",SUM(I12:I27))</f>
        <v/>
      </c>
      <c r="J28" s="229"/>
      <c r="K28" s="226" t="str">
        <f t="shared" si="0"/>
        <v/>
      </c>
      <c r="L28" s="227" t="str">
        <f>IF(SUM(L12:L27)=0,"",SUM(L12:L27))</f>
        <v/>
      </c>
      <c r="M28" s="228"/>
      <c r="N28" s="226" t="str">
        <f t="shared" si="4"/>
        <v/>
      </c>
      <c r="O28" s="226" t="str">
        <f>IF(SUM(O12:O27)=0,"",SUM(O12:O27))</f>
        <v/>
      </c>
      <c r="P28" s="228"/>
      <c r="Q28" s="226" t="str">
        <f t="shared" si="5"/>
        <v/>
      </c>
      <c r="R28" s="226" t="str">
        <f>IF(SUM(R12:R27)=0,"",SUM(R12:R27))</f>
        <v/>
      </c>
      <c r="S28" s="229"/>
      <c r="T28" s="226" t="str">
        <f t="shared" si="1"/>
        <v/>
      </c>
      <c r="U28" s="227" t="str">
        <f>IF(SUM(U12:U27)=0,"",SUM(U12:U27))</f>
        <v/>
      </c>
    </row>
    <row r="29" spans="1:24" s="7" customFormat="1" ht="18" customHeight="1">
      <c r="A29" s="437"/>
      <c r="B29" s="456" t="s">
        <v>46</v>
      </c>
      <c r="C29" s="189"/>
      <c r="D29" s="230"/>
      <c r="E29" s="231" t="str">
        <f t="shared" si="2"/>
        <v/>
      </c>
      <c r="F29" s="232"/>
      <c r="G29" s="230"/>
      <c r="H29" s="231" t="str">
        <f t="shared" si="3"/>
        <v/>
      </c>
      <c r="I29" s="233"/>
      <c r="J29" s="233"/>
      <c r="K29" s="231" t="str">
        <f t="shared" si="0"/>
        <v/>
      </c>
      <c r="L29" s="232"/>
      <c r="M29" s="230"/>
      <c r="N29" s="231" t="str">
        <f t="shared" si="4"/>
        <v/>
      </c>
      <c r="O29" s="233"/>
      <c r="P29" s="230"/>
      <c r="Q29" s="231" t="str">
        <f t="shared" si="5"/>
        <v/>
      </c>
      <c r="R29" s="233"/>
      <c r="S29" s="233"/>
      <c r="T29" s="231" t="str">
        <f t="shared" si="1"/>
        <v/>
      </c>
      <c r="U29" s="232"/>
    </row>
    <row r="30" spans="1:24" s="7" customFormat="1" ht="18" customHeight="1">
      <c r="A30" s="437"/>
      <c r="B30" s="456"/>
      <c r="C30" s="190"/>
      <c r="D30" s="234"/>
      <c r="E30" s="235" t="str">
        <f t="shared" si="2"/>
        <v/>
      </c>
      <c r="F30" s="236"/>
      <c r="G30" s="234"/>
      <c r="H30" s="235" t="str">
        <f t="shared" si="3"/>
        <v/>
      </c>
      <c r="I30" s="237"/>
      <c r="J30" s="237"/>
      <c r="K30" s="235" t="str">
        <f t="shared" si="0"/>
        <v/>
      </c>
      <c r="L30" s="236"/>
      <c r="M30" s="234"/>
      <c r="N30" s="235" t="str">
        <f t="shared" si="4"/>
        <v/>
      </c>
      <c r="O30" s="237"/>
      <c r="P30" s="234"/>
      <c r="Q30" s="235" t="str">
        <f t="shared" si="5"/>
        <v/>
      </c>
      <c r="R30" s="237"/>
      <c r="S30" s="237"/>
      <c r="T30" s="235" t="str">
        <f t="shared" si="1"/>
        <v/>
      </c>
      <c r="U30" s="236"/>
    </row>
    <row r="31" spans="1:24" s="7" customFormat="1" ht="18" customHeight="1">
      <c r="A31" s="437"/>
      <c r="B31" s="456"/>
      <c r="C31" s="190"/>
      <c r="D31" s="234"/>
      <c r="E31" s="235" t="str">
        <f t="shared" si="2"/>
        <v/>
      </c>
      <c r="F31" s="236"/>
      <c r="G31" s="234"/>
      <c r="H31" s="235" t="str">
        <f t="shared" si="3"/>
        <v/>
      </c>
      <c r="I31" s="237"/>
      <c r="J31" s="237"/>
      <c r="K31" s="235" t="str">
        <f t="shared" si="0"/>
        <v/>
      </c>
      <c r="L31" s="236"/>
      <c r="M31" s="234"/>
      <c r="N31" s="235" t="str">
        <f t="shared" si="4"/>
        <v/>
      </c>
      <c r="O31" s="237"/>
      <c r="P31" s="234"/>
      <c r="Q31" s="235" t="str">
        <f t="shared" si="5"/>
        <v/>
      </c>
      <c r="R31" s="237"/>
      <c r="S31" s="237"/>
      <c r="T31" s="235" t="str">
        <f t="shared" si="1"/>
        <v/>
      </c>
      <c r="U31" s="236"/>
    </row>
    <row r="32" spans="1:24" s="7" customFormat="1" ht="18" customHeight="1">
      <c r="A32" s="437"/>
      <c r="B32" s="456"/>
      <c r="C32" s="190"/>
      <c r="D32" s="234"/>
      <c r="E32" s="235" t="str">
        <f t="shared" si="2"/>
        <v/>
      </c>
      <c r="F32" s="236"/>
      <c r="G32" s="234"/>
      <c r="H32" s="235" t="str">
        <f t="shared" si="3"/>
        <v/>
      </c>
      <c r="I32" s="237"/>
      <c r="J32" s="237"/>
      <c r="K32" s="235" t="str">
        <f t="shared" si="0"/>
        <v/>
      </c>
      <c r="L32" s="236"/>
      <c r="M32" s="234"/>
      <c r="N32" s="235" t="str">
        <f t="shared" si="4"/>
        <v/>
      </c>
      <c r="O32" s="237"/>
      <c r="P32" s="234"/>
      <c r="Q32" s="235" t="str">
        <f t="shared" si="5"/>
        <v/>
      </c>
      <c r="R32" s="237"/>
      <c r="S32" s="237"/>
      <c r="T32" s="235" t="str">
        <f t="shared" si="1"/>
        <v/>
      </c>
      <c r="U32" s="236"/>
      <c r="V32" s="443" t="s">
        <v>83</v>
      </c>
      <c r="W32" s="444"/>
      <c r="X32" s="444"/>
    </row>
    <row r="33" spans="1:24" s="7" customFormat="1" ht="18" customHeight="1">
      <c r="A33" s="437"/>
      <c r="B33" s="456"/>
      <c r="C33" s="191"/>
      <c r="D33" s="238"/>
      <c r="E33" s="239" t="str">
        <f t="shared" si="2"/>
        <v/>
      </c>
      <c r="F33" s="240"/>
      <c r="G33" s="238"/>
      <c r="H33" s="239" t="str">
        <f t="shared" si="3"/>
        <v/>
      </c>
      <c r="I33" s="241"/>
      <c r="J33" s="241"/>
      <c r="K33" s="239" t="str">
        <f t="shared" si="0"/>
        <v/>
      </c>
      <c r="L33" s="240"/>
      <c r="M33" s="238"/>
      <c r="N33" s="239" t="str">
        <f t="shared" si="4"/>
        <v/>
      </c>
      <c r="O33" s="241"/>
      <c r="P33" s="238"/>
      <c r="Q33" s="239" t="str">
        <f t="shared" si="5"/>
        <v/>
      </c>
      <c r="R33" s="241"/>
      <c r="S33" s="241"/>
      <c r="T33" s="239" t="str">
        <f t="shared" si="1"/>
        <v/>
      </c>
      <c r="U33" s="240"/>
      <c r="V33" s="443"/>
      <c r="W33" s="444"/>
      <c r="X33" s="444"/>
    </row>
    <row r="34" spans="1:24" s="7" customFormat="1" ht="18" customHeight="1">
      <c r="A34" s="437"/>
      <c r="B34" s="456"/>
      <c r="C34" s="255" t="s">
        <v>56</v>
      </c>
      <c r="D34" s="228"/>
      <c r="E34" s="226" t="str">
        <f t="shared" si="2"/>
        <v/>
      </c>
      <c r="F34" s="227" t="str">
        <f>IF(SUM(F29:F33)=0,"",(SUM(F29:F33)))</f>
        <v/>
      </c>
      <c r="G34" s="228"/>
      <c r="H34" s="226" t="str">
        <f t="shared" si="3"/>
        <v/>
      </c>
      <c r="I34" s="226" t="str">
        <f>IF(SUM(I29:I33)=0,"",(SUM(I29:I33)))</f>
        <v/>
      </c>
      <c r="J34" s="229"/>
      <c r="K34" s="226" t="str">
        <f t="shared" si="0"/>
        <v/>
      </c>
      <c r="L34" s="227" t="str">
        <f>IF(SUM(L29:L33)=0,"",(SUM(L29:L33)))</f>
        <v/>
      </c>
      <c r="M34" s="228"/>
      <c r="N34" s="226" t="str">
        <f t="shared" si="4"/>
        <v/>
      </c>
      <c r="O34" s="226" t="str">
        <f>IF(SUM(O29:O33)=0,"",(SUM(O29:O33)))</f>
        <v/>
      </c>
      <c r="P34" s="228"/>
      <c r="Q34" s="226" t="str">
        <f t="shared" si="5"/>
        <v/>
      </c>
      <c r="R34" s="226" t="str">
        <f>IF(SUM(R29:R33)=0,"",(SUM(R29:R33)))</f>
        <v/>
      </c>
      <c r="S34" s="229"/>
      <c r="T34" s="226" t="str">
        <f t="shared" si="1"/>
        <v/>
      </c>
      <c r="U34" s="227" t="str">
        <f>IF(SUM(U29:U33)=0,"",(SUM(U29:U33)))</f>
        <v/>
      </c>
    </row>
    <row r="35" spans="1:24" s="7" customFormat="1" ht="18" customHeight="1">
      <c r="A35" s="437"/>
      <c r="B35" s="445" t="s">
        <v>54</v>
      </c>
      <c r="C35" s="446"/>
      <c r="D35" s="228"/>
      <c r="E35" s="226" t="str">
        <f t="shared" si="2"/>
        <v/>
      </c>
      <c r="F35" s="227" t="str">
        <f>IF(F28="","",IF(F34="",F28,F28+F34))</f>
        <v/>
      </c>
      <c r="G35" s="228"/>
      <c r="H35" s="226" t="str">
        <f t="shared" si="3"/>
        <v/>
      </c>
      <c r="I35" s="226" t="str">
        <f>IF(I28="","",IF(I34="",I28,I28+I34))</f>
        <v/>
      </c>
      <c r="J35" s="229"/>
      <c r="K35" s="226" t="str">
        <f t="shared" si="0"/>
        <v/>
      </c>
      <c r="L35" s="227" t="str">
        <f>IF(L28="","",IF(L34="",L28,L28+L34))</f>
        <v/>
      </c>
      <c r="M35" s="228"/>
      <c r="N35" s="226" t="str">
        <f t="shared" si="4"/>
        <v/>
      </c>
      <c r="O35" s="226" t="str">
        <f>IF(O28="","",IF(O34="",O28,O28+O34))</f>
        <v/>
      </c>
      <c r="P35" s="228"/>
      <c r="Q35" s="226" t="str">
        <f t="shared" si="5"/>
        <v/>
      </c>
      <c r="R35" s="226" t="str">
        <f>IF(R28="","",IF(R34="",R28,R28+R34))</f>
        <v/>
      </c>
      <c r="S35" s="229"/>
      <c r="T35" s="226" t="str">
        <f t="shared" si="1"/>
        <v/>
      </c>
      <c r="U35" s="227" t="str">
        <f>IF(U28="","",IF(U34="",U28,U28+U34))</f>
        <v/>
      </c>
    </row>
    <row r="36" spans="1:24" s="7" customFormat="1" ht="18" customHeight="1">
      <c r="A36" s="437" t="s">
        <v>44</v>
      </c>
      <c r="B36" s="448" t="str">
        <f>C12</f>
        <v>&lt;改修工事&gt;</v>
      </c>
      <c r="C36" s="449"/>
      <c r="D36" s="242"/>
      <c r="E36" s="231" t="str">
        <f t="shared" si="2"/>
        <v/>
      </c>
      <c r="F36" s="243"/>
      <c r="G36" s="242"/>
      <c r="H36" s="231" t="str">
        <f t="shared" si="3"/>
        <v/>
      </c>
      <c r="I36" s="231"/>
      <c r="J36" s="231"/>
      <c r="K36" s="231" t="str">
        <f t="shared" si="0"/>
        <v/>
      </c>
      <c r="L36" s="243"/>
      <c r="M36" s="242"/>
      <c r="N36" s="231" t="str">
        <f t="shared" si="4"/>
        <v/>
      </c>
      <c r="O36" s="231"/>
      <c r="P36" s="242"/>
      <c r="Q36" s="231" t="str">
        <f t="shared" si="5"/>
        <v/>
      </c>
      <c r="R36" s="231"/>
      <c r="S36" s="231"/>
      <c r="T36" s="231" t="str">
        <f t="shared" si="1"/>
        <v/>
      </c>
      <c r="U36" s="243"/>
    </row>
    <row r="37" spans="1:24" s="7" customFormat="1" ht="18" customHeight="1">
      <c r="A37" s="437"/>
      <c r="B37" s="448" t="str">
        <f>C20</f>
        <v>　（改築）</v>
      </c>
      <c r="C37" s="449"/>
      <c r="D37" s="244"/>
      <c r="E37" s="235" t="str">
        <f t="shared" si="2"/>
        <v/>
      </c>
      <c r="F37" s="245"/>
      <c r="G37" s="244"/>
      <c r="H37" s="235" t="str">
        <f t="shared" si="3"/>
        <v/>
      </c>
      <c r="I37" s="235"/>
      <c r="J37" s="235"/>
      <c r="K37" s="235" t="str">
        <f t="shared" si="0"/>
        <v/>
      </c>
      <c r="L37" s="245"/>
      <c r="M37" s="244"/>
      <c r="N37" s="235" t="str">
        <f t="shared" si="4"/>
        <v/>
      </c>
      <c r="O37" s="235"/>
      <c r="P37" s="244"/>
      <c r="Q37" s="235" t="str">
        <f t="shared" si="5"/>
        <v/>
      </c>
      <c r="R37" s="235"/>
      <c r="S37" s="235"/>
      <c r="T37" s="235" t="str">
        <f t="shared" si="1"/>
        <v/>
      </c>
      <c r="U37" s="245"/>
    </row>
    <row r="38" spans="1:24" s="7" customFormat="1" ht="18" customHeight="1">
      <c r="A38" s="437"/>
      <c r="B38" s="12" t="s">
        <v>49</v>
      </c>
      <c r="C38" s="187"/>
      <c r="D38" s="234"/>
      <c r="E38" s="235" t="str">
        <f t="shared" si="2"/>
        <v/>
      </c>
      <c r="F38" s="236"/>
      <c r="G38" s="234"/>
      <c r="H38" s="235" t="str">
        <f t="shared" si="3"/>
        <v/>
      </c>
      <c r="I38" s="237"/>
      <c r="J38" s="237"/>
      <c r="K38" s="235" t="str">
        <f t="shared" si="0"/>
        <v/>
      </c>
      <c r="L38" s="236"/>
      <c r="M38" s="234"/>
      <c r="N38" s="235" t="str">
        <f t="shared" si="4"/>
        <v/>
      </c>
      <c r="O38" s="237"/>
      <c r="P38" s="234"/>
      <c r="Q38" s="235" t="str">
        <f t="shared" si="5"/>
        <v/>
      </c>
      <c r="R38" s="237"/>
      <c r="S38" s="237"/>
      <c r="T38" s="235" t="str">
        <f t="shared" si="1"/>
        <v/>
      </c>
      <c r="U38" s="236"/>
    </row>
    <row r="39" spans="1:24" s="7" customFormat="1" ht="18" customHeight="1">
      <c r="A39" s="437"/>
      <c r="B39" s="12" t="s">
        <v>49</v>
      </c>
      <c r="C39" s="187"/>
      <c r="D39" s="234"/>
      <c r="E39" s="235" t="str">
        <f t="shared" si="2"/>
        <v/>
      </c>
      <c r="F39" s="236"/>
      <c r="G39" s="234"/>
      <c r="H39" s="235" t="str">
        <f t="shared" si="3"/>
        <v/>
      </c>
      <c r="I39" s="237"/>
      <c r="J39" s="237"/>
      <c r="K39" s="235" t="str">
        <f t="shared" si="0"/>
        <v/>
      </c>
      <c r="L39" s="236"/>
      <c r="M39" s="234"/>
      <c r="N39" s="235" t="str">
        <f t="shared" si="4"/>
        <v/>
      </c>
      <c r="O39" s="237"/>
      <c r="P39" s="234"/>
      <c r="Q39" s="235" t="str">
        <f t="shared" si="5"/>
        <v/>
      </c>
      <c r="R39" s="237"/>
      <c r="S39" s="237"/>
      <c r="T39" s="235" t="str">
        <f t="shared" si="1"/>
        <v/>
      </c>
      <c r="U39" s="236"/>
    </row>
    <row r="40" spans="1:24" s="7" customFormat="1" ht="18" customHeight="1">
      <c r="A40" s="437"/>
      <c r="B40" s="13" t="s">
        <v>48</v>
      </c>
      <c r="C40" s="187"/>
      <c r="D40" s="234"/>
      <c r="E40" s="235" t="str">
        <f t="shared" si="2"/>
        <v/>
      </c>
      <c r="F40" s="236"/>
      <c r="G40" s="234"/>
      <c r="H40" s="235" t="str">
        <f t="shared" si="3"/>
        <v/>
      </c>
      <c r="I40" s="237"/>
      <c r="J40" s="237"/>
      <c r="K40" s="235" t="str">
        <f t="shared" si="0"/>
        <v/>
      </c>
      <c r="L40" s="236"/>
      <c r="M40" s="234"/>
      <c r="N40" s="235" t="str">
        <f t="shared" si="4"/>
        <v/>
      </c>
      <c r="O40" s="237"/>
      <c r="P40" s="234"/>
      <c r="Q40" s="235" t="str">
        <f t="shared" si="5"/>
        <v/>
      </c>
      <c r="R40" s="237"/>
      <c r="S40" s="237"/>
      <c r="T40" s="235" t="str">
        <f t="shared" si="1"/>
        <v/>
      </c>
      <c r="U40" s="236"/>
    </row>
    <row r="41" spans="1:24" s="7" customFormat="1" ht="18" customHeight="1">
      <c r="A41" s="437"/>
      <c r="B41" s="448" t="s">
        <v>53</v>
      </c>
      <c r="C41" s="449"/>
      <c r="D41" s="244"/>
      <c r="E41" s="235" t="str">
        <f t="shared" si="2"/>
        <v/>
      </c>
      <c r="F41" s="245"/>
      <c r="G41" s="244"/>
      <c r="H41" s="235" t="str">
        <f t="shared" si="3"/>
        <v/>
      </c>
      <c r="I41" s="235"/>
      <c r="J41" s="235"/>
      <c r="K41" s="235" t="str">
        <f t="shared" si="0"/>
        <v/>
      </c>
      <c r="L41" s="245"/>
      <c r="M41" s="244"/>
      <c r="N41" s="235" t="str">
        <f t="shared" si="4"/>
        <v/>
      </c>
      <c r="O41" s="235"/>
      <c r="P41" s="244"/>
      <c r="Q41" s="235" t="str">
        <f t="shared" si="5"/>
        <v/>
      </c>
      <c r="R41" s="235"/>
      <c r="S41" s="235"/>
      <c r="T41" s="235" t="str">
        <f t="shared" si="1"/>
        <v/>
      </c>
      <c r="U41" s="245"/>
    </row>
    <row r="42" spans="1:24" s="7" customFormat="1" ht="18" customHeight="1">
      <c r="A42" s="437"/>
      <c r="B42" s="448" t="str">
        <f>C20</f>
        <v>　（改築）</v>
      </c>
      <c r="C42" s="449"/>
      <c r="D42" s="244"/>
      <c r="E42" s="235" t="str">
        <f t="shared" si="2"/>
        <v/>
      </c>
      <c r="F42" s="245"/>
      <c r="G42" s="244"/>
      <c r="H42" s="235" t="str">
        <f t="shared" si="3"/>
        <v/>
      </c>
      <c r="I42" s="235"/>
      <c r="J42" s="235"/>
      <c r="K42" s="235" t="str">
        <f t="shared" si="0"/>
        <v/>
      </c>
      <c r="L42" s="245"/>
      <c r="M42" s="244"/>
      <c r="N42" s="235" t="str">
        <f t="shared" si="4"/>
        <v/>
      </c>
      <c r="O42" s="235"/>
      <c r="P42" s="244"/>
      <c r="Q42" s="235" t="str">
        <f t="shared" si="5"/>
        <v/>
      </c>
      <c r="R42" s="235"/>
      <c r="S42" s="235"/>
      <c r="T42" s="235" t="str">
        <f t="shared" si="1"/>
        <v/>
      </c>
      <c r="U42" s="245"/>
    </row>
    <row r="43" spans="1:24" s="7" customFormat="1" ht="18" customHeight="1">
      <c r="A43" s="437"/>
      <c r="B43" s="13" t="s">
        <v>48</v>
      </c>
      <c r="C43" s="187"/>
      <c r="D43" s="234"/>
      <c r="E43" s="235" t="str">
        <f t="shared" si="2"/>
        <v/>
      </c>
      <c r="F43" s="236"/>
      <c r="G43" s="234"/>
      <c r="H43" s="235" t="str">
        <f t="shared" si="3"/>
        <v/>
      </c>
      <c r="I43" s="237"/>
      <c r="J43" s="237"/>
      <c r="K43" s="235" t="str">
        <f t="shared" si="0"/>
        <v/>
      </c>
      <c r="L43" s="236"/>
      <c r="M43" s="234"/>
      <c r="N43" s="235" t="str">
        <f t="shared" si="4"/>
        <v/>
      </c>
      <c r="O43" s="237"/>
      <c r="P43" s="234"/>
      <c r="Q43" s="235" t="str">
        <f t="shared" si="5"/>
        <v/>
      </c>
      <c r="R43" s="237"/>
      <c r="S43" s="237"/>
      <c r="T43" s="235" t="str">
        <f t="shared" si="1"/>
        <v/>
      </c>
      <c r="U43" s="236"/>
    </row>
    <row r="44" spans="1:24" s="7" customFormat="1" ht="18" customHeight="1">
      <c r="A44" s="437"/>
      <c r="B44" s="12" t="s">
        <v>48</v>
      </c>
      <c r="C44" s="187"/>
      <c r="D44" s="234"/>
      <c r="E44" s="235" t="str">
        <f t="shared" si="2"/>
        <v/>
      </c>
      <c r="F44" s="236"/>
      <c r="G44" s="234"/>
      <c r="H44" s="235" t="str">
        <f t="shared" si="3"/>
        <v/>
      </c>
      <c r="I44" s="237"/>
      <c r="J44" s="237"/>
      <c r="K44" s="235" t="str">
        <f t="shared" si="0"/>
        <v/>
      </c>
      <c r="L44" s="236"/>
      <c r="M44" s="234"/>
      <c r="N44" s="235" t="str">
        <f t="shared" si="4"/>
        <v/>
      </c>
      <c r="O44" s="237"/>
      <c r="P44" s="234"/>
      <c r="Q44" s="235" t="str">
        <f t="shared" si="5"/>
        <v/>
      </c>
      <c r="R44" s="237"/>
      <c r="S44" s="237"/>
      <c r="T44" s="235" t="str">
        <f t="shared" si="1"/>
        <v/>
      </c>
      <c r="U44" s="236"/>
    </row>
    <row r="45" spans="1:24" s="7" customFormat="1" ht="18" customHeight="1">
      <c r="A45" s="437"/>
      <c r="B45" s="14" t="s">
        <v>49</v>
      </c>
      <c r="C45" s="192"/>
      <c r="D45" s="238"/>
      <c r="E45" s="239" t="str">
        <f t="shared" si="2"/>
        <v/>
      </c>
      <c r="F45" s="240"/>
      <c r="G45" s="238"/>
      <c r="H45" s="239" t="str">
        <f t="shared" si="3"/>
        <v/>
      </c>
      <c r="I45" s="241"/>
      <c r="J45" s="241"/>
      <c r="K45" s="239" t="str">
        <f t="shared" si="0"/>
        <v/>
      </c>
      <c r="L45" s="240"/>
      <c r="M45" s="238"/>
      <c r="N45" s="239" t="str">
        <f t="shared" si="4"/>
        <v/>
      </c>
      <c r="O45" s="241"/>
      <c r="P45" s="238"/>
      <c r="Q45" s="239" t="str">
        <f t="shared" si="5"/>
        <v/>
      </c>
      <c r="R45" s="241"/>
      <c r="S45" s="241"/>
      <c r="T45" s="239" t="str">
        <f t="shared" si="1"/>
        <v/>
      </c>
      <c r="U45" s="240"/>
    </row>
    <row r="46" spans="1:24" s="7" customFormat="1" ht="18" customHeight="1">
      <c r="A46" s="447"/>
      <c r="B46" s="450" t="s">
        <v>57</v>
      </c>
      <c r="C46" s="451"/>
      <c r="D46" s="228"/>
      <c r="E46" s="226" t="str">
        <f t="shared" si="2"/>
        <v/>
      </c>
      <c r="F46" s="227" t="str">
        <f>IF(SUM(F36:F45)=0,"",(SUM(F36:F45)))</f>
        <v/>
      </c>
      <c r="G46" s="228"/>
      <c r="H46" s="226" t="str">
        <f t="shared" si="3"/>
        <v/>
      </c>
      <c r="I46" s="226" t="str">
        <f>IF(SUM(I36:I45)=0,"",(SUM(I36:I45)))</f>
        <v/>
      </c>
      <c r="J46" s="229"/>
      <c r="K46" s="226" t="str">
        <f t="shared" si="0"/>
        <v/>
      </c>
      <c r="L46" s="227" t="str">
        <f>IF(SUM(L36:L45)=0,"",(SUM(L36:L45)))</f>
        <v/>
      </c>
      <c r="M46" s="228"/>
      <c r="N46" s="226" t="str">
        <f t="shared" si="4"/>
        <v/>
      </c>
      <c r="O46" s="226" t="str">
        <f>IF(SUM(O36:O45)=0,"",(SUM(O36:O45)))</f>
        <v/>
      </c>
      <c r="P46" s="228"/>
      <c r="Q46" s="226" t="str">
        <f t="shared" si="5"/>
        <v/>
      </c>
      <c r="R46" s="226" t="str">
        <f>IF(SUM(R36:R45)=0,"",(SUM(R36:R45)))</f>
        <v/>
      </c>
      <c r="S46" s="229"/>
      <c r="T46" s="226" t="str">
        <f t="shared" si="1"/>
        <v/>
      </c>
      <c r="U46" s="227" t="str">
        <f>IF(SUM(U36:U45)=0,"",(SUM(U36:U45)))</f>
        <v/>
      </c>
    </row>
    <row r="47" spans="1:24" s="7" customFormat="1" ht="18" customHeight="1" thickBot="1">
      <c r="A47" s="452" t="s">
        <v>58</v>
      </c>
      <c r="B47" s="453"/>
      <c r="C47" s="454"/>
      <c r="D47" s="246"/>
      <c r="E47" s="247" t="str">
        <f t="shared" si="2"/>
        <v/>
      </c>
      <c r="F47" s="248" t="str">
        <f>IF(F35="","",IF(F46="",F35,F35+F46))</f>
        <v/>
      </c>
      <c r="G47" s="246"/>
      <c r="H47" s="247" t="str">
        <f t="shared" si="3"/>
        <v/>
      </c>
      <c r="I47" s="247" t="str">
        <f>IF(I35="","",IF(I46="",I35,I35+I46))</f>
        <v/>
      </c>
      <c r="J47" s="249"/>
      <c r="K47" s="247" t="str">
        <f t="shared" si="0"/>
        <v/>
      </c>
      <c r="L47" s="248" t="str">
        <f>IF(L35="","",IF(L46="",L35,L35+L46))</f>
        <v/>
      </c>
      <c r="M47" s="246"/>
      <c r="N47" s="247" t="str">
        <f t="shared" si="4"/>
        <v/>
      </c>
      <c r="O47" s="247" t="str">
        <f>IF(O35="","",IF(O46="",O35,O35+O46))</f>
        <v/>
      </c>
      <c r="P47" s="246"/>
      <c r="Q47" s="247" t="str">
        <f t="shared" si="5"/>
        <v/>
      </c>
      <c r="R47" s="247" t="str">
        <f>IF(R35="","",IF(R46="",R35,R35+R46))</f>
        <v/>
      </c>
      <c r="S47" s="249"/>
      <c r="T47" s="247" t="str">
        <f t="shared" si="1"/>
        <v/>
      </c>
      <c r="U47" s="248" t="str">
        <f>IF(U35="","",IF(U46="",U35,U35+U46))</f>
        <v/>
      </c>
    </row>
    <row r="48" spans="1:24" s="7" customFormat="1" ht="18" customHeight="1">
      <c r="A48" s="436" t="s">
        <v>29</v>
      </c>
      <c r="B48" s="439" t="s">
        <v>30</v>
      </c>
      <c r="C48" s="440"/>
      <c r="D48" s="431" t="s">
        <v>25</v>
      </c>
      <c r="E48" s="421" t="s">
        <v>25</v>
      </c>
      <c r="F48" s="250"/>
      <c r="G48" s="431"/>
      <c r="H48" s="421"/>
      <c r="I48" s="251"/>
      <c r="J48" s="421"/>
      <c r="K48" s="421" t="s">
        <v>25</v>
      </c>
      <c r="L48" s="250"/>
      <c r="M48" s="431"/>
      <c r="N48" s="421"/>
      <c r="O48" s="251"/>
      <c r="P48" s="431"/>
      <c r="Q48" s="421"/>
      <c r="R48" s="251"/>
      <c r="S48" s="421"/>
      <c r="T48" s="421" t="s">
        <v>25</v>
      </c>
      <c r="U48" s="250" t="s">
        <v>25</v>
      </c>
    </row>
    <row r="49" spans="1:21" s="7" customFormat="1" ht="18" customHeight="1">
      <c r="A49" s="437"/>
      <c r="B49" s="434" t="s">
        <v>443</v>
      </c>
      <c r="C49" s="435"/>
      <c r="D49" s="432"/>
      <c r="E49" s="422"/>
      <c r="F49" s="236" t="s">
        <v>25</v>
      </c>
      <c r="G49" s="432"/>
      <c r="H49" s="422"/>
      <c r="I49" s="237"/>
      <c r="J49" s="422"/>
      <c r="K49" s="422"/>
      <c r="L49" s="236" t="s">
        <v>25</v>
      </c>
      <c r="M49" s="432"/>
      <c r="N49" s="422"/>
      <c r="O49" s="237"/>
      <c r="P49" s="432"/>
      <c r="Q49" s="422"/>
      <c r="R49" s="237"/>
      <c r="S49" s="422"/>
      <c r="T49" s="422"/>
      <c r="U49" s="236" t="s">
        <v>25</v>
      </c>
    </row>
    <row r="50" spans="1:21" s="7" customFormat="1" ht="18" customHeight="1">
      <c r="A50" s="437"/>
      <c r="B50" s="434" t="s">
        <v>31</v>
      </c>
      <c r="C50" s="435"/>
      <c r="D50" s="432"/>
      <c r="E50" s="422"/>
      <c r="F50" s="236" t="s">
        <v>25</v>
      </c>
      <c r="G50" s="432"/>
      <c r="H50" s="422"/>
      <c r="I50" s="237"/>
      <c r="J50" s="422"/>
      <c r="K50" s="422"/>
      <c r="L50" s="236" t="s">
        <v>25</v>
      </c>
      <c r="M50" s="432"/>
      <c r="N50" s="422"/>
      <c r="O50" s="237"/>
      <c r="P50" s="432"/>
      <c r="Q50" s="422"/>
      <c r="R50" s="237"/>
      <c r="S50" s="422"/>
      <c r="T50" s="422"/>
      <c r="U50" s="236" t="s">
        <v>25</v>
      </c>
    </row>
    <row r="51" spans="1:21" s="7" customFormat="1" ht="18" customHeight="1">
      <c r="A51" s="437"/>
      <c r="B51" s="434" t="s">
        <v>32</v>
      </c>
      <c r="C51" s="435"/>
      <c r="D51" s="432"/>
      <c r="E51" s="422"/>
      <c r="F51" s="236" t="s">
        <v>35</v>
      </c>
      <c r="G51" s="432"/>
      <c r="H51" s="422"/>
      <c r="I51" s="237"/>
      <c r="J51" s="422"/>
      <c r="K51" s="422"/>
      <c r="L51" s="236" t="s">
        <v>25</v>
      </c>
      <c r="M51" s="432"/>
      <c r="N51" s="422"/>
      <c r="O51" s="237"/>
      <c r="P51" s="432"/>
      <c r="Q51" s="422"/>
      <c r="R51" s="237"/>
      <c r="S51" s="422"/>
      <c r="T51" s="422"/>
      <c r="U51" s="236" t="s">
        <v>25</v>
      </c>
    </row>
    <row r="52" spans="1:21" s="7" customFormat="1" ht="18" customHeight="1">
      <c r="A52" s="437"/>
      <c r="B52" s="434" t="s">
        <v>1143</v>
      </c>
      <c r="C52" s="435"/>
      <c r="D52" s="432"/>
      <c r="E52" s="422"/>
      <c r="F52" s="224"/>
      <c r="G52" s="432"/>
      <c r="H52" s="422"/>
      <c r="I52" s="237"/>
      <c r="J52" s="422"/>
      <c r="K52" s="422"/>
      <c r="L52" s="236" t="s">
        <v>25</v>
      </c>
      <c r="M52" s="432"/>
      <c r="N52" s="422"/>
      <c r="O52" s="237"/>
      <c r="P52" s="432"/>
      <c r="Q52" s="422"/>
      <c r="R52" s="237"/>
      <c r="S52" s="422"/>
      <c r="T52" s="422"/>
      <c r="U52" s="236" t="s">
        <v>25</v>
      </c>
    </row>
    <row r="53" spans="1:21" s="7" customFormat="1" ht="18" customHeight="1">
      <c r="A53" s="437"/>
      <c r="B53" s="434" t="s">
        <v>33</v>
      </c>
      <c r="C53" s="435"/>
      <c r="D53" s="432"/>
      <c r="E53" s="422"/>
      <c r="F53" s="224"/>
      <c r="G53" s="432"/>
      <c r="H53" s="422"/>
      <c r="I53" s="237"/>
      <c r="J53" s="422"/>
      <c r="K53" s="422"/>
      <c r="L53" s="236" t="s">
        <v>25</v>
      </c>
      <c r="M53" s="432"/>
      <c r="N53" s="422"/>
      <c r="O53" s="237"/>
      <c r="P53" s="432"/>
      <c r="Q53" s="422"/>
      <c r="R53" s="237"/>
      <c r="S53" s="422"/>
      <c r="T53" s="422"/>
      <c r="U53" s="236" t="s">
        <v>25</v>
      </c>
    </row>
    <row r="54" spans="1:21" s="7" customFormat="1" ht="18" customHeight="1">
      <c r="A54" s="437"/>
      <c r="B54" s="434" t="s">
        <v>34</v>
      </c>
      <c r="C54" s="435"/>
      <c r="D54" s="433"/>
      <c r="E54" s="423"/>
      <c r="F54" s="224"/>
      <c r="G54" s="433"/>
      <c r="H54" s="423"/>
      <c r="I54" s="241"/>
      <c r="J54" s="423"/>
      <c r="K54" s="423"/>
      <c r="L54" s="236"/>
      <c r="M54" s="433"/>
      <c r="N54" s="423"/>
      <c r="O54" s="241"/>
      <c r="P54" s="433"/>
      <c r="Q54" s="423"/>
      <c r="R54" s="241"/>
      <c r="S54" s="423"/>
      <c r="T54" s="423"/>
      <c r="U54" s="236" t="s">
        <v>25</v>
      </c>
    </row>
    <row r="55" spans="1:21" s="7" customFormat="1" ht="18" customHeight="1" thickBot="1">
      <c r="A55" s="438"/>
      <c r="B55" s="441" t="s">
        <v>55</v>
      </c>
      <c r="C55" s="442"/>
      <c r="D55" s="252" t="s">
        <v>23</v>
      </c>
      <c r="E55" s="253" t="s">
        <v>23</v>
      </c>
      <c r="F55" s="248" t="str">
        <f>IF(SUM(F48:F54)=0,"",SUM(F48:F54))</f>
        <v/>
      </c>
      <c r="G55" s="252" t="s">
        <v>36</v>
      </c>
      <c r="H55" s="253" t="s">
        <v>36</v>
      </c>
      <c r="I55" s="247" t="str">
        <f>IF(SUM(I48:I54)=0,"",SUM(I48:I54))</f>
        <v/>
      </c>
      <c r="J55" s="253" t="s">
        <v>36</v>
      </c>
      <c r="K55" s="253" t="s">
        <v>36</v>
      </c>
      <c r="L55" s="248" t="str">
        <f>IF(SUM(L48:L54)=0,"",SUM(L48:L54))</f>
        <v/>
      </c>
      <c r="M55" s="252" t="s">
        <v>36</v>
      </c>
      <c r="N55" s="253" t="s">
        <v>36</v>
      </c>
      <c r="O55" s="247" t="str">
        <f>IF(SUM(O48:O54)=0,"",SUM(O48:O54))</f>
        <v/>
      </c>
      <c r="P55" s="252" t="s">
        <v>36</v>
      </c>
      <c r="Q55" s="253" t="s">
        <v>36</v>
      </c>
      <c r="R55" s="247" t="str">
        <f>IF(SUM(R48:R54)=0,"",SUM(R48:R54))</f>
        <v/>
      </c>
      <c r="S55" s="253" t="s">
        <v>36</v>
      </c>
      <c r="T55" s="253" t="s">
        <v>36</v>
      </c>
      <c r="U55" s="248" t="str">
        <f>IF(SUM(U48:U54)=0,"",SUM(U48:U54))</f>
        <v/>
      </c>
    </row>
    <row r="56" spans="1:21">
      <c r="F56" s="188" t="str">
        <f>IF(F47=F55,"","↑【確認】「事業財源」の合計と「合計（総事業費）」が不一致")</f>
        <v/>
      </c>
    </row>
    <row r="57" spans="1:21">
      <c r="F57" s="188"/>
    </row>
    <row r="58" spans="1:21">
      <c r="A58" s="15" t="s">
        <v>37</v>
      </c>
    </row>
    <row r="59" spans="1:21">
      <c r="A59" s="15"/>
    </row>
    <row r="60" spans="1:21">
      <c r="A60" s="16" t="s">
        <v>91</v>
      </c>
      <c r="B60" s="193" t="s">
        <v>98</v>
      </c>
      <c r="C60" s="193"/>
      <c r="D60" s="193"/>
      <c r="E60" s="193"/>
      <c r="F60" s="193"/>
      <c r="G60" s="193"/>
      <c r="H60" s="193"/>
      <c r="I60" s="193"/>
      <c r="J60" s="193"/>
      <c r="K60" s="193"/>
      <c r="L60" s="193"/>
    </row>
    <row r="61" spans="1:21">
      <c r="A61" s="16"/>
      <c r="B61" s="193" t="s">
        <v>503</v>
      </c>
      <c r="C61" s="193"/>
      <c r="D61" s="193"/>
      <c r="E61" s="193"/>
      <c r="F61" s="193"/>
      <c r="G61" s="193"/>
      <c r="H61" s="193"/>
      <c r="I61" s="193"/>
      <c r="J61" s="193"/>
      <c r="K61" s="193"/>
      <c r="L61" s="193"/>
    </row>
    <row r="62" spans="1:21">
      <c r="A62" s="16" t="s">
        <v>92</v>
      </c>
      <c r="B62" s="193" t="s">
        <v>99</v>
      </c>
      <c r="C62" s="193"/>
      <c r="D62" s="193"/>
      <c r="E62" s="193"/>
      <c r="F62" s="193"/>
      <c r="G62" s="193"/>
      <c r="H62" s="193"/>
      <c r="I62" s="193"/>
      <c r="J62" s="193"/>
      <c r="K62" s="193"/>
      <c r="L62" s="193"/>
    </row>
    <row r="63" spans="1:21">
      <c r="A63" s="16"/>
      <c r="B63" s="193" t="s">
        <v>80</v>
      </c>
      <c r="C63" s="193"/>
      <c r="D63" s="193"/>
      <c r="E63" s="193"/>
      <c r="F63" s="193"/>
      <c r="G63" s="193"/>
      <c r="H63" s="193"/>
      <c r="I63" s="193"/>
      <c r="J63" s="193"/>
      <c r="K63" s="193"/>
      <c r="L63" s="193"/>
    </row>
    <row r="64" spans="1:21">
      <c r="A64" s="16" t="s">
        <v>81</v>
      </c>
      <c r="B64" s="193" t="s">
        <v>444</v>
      </c>
      <c r="C64" s="193"/>
      <c r="D64" s="193"/>
      <c r="E64" s="193"/>
      <c r="F64" s="193"/>
      <c r="G64" s="193"/>
      <c r="H64" s="193"/>
      <c r="I64" s="193"/>
      <c r="J64" s="193"/>
      <c r="K64" s="193"/>
      <c r="L64" s="193"/>
    </row>
    <row r="65" spans="1:12">
      <c r="A65" s="16" t="s">
        <v>93</v>
      </c>
      <c r="B65" s="193" t="s">
        <v>100</v>
      </c>
      <c r="C65" s="193"/>
      <c r="D65" s="193"/>
      <c r="E65" s="193"/>
      <c r="F65" s="193"/>
      <c r="G65" s="193"/>
      <c r="H65" s="193"/>
      <c r="I65" s="193"/>
      <c r="J65" s="193"/>
      <c r="K65" s="193"/>
      <c r="L65" s="193"/>
    </row>
    <row r="66" spans="1:12">
      <c r="A66" s="16"/>
      <c r="B66" s="193" t="s">
        <v>504</v>
      </c>
      <c r="C66" s="193"/>
      <c r="D66" s="193"/>
      <c r="E66" s="193"/>
      <c r="F66" s="193"/>
      <c r="G66" s="193"/>
      <c r="H66" s="193"/>
      <c r="I66" s="193"/>
      <c r="J66" s="193"/>
      <c r="K66" s="193"/>
      <c r="L66" s="193"/>
    </row>
    <row r="67" spans="1:12">
      <c r="A67" s="16"/>
      <c r="B67" s="193" t="s">
        <v>505</v>
      </c>
      <c r="C67" s="193"/>
      <c r="D67" s="193"/>
      <c r="E67" s="193"/>
      <c r="F67" s="193"/>
      <c r="G67" s="193"/>
      <c r="H67" s="193"/>
      <c r="I67" s="193"/>
      <c r="J67" s="193"/>
      <c r="K67" s="193"/>
      <c r="L67" s="193"/>
    </row>
    <row r="68" spans="1:12">
      <c r="A68" s="16"/>
      <c r="B68" s="193"/>
      <c r="C68" s="193"/>
      <c r="D68" s="193"/>
      <c r="E68" s="193"/>
      <c r="F68" s="193"/>
      <c r="G68" s="193"/>
      <c r="H68" s="193"/>
      <c r="I68" s="193"/>
      <c r="J68" s="193"/>
      <c r="K68" s="193"/>
      <c r="L68" s="193"/>
    </row>
    <row r="69" spans="1:12">
      <c r="A69" s="16" t="s">
        <v>94</v>
      </c>
      <c r="B69" s="193" t="s">
        <v>506</v>
      </c>
      <c r="C69" s="193"/>
      <c r="D69" s="193"/>
      <c r="E69" s="193"/>
      <c r="F69" s="193"/>
      <c r="G69" s="193"/>
      <c r="H69" s="193"/>
      <c r="I69" s="193"/>
      <c r="J69" s="193"/>
      <c r="K69" s="193"/>
      <c r="L69" s="193"/>
    </row>
    <row r="70" spans="1:12">
      <c r="A70" s="16"/>
      <c r="B70" s="193"/>
      <c r="C70" s="193"/>
      <c r="D70" s="193"/>
      <c r="E70" s="193"/>
      <c r="F70" s="193"/>
      <c r="G70" s="193"/>
      <c r="H70" s="193"/>
      <c r="I70" s="193"/>
      <c r="J70" s="193"/>
      <c r="K70" s="193"/>
      <c r="L70" s="193"/>
    </row>
    <row r="71" spans="1:12">
      <c r="A71" s="16" t="s">
        <v>95</v>
      </c>
      <c r="B71" s="193" t="s">
        <v>84</v>
      </c>
      <c r="C71" s="193"/>
      <c r="D71" s="193"/>
      <c r="E71" s="193"/>
      <c r="F71" s="193"/>
      <c r="G71" s="193"/>
      <c r="H71" s="193"/>
      <c r="I71" s="193"/>
      <c r="J71" s="193"/>
      <c r="K71" s="193"/>
      <c r="L71" s="193"/>
    </row>
    <row r="72" spans="1:12">
      <c r="A72" s="16" t="s">
        <v>85</v>
      </c>
      <c r="B72" s="193" t="s">
        <v>86</v>
      </c>
      <c r="C72" s="193"/>
      <c r="D72" s="193"/>
      <c r="E72" s="193"/>
      <c r="F72" s="193"/>
      <c r="G72" s="193"/>
      <c r="H72" s="193"/>
      <c r="I72" s="193"/>
      <c r="J72" s="193"/>
      <c r="K72" s="193"/>
      <c r="L72" s="193"/>
    </row>
    <row r="73" spans="1:12">
      <c r="A73" s="16" t="s">
        <v>85</v>
      </c>
      <c r="B73" s="193" t="s">
        <v>101</v>
      </c>
      <c r="C73" s="193"/>
      <c r="D73" s="193"/>
      <c r="E73" s="193"/>
      <c r="F73" s="193"/>
      <c r="G73" s="193"/>
      <c r="H73" s="193"/>
      <c r="I73" s="193"/>
      <c r="J73" s="193"/>
      <c r="K73" s="193"/>
      <c r="L73" s="193"/>
    </row>
    <row r="74" spans="1:12">
      <c r="A74" s="16" t="s">
        <v>87</v>
      </c>
      <c r="B74" s="194" t="s">
        <v>445</v>
      </c>
      <c r="C74" s="194"/>
      <c r="D74" s="193"/>
      <c r="E74" s="193"/>
      <c r="F74" s="193"/>
      <c r="G74" s="193"/>
      <c r="H74" s="193"/>
      <c r="I74" s="193"/>
      <c r="J74" s="193"/>
      <c r="K74" s="193"/>
      <c r="L74" s="193"/>
    </row>
    <row r="75" spans="1:12">
      <c r="A75" s="16" t="s">
        <v>88</v>
      </c>
      <c r="B75" s="194" t="s">
        <v>102</v>
      </c>
      <c r="C75" s="194"/>
      <c r="D75" s="193"/>
      <c r="E75" s="193"/>
      <c r="F75" s="193"/>
      <c r="G75" s="193"/>
      <c r="H75" s="193"/>
      <c r="I75" s="193"/>
      <c r="J75" s="193"/>
      <c r="K75" s="193"/>
      <c r="L75" s="193"/>
    </row>
    <row r="76" spans="1:12">
      <c r="A76" s="16" t="s">
        <v>85</v>
      </c>
      <c r="B76" s="194" t="s">
        <v>103</v>
      </c>
      <c r="C76" s="194"/>
      <c r="D76" s="193"/>
      <c r="E76" s="193"/>
      <c r="F76" s="193"/>
      <c r="G76" s="193"/>
      <c r="H76" s="193"/>
      <c r="I76" s="193"/>
      <c r="J76" s="193"/>
      <c r="K76" s="193"/>
      <c r="L76" s="193"/>
    </row>
    <row r="77" spans="1:12">
      <c r="A77" s="16" t="s">
        <v>85</v>
      </c>
      <c r="B77" s="194" t="s">
        <v>446</v>
      </c>
      <c r="C77" s="194"/>
      <c r="D77" s="193"/>
      <c r="E77" s="193"/>
      <c r="F77" s="193"/>
      <c r="G77" s="193"/>
      <c r="H77" s="193"/>
      <c r="I77" s="193"/>
      <c r="J77" s="193"/>
      <c r="K77" s="193"/>
      <c r="L77" s="193"/>
    </row>
    <row r="78" spans="1:12">
      <c r="A78" s="16" t="s">
        <v>96</v>
      </c>
      <c r="B78" s="193" t="s">
        <v>89</v>
      </c>
      <c r="C78" s="193"/>
      <c r="D78" s="193"/>
      <c r="E78" s="193"/>
      <c r="F78" s="193"/>
      <c r="G78" s="193"/>
      <c r="H78" s="193"/>
      <c r="I78" s="193"/>
      <c r="J78" s="193"/>
      <c r="K78" s="193"/>
      <c r="L78" s="193"/>
    </row>
    <row r="79" spans="1:12">
      <c r="A79" s="16" t="s">
        <v>97</v>
      </c>
      <c r="B79" s="193" t="s">
        <v>90</v>
      </c>
      <c r="C79" s="193"/>
      <c r="D79" s="193"/>
      <c r="E79" s="193"/>
      <c r="F79" s="193"/>
      <c r="G79" s="193"/>
      <c r="H79" s="193"/>
      <c r="I79" s="193"/>
      <c r="J79" s="193"/>
      <c r="K79" s="193"/>
      <c r="L79" s="193"/>
    </row>
    <row r="80" spans="1:12">
      <c r="A80" s="17"/>
      <c r="B80" s="193" t="s">
        <v>82</v>
      </c>
      <c r="C80" s="193"/>
      <c r="D80" s="193"/>
      <c r="E80" s="193"/>
      <c r="F80" s="193"/>
      <c r="G80" s="193"/>
      <c r="H80" s="193"/>
      <c r="I80" s="193"/>
      <c r="J80" s="193"/>
      <c r="K80" s="193"/>
      <c r="L80" s="193"/>
    </row>
    <row r="81" spans="1:1">
      <c r="A81" s="17"/>
    </row>
  </sheetData>
  <mergeCells count="49">
    <mergeCell ref="P48:P54"/>
    <mergeCell ref="Q48:Q54"/>
    <mergeCell ref="S48:S54"/>
    <mergeCell ref="T48:T54"/>
    <mergeCell ref="B49:C49"/>
    <mergeCell ref="B50:C50"/>
    <mergeCell ref="B51:C51"/>
    <mergeCell ref="B52:C52"/>
    <mergeCell ref="B53:C53"/>
    <mergeCell ref="B54:C54"/>
    <mergeCell ref="G48:G54"/>
    <mergeCell ref="H48:H54"/>
    <mergeCell ref="J48:J54"/>
    <mergeCell ref="K48:K54"/>
    <mergeCell ref="M48:M54"/>
    <mergeCell ref="N48:N54"/>
    <mergeCell ref="B46:C46"/>
    <mergeCell ref="A47:C47"/>
    <mergeCell ref="A48:A55"/>
    <mergeCell ref="B48:C48"/>
    <mergeCell ref="D48:D54"/>
    <mergeCell ref="E48:E54"/>
    <mergeCell ref="B55:C55"/>
    <mergeCell ref="A10:A35"/>
    <mergeCell ref="B10:B28"/>
    <mergeCell ref="B29:B34"/>
    <mergeCell ref="V32:X33"/>
    <mergeCell ref="B35:C35"/>
    <mergeCell ref="A36:A46"/>
    <mergeCell ref="B36:C36"/>
    <mergeCell ref="B37:C37"/>
    <mergeCell ref="B41:C41"/>
    <mergeCell ref="B42:C42"/>
    <mergeCell ref="M7:U7"/>
    <mergeCell ref="D8:D9"/>
    <mergeCell ref="E8:E9"/>
    <mergeCell ref="F8:F9"/>
    <mergeCell ref="G8:H8"/>
    <mergeCell ref="J8:K8"/>
    <mergeCell ref="M8:N8"/>
    <mergeCell ref="P8:Q8"/>
    <mergeCell ref="S8:T8"/>
    <mergeCell ref="D2:H3"/>
    <mergeCell ref="A5:B5"/>
    <mergeCell ref="E5:I5"/>
    <mergeCell ref="A7:A9"/>
    <mergeCell ref="B7:C9"/>
    <mergeCell ref="D7:F7"/>
    <mergeCell ref="G7:L7"/>
  </mergeCells>
  <phoneticPr fontId="5"/>
  <dataValidations count="3">
    <dataValidation type="list" allowBlank="1" showInputMessage="1" showErrorMessage="1" sqref="C13" xr:uid="{EB7E34C0-21E1-4AED-816E-B24AEAA1D12C}">
      <formula1>"　（新築）,（移転新築）,　（増築）,　（改築）"</formula1>
    </dataValidation>
    <dataValidation type="list" showInputMessage="1" showErrorMessage="1" sqref="C12" xr:uid="{19C94749-C5FA-480A-A254-2DE142110B22}">
      <formula1>" &lt;建築工事&gt;, &lt;改修工事&gt;"</formula1>
    </dataValidation>
    <dataValidation showInputMessage="1" showErrorMessage="1" sqref="C19" xr:uid="{AA2647A3-D759-4E27-ADC1-31CC50A14483}"/>
  </dataValidations>
  <printOptions horizontalCentered="1"/>
  <pageMargins left="0.51181102362204722" right="0.51181102362204722" top="0.74803149606299213" bottom="0.74803149606299213" header="0.31496062992125984" footer="0.31496062992125984"/>
  <pageSetup paperSize="9" scale="82" fitToWidth="0" orientation="portrait" blackAndWhite="1" r:id="rId1"/>
  <headerFooter>
    <oddFooter>&amp;P / &amp;N ページ</oddFooter>
  </headerFooter>
  <colBreaks count="1" manualBreakCount="1">
    <brk id="21" max="1048575" man="1"/>
  </colBreaks>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06A04-9DD6-48C9-AA4C-50923F49C269}">
  <sheetPr>
    <pageSetUpPr fitToPage="1"/>
  </sheetPr>
  <dimension ref="A1:CN53"/>
  <sheetViews>
    <sheetView view="pageBreakPreview" zoomScale="115" zoomScaleNormal="85" zoomScaleSheetLayoutView="115" workbookViewId="0">
      <selection activeCell="G9" sqref="G9:K9"/>
    </sheetView>
  </sheetViews>
  <sheetFormatPr defaultColWidth="2.5" defaultRowHeight="18.75" customHeight="1"/>
  <cols>
    <col min="1" max="16384" width="2.5" style="401"/>
  </cols>
  <sheetData>
    <row r="1" spans="2:35" ht="18.75" customHeight="1">
      <c r="B1" s="401" t="s">
        <v>818</v>
      </c>
      <c r="Z1" s="401" t="s">
        <v>650</v>
      </c>
    </row>
    <row r="2" spans="2:35" ht="18.75" customHeight="1">
      <c r="J2" s="523" t="s">
        <v>649</v>
      </c>
      <c r="K2" s="523"/>
      <c r="L2" s="523"/>
      <c r="M2" s="523"/>
      <c r="N2" s="523"/>
      <c r="O2" s="523"/>
      <c r="P2" s="523"/>
      <c r="Q2" s="523"/>
      <c r="R2" s="523"/>
      <c r="S2" s="523"/>
      <c r="T2" s="523"/>
      <c r="U2" s="523"/>
      <c r="V2" s="523"/>
      <c r="W2" s="523"/>
      <c r="X2" s="523"/>
      <c r="Y2" s="523"/>
      <c r="Z2" s="523"/>
      <c r="AA2" s="523"/>
    </row>
    <row r="3" spans="2:35" ht="18.75" customHeight="1">
      <c r="B3" s="402"/>
      <c r="C3" s="402"/>
      <c r="D3" s="402"/>
      <c r="E3" s="402"/>
      <c r="F3" s="402"/>
      <c r="G3" s="402"/>
      <c r="H3" s="402"/>
      <c r="I3" s="402"/>
      <c r="J3" s="402"/>
      <c r="K3" s="402"/>
      <c r="L3" s="402"/>
      <c r="M3" s="402"/>
    </row>
    <row r="4" spans="2:35" ht="18.75" customHeight="1">
      <c r="B4" s="524" t="s">
        <v>648</v>
      </c>
      <c r="C4" s="524"/>
      <c r="D4" s="524"/>
      <c r="E4" s="524"/>
      <c r="F4" s="525" t="s">
        <v>817</v>
      </c>
      <c r="G4" s="525"/>
      <c r="H4" s="525"/>
      <c r="I4" s="525"/>
      <c r="J4" s="525"/>
      <c r="K4" s="525"/>
      <c r="L4" s="525"/>
      <c r="M4" s="525"/>
      <c r="N4" s="525"/>
      <c r="O4" s="525"/>
      <c r="P4" s="525"/>
      <c r="Q4" s="525"/>
      <c r="R4" s="525"/>
      <c r="S4" s="525"/>
      <c r="T4" s="525"/>
      <c r="U4" s="525"/>
      <c r="V4" s="525"/>
      <c r="W4" s="525"/>
      <c r="X4" s="525"/>
      <c r="Y4" s="525"/>
      <c r="Z4" s="525"/>
      <c r="AA4" s="525"/>
      <c r="AB4" s="525"/>
    </row>
    <row r="5" spans="2:35" ht="18.75" customHeight="1">
      <c r="B5" s="524" t="s">
        <v>758</v>
      </c>
      <c r="C5" s="524"/>
      <c r="D5" s="524"/>
      <c r="E5" s="524"/>
      <c r="F5" s="770" t="s">
        <v>757</v>
      </c>
      <c r="G5" s="770"/>
      <c r="H5" s="770"/>
      <c r="I5" s="770"/>
      <c r="J5" s="770"/>
      <c r="K5" s="770"/>
      <c r="L5" s="770"/>
      <c r="M5" s="770"/>
      <c r="N5" s="770"/>
      <c r="O5" s="770"/>
      <c r="P5" s="707" t="s">
        <v>756</v>
      </c>
      <c r="Q5" s="707"/>
      <c r="R5" s="707"/>
      <c r="S5" s="707"/>
      <c r="T5" s="707"/>
      <c r="U5" s="707"/>
      <c r="V5" s="771" t="s">
        <v>755</v>
      </c>
      <c r="W5" s="771"/>
      <c r="X5" s="771"/>
      <c r="Y5" s="771"/>
      <c r="Z5" s="771"/>
    </row>
    <row r="6" spans="2:35" ht="18.75" customHeight="1">
      <c r="B6" s="403"/>
    </row>
    <row r="7" spans="2:35" ht="18.75" customHeight="1">
      <c r="B7" s="463" t="s">
        <v>646</v>
      </c>
      <c r="C7" s="463"/>
      <c r="D7" s="463"/>
      <c r="E7" s="463"/>
      <c r="F7" s="463"/>
      <c r="G7" s="463"/>
      <c r="H7" s="463"/>
      <c r="I7" s="463"/>
      <c r="J7" s="463"/>
      <c r="K7" s="463"/>
      <c r="L7" s="463"/>
      <c r="M7" s="463" t="s">
        <v>645</v>
      </c>
      <c r="N7" s="463"/>
      <c r="O7" s="463"/>
      <c r="P7" s="463"/>
      <c r="Q7" s="463"/>
      <c r="R7" s="463"/>
      <c r="S7" s="463"/>
      <c r="T7" s="463"/>
      <c r="U7" s="463"/>
      <c r="V7" s="463"/>
      <c r="W7" s="463" t="s">
        <v>644</v>
      </c>
      <c r="X7" s="463"/>
      <c r="Y7" s="463"/>
      <c r="Z7" s="463"/>
      <c r="AA7" s="463"/>
      <c r="AB7" s="463"/>
      <c r="AC7" s="463"/>
      <c r="AD7" s="463"/>
      <c r="AE7" s="463"/>
      <c r="AF7" s="463"/>
      <c r="AG7" s="463"/>
      <c r="AH7" s="463"/>
      <c r="AI7" s="463"/>
    </row>
    <row r="8" spans="2:35" ht="18.75" customHeight="1">
      <c r="B8" s="463"/>
      <c r="C8" s="463"/>
      <c r="D8" s="463"/>
      <c r="E8" s="463"/>
      <c r="F8" s="463"/>
      <c r="G8" s="463"/>
      <c r="H8" s="463"/>
      <c r="I8" s="463"/>
      <c r="J8" s="463"/>
      <c r="K8" s="463"/>
      <c r="L8" s="463"/>
      <c r="M8" s="463"/>
      <c r="N8" s="463"/>
      <c r="O8" s="463"/>
      <c r="P8" s="463"/>
      <c r="Q8" s="463"/>
      <c r="R8" s="463"/>
      <c r="S8" s="463"/>
      <c r="T8" s="463"/>
      <c r="U8" s="463"/>
      <c r="V8" s="463"/>
      <c r="W8" s="463"/>
      <c r="X8" s="463"/>
      <c r="Y8" s="463"/>
      <c r="Z8" s="463"/>
      <c r="AA8" s="463"/>
      <c r="AB8" s="463"/>
      <c r="AC8" s="463"/>
      <c r="AD8" s="463"/>
      <c r="AE8" s="463"/>
      <c r="AF8" s="463"/>
      <c r="AG8" s="463"/>
      <c r="AH8" s="463"/>
      <c r="AI8" s="463"/>
    </row>
    <row r="9" spans="2:35" ht="30" customHeight="1">
      <c r="B9" s="687" t="s">
        <v>751</v>
      </c>
      <c r="C9" s="688"/>
      <c r="D9" s="688"/>
      <c r="E9" s="688"/>
      <c r="F9" s="688"/>
      <c r="G9" s="697"/>
      <c r="H9" s="498" t="s">
        <v>750</v>
      </c>
      <c r="I9" s="499"/>
      <c r="J9" s="499"/>
      <c r="K9" s="499"/>
      <c r="L9" s="499"/>
      <c r="M9" s="499"/>
      <c r="N9" s="499"/>
      <c r="O9" s="499"/>
      <c r="P9" s="499"/>
      <c r="Q9" s="499"/>
      <c r="R9" s="499"/>
      <c r="S9" s="499"/>
      <c r="T9" s="500"/>
      <c r="U9" s="687" t="s">
        <v>749</v>
      </c>
      <c r="V9" s="689"/>
      <c r="W9" s="689"/>
      <c r="X9" s="689"/>
      <c r="Y9" s="690"/>
      <c r="Z9" s="687" t="s">
        <v>748</v>
      </c>
      <c r="AA9" s="689"/>
      <c r="AB9" s="689"/>
      <c r="AC9" s="689"/>
      <c r="AD9" s="690"/>
      <c r="AE9" s="498" t="s">
        <v>742</v>
      </c>
      <c r="AF9" s="499"/>
      <c r="AG9" s="499"/>
      <c r="AH9" s="499"/>
      <c r="AI9" s="500"/>
    </row>
    <row r="10" spans="2:35" ht="18.75" customHeight="1">
      <c r="B10" s="698"/>
      <c r="C10" s="699"/>
      <c r="D10" s="699"/>
      <c r="E10" s="699"/>
      <c r="F10" s="699"/>
      <c r="G10" s="700"/>
      <c r="H10" s="463"/>
      <c r="I10" s="463"/>
      <c r="J10" s="463"/>
      <c r="K10" s="463"/>
      <c r="L10" s="463"/>
      <c r="M10" s="463"/>
      <c r="N10" s="463"/>
      <c r="O10" s="463"/>
      <c r="P10" s="463"/>
      <c r="Q10" s="463"/>
      <c r="R10" s="463"/>
      <c r="S10" s="463"/>
      <c r="T10" s="463"/>
      <c r="U10" s="464"/>
      <c r="V10" s="465"/>
      <c r="W10" s="465"/>
      <c r="X10" s="487" t="s">
        <v>626</v>
      </c>
      <c r="Y10" s="488"/>
      <c r="Z10" s="464"/>
      <c r="AA10" s="465"/>
      <c r="AB10" s="465"/>
      <c r="AC10" s="487" t="s">
        <v>626</v>
      </c>
      <c r="AD10" s="488"/>
      <c r="AE10" s="656" t="str">
        <f>IFERROR(U10/Z10,"")</f>
        <v/>
      </c>
      <c r="AF10" s="657"/>
      <c r="AG10" s="657"/>
      <c r="AH10" s="657"/>
      <c r="AI10" s="658"/>
    </row>
    <row r="11" spans="2:35" ht="18.75" customHeight="1">
      <c r="B11" s="402"/>
      <c r="C11" s="402"/>
      <c r="D11" s="402"/>
      <c r="E11" s="402"/>
      <c r="F11" s="402"/>
      <c r="G11" s="402"/>
      <c r="H11" s="402"/>
      <c r="I11" s="402"/>
      <c r="J11" s="402"/>
      <c r="K11" s="402"/>
      <c r="L11" s="402"/>
      <c r="M11" s="402"/>
      <c r="N11" s="402"/>
      <c r="O11" s="402"/>
      <c r="P11" s="402"/>
      <c r="Q11" s="402"/>
      <c r="R11" s="402"/>
      <c r="S11" s="402"/>
      <c r="T11" s="402"/>
      <c r="U11" s="402"/>
      <c r="V11" s="402"/>
      <c r="W11" s="402"/>
      <c r="X11" s="402"/>
      <c r="Y11" s="402"/>
      <c r="Z11" s="402"/>
      <c r="AA11" s="402"/>
      <c r="AB11" s="402"/>
      <c r="AC11" s="402"/>
      <c r="AD11" s="402"/>
      <c r="AE11" s="402"/>
      <c r="AF11" s="402"/>
      <c r="AG11" s="402"/>
      <c r="AH11" s="402"/>
    </row>
    <row r="12" spans="2:35" ht="18.75" customHeight="1">
      <c r="B12" s="403" t="s">
        <v>643</v>
      </c>
    </row>
    <row r="13" spans="2:35" ht="18.75" customHeight="1">
      <c r="B13" s="520" t="s">
        <v>642</v>
      </c>
      <c r="C13" s="520"/>
      <c r="D13" s="520"/>
      <c r="E13" s="520"/>
      <c r="F13" s="520"/>
      <c r="G13" s="520"/>
      <c r="H13" s="464" t="s">
        <v>641</v>
      </c>
      <c r="I13" s="465"/>
      <c r="J13" s="465"/>
      <c r="K13" s="521" t="s">
        <v>638</v>
      </c>
      <c r="L13" s="521"/>
      <c r="M13" s="521"/>
      <c r="N13" s="521"/>
      <c r="O13" s="521"/>
      <c r="P13" s="521"/>
      <c r="Q13" s="521"/>
      <c r="R13" s="521"/>
      <c r="S13" s="521"/>
      <c r="T13" s="521"/>
      <c r="U13" s="465" t="s">
        <v>640</v>
      </c>
      <c r="V13" s="465"/>
      <c r="W13" s="465" t="s">
        <v>639</v>
      </c>
      <c r="X13" s="465"/>
      <c r="Y13" s="465"/>
      <c r="Z13" s="521" t="s">
        <v>638</v>
      </c>
      <c r="AA13" s="521"/>
      <c r="AB13" s="521"/>
      <c r="AC13" s="521"/>
      <c r="AD13" s="521"/>
      <c r="AE13" s="521"/>
      <c r="AF13" s="521"/>
      <c r="AG13" s="521"/>
      <c r="AH13" s="521"/>
      <c r="AI13" s="522"/>
    </row>
    <row r="14" spans="2:35" ht="18.75" customHeight="1">
      <c r="B14" s="520" t="s">
        <v>637</v>
      </c>
      <c r="C14" s="520"/>
      <c r="D14" s="520"/>
      <c r="E14" s="520"/>
      <c r="F14" s="520"/>
      <c r="G14" s="520"/>
      <c r="H14" s="464"/>
      <c r="I14" s="465"/>
      <c r="J14" s="465"/>
      <c r="K14" s="465"/>
      <c r="L14" s="465"/>
      <c r="M14" s="465"/>
      <c r="N14" s="520" t="s">
        <v>636</v>
      </c>
      <c r="O14" s="520"/>
      <c r="P14" s="520"/>
      <c r="Q14" s="520"/>
      <c r="R14" s="520"/>
      <c r="S14" s="520"/>
      <c r="T14" s="464"/>
      <c r="U14" s="465"/>
      <c r="V14" s="465"/>
      <c r="W14" s="465"/>
      <c r="X14" s="465"/>
      <c r="Y14" s="465"/>
      <c r="Z14" s="465"/>
      <c r="AA14" s="465"/>
      <c r="AB14" s="465"/>
      <c r="AC14" s="465"/>
      <c r="AD14" s="465"/>
      <c r="AE14" s="465"/>
      <c r="AF14" s="465"/>
      <c r="AG14" s="465"/>
      <c r="AH14" s="465"/>
      <c r="AI14" s="466"/>
    </row>
    <row r="16" spans="2:35" ht="18.75" customHeight="1">
      <c r="B16" s="403" t="s">
        <v>635</v>
      </c>
    </row>
    <row r="17" spans="2:92" ht="18.75" customHeight="1">
      <c r="B17" s="463"/>
      <c r="C17" s="463"/>
      <c r="D17" s="463" t="s">
        <v>816</v>
      </c>
      <c r="E17" s="463"/>
      <c r="F17" s="463"/>
      <c r="G17" s="463"/>
      <c r="H17" s="463"/>
      <c r="I17" s="463"/>
      <c r="J17" s="463"/>
      <c r="K17" s="463"/>
      <c r="L17" s="463"/>
      <c r="M17" s="463"/>
      <c r="N17" s="463"/>
      <c r="O17" s="463"/>
      <c r="P17" s="463"/>
      <c r="Q17" s="463"/>
      <c r="R17" s="463"/>
      <c r="S17" s="463"/>
      <c r="T17" s="463" t="s">
        <v>815</v>
      </c>
      <c r="U17" s="463"/>
      <c r="V17" s="463"/>
      <c r="W17" s="463"/>
      <c r="X17" s="463"/>
      <c r="Y17" s="463" t="s">
        <v>814</v>
      </c>
      <c r="Z17" s="463"/>
      <c r="AA17" s="463"/>
      <c r="AB17" s="463"/>
      <c r="AC17" s="463"/>
      <c r="AD17" s="463" t="s">
        <v>813</v>
      </c>
      <c r="AE17" s="463"/>
      <c r="AF17" s="463"/>
      <c r="AG17" s="463"/>
      <c r="AH17" s="463"/>
    </row>
    <row r="18" spans="2:92" ht="18.75" customHeight="1">
      <c r="B18" s="766" t="s">
        <v>730</v>
      </c>
      <c r="C18" s="767"/>
      <c r="D18" s="463" t="s">
        <v>812</v>
      </c>
      <c r="E18" s="463"/>
      <c r="F18" s="463"/>
      <c r="G18" s="463"/>
      <c r="H18" s="758"/>
      <c r="I18" s="758"/>
      <c r="J18" s="758"/>
      <c r="K18" s="758"/>
      <c r="L18" s="463" t="s">
        <v>811</v>
      </c>
      <c r="M18" s="463"/>
      <c r="N18" s="463"/>
      <c r="O18" s="463"/>
      <c r="P18" s="758"/>
      <c r="Q18" s="758"/>
      <c r="R18" s="758"/>
      <c r="S18" s="758"/>
      <c r="T18" s="751"/>
      <c r="U18" s="752"/>
      <c r="V18" s="752"/>
      <c r="W18" s="752"/>
      <c r="X18" s="411" t="s">
        <v>809</v>
      </c>
      <c r="Y18" s="751"/>
      <c r="Z18" s="752"/>
      <c r="AA18" s="752"/>
      <c r="AB18" s="752"/>
      <c r="AC18" s="411" t="s">
        <v>809</v>
      </c>
      <c r="AD18" s="751"/>
      <c r="AE18" s="752"/>
      <c r="AF18" s="752"/>
      <c r="AG18" s="752"/>
      <c r="AH18" s="411" t="s">
        <v>809</v>
      </c>
    </row>
    <row r="19" spans="2:92" ht="18.75" customHeight="1">
      <c r="B19" s="759"/>
      <c r="C19" s="760"/>
      <c r="D19" s="463" t="s">
        <v>733</v>
      </c>
      <c r="E19" s="463"/>
      <c r="F19" s="463"/>
      <c r="G19" s="463"/>
      <c r="H19" s="758"/>
      <c r="I19" s="758"/>
      <c r="J19" s="758"/>
      <c r="K19" s="758"/>
      <c r="L19" s="463" t="s">
        <v>732</v>
      </c>
      <c r="M19" s="463"/>
      <c r="N19" s="463"/>
      <c r="O19" s="463"/>
      <c r="P19" s="758"/>
      <c r="Q19" s="758"/>
      <c r="R19" s="758"/>
      <c r="S19" s="758"/>
      <c r="T19" s="609"/>
      <c r="U19" s="610"/>
      <c r="V19" s="610"/>
      <c r="W19" s="610"/>
      <c r="X19" s="719" t="s">
        <v>611</v>
      </c>
      <c r="Y19" s="609"/>
      <c r="Z19" s="610"/>
      <c r="AA19" s="610"/>
      <c r="AB19" s="610"/>
      <c r="AC19" s="719" t="s">
        <v>611</v>
      </c>
      <c r="AD19" s="609"/>
      <c r="AE19" s="610"/>
      <c r="AF19" s="610"/>
      <c r="AG19" s="610"/>
      <c r="AH19" s="719" t="s">
        <v>611</v>
      </c>
    </row>
    <row r="20" spans="2:92" ht="18.75" customHeight="1" thickBot="1">
      <c r="B20" s="768"/>
      <c r="C20" s="769"/>
      <c r="D20" s="764" t="s">
        <v>731</v>
      </c>
      <c r="E20" s="764"/>
      <c r="F20" s="764"/>
      <c r="G20" s="764"/>
      <c r="H20" s="765"/>
      <c r="I20" s="765"/>
      <c r="J20" s="765"/>
      <c r="K20" s="765"/>
      <c r="L20" s="764" t="s">
        <v>629</v>
      </c>
      <c r="M20" s="764"/>
      <c r="N20" s="764"/>
      <c r="O20" s="764"/>
      <c r="P20" s="765">
        <f>SUM(H18:K20,P18:S19)</f>
        <v>0</v>
      </c>
      <c r="Q20" s="765"/>
      <c r="R20" s="765"/>
      <c r="S20" s="765"/>
      <c r="T20" s="511"/>
      <c r="U20" s="512"/>
      <c r="V20" s="512"/>
      <c r="W20" s="512"/>
      <c r="X20" s="513"/>
      <c r="Y20" s="511"/>
      <c r="Z20" s="512"/>
      <c r="AA20" s="512"/>
      <c r="AB20" s="512"/>
      <c r="AC20" s="513"/>
      <c r="AD20" s="511"/>
      <c r="AE20" s="512"/>
      <c r="AF20" s="512"/>
      <c r="AG20" s="512"/>
      <c r="AH20" s="513"/>
    </row>
    <row r="21" spans="2:92" ht="18.75" customHeight="1" thickTop="1">
      <c r="B21" s="759" t="s">
        <v>627</v>
      </c>
      <c r="C21" s="760"/>
      <c r="D21" s="655" t="s">
        <v>812</v>
      </c>
      <c r="E21" s="655"/>
      <c r="F21" s="655"/>
      <c r="G21" s="655"/>
      <c r="H21" s="763"/>
      <c r="I21" s="763"/>
      <c r="J21" s="763"/>
      <c r="K21" s="763"/>
      <c r="L21" s="655" t="s">
        <v>811</v>
      </c>
      <c r="M21" s="655"/>
      <c r="N21" s="655"/>
      <c r="O21" s="655"/>
      <c r="P21" s="763"/>
      <c r="Q21" s="763"/>
      <c r="R21" s="763"/>
      <c r="S21" s="763"/>
      <c r="T21" s="751"/>
      <c r="U21" s="752"/>
      <c r="V21" s="752"/>
      <c r="W21" s="752"/>
      <c r="X21" s="411" t="s">
        <v>809</v>
      </c>
      <c r="Y21" s="751"/>
      <c r="Z21" s="752"/>
      <c r="AA21" s="752"/>
      <c r="AB21" s="752"/>
      <c r="AC21" s="411" t="s">
        <v>809</v>
      </c>
      <c r="AD21" s="751"/>
      <c r="AE21" s="752"/>
      <c r="AF21" s="752"/>
      <c r="AG21" s="752"/>
      <c r="AH21" s="411" t="s">
        <v>809</v>
      </c>
    </row>
    <row r="22" spans="2:92" ht="18.75" customHeight="1">
      <c r="B22" s="759"/>
      <c r="C22" s="760"/>
      <c r="D22" s="463" t="s">
        <v>733</v>
      </c>
      <c r="E22" s="463"/>
      <c r="F22" s="463"/>
      <c r="G22" s="463"/>
      <c r="H22" s="758"/>
      <c r="I22" s="758"/>
      <c r="J22" s="758"/>
      <c r="K22" s="758"/>
      <c r="L22" s="463" t="s">
        <v>732</v>
      </c>
      <c r="M22" s="463"/>
      <c r="N22" s="463"/>
      <c r="O22" s="463"/>
      <c r="P22" s="758"/>
      <c r="Q22" s="758"/>
      <c r="R22" s="758"/>
      <c r="S22" s="758"/>
      <c r="T22" s="755"/>
      <c r="U22" s="756"/>
      <c r="V22" s="756"/>
      <c r="W22" s="756"/>
      <c r="X22" s="757" t="s">
        <v>611</v>
      </c>
      <c r="Y22" s="755"/>
      <c r="Z22" s="756"/>
      <c r="AA22" s="756"/>
      <c r="AB22" s="756"/>
      <c r="AC22" s="757" t="s">
        <v>611</v>
      </c>
      <c r="AD22" s="755"/>
      <c r="AE22" s="756"/>
      <c r="AF22" s="756"/>
      <c r="AG22" s="756"/>
      <c r="AH22" s="757" t="s">
        <v>611</v>
      </c>
    </row>
    <row r="23" spans="2:92" ht="18.75" customHeight="1">
      <c r="B23" s="761"/>
      <c r="C23" s="762"/>
      <c r="D23" s="463" t="s">
        <v>731</v>
      </c>
      <c r="E23" s="463"/>
      <c r="F23" s="463"/>
      <c r="G23" s="463"/>
      <c r="H23" s="758"/>
      <c r="I23" s="758"/>
      <c r="J23" s="758"/>
      <c r="K23" s="758"/>
      <c r="L23" s="463" t="s">
        <v>629</v>
      </c>
      <c r="M23" s="463"/>
      <c r="N23" s="463"/>
      <c r="O23" s="463"/>
      <c r="P23" s="758">
        <f>SUM(H21:K23,P21:S22)</f>
        <v>0</v>
      </c>
      <c r="Q23" s="758"/>
      <c r="R23" s="758"/>
      <c r="S23" s="758"/>
      <c r="T23" s="501"/>
      <c r="U23" s="502"/>
      <c r="V23" s="502"/>
      <c r="W23" s="502"/>
      <c r="X23" s="503"/>
      <c r="Y23" s="501"/>
      <c r="Z23" s="502"/>
      <c r="AA23" s="502"/>
      <c r="AB23" s="502"/>
      <c r="AC23" s="503"/>
      <c r="AD23" s="501"/>
      <c r="AE23" s="502"/>
      <c r="AF23" s="502"/>
      <c r="AG23" s="502"/>
      <c r="AH23" s="503"/>
      <c r="CN23" s="409"/>
    </row>
    <row r="24" spans="2:92" ht="15" customHeight="1">
      <c r="B24" s="743" t="s">
        <v>810</v>
      </c>
      <c r="C24" s="744"/>
      <c r="D24" s="747"/>
      <c r="E24" s="748"/>
      <c r="F24" s="748"/>
      <c r="G24" s="748"/>
      <c r="H24" s="748"/>
      <c r="I24" s="748"/>
      <c r="J24" s="748"/>
      <c r="K24" s="748"/>
      <c r="L24" s="748"/>
      <c r="M24" s="748"/>
      <c r="N24" s="748"/>
      <c r="O24" s="748"/>
      <c r="P24" s="748"/>
      <c r="Q24" s="748"/>
      <c r="R24" s="748"/>
      <c r="S24" s="748"/>
      <c r="T24" s="751"/>
      <c r="U24" s="752"/>
      <c r="V24" s="752"/>
      <c r="W24" s="752"/>
      <c r="X24" s="412" t="s">
        <v>809</v>
      </c>
      <c r="Y24" s="751"/>
      <c r="Z24" s="752"/>
      <c r="AA24" s="752"/>
      <c r="AB24" s="752"/>
      <c r="AC24" s="412" t="s">
        <v>809</v>
      </c>
      <c r="AD24" s="751"/>
      <c r="AE24" s="752"/>
      <c r="AF24" s="752"/>
      <c r="AG24" s="752"/>
      <c r="AH24" s="413" t="s">
        <v>809</v>
      </c>
    </row>
    <row r="25" spans="2:92" ht="15" customHeight="1">
      <c r="B25" s="745"/>
      <c r="C25" s="746"/>
      <c r="D25" s="749"/>
      <c r="E25" s="750"/>
      <c r="F25" s="750"/>
      <c r="G25" s="750"/>
      <c r="H25" s="750"/>
      <c r="I25" s="750"/>
      <c r="J25" s="750"/>
      <c r="K25" s="750"/>
      <c r="L25" s="750"/>
      <c r="M25" s="750"/>
      <c r="N25" s="750"/>
      <c r="O25" s="750"/>
      <c r="P25" s="750"/>
      <c r="Q25" s="750"/>
      <c r="R25" s="750"/>
      <c r="S25" s="750"/>
      <c r="T25" s="753"/>
      <c r="U25" s="754"/>
      <c r="V25" s="754"/>
      <c r="W25" s="754"/>
      <c r="X25" s="414" t="s">
        <v>17</v>
      </c>
      <c r="Y25" s="753"/>
      <c r="Z25" s="754"/>
      <c r="AA25" s="754"/>
      <c r="AB25" s="754"/>
      <c r="AC25" s="414" t="s">
        <v>17</v>
      </c>
      <c r="AD25" s="753"/>
      <c r="AE25" s="754"/>
      <c r="AF25" s="754"/>
      <c r="AG25" s="754"/>
      <c r="AH25" s="414" t="s">
        <v>17</v>
      </c>
    </row>
    <row r="26" spans="2:92" ht="18" customHeight="1">
      <c r="B26" s="520" t="s">
        <v>802</v>
      </c>
      <c r="C26" s="520"/>
      <c r="D26" s="520"/>
      <c r="E26" s="520"/>
      <c r="F26" s="520"/>
      <c r="G26" s="520"/>
      <c r="H26" s="520"/>
      <c r="I26" s="520"/>
      <c r="J26" s="520"/>
      <c r="K26" s="520"/>
      <c r="L26" s="548" t="s">
        <v>801</v>
      </c>
      <c r="M26" s="549"/>
      <c r="N26" s="549"/>
      <c r="O26" s="549"/>
      <c r="P26" s="549"/>
      <c r="Q26" s="549"/>
      <c r="R26" s="549"/>
      <c r="S26" s="549"/>
      <c r="T26" s="549"/>
      <c r="U26" s="549"/>
      <c r="V26" s="549"/>
      <c r="W26" s="549"/>
      <c r="X26" s="549"/>
      <c r="Y26" s="549"/>
      <c r="Z26" s="549"/>
      <c r="AA26" s="549"/>
      <c r="AB26" s="549"/>
      <c r="AC26" s="549"/>
      <c r="AD26" s="549"/>
      <c r="AE26" s="549"/>
      <c r="AF26" s="549"/>
      <c r="AG26" s="549"/>
      <c r="AH26" s="550"/>
      <c r="CN26" s="409"/>
    </row>
    <row r="27" spans="2:92" ht="18.75" customHeight="1">
      <c r="CN27" s="409"/>
    </row>
    <row r="28" spans="2:92" ht="18.75" customHeight="1">
      <c r="B28" s="403" t="s">
        <v>713</v>
      </c>
    </row>
    <row r="29" spans="2:92" ht="18.75" customHeight="1">
      <c r="B29" s="477"/>
      <c r="C29" s="478"/>
      <c r="D29" s="478"/>
      <c r="E29" s="478"/>
      <c r="F29" s="478"/>
      <c r="G29" s="478"/>
      <c r="H29" s="478"/>
      <c r="I29" s="478"/>
      <c r="J29" s="478"/>
      <c r="K29" s="478"/>
      <c r="L29" s="478"/>
      <c r="M29" s="478"/>
      <c r="N29" s="478"/>
      <c r="O29" s="478"/>
      <c r="P29" s="478"/>
      <c r="Q29" s="478"/>
      <c r="R29" s="478"/>
      <c r="S29" s="478"/>
      <c r="T29" s="478"/>
      <c r="U29" s="478"/>
      <c r="V29" s="478"/>
      <c r="W29" s="478"/>
      <c r="X29" s="478"/>
      <c r="Y29" s="478"/>
      <c r="Z29" s="478"/>
      <c r="AA29" s="478"/>
      <c r="AB29" s="478"/>
      <c r="AC29" s="478"/>
      <c r="AD29" s="478"/>
      <c r="AE29" s="478"/>
      <c r="AF29" s="478"/>
      <c r="AG29" s="478"/>
      <c r="AH29" s="478"/>
      <c r="AI29" s="479"/>
    </row>
    <row r="30" spans="2:92" ht="18.75" customHeight="1">
      <c r="B30" s="480"/>
      <c r="C30" s="481"/>
      <c r="D30" s="481"/>
      <c r="E30" s="481"/>
      <c r="F30" s="481"/>
      <c r="G30" s="481"/>
      <c r="H30" s="481"/>
      <c r="I30" s="481"/>
      <c r="J30" s="481"/>
      <c r="K30" s="481"/>
      <c r="L30" s="481"/>
      <c r="M30" s="481"/>
      <c r="N30" s="481"/>
      <c r="O30" s="481"/>
      <c r="P30" s="481"/>
      <c r="Q30" s="481"/>
      <c r="R30" s="481"/>
      <c r="S30" s="481"/>
      <c r="T30" s="481"/>
      <c r="U30" s="481"/>
      <c r="V30" s="481"/>
      <c r="W30" s="481"/>
      <c r="X30" s="481"/>
      <c r="Y30" s="481"/>
      <c r="Z30" s="481"/>
      <c r="AA30" s="481"/>
      <c r="AB30" s="481"/>
      <c r="AC30" s="481"/>
      <c r="AD30" s="481"/>
      <c r="AE30" s="481"/>
      <c r="AF30" s="481"/>
      <c r="AG30" s="481"/>
      <c r="AH30" s="481"/>
      <c r="AI30" s="482"/>
    </row>
    <row r="31" spans="2:92" ht="18.75" customHeight="1">
      <c r="B31" s="480"/>
      <c r="C31" s="481"/>
      <c r="D31" s="481"/>
      <c r="E31" s="481"/>
      <c r="F31" s="481"/>
      <c r="G31" s="481"/>
      <c r="H31" s="481"/>
      <c r="I31" s="481"/>
      <c r="J31" s="481"/>
      <c r="K31" s="481"/>
      <c r="L31" s="481"/>
      <c r="M31" s="481"/>
      <c r="N31" s="481"/>
      <c r="O31" s="481"/>
      <c r="P31" s="481"/>
      <c r="Q31" s="481"/>
      <c r="R31" s="481"/>
      <c r="S31" s="481"/>
      <c r="T31" s="481"/>
      <c r="U31" s="481"/>
      <c r="V31" s="481"/>
      <c r="W31" s="481"/>
      <c r="X31" s="481"/>
      <c r="Y31" s="481"/>
      <c r="Z31" s="481"/>
      <c r="AA31" s="481"/>
      <c r="AB31" s="481"/>
      <c r="AC31" s="481"/>
      <c r="AD31" s="481"/>
      <c r="AE31" s="481"/>
      <c r="AF31" s="481"/>
      <c r="AG31" s="481"/>
      <c r="AH31" s="481"/>
      <c r="AI31" s="482"/>
    </row>
    <row r="32" spans="2:92" ht="18.75" customHeight="1">
      <c r="B32" s="480"/>
      <c r="C32" s="481"/>
      <c r="D32" s="481"/>
      <c r="E32" s="481"/>
      <c r="F32" s="481"/>
      <c r="G32" s="481"/>
      <c r="H32" s="481"/>
      <c r="I32" s="481"/>
      <c r="J32" s="481"/>
      <c r="K32" s="481"/>
      <c r="L32" s="481"/>
      <c r="M32" s="481"/>
      <c r="N32" s="481"/>
      <c r="O32" s="481"/>
      <c r="P32" s="481"/>
      <c r="Q32" s="481"/>
      <c r="R32" s="481"/>
      <c r="S32" s="481"/>
      <c r="T32" s="481"/>
      <c r="U32" s="481"/>
      <c r="V32" s="481"/>
      <c r="W32" s="481"/>
      <c r="X32" s="481"/>
      <c r="Y32" s="481"/>
      <c r="Z32" s="481"/>
      <c r="AA32" s="481"/>
      <c r="AB32" s="481"/>
      <c r="AC32" s="481"/>
      <c r="AD32" s="481"/>
      <c r="AE32" s="481"/>
      <c r="AF32" s="481"/>
      <c r="AG32" s="481"/>
      <c r="AH32" s="481"/>
      <c r="AI32" s="482"/>
    </row>
    <row r="33" spans="1:35" ht="18.75" customHeight="1">
      <c r="B33" s="483"/>
      <c r="C33" s="484"/>
      <c r="D33" s="484"/>
      <c r="E33" s="484"/>
      <c r="F33" s="484"/>
      <c r="G33" s="484"/>
      <c r="H33" s="484"/>
      <c r="I33" s="484"/>
      <c r="J33" s="484"/>
      <c r="K33" s="484"/>
      <c r="L33" s="484"/>
      <c r="M33" s="484"/>
      <c r="N33" s="484"/>
      <c r="O33" s="484"/>
      <c r="P33" s="484"/>
      <c r="Q33" s="484"/>
      <c r="R33" s="484"/>
      <c r="S33" s="484"/>
      <c r="T33" s="484"/>
      <c r="U33" s="484"/>
      <c r="V33" s="484"/>
      <c r="W33" s="484"/>
      <c r="X33" s="484"/>
      <c r="Y33" s="484"/>
      <c r="Z33" s="484"/>
      <c r="AA33" s="484"/>
      <c r="AB33" s="484"/>
      <c r="AC33" s="484"/>
      <c r="AD33" s="484"/>
      <c r="AE33" s="484"/>
      <c r="AF33" s="484"/>
      <c r="AG33" s="484"/>
      <c r="AH33" s="484"/>
      <c r="AI33" s="485"/>
    </row>
    <row r="34" spans="1:35" ht="18.75" customHeight="1">
      <c r="B34" s="404"/>
      <c r="C34" s="404"/>
      <c r="D34" s="404"/>
      <c r="E34" s="404"/>
      <c r="F34" s="404"/>
      <c r="G34" s="404"/>
      <c r="H34" s="404"/>
      <c r="I34" s="404"/>
      <c r="J34" s="404"/>
      <c r="K34" s="404"/>
      <c r="L34" s="404"/>
      <c r="M34" s="404"/>
    </row>
    <row r="35" spans="1:35" ht="18.75" customHeight="1">
      <c r="B35" s="403" t="s">
        <v>623</v>
      </c>
    </row>
    <row r="36" spans="1:35" ht="18.75" customHeight="1">
      <c r="B36" s="467" t="s">
        <v>618</v>
      </c>
      <c r="C36" s="467"/>
      <c r="D36" s="467"/>
      <c r="E36" s="467"/>
      <c r="F36" s="467"/>
      <c r="G36" s="467"/>
      <c r="H36" s="467"/>
      <c r="I36" s="463"/>
      <c r="J36" s="463"/>
      <c r="K36" s="463" t="s">
        <v>617</v>
      </c>
      <c r="L36" s="463"/>
      <c r="M36" s="463"/>
      <c r="N36" s="463"/>
      <c r="O36" s="463"/>
      <c r="P36" s="463" t="s">
        <v>616</v>
      </c>
      <c r="Q36" s="463"/>
      <c r="R36" s="463"/>
      <c r="S36" s="463"/>
      <c r="T36" s="463"/>
      <c r="U36" s="463" t="s">
        <v>615</v>
      </c>
      <c r="V36" s="463"/>
      <c r="W36" s="463"/>
      <c r="X36" s="463"/>
      <c r="Y36" s="463"/>
      <c r="Z36" s="463" t="s">
        <v>614</v>
      </c>
      <c r="AA36" s="463"/>
      <c r="AB36" s="463"/>
      <c r="AC36" s="463"/>
      <c r="AD36" s="463"/>
      <c r="AE36" s="463"/>
      <c r="AF36" s="463"/>
      <c r="AG36" s="463"/>
      <c r="AH36" s="463"/>
      <c r="AI36" s="463"/>
    </row>
    <row r="37" spans="1:35" ht="18.75" customHeight="1">
      <c r="B37" s="467"/>
      <c r="C37" s="467"/>
      <c r="D37" s="467"/>
      <c r="E37" s="467"/>
      <c r="F37" s="467"/>
      <c r="G37" s="467"/>
      <c r="H37" s="467"/>
      <c r="I37" s="463"/>
      <c r="J37" s="463"/>
      <c r="K37" s="468" t="s">
        <v>613</v>
      </c>
      <c r="L37" s="469"/>
      <c r="M37" s="469"/>
      <c r="N37" s="469"/>
      <c r="O37" s="470"/>
      <c r="P37" s="471" t="s">
        <v>612</v>
      </c>
      <c r="Q37" s="472"/>
      <c r="R37" s="472"/>
      <c r="S37" s="472"/>
      <c r="T37" s="473"/>
      <c r="U37" s="474" t="s">
        <v>611</v>
      </c>
      <c r="V37" s="475"/>
      <c r="W37" s="475"/>
      <c r="X37" s="475"/>
      <c r="Y37" s="476"/>
      <c r="Z37" s="463"/>
      <c r="AA37" s="463"/>
      <c r="AB37" s="463"/>
      <c r="AC37" s="463"/>
      <c r="AD37" s="463"/>
      <c r="AE37" s="463"/>
      <c r="AF37" s="463"/>
      <c r="AG37" s="463"/>
      <c r="AH37" s="463"/>
      <c r="AI37" s="463"/>
    </row>
    <row r="38" spans="1:35" ht="18.75" customHeight="1">
      <c r="B38" s="526" t="s">
        <v>610</v>
      </c>
      <c r="C38" s="526"/>
      <c r="D38" s="526"/>
      <c r="E38" s="526"/>
      <c r="F38" s="526"/>
      <c r="G38" s="526"/>
      <c r="H38" s="526"/>
      <c r="I38" s="526"/>
      <c r="J38" s="526"/>
      <c r="K38" s="526"/>
      <c r="L38" s="526"/>
      <c r="M38" s="526"/>
      <c r="N38" s="526"/>
      <c r="O38" s="526"/>
      <c r="P38" s="464"/>
      <c r="Q38" s="465"/>
      <c r="R38" s="465"/>
      <c r="S38" s="465"/>
      <c r="T38" s="465"/>
      <c r="U38" s="465"/>
      <c r="V38" s="465"/>
      <c r="W38" s="465"/>
      <c r="X38" s="465"/>
      <c r="Y38" s="465"/>
      <c r="Z38" s="465"/>
      <c r="AA38" s="465"/>
      <c r="AB38" s="465"/>
      <c r="AC38" s="465"/>
      <c r="AD38" s="465"/>
      <c r="AE38" s="465"/>
      <c r="AF38" s="465"/>
      <c r="AG38" s="465"/>
      <c r="AH38" s="465"/>
      <c r="AI38" s="466"/>
    </row>
    <row r="40" spans="1:35" ht="18.75" customHeight="1">
      <c r="A40" s="401" t="s">
        <v>712</v>
      </c>
      <c r="E40" s="401" t="s">
        <v>608</v>
      </c>
    </row>
    <row r="41" spans="1:35" ht="18.75" customHeight="1">
      <c r="A41" s="401" t="s">
        <v>607</v>
      </c>
      <c r="E41" s="401" t="s">
        <v>606</v>
      </c>
    </row>
    <row r="42" spans="1:35" ht="18.75" customHeight="1">
      <c r="A42" s="401" t="s">
        <v>605</v>
      </c>
      <c r="E42" s="401" t="s">
        <v>604</v>
      </c>
    </row>
    <row r="43" spans="1:35" ht="18.75" customHeight="1">
      <c r="A43" s="401" t="s">
        <v>509</v>
      </c>
      <c r="E43" s="401" t="s">
        <v>603</v>
      </c>
    </row>
    <row r="44" spans="1:35" ht="18.75" customHeight="1">
      <c r="A44" s="401" t="s">
        <v>602</v>
      </c>
      <c r="E44" s="401" t="s">
        <v>601</v>
      </c>
    </row>
    <row r="45" spans="1:35" ht="18.75" customHeight="1">
      <c r="A45" s="401" t="s">
        <v>691</v>
      </c>
      <c r="E45" s="401" t="s">
        <v>600</v>
      </c>
    </row>
    <row r="46" spans="1:35" ht="18.75" customHeight="1">
      <c r="E46" s="401" t="s">
        <v>598</v>
      </c>
    </row>
    <row r="47" spans="1:35" ht="18.75" customHeight="1">
      <c r="A47" s="401" t="s">
        <v>599</v>
      </c>
    </row>
    <row r="48" spans="1:35" ht="18.75" customHeight="1">
      <c r="A48" s="401" t="s">
        <v>594</v>
      </c>
    </row>
    <row r="50" spans="1:1" ht="18.75" customHeight="1">
      <c r="A50" s="401" t="s">
        <v>597</v>
      </c>
    </row>
    <row r="51" spans="1:1" ht="18.75" customHeight="1">
      <c r="A51" s="401" t="s">
        <v>596</v>
      </c>
    </row>
    <row r="52" spans="1:1" ht="18.75" customHeight="1">
      <c r="A52" s="401" t="s">
        <v>595</v>
      </c>
    </row>
    <row r="53" spans="1:1" ht="18.75" customHeight="1">
      <c r="A53" s="401" t="s">
        <v>594</v>
      </c>
    </row>
  </sheetData>
  <mergeCells count="106">
    <mergeCell ref="B7:L7"/>
    <mergeCell ref="M7:V7"/>
    <mergeCell ref="W7:AI7"/>
    <mergeCell ref="B8:L8"/>
    <mergeCell ref="M8:V8"/>
    <mergeCell ref="W8:AI8"/>
    <mergeCell ref="J2:AA2"/>
    <mergeCell ref="B4:E4"/>
    <mergeCell ref="F4:AB4"/>
    <mergeCell ref="B5:E5"/>
    <mergeCell ref="F5:O5"/>
    <mergeCell ref="P5:U5"/>
    <mergeCell ref="V5:Z5"/>
    <mergeCell ref="AE10:AI10"/>
    <mergeCell ref="B13:G13"/>
    <mergeCell ref="H13:J13"/>
    <mergeCell ref="K13:T13"/>
    <mergeCell ref="U13:V13"/>
    <mergeCell ref="W13:Y13"/>
    <mergeCell ref="Z13:AI13"/>
    <mergeCell ref="B9:G10"/>
    <mergeCell ref="H9:T9"/>
    <mergeCell ref="U9:Y9"/>
    <mergeCell ref="Z9:AD9"/>
    <mergeCell ref="AE9:AI9"/>
    <mergeCell ref="H10:T10"/>
    <mergeCell ref="U10:W10"/>
    <mergeCell ref="X10:Y10"/>
    <mergeCell ref="Z10:AB10"/>
    <mergeCell ref="AC10:AD10"/>
    <mergeCell ref="B18:C20"/>
    <mergeCell ref="D18:G18"/>
    <mergeCell ref="H18:K18"/>
    <mergeCell ref="L18:O18"/>
    <mergeCell ref="P18:S18"/>
    <mergeCell ref="T18:W18"/>
    <mergeCell ref="B14:G14"/>
    <mergeCell ref="H14:M14"/>
    <mergeCell ref="N14:S14"/>
    <mergeCell ref="T14:AI14"/>
    <mergeCell ref="B17:C17"/>
    <mergeCell ref="D17:S17"/>
    <mergeCell ref="T17:X17"/>
    <mergeCell ref="Y17:AC17"/>
    <mergeCell ref="AD17:AH17"/>
    <mergeCell ref="AD19:AG20"/>
    <mergeCell ref="AH19:AH20"/>
    <mergeCell ref="D20:G20"/>
    <mergeCell ref="H20:K20"/>
    <mergeCell ref="L20:O20"/>
    <mergeCell ref="P20:S20"/>
    <mergeCell ref="Y18:AB18"/>
    <mergeCell ref="AD18:AG18"/>
    <mergeCell ref="D19:G19"/>
    <mergeCell ref="H19:K19"/>
    <mergeCell ref="L19:O19"/>
    <mergeCell ref="P19:S19"/>
    <mergeCell ref="T19:W20"/>
    <mergeCell ref="X19:X20"/>
    <mergeCell ref="Y19:AB20"/>
    <mergeCell ref="AC19:AC20"/>
    <mergeCell ref="AH22:AH23"/>
    <mergeCell ref="D23:G23"/>
    <mergeCell ref="H23:K23"/>
    <mergeCell ref="L23:O23"/>
    <mergeCell ref="P23:S23"/>
    <mergeCell ref="Y21:AB21"/>
    <mergeCell ref="AD21:AG21"/>
    <mergeCell ref="D22:G22"/>
    <mergeCell ref="H22:K22"/>
    <mergeCell ref="L22:O22"/>
    <mergeCell ref="P22:S22"/>
    <mergeCell ref="T22:W23"/>
    <mergeCell ref="X22:X23"/>
    <mergeCell ref="Y22:AB23"/>
    <mergeCell ref="AC22:AC23"/>
    <mergeCell ref="D21:G21"/>
    <mergeCell ref="H21:K21"/>
    <mergeCell ref="L21:O21"/>
    <mergeCell ref="P21:S21"/>
    <mergeCell ref="T21:W21"/>
    <mergeCell ref="B24:C25"/>
    <mergeCell ref="D24:S25"/>
    <mergeCell ref="T24:W24"/>
    <mergeCell ref="Y24:AB24"/>
    <mergeCell ref="AD24:AG24"/>
    <mergeCell ref="T25:W25"/>
    <mergeCell ref="Y25:AB25"/>
    <mergeCell ref="AD25:AG25"/>
    <mergeCell ref="AD22:AG23"/>
    <mergeCell ref="B21:C23"/>
    <mergeCell ref="P37:T37"/>
    <mergeCell ref="U37:Y37"/>
    <mergeCell ref="Z37:AI37"/>
    <mergeCell ref="B38:O38"/>
    <mergeCell ref="P38:AI38"/>
    <mergeCell ref="B26:K26"/>
    <mergeCell ref="L26:AH26"/>
    <mergeCell ref="B29:AI33"/>
    <mergeCell ref="B36:H37"/>
    <mergeCell ref="I36:J37"/>
    <mergeCell ref="K36:O36"/>
    <mergeCell ref="P36:T36"/>
    <mergeCell ref="U36:Y36"/>
    <mergeCell ref="Z36:AI36"/>
    <mergeCell ref="K37:O37"/>
  </mergeCells>
  <phoneticPr fontId="5"/>
  <conditionalFormatting sqref="U37:Y37">
    <cfRule type="expression" dxfId="15" priority="1">
      <formula>IF(RIGHT(TEXT(U37,"0.#"),1)=".",TRUE,FALSE)</formula>
    </cfRule>
  </conditionalFormatting>
  <conditionalFormatting sqref="AE10">
    <cfRule type="expression" dxfId="14" priority="2">
      <formula>IF(RIGHT(TEXT(100*AE10,"0.#"),1)=".",TRUE,FALSE)</formula>
    </cfRule>
    <cfRule type="expression" dxfId="13" priority="3">
      <formula>IF(RIGHT(TEXT(100*AE10,"0.#"),1)=".",FALSE,TRUE)</formula>
    </cfRule>
  </conditionalFormatting>
  <dataValidations count="4">
    <dataValidation type="list" allowBlank="1" showInputMessage="1" showErrorMessage="1" sqref="H14:M14" xr:uid="{43338C75-89AB-4D3E-9DE7-0A989D29BDA6}">
      <formula1>$A$40:$A$45</formula1>
    </dataValidation>
    <dataValidation type="list" allowBlank="1" showInputMessage="1" showErrorMessage="1" sqref="T14:AI14" xr:uid="{7970BF9A-9B64-49A5-A094-178C180995F9}">
      <formula1>$E$40:$E$46</formula1>
    </dataValidation>
    <dataValidation type="list" allowBlank="1" showInputMessage="1" showErrorMessage="1" sqref="P38" xr:uid="{1B65F3C1-50E4-49BA-88BE-19AFE9D8896B}">
      <formula1>$A$50:$A$53</formula1>
    </dataValidation>
    <dataValidation type="list" allowBlank="1" showInputMessage="1" showErrorMessage="1" sqref="I36:J37" xr:uid="{89CA39CB-11D3-4AA4-9BB5-2AEC9D28EE27}">
      <formula1>$A$47:$A$48</formula1>
    </dataValidation>
  </dataValidations>
  <printOptions horizontalCentered="1"/>
  <pageMargins left="0.51181102362204722" right="0.51181102362204722" top="0.74803149606299213" bottom="0.74803149606299213" header="0.31496062992125984" footer="0.31496062992125984"/>
  <pageSetup paperSize="9" fitToHeight="0" orientation="portrait" horizontalDpi="300" verticalDpi="300"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5D035-998E-49F4-A7A1-93BB000F4387}">
  <sheetPr>
    <pageSetUpPr fitToPage="1"/>
  </sheetPr>
  <dimension ref="A1:CN47"/>
  <sheetViews>
    <sheetView view="pageBreakPreview" zoomScale="130" zoomScaleNormal="85" zoomScaleSheetLayoutView="130" workbookViewId="0">
      <selection activeCell="G9" sqref="G9:K9"/>
    </sheetView>
  </sheetViews>
  <sheetFormatPr defaultColWidth="2.5" defaultRowHeight="18.75" customHeight="1"/>
  <cols>
    <col min="1" max="16384" width="2.5" style="401"/>
  </cols>
  <sheetData>
    <row r="1" spans="2:83" ht="18.75" customHeight="1">
      <c r="B1" s="401" t="s">
        <v>826</v>
      </c>
      <c r="Z1" s="401" t="s">
        <v>650</v>
      </c>
    </row>
    <row r="2" spans="2:83" ht="18.75" customHeight="1">
      <c r="J2" s="523" t="s">
        <v>649</v>
      </c>
      <c r="K2" s="523"/>
      <c r="L2" s="523"/>
      <c r="M2" s="523"/>
      <c r="N2" s="523"/>
      <c r="O2" s="523"/>
      <c r="P2" s="523"/>
      <c r="Q2" s="523"/>
      <c r="R2" s="523"/>
      <c r="S2" s="523"/>
      <c r="T2" s="523"/>
      <c r="U2" s="523"/>
      <c r="V2" s="523"/>
      <c r="W2" s="523"/>
      <c r="X2" s="523"/>
      <c r="Y2" s="523"/>
      <c r="Z2" s="523"/>
      <c r="AA2" s="523"/>
    </row>
    <row r="3" spans="2:83" ht="18.75" customHeight="1">
      <c r="B3" s="402"/>
      <c r="C3" s="402"/>
      <c r="D3" s="402"/>
      <c r="E3" s="402"/>
      <c r="F3" s="402"/>
      <c r="G3" s="402"/>
      <c r="H3" s="402"/>
      <c r="I3" s="402"/>
      <c r="J3" s="402"/>
      <c r="K3" s="402"/>
      <c r="L3" s="402"/>
      <c r="M3" s="402"/>
    </row>
    <row r="4" spans="2:83" ht="18.75" customHeight="1">
      <c r="B4" s="524" t="s">
        <v>648</v>
      </c>
      <c r="C4" s="524"/>
      <c r="D4" s="524"/>
      <c r="E4" s="524"/>
      <c r="F4" s="525" t="s">
        <v>825</v>
      </c>
      <c r="G4" s="525"/>
      <c r="H4" s="525"/>
      <c r="I4" s="525"/>
      <c r="J4" s="525"/>
      <c r="K4" s="525"/>
      <c r="L4" s="525"/>
      <c r="M4" s="525"/>
      <c r="N4" s="525"/>
      <c r="O4" s="525"/>
      <c r="P4" s="525"/>
      <c r="Q4" s="525"/>
      <c r="R4" s="525"/>
      <c r="S4" s="525"/>
      <c r="T4" s="525"/>
      <c r="U4" s="525"/>
      <c r="V4" s="525"/>
      <c r="W4" s="525"/>
      <c r="X4" s="525"/>
      <c r="Y4" s="525"/>
      <c r="Z4" s="525"/>
      <c r="AA4" s="525"/>
      <c r="AB4" s="525"/>
    </row>
    <row r="5" spans="2:83" ht="18.75" customHeight="1">
      <c r="B5" s="524" t="s">
        <v>758</v>
      </c>
      <c r="C5" s="524"/>
      <c r="D5" s="524"/>
      <c r="E5" s="524"/>
      <c r="F5" s="770" t="s">
        <v>757</v>
      </c>
      <c r="G5" s="770"/>
      <c r="H5" s="770"/>
      <c r="I5" s="770"/>
      <c r="J5" s="770"/>
      <c r="K5" s="770"/>
      <c r="L5" s="770"/>
      <c r="M5" s="770"/>
      <c r="N5" s="770"/>
      <c r="O5" s="770"/>
      <c r="P5" s="707" t="s">
        <v>756</v>
      </c>
      <c r="Q5" s="707"/>
      <c r="R5" s="707"/>
      <c r="S5" s="707"/>
      <c r="T5" s="707"/>
      <c r="U5" s="707"/>
      <c r="V5" s="771" t="s">
        <v>755</v>
      </c>
      <c r="W5" s="771"/>
      <c r="X5" s="771"/>
      <c r="Y5" s="771"/>
      <c r="Z5" s="771"/>
    </row>
    <row r="6" spans="2:83" ht="18.75" customHeight="1">
      <c r="B6" s="403"/>
    </row>
    <row r="7" spans="2:83" ht="18.75" customHeight="1">
      <c r="B7" s="463" t="s">
        <v>646</v>
      </c>
      <c r="C7" s="463"/>
      <c r="D7" s="463"/>
      <c r="E7" s="463"/>
      <c r="F7" s="463"/>
      <c r="G7" s="463"/>
      <c r="H7" s="463"/>
      <c r="I7" s="463"/>
      <c r="J7" s="463"/>
      <c r="K7" s="463"/>
      <c r="L7" s="463"/>
      <c r="M7" s="463" t="s">
        <v>645</v>
      </c>
      <c r="N7" s="463"/>
      <c r="O7" s="463"/>
      <c r="P7" s="463"/>
      <c r="Q7" s="463"/>
      <c r="R7" s="463"/>
      <c r="S7" s="463"/>
      <c r="T7" s="463"/>
      <c r="U7" s="463"/>
      <c r="V7" s="463"/>
      <c r="W7" s="463" t="s">
        <v>644</v>
      </c>
      <c r="X7" s="463"/>
      <c r="Y7" s="463"/>
      <c r="Z7" s="463"/>
      <c r="AA7" s="463"/>
      <c r="AB7" s="463"/>
      <c r="AC7" s="463"/>
      <c r="AD7" s="463"/>
      <c r="AE7" s="463"/>
      <c r="AF7" s="463"/>
      <c r="AG7" s="463"/>
      <c r="AH7" s="463"/>
      <c r="AI7" s="463"/>
    </row>
    <row r="8" spans="2:83" ht="18.75" customHeight="1">
      <c r="B8" s="463"/>
      <c r="C8" s="463"/>
      <c r="D8" s="463"/>
      <c r="E8" s="463"/>
      <c r="F8" s="463"/>
      <c r="G8" s="463"/>
      <c r="H8" s="463"/>
      <c r="I8" s="463"/>
      <c r="J8" s="463"/>
      <c r="K8" s="463"/>
      <c r="L8" s="463"/>
      <c r="M8" s="463"/>
      <c r="N8" s="463"/>
      <c r="O8" s="463"/>
      <c r="P8" s="463"/>
      <c r="Q8" s="463"/>
      <c r="R8" s="463"/>
      <c r="S8" s="463"/>
      <c r="T8" s="463"/>
      <c r="U8" s="463"/>
      <c r="V8" s="463"/>
      <c r="W8" s="463"/>
      <c r="X8" s="463"/>
      <c r="Y8" s="463"/>
      <c r="Z8" s="463"/>
      <c r="AA8" s="463"/>
      <c r="AB8" s="463"/>
      <c r="AC8" s="463"/>
      <c r="AD8" s="463"/>
      <c r="AE8" s="463"/>
      <c r="AF8" s="463"/>
      <c r="AG8" s="463"/>
      <c r="AH8" s="463"/>
      <c r="AI8" s="463"/>
    </row>
    <row r="9" spans="2:83" ht="30" customHeight="1">
      <c r="B9" s="687" t="s">
        <v>751</v>
      </c>
      <c r="C9" s="688"/>
      <c r="D9" s="688"/>
      <c r="E9" s="688"/>
      <c r="F9" s="688"/>
      <c r="G9" s="697"/>
      <c r="H9" s="498" t="s">
        <v>750</v>
      </c>
      <c r="I9" s="499"/>
      <c r="J9" s="499"/>
      <c r="K9" s="499"/>
      <c r="L9" s="499"/>
      <c r="M9" s="499"/>
      <c r="N9" s="499"/>
      <c r="O9" s="499"/>
      <c r="P9" s="499"/>
      <c r="Q9" s="499"/>
      <c r="R9" s="499"/>
      <c r="S9" s="499"/>
      <c r="T9" s="500"/>
      <c r="U9" s="687" t="s">
        <v>749</v>
      </c>
      <c r="V9" s="689"/>
      <c r="W9" s="689"/>
      <c r="X9" s="689"/>
      <c r="Y9" s="690"/>
      <c r="Z9" s="687" t="s">
        <v>748</v>
      </c>
      <c r="AA9" s="689"/>
      <c r="AB9" s="689"/>
      <c r="AC9" s="689"/>
      <c r="AD9" s="690"/>
      <c r="AE9" s="498" t="s">
        <v>742</v>
      </c>
      <c r="AF9" s="499"/>
      <c r="AG9" s="499"/>
      <c r="AH9" s="499"/>
      <c r="AI9" s="500"/>
    </row>
    <row r="10" spans="2:83" ht="18.75" customHeight="1">
      <c r="B10" s="698"/>
      <c r="C10" s="699"/>
      <c r="D10" s="699"/>
      <c r="E10" s="699"/>
      <c r="F10" s="699"/>
      <c r="G10" s="700"/>
      <c r="H10" s="463"/>
      <c r="I10" s="463"/>
      <c r="J10" s="463"/>
      <c r="K10" s="463"/>
      <c r="L10" s="463"/>
      <c r="M10" s="463"/>
      <c r="N10" s="463"/>
      <c r="O10" s="463"/>
      <c r="P10" s="463"/>
      <c r="Q10" s="463"/>
      <c r="R10" s="463"/>
      <c r="S10" s="463"/>
      <c r="T10" s="463"/>
      <c r="U10" s="464"/>
      <c r="V10" s="465"/>
      <c r="W10" s="465"/>
      <c r="X10" s="487" t="s">
        <v>626</v>
      </c>
      <c r="Y10" s="488"/>
      <c r="Z10" s="464"/>
      <c r="AA10" s="465"/>
      <c r="AB10" s="465"/>
      <c r="AC10" s="487" t="s">
        <v>626</v>
      </c>
      <c r="AD10" s="488"/>
      <c r="AE10" s="656" t="str">
        <f>IFERROR(U10/Z10,"")</f>
        <v/>
      </c>
      <c r="AF10" s="657"/>
      <c r="AG10" s="657"/>
      <c r="AH10" s="657"/>
      <c r="AI10" s="658"/>
    </row>
    <row r="11" spans="2:83" ht="18.75" customHeight="1">
      <c r="B11" s="402"/>
      <c r="C11" s="402"/>
      <c r="D11" s="402"/>
      <c r="E11" s="402"/>
      <c r="F11" s="402"/>
      <c r="G11" s="402"/>
      <c r="H11" s="402"/>
      <c r="I11" s="402"/>
      <c r="J11" s="402"/>
      <c r="K11" s="402"/>
      <c r="L11" s="402"/>
      <c r="M11" s="402"/>
      <c r="N11" s="402"/>
      <c r="O11" s="402"/>
      <c r="P11" s="402"/>
      <c r="Q11" s="402"/>
      <c r="R11" s="402"/>
      <c r="S11" s="402"/>
      <c r="T11" s="402"/>
      <c r="U11" s="402"/>
      <c r="V11" s="402"/>
      <c r="W11" s="402"/>
      <c r="X11" s="402"/>
      <c r="Y11" s="402"/>
      <c r="Z11" s="402"/>
      <c r="AA11" s="402"/>
      <c r="AB11" s="402"/>
      <c r="AC11" s="402"/>
      <c r="AD11" s="402"/>
      <c r="AE11" s="402"/>
      <c r="AF11" s="402"/>
      <c r="AG11" s="402"/>
      <c r="AH11" s="402"/>
    </row>
    <row r="12" spans="2:83" ht="18.75" customHeight="1">
      <c r="B12" s="403" t="s">
        <v>643</v>
      </c>
    </row>
    <row r="13" spans="2:83" ht="18.75" customHeight="1">
      <c r="B13" s="520" t="s">
        <v>642</v>
      </c>
      <c r="C13" s="520"/>
      <c r="D13" s="520"/>
      <c r="E13" s="520"/>
      <c r="F13" s="520"/>
      <c r="G13" s="520"/>
      <c r="H13" s="464" t="s">
        <v>641</v>
      </c>
      <c r="I13" s="465"/>
      <c r="J13" s="465"/>
      <c r="K13" s="521" t="s">
        <v>638</v>
      </c>
      <c r="L13" s="521"/>
      <c r="M13" s="521"/>
      <c r="N13" s="521"/>
      <c r="O13" s="521"/>
      <c r="P13" s="521"/>
      <c r="Q13" s="521"/>
      <c r="R13" s="521"/>
      <c r="S13" s="521"/>
      <c r="T13" s="521"/>
      <c r="U13" s="465" t="s">
        <v>640</v>
      </c>
      <c r="V13" s="465"/>
      <c r="W13" s="465" t="s">
        <v>639</v>
      </c>
      <c r="X13" s="465"/>
      <c r="Y13" s="465"/>
      <c r="Z13" s="521" t="s">
        <v>638</v>
      </c>
      <c r="AA13" s="521"/>
      <c r="AB13" s="521"/>
      <c r="AC13" s="521"/>
      <c r="AD13" s="521"/>
      <c r="AE13" s="521"/>
      <c r="AF13" s="521"/>
      <c r="AG13" s="521"/>
      <c r="AH13" s="521"/>
      <c r="AI13" s="522"/>
    </row>
    <row r="14" spans="2:83" ht="18.75" customHeight="1">
      <c r="B14" s="520" t="s">
        <v>637</v>
      </c>
      <c r="C14" s="520"/>
      <c r="D14" s="520"/>
      <c r="E14" s="520"/>
      <c r="F14" s="520"/>
      <c r="G14" s="520"/>
      <c r="H14" s="464"/>
      <c r="I14" s="465"/>
      <c r="J14" s="465"/>
      <c r="K14" s="465"/>
      <c r="L14" s="465"/>
      <c r="M14" s="465"/>
      <c r="N14" s="520" t="s">
        <v>636</v>
      </c>
      <c r="O14" s="520"/>
      <c r="P14" s="520"/>
      <c r="Q14" s="520"/>
      <c r="R14" s="520"/>
      <c r="S14" s="520"/>
      <c r="T14" s="464"/>
      <c r="U14" s="465"/>
      <c r="V14" s="465"/>
      <c r="W14" s="465"/>
      <c r="X14" s="465"/>
      <c r="Y14" s="465"/>
      <c r="Z14" s="465"/>
      <c r="AA14" s="465"/>
      <c r="AB14" s="465"/>
      <c r="AC14" s="465"/>
      <c r="AD14" s="465"/>
      <c r="AE14" s="465"/>
      <c r="AF14" s="465"/>
      <c r="AG14" s="465"/>
      <c r="AH14" s="465"/>
      <c r="AI14" s="466"/>
    </row>
    <row r="16" spans="2:83" ht="18.75" customHeight="1">
      <c r="B16" s="403" t="s">
        <v>635</v>
      </c>
      <c r="CC16" s="409"/>
      <c r="CD16" s="409"/>
      <c r="CE16" s="409"/>
    </row>
    <row r="17" spans="2:92" ht="30" customHeight="1">
      <c r="B17" s="463" t="s">
        <v>634</v>
      </c>
      <c r="C17" s="463"/>
      <c r="D17" s="463"/>
      <c r="E17" s="463"/>
      <c r="F17" s="463"/>
      <c r="G17" s="463"/>
      <c r="H17" s="548" t="s">
        <v>824</v>
      </c>
      <c r="I17" s="549"/>
      <c r="J17" s="549"/>
      <c r="K17" s="549"/>
      <c r="L17" s="549"/>
      <c r="M17" s="549"/>
      <c r="N17" s="549"/>
      <c r="O17" s="633" t="s">
        <v>823</v>
      </c>
      <c r="P17" s="633"/>
      <c r="Q17" s="633"/>
      <c r="R17" s="633"/>
      <c r="S17" s="633"/>
      <c r="T17" s="633"/>
      <c r="U17" s="633" t="s">
        <v>822</v>
      </c>
      <c r="V17" s="633"/>
      <c r="W17" s="633"/>
      <c r="X17" s="633"/>
      <c r="Y17" s="633"/>
      <c r="Z17" s="633"/>
      <c r="CC17" s="409"/>
      <c r="CD17" s="409"/>
      <c r="CE17" s="409"/>
    </row>
    <row r="18" spans="2:92" ht="19.5" customHeight="1">
      <c r="B18" s="777" t="s">
        <v>730</v>
      </c>
      <c r="C18" s="463" t="s">
        <v>773</v>
      </c>
      <c r="D18" s="463"/>
      <c r="E18" s="463"/>
      <c r="F18" s="463"/>
      <c r="G18" s="463"/>
      <c r="H18" s="464"/>
      <c r="I18" s="465"/>
      <c r="J18" s="465"/>
      <c r="K18" s="465"/>
      <c r="L18" s="465"/>
      <c r="M18" s="465"/>
      <c r="N18" s="415" t="s">
        <v>17</v>
      </c>
      <c r="O18" s="464"/>
      <c r="P18" s="465"/>
      <c r="Q18" s="465"/>
      <c r="R18" s="465"/>
      <c r="S18" s="465"/>
      <c r="T18" s="415" t="s">
        <v>17</v>
      </c>
      <c r="U18" s="464"/>
      <c r="V18" s="465"/>
      <c r="W18" s="465"/>
      <c r="X18" s="465"/>
      <c r="Y18" s="465"/>
      <c r="Z18" s="415" t="s">
        <v>17</v>
      </c>
      <c r="CC18" s="409"/>
      <c r="CD18" s="409"/>
      <c r="CE18" s="409"/>
    </row>
    <row r="19" spans="2:92" ht="19.5" customHeight="1" thickBot="1">
      <c r="B19" s="778"/>
      <c r="C19" s="764" t="s">
        <v>737</v>
      </c>
      <c r="D19" s="764"/>
      <c r="E19" s="764"/>
      <c r="F19" s="764"/>
      <c r="G19" s="764"/>
      <c r="H19" s="779"/>
      <c r="I19" s="780"/>
      <c r="J19" s="780"/>
      <c r="K19" s="780"/>
      <c r="L19" s="780"/>
      <c r="M19" s="780"/>
      <c r="N19" s="416" t="s">
        <v>626</v>
      </c>
      <c r="O19" s="779"/>
      <c r="P19" s="780"/>
      <c r="Q19" s="780"/>
      <c r="R19" s="780"/>
      <c r="S19" s="780"/>
      <c r="T19" s="416" t="s">
        <v>626</v>
      </c>
      <c r="U19" s="779"/>
      <c r="V19" s="780"/>
      <c r="W19" s="780"/>
      <c r="X19" s="780"/>
      <c r="Y19" s="780"/>
      <c r="Z19" s="416" t="s">
        <v>626</v>
      </c>
      <c r="CC19" s="409"/>
      <c r="CD19" s="409"/>
      <c r="CE19" s="409"/>
    </row>
    <row r="20" spans="2:92" ht="19.5" customHeight="1" thickTop="1">
      <c r="B20" s="775" t="s">
        <v>627</v>
      </c>
      <c r="C20" s="655" t="s">
        <v>773</v>
      </c>
      <c r="D20" s="655"/>
      <c r="E20" s="655"/>
      <c r="F20" s="655"/>
      <c r="G20" s="655"/>
      <c r="H20" s="464"/>
      <c r="I20" s="465"/>
      <c r="J20" s="465"/>
      <c r="K20" s="465"/>
      <c r="L20" s="465"/>
      <c r="M20" s="465"/>
      <c r="N20" s="415" t="s">
        <v>17</v>
      </c>
      <c r="O20" s="464"/>
      <c r="P20" s="465"/>
      <c r="Q20" s="465"/>
      <c r="R20" s="465"/>
      <c r="S20" s="465"/>
      <c r="T20" s="415" t="s">
        <v>17</v>
      </c>
      <c r="U20" s="464"/>
      <c r="V20" s="465"/>
      <c r="W20" s="465"/>
      <c r="X20" s="465"/>
      <c r="Y20" s="465"/>
      <c r="Z20" s="415" t="s">
        <v>17</v>
      </c>
      <c r="CC20" s="409"/>
      <c r="CD20" s="409"/>
      <c r="CE20" s="409"/>
    </row>
    <row r="21" spans="2:92" ht="19.5" customHeight="1">
      <c r="B21" s="776"/>
      <c r="C21" s="463" t="s">
        <v>737</v>
      </c>
      <c r="D21" s="463"/>
      <c r="E21" s="463"/>
      <c r="F21" s="463"/>
      <c r="G21" s="463"/>
      <c r="H21" s="464"/>
      <c r="I21" s="465"/>
      <c r="J21" s="465"/>
      <c r="K21" s="465"/>
      <c r="L21" s="465"/>
      <c r="M21" s="465"/>
      <c r="N21" s="415" t="s">
        <v>626</v>
      </c>
      <c r="O21" s="464"/>
      <c r="P21" s="465"/>
      <c r="Q21" s="465"/>
      <c r="R21" s="465"/>
      <c r="S21" s="465"/>
      <c r="T21" s="415" t="s">
        <v>626</v>
      </c>
      <c r="U21" s="464"/>
      <c r="V21" s="465"/>
      <c r="W21" s="465"/>
      <c r="X21" s="465"/>
      <c r="Y21" s="465"/>
      <c r="Z21" s="415" t="s">
        <v>626</v>
      </c>
      <c r="CC21" s="409"/>
      <c r="CD21" s="409"/>
      <c r="CE21" s="409"/>
    </row>
    <row r="22" spans="2:92" ht="18.75" customHeight="1">
      <c r="B22" s="548" t="s">
        <v>821</v>
      </c>
      <c r="C22" s="549"/>
      <c r="D22" s="549"/>
      <c r="E22" s="549"/>
      <c r="F22" s="549"/>
      <c r="G22" s="549"/>
      <c r="H22" s="501"/>
      <c r="I22" s="502"/>
      <c r="J22" s="502"/>
      <c r="K22" s="502"/>
      <c r="L22" s="502"/>
      <c r="M22" s="502"/>
      <c r="N22" s="417" t="s">
        <v>626</v>
      </c>
      <c r="U22" s="409"/>
      <c r="V22" s="409"/>
      <c r="W22" s="409"/>
      <c r="X22" s="409"/>
      <c r="Y22" s="409"/>
      <c r="Z22" s="409"/>
      <c r="CC22" s="409"/>
      <c r="CD22" s="409"/>
      <c r="CE22" s="409"/>
    </row>
    <row r="23" spans="2:92" ht="30" customHeight="1">
      <c r="B23" s="524" t="s">
        <v>715</v>
      </c>
      <c r="C23" s="524"/>
      <c r="D23" s="524"/>
      <c r="E23" s="524"/>
      <c r="F23" s="524"/>
      <c r="G23" s="524"/>
      <c r="H23" s="772" t="s">
        <v>801</v>
      </c>
      <c r="I23" s="773"/>
      <c r="J23" s="773"/>
      <c r="K23" s="773"/>
      <c r="L23" s="773"/>
      <c r="M23" s="773"/>
      <c r="N23" s="774"/>
      <c r="CN23" s="409"/>
    </row>
    <row r="24" spans="2:92" ht="18.75" customHeight="1">
      <c r="N24" s="409"/>
      <c r="O24" s="409"/>
      <c r="P24" s="409"/>
      <c r="Q24" s="409"/>
      <c r="R24" s="409"/>
      <c r="S24" s="409"/>
      <c r="T24" s="409"/>
      <c r="U24" s="409"/>
      <c r="V24" s="409"/>
      <c r="W24" s="409"/>
      <c r="CC24" s="409"/>
      <c r="CD24" s="409"/>
      <c r="CE24" s="409"/>
    </row>
    <row r="25" spans="2:92" ht="18.75" customHeight="1">
      <c r="B25" s="403" t="s">
        <v>713</v>
      </c>
    </row>
    <row r="26" spans="2:92" ht="18.75" customHeight="1">
      <c r="B26" s="477"/>
      <c r="C26" s="478"/>
      <c r="D26" s="478"/>
      <c r="E26" s="478"/>
      <c r="F26" s="478"/>
      <c r="G26" s="478"/>
      <c r="H26" s="478"/>
      <c r="I26" s="478"/>
      <c r="J26" s="478"/>
      <c r="K26" s="478"/>
      <c r="L26" s="478"/>
      <c r="M26" s="478"/>
      <c r="N26" s="478"/>
      <c r="O26" s="478"/>
      <c r="P26" s="478"/>
      <c r="Q26" s="478"/>
      <c r="R26" s="478"/>
      <c r="S26" s="478"/>
      <c r="T26" s="478"/>
      <c r="U26" s="478"/>
      <c r="V26" s="478"/>
      <c r="W26" s="478"/>
      <c r="X26" s="478"/>
      <c r="Y26" s="478"/>
      <c r="Z26" s="478"/>
      <c r="AA26" s="478"/>
      <c r="AB26" s="478"/>
      <c r="AC26" s="478"/>
      <c r="AD26" s="478"/>
      <c r="AE26" s="478"/>
      <c r="AF26" s="478"/>
      <c r="AG26" s="478"/>
      <c r="AH26" s="478"/>
      <c r="AI26" s="479"/>
    </row>
    <row r="27" spans="2:92" ht="18.75" customHeight="1">
      <c r="B27" s="480"/>
      <c r="C27" s="481"/>
      <c r="D27" s="481"/>
      <c r="E27" s="481"/>
      <c r="F27" s="481"/>
      <c r="G27" s="481"/>
      <c r="H27" s="481"/>
      <c r="I27" s="481"/>
      <c r="J27" s="481"/>
      <c r="K27" s="481"/>
      <c r="L27" s="481"/>
      <c r="M27" s="481"/>
      <c r="N27" s="481"/>
      <c r="O27" s="481"/>
      <c r="P27" s="481"/>
      <c r="Q27" s="481"/>
      <c r="R27" s="481"/>
      <c r="S27" s="481"/>
      <c r="T27" s="481"/>
      <c r="U27" s="481"/>
      <c r="V27" s="481"/>
      <c r="W27" s="481"/>
      <c r="X27" s="481"/>
      <c r="Y27" s="481"/>
      <c r="Z27" s="481"/>
      <c r="AA27" s="481"/>
      <c r="AB27" s="481"/>
      <c r="AC27" s="481"/>
      <c r="AD27" s="481"/>
      <c r="AE27" s="481"/>
      <c r="AF27" s="481"/>
      <c r="AG27" s="481"/>
      <c r="AH27" s="481"/>
      <c r="AI27" s="482"/>
    </row>
    <row r="28" spans="2:92" ht="18.75" customHeight="1">
      <c r="B28" s="480"/>
      <c r="C28" s="481"/>
      <c r="D28" s="481"/>
      <c r="E28" s="481"/>
      <c r="F28" s="481"/>
      <c r="G28" s="481"/>
      <c r="H28" s="481"/>
      <c r="I28" s="481"/>
      <c r="J28" s="481"/>
      <c r="K28" s="481"/>
      <c r="L28" s="481"/>
      <c r="M28" s="481"/>
      <c r="N28" s="481"/>
      <c r="O28" s="481"/>
      <c r="P28" s="481"/>
      <c r="Q28" s="481"/>
      <c r="R28" s="481"/>
      <c r="S28" s="481"/>
      <c r="T28" s="481"/>
      <c r="U28" s="481"/>
      <c r="V28" s="481"/>
      <c r="W28" s="481"/>
      <c r="X28" s="481"/>
      <c r="Y28" s="481"/>
      <c r="Z28" s="481"/>
      <c r="AA28" s="481"/>
      <c r="AB28" s="481"/>
      <c r="AC28" s="481"/>
      <c r="AD28" s="481"/>
      <c r="AE28" s="481"/>
      <c r="AF28" s="481"/>
      <c r="AG28" s="481"/>
      <c r="AH28" s="481"/>
      <c r="AI28" s="482"/>
    </row>
    <row r="29" spans="2:92" ht="18.75" customHeight="1">
      <c r="B29" s="480"/>
      <c r="C29" s="481"/>
      <c r="D29" s="481"/>
      <c r="E29" s="481"/>
      <c r="F29" s="481"/>
      <c r="G29" s="481"/>
      <c r="H29" s="481"/>
      <c r="I29" s="481"/>
      <c r="J29" s="481"/>
      <c r="K29" s="481"/>
      <c r="L29" s="481"/>
      <c r="M29" s="481"/>
      <c r="N29" s="481"/>
      <c r="O29" s="481"/>
      <c r="P29" s="481"/>
      <c r="Q29" s="481"/>
      <c r="R29" s="481"/>
      <c r="S29" s="481"/>
      <c r="T29" s="481"/>
      <c r="U29" s="481"/>
      <c r="V29" s="481"/>
      <c r="W29" s="481"/>
      <c r="X29" s="481"/>
      <c r="Y29" s="481"/>
      <c r="Z29" s="481"/>
      <c r="AA29" s="481"/>
      <c r="AB29" s="481"/>
      <c r="AC29" s="481"/>
      <c r="AD29" s="481"/>
      <c r="AE29" s="481"/>
      <c r="AF29" s="481"/>
      <c r="AG29" s="481"/>
      <c r="AH29" s="481"/>
      <c r="AI29" s="482"/>
    </row>
    <row r="30" spans="2:92" ht="18.75" customHeight="1">
      <c r="B30" s="483"/>
      <c r="C30" s="484"/>
      <c r="D30" s="484"/>
      <c r="E30" s="484"/>
      <c r="F30" s="484"/>
      <c r="G30" s="484"/>
      <c r="H30" s="484"/>
      <c r="I30" s="484"/>
      <c r="J30" s="484"/>
      <c r="K30" s="484"/>
      <c r="L30" s="484"/>
      <c r="M30" s="484"/>
      <c r="N30" s="484"/>
      <c r="O30" s="484"/>
      <c r="P30" s="484"/>
      <c r="Q30" s="484"/>
      <c r="R30" s="484"/>
      <c r="S30" s="484"/>
      <c r="T30" s="484"/>
      <c r="U30" s="484"/>
      <c r="V30" s="484"/>
      <c r="W30" s="484"/>
      <c r="X30" s="484"/>
      <c r="Y30" s="484"/>
      <c r="Z30" s="484"/>
      <c r="AA30" s="484"/>
      <c r="AB30" s="484"/>
      <c r="AC30" s="484"/>
      <c r="AD30" s="484"/>
      <c r="AE30" s="484"/>
      <c r="AF30" s="484"/>
      <c r="AG30" s="484"/>
      <c r="AH30" s="484"/>
      <c r="AI30" s="485"/>
    </row>
    <row r="31" spans="2:92" ht="18.75" customHeight="1">
      <c r="B31" s="404"/>
      <c r="C31" s="404"/>
      <c r="D31" s="404"/>
      <c r="E31" s="404"/>
      <c r="F31" s="404"/>
      <c r="G31" s="404"/>
      <c r="H31" s="404"/>
      <c r="I31" s="404"/>
      <c r="J31" s="404"/>
      <c r="K31" s="404"/>
      <c r="L31" s="404"/>
      <c r="M31" s="404"/>
    </row>
    <row r="32" spans="2:92" ht="18.75" customHeight="1">
      <c r="B32" s="403" t="s">
        <v>623</v>
      </c>
    </row>
    <row r="33" spans="1:35" ht="18.75" customHeight="1">
      <c r="B33" s="467" t="s">
        <v>618</v>
      </c>
      <c r="C33" s="467"/>
      <c r="D33" s="467"/>
      <c r="E33" s="467"/>
      <c r="F33" s="467"/>
      <c r="G33" s="467"/>
      <c r="H33" s="467"/>
      <c r="I33" s="463"/>
      <c r="J33" s="463"/>
      <c r="K33" s="463" t="s">
        <v>617</v>
      </c>
      <c r="L33" s="463"/>
      <c r="M33" s="463"/>
      <c r="N33" s="463"/>
      <c r="O33" s="463"/>
      <c r="P33" s="463" t="s">
        <v>616</v>
      </c>
      <c r="Q33" s="463"/>
      <c r="R33" s="463"/>
      <c r="S33" s="463"/>
      <c r="T33" s="463"/>
      <c r="U33" s="463" t="s">
        <v>615</v>
      </c>
      <c r="V33" s="463"/>
      <c r="W33" s="463"/>
      <c r="X33" s="463"/>
      <c r="Y33" s="463"/>
      <c r="Z33" s="463" t="s">
        <v>614</v>
      </c>
      <c r="AA33" s="463"/>
      <c r="AB33" s="463"/>
      <c r="AC33" s="463"/>
      <c r="AD33" s="463"/>
      <c r="AE33" s="463"/>
      <c r="AF33" s="463"/>
      <c r="AG33" s="463"/>
      <c r="AH33" s="463"/>
      <c r="AI33" s="463"/>
    </row>
    <row r="34" spans="1:35" ht="18.75" customHeight="1">
      <c r="B34" s="467"/>
      <c r="C34" s="467"/>
      <c r="D34" s="467"/>
      <c r="E34" s="467"/>
      <c r="F34" s="467"/>
      <c r="G34" s="467"/>
      <c r="H34" s="467"/>
      <c r="I34" s="463"/>
      <c r="J34" s="463"/>
      <c r="K34" s="468" t="s">
        <v>613</v>
      </c>
      <c r="L34" s="469"/>
      <c r="M34" s="469"/>
      <c r="N34" s="469"/>
      <c r="O34" s="470"/>
      <c r="P34" s="471" t="s">
        <v>612</v>
      </c>
      <c r="Q34" s="472"/>
      <c r="R34" s="472"/>
      <c r="S34" s="472"/>
      <c r="T34" s="473"/>
      <c r="U34" s="474" t="s">
        <v>611</v>
      </c>
      <c r="V34" s="475"/>
      <c r="W34" s="475"/>
      <c r="X34" s="475"/>
      <c r="Y34" s="476"/>
      <c r="Z34" s="463"/>
      <c r="AA34" s="463"/>
      <c r="AB34" s="463"/>
      <c r="AC34" s="463"/>
      <c r="AD34" s="463"/>
      <c r="AE34" s="463"/>
      <c r="AF34" s="463"/>
      <c r="AG34" s="463"/>
      <c r="AH34" s="463"/>
      <c r="AI34" s="463"/>
    </row>
    <row r="35" spans="1:35" ht="18.75" customHeight="1">
      <c r="B35" s="526" t="s">
        <v>610</v>
      </c>
      <c r="C35" s="526"/>
      <c r="D35" s="526"/>
      <c r="E35" s="526"/>
      <c r="F35" s="526"/>
      <c r="G35" s="526"/>
      <c r="H35" s="526"/>
      <c r="I35" s="526"/>
      <c r="J35" s="526"/>
      <c r="K35" s="526"/>
      <c r="L35" s="526"/>
      <c r="M35" s="526"/>
      <c r="N35" s="526"/>
      <c r="O35" s="526"/>
      <c r="P35" s="464"/>
      <c r="Q35" s="465"/>
      <c r="R35" s="465"/>
      <c r="S35" s="465"/>
      <c r="T35" s="465"/>
      <c r="U35" s="465"/>
      <c r="V35" s="465"/>
      <c r="W35" s="465"/>
      <c r="X35" s="465"/>
      <c r="Y35" s="465"/>
      <c r="Z35" s="465"/>
      <c r="AA35" s="465"/>
      <c r="AB35" s="465"/>
      <c r="AC35" s="465"/>
      <c r="AD35" s="465"/>
      <c r="AE35" s="465"/>
      <c r="AF35" s="465"/>
      <c r="AG35" s="465"/>
      <c r="AH35" s="465"/>
      <c r="AI35" s="466"/>
    </row>
    <row r="37" spans="1:35" ht="18.75" customHeight="1">
      <c r="A37" s="401" t="s">
        <v>820</v>
      </c>
      <c r="E37" s="401" t="s">
        <v>608</v>
      </c>
    </row>
    <row r="38" spans="1:35" ht="18.75" customHeight="1">
      <c r="A38" s="401" t="s">
        <v>819</v>
      </c>
      <c r="E38" s="401" t="s">
        <v>606</v>
      </c>
    </row>
    <row r="39" spans="1:35" ht="18.75" customHeight="1">
      <c r="A39" s="401" t="s">
        <v>691</v>
      </c>
      <c r="E39" s="401" t="s">
        <v>604</v>
      </c>
    </row>
    <row r="40" spans="1:35" ht="18.75" customHeight="1">
      <c r="E40" s="401" t="s">
        <v>603</v>
      </c>
    </row>
    <row r="41" spans="1:35" ht="18.75" customHeight="1">
      <c r="A41" s="401" t="s">
        <v>599</v>
      </c>
      <c r="E41" s="401" t="s">
        <v>601</v>
      </c>
    </row>
    <row r="42" spans="1:35" ht="18.75" customHeight="1">
      <c r="A42" s="401" t="s">
        <v>594</v>
      </c>
      <c r="E42" s="401" t="s">
        <v>600</v>
      </c>
    </row>
    <row r="43" spans="1:35" ht="18.75" customHeight="1">
      <c r="E43" s="401" t="s">
        <v>598</v>
      </c>
    </row>
    <row r="44" spans="1:35" ht="18.75" customHeight="1">
      <c r="A44" s="401" t="s">
        <v>597</v>
      </c>
    </row>
    <row r="45" spans="1:35" ht="18.75" customHeight="1">
      <c r="A45" s="401" t="s">
        <v>596</v>
      </c>
    </row>
    <row r="46" spans="1:35" ht="18.75" customHeight="1">
      <c r="A46" s="401" t="s">
        <v>595</v>
      </c>
    </row>
    <row r="47" spans="1:35" ht="18.75" customHeight="1">
      <c r="A47" s="401" t="s">
        <v>594</v>
      </c>
    </row>
  </sheetData>
  <mergeCells count="73">
    <mergeCell ref="J2:AA2"/>
    <mergeCell ref="B4:E4"/>
    <mergeCell ref="F4:AB4"/>
    <mergeCell ref="B5:E5"/>
    <mergeCell ref="F5:O5"/>
    <mergeCell ref="P5:U5"/>
    <mergeCell ref="V5:Z5"/>
    <mergeCell ref="AC10:AD10"/>
    <mergeCell ref="B7:L7"/>
    <mergeCell ref="M7:V7"/>
    <mergeCell ref="W7:AI7"/>
    <mergeCell ref="B8:L8"/>
    <mergeCell ref="M8:V8"/>
    <mergeCell ref="W8:AI8"/>
    <mergeCell ref="AE10:AI10"/>
    <mergeCell ref="B13:G13"/>
    <mergeCell ref="H13:J13"/>
    <mergeCell ref="K13:T13"/>
    <mergeCell ref="U13:V13"/>
    <mergeCell ref="W13:Y13"/>
    <mergeCell ref="Z13:AI13"/>
    <mergeCell ref="B9:G10"/>
    <mergeCell ref="H9:T9"/>
    <mergeCell ref="U9:Y9"/>
    <mergeCell ref="Z9:AD9"/>
    <mergeCell ref="AE9:AI9"/>
    <mergeCell ref="H10:T10"/>
    <mergeCell ref="U10:W10"/>
    <mergeCell ref="X10:Y10"/>
    <mergeCell ref="Z10:AB10"/>
    <mergeCell ref="B14:G14"/>
    <mergeCell ref="H14:M14"/>
    <mergeCell ref="N14:S14"/>
    <mergeCell ref="T14:AI14"/>
    <mergeCell ref="B17:G17"/>
    <mergeCell ref="H17:N17"/>
    <mergeCell ref="O17:T17"/>
    <mergeCell ref="U17:Z17"/>
    <mergeCell ref="B18:B19"/>
    <mergeCell ref="C18:G18"/>
    <mergeCell ref="H18:M18"/>
    <mergeCell ref="O18:S18"/>
    <mergeCell ref="U18:Y18"/>
    <mergeCell ref="C19:G19"/>
    <mergeCell ref="H19:M19"/>
    <mergeCell ref="O19:S19"/>
    <mergeCell ref="U19:Y19"/>
    <mergeCell ref="B20:B21"/>
    <mergeCell ref="C20:G20"/>
    <mergeCell ref="H20:M20"/>
    <mergeCell ref="O20:S20"/>
    <mergeCell ref="U20:Y20"/>
    <mergeCell ref="C21:G21"/>
    <mergeCell ref="H21:M21"/>
    <mergeCell ref="O21:S21"/>
    <mergeCell ref="U21:Y21"/>
    <mergeCell ref="B35:O35"/>
    <mergeCell ref="P35:AI35"/>
    <mergeCell ref="B22:G22"/>
    <mergeCell ref="H22:M22"/>
    <mergeCell ref="B23:G23"/>
    <mergeCell ref="H23:N23"/>
    <mergeCell ref="B26:AI30"/>
    <mergeCell ref="B33:H34"/>
    <mergeCell ref="I33:J34"/>
    <mergeCell ref="K33:O33"/>
    <mergeCell ref="P33:T33"/>
    <mergeCell ref="U33:Y33"/>
    <mergeCell ref="Z33:AI33"/>
    <mergeCell ref="K34:O34"/>
    <mergeCell ref="P34:T34"/>
    <mergeCell ref="U34:Y34"/>
    <mergeCell ref="Z34:AI34"/>
  </mergeCells>
  <phoneticPr fontId="5"/>
  <conditionalFormatting sqref="U34:Y34">
    <cfRule type="expression" dxfId="12" priority="1">
      <formula>IF(RIGHT(TEXT(U34,"0.#"),1)=".",TRUE,FALSE)</formula>
    </cfRule>
  </conditionalFormatting>
  <conditionalFormatting sqref="AE10">
    <cfRule type="expression" dxfId="11" priority="2">
      <formula>IF(RIGHT(TEXT(100*AE10,"0.#"),1)=".",TRUE,FALSE)</formula>
    </cfRule>
    <cfRule type="expression" dxfId="10" priority="3">
      <formula>IF(RIGHT(TEXT(100*AE10,"0.#"),1)=".",FALSE,TRUE)</formula>
    </cfRule>
  </conditionalFormatting>
  <dataValidations count="4">
    <dataValidation type="list" allowBlank="1" showInputMessage="1" showErrorMessage="1" sqref="T14:AI14" xr:uid="{5A8987A3-9A8A-4FDA-BD91-13B5719452E3}">
      <formula1>$E$37:$E$43</formula1>
    </dataValidation>
    <dataValidation type="list" allowBlank="1" showInputMessage="1" showErrorMessage="1" sqref="H14:M14" xr:uid="{1EA62865-2141-4F67-AC77-410A5FC44610}">
      <formula1>$A$37:$A$39</formula1>
    </dataValidation>
    <dataValidation type="list" allowBlank="1" showInputMessage="1" showErrorMessage="1" sqref="P35" xr:uid="{A784E5CF-54C2-4E45-AF00-0469B19E5A65}">
      <formula1>$A$44:$A$47</formula1>
    </dataValidation>
    <dataValidation type="list" allowBlank="1" showInputMessage="1" showErrorMessage="1" sqref="I33:J34" xr:uid="{CD6F3149-6BAC-4BD6-8FAD-BD85131C7BBA}">
      <formula1>$A$41:$A$42</formula1>
    </dataValidation>
  </dataValidations>
  <printOptions horizontalCentered="1"/>
  <pageMargins left="0.51181102362204722" right="0.51181102362204722" top="0.74803149606299213" bottom="0.74803149606299213" header="0.31496062992125984" footer="0.31496062992125984"/>
  <pageSetup paperSize="9" fitToHeight="0" orientation="portrait" horizontalDpi="300" verticalDpi="300"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2F4ED-6B82-44CA-8773-0D690BCE6822}">
  <dimension ref="A1:AJ54"/>
  <sheetViews>
    <sheetView view="pageBreakPreview" zoomScale="130" zoomScaleNormal="85" zoomScaleSheetLayoutView="130" workbookViewId="0">
      <selection activeCell="G9" sqref="G9:K9"/>
    </sheetView>
  </sheetViews>
  <sheetFormatPr defaultColWidth="2.5" defaultRowHeight="18.75" customHeight="1"/>
  <cols>
    <col min="1" max="11" width="2.5" style="401"/>
    <col min="12" max="12" width="5.75" style="401" customWidth="1"/>
    <col min="13" max="16384" width="2.5" style="401"/>
  </cols>
  <sheetData>
    <row r="1" spans="2:35" ht="18.75" customHeight="1">
      <c r="B1" s="401" t="s">
        <v>840</v>
      </c>
      <c r="Z1" s="401" t="s">
        <v>650</v>
      </c>
    </row>
    <row r="2" spans="2:35" ht="18.75" customHeight="1">
      <c r="J2" s="523" t="s">
        <v>649</v>
      </c>
      <c r="K2" s="523"/>
      <c r="L2" s="523"/>
      <c r="M2" s="523"/>
      <c r="N2" s="523"/>
      <c r="O2" s="523"/>
      <c r="P2" s="523"/>
      <c r="Q2" s="523"/>
      <c r="R2" s="523"/>
      <c r="S2" s="523"/>
      <c r="T2" s="523"/>
      <c r="U2" s="523"/>
      <c r="V2" s="523"/>
      <c r="W2" s="523"/>
      <c r="X2" s="523"/>
      <c r="Y2" s="523"/>
      <c r="Z2" s="523"/>
      <c r="AA2" s="523"/>
    </row>
    <row r="3" spans="2:35" ht="18.75" customHeight="1">
      <c r="B3" s="402"/>
      <c r="C3" s="402"/>
      <c r="D3" s="402"/>
      <c r="E3" s="402"/>
      <c r="F3" s="402"/>
      <c r="G3" s="402"/>
      <c r="H3" s="402"/>
      <c r="I3" s="402"/>
      <c r="J3" s="402"/>
      <c r="K3" s="402"/>
      <c r="L3" s="402"/>
      <c r="M3" s="402"/>
    </row>
    <row r="4" spans="2:35" ht="18.75" customHeight="1">
      <c r="B4" s="524" t="s">
        <v>648</v>
      </c>
      <c r="C4" s="524"/>
      <c r="D4" s="524"/>
      <c r="E4" s="524"/>
      <c r="F4" s="525" t="s">
        <v>828</v>
      </c>
      <c r="G4" s="525"/>
      <c r="H4" s="525"/>
      <c r="I4" s="525"/>
      <c r="J4" s="525"/>
      <c r="K4" s="525"/>
      <c r="L4" s="525"/>
      <c r="M4" s="525"/>
      <c r="N4" s="525"/>
      <c r="O4" s="525"/>
      <c r="P4" s="525"/>
      <c r="Q4" s="525"/>
    </row>
    <row r="5" spans="2:35" ht="18.75" customHeight="1">
      <c r="B5" s="403"/>
    </row>
    <row r="6" spans="2:35" ht="18.75" customHeight="1">
      <c r="B6" s="463" t="s">
        <v>646</v>
      </c>
      <c r="C6" s="463"/>
      <c r="D6" s="463"/>
      <c r="E6" s="463"/>
      <c r="F6" s="463"/>
      <c r="G6" s="463"/>
      <c r="H6" s="463"/>
      <c r="I6" s="463"/>
      <c r="J6" s="463"/>
      <c r="K6" s="463"/>
      <c r="L6" s="463"/>
      <c r="M6" s="463" t="s">
        <v>645</v>
      </c>
      <c r="N6" s="463"/>
      <c r="O6" s="463"/>
      <c r="P6" s="463"/>
      <c r="Q6" s="463"/>
      <c r="R6" s="463"/>
      <c r="S6" s="463"/>
      <c r="T6" s="463"/>
      <c r="U6" s="463"/>
      <c r="V6" s="463"/>
      <c r="W6" s="463" t="s">
        <v>644</v>
      </c>
      <c r="X6" s="463"/>
      <c r="Y6" s="463"/>
      <c r="Z6" s="463"/>
      <c r="AA6" s="463"/>
      <c r="AB6" s="463"/>
      <c r="AC6" s="463"/>
      <c r="AD6" s="463"/>
      <c r="AE6" s="463"/>
      <c r="AF6" s="463"/>
      <c r="AG6" s="463"/>
      <c r="AH6" s="463"/>
      <c r="AI6" s="463"/>
    </row>
    <row r="7" spans="2:35" ht="18.75" customHeight="1">
      <c r="B7" s="463"/>
      <c r="C7" s="463"/>
      <c r="D7" s="463"/>
      <c r="E7" s="463"/>
      <c r="F7" s="463"/>
      <c r="G7" s="463"/>
      <c r="H7" s="463"/>
      <c r="I7" s="463"/>
      <c r="J7" s="463"/>
      <c r="K7" s="463"/>
      <c r="L7" s="463"/>
      <c r="M7" s="463"/>
      <c r="N7" s="463"/>
      <c r="O7" s="463"/>
      <c r="P7" s="463"/>
      <c r="Q7" s="463"/>
      <c r="R7" s="463"/>
      <c r="S7" s="463"/>
      <c r="T7" s="463"/>
      <c r="U7" s="463"/>
      <c r="V7" s="463"/>
      <c r="W7" s="463"/>
      <c r="X7" s="463"/>
      <c r="Y7" s="463"/>
      <c r="Z7" s="463"/>
      <c r="AA7" s="463"/>
      <c r="AB7" s="463"/>
      <c r="AC7" s="463"/>
      <c r="AD7" s="463"/>
      <c r="AE7" s="463"/>
      <c r="AF7" s="463"/>
      <c r="AG7" s="463"/>
      <c r="AH7" s="463"/>
      <c r="AI7" s="463"/>
    </row>
    <row r="8" spans="2:35" ht="18.75" customHeight="1">
      <c r="B8" s="486" t="s">
        <v>688</v>
      </c>
      <c r="C8" s="487"/>
      <c r="D8" s="487"/>
      <c r="E8" s="487"/>
      <c r="F8" s="487"/>
      <c r="G8" s="488"/>
      <c r="H8" s="464"/>
      <c r="I8" s="465"/>
      <c r="J8" s="465"/>
      <c r="K8" s="465"/>
      <c r="L8" s="466"/>
      <c r="R8" s="406"/>
      <c r="S8" s="406"/>
      <c r="T8" s="406"/>
      <c r="U8" s="406"/>
      <c r="V8" s="406"/>
      <c r="W8" s="406"/>
      <c r="X8" s="402"/>
      <c r="Y8" s="402"/>
      <c r="Z8" s="402"/>
      <c r="AA8" s="402"/>
      <c r="AB8" s="402"/>
      <c r="AC8" s="402"/>
      <c r="AD8" s="402"/>
      <c r="AE8" s="402"/>
      <c r="AF8" s="402"/>
      <c r="AG8" s="402"/>
      <c r="AH8" s="402"/>
      <c r="AI8" s="402"/>
    </row>
    <row r="9" spans="2:35" ht="18.75" customHeight="1">
      <c r="B9" s="403"/>
    </row>
    <row r="10" spans="2:35" ht="18.75" customHeight="1">
      <c r="B10" s="403" t="s">
        <v>643</v>
      </c>
    </row>
    <row r="11" spans="2:35" ht="18.75" customHeight="1">
      <c r="B11" s="520" t="s">
        <v>642</v>
      </c>
      <c r="C11" s="520"/>
      <c r="D11" s="520"/>
      <c r="E11" s="520"/>
      <c r="F11" s="520"/>
      <c r="G11" s="520"/>
      <c r="H11" s="464" t="s">
        <v>641</v>
      </c>
      <c r="I11" s="465"/>
      <c r="J11" s="465"/>
      <c r="K11" s="521" t="s">
        <v>638</v>
      </c>
      <c r="L11" s="521"/>
      <c r="M11" s="521"/>
      <c r="N11" s="521"/>
      <c r="O11" s="521"/>
      <c r="P11" s="521"/>
      <c r="Q11" s="521"/>
      <c r="R11" s="521"/>
      <c r="S11" s="521"/>
      <c r="T11" s="521"/>
      <c r="U11" s="465" t="s">
        <v>640</v>
      </c>
      <c r="V11" s="465"/>
      <c r="W11" s="465" t="s">
        <v>639</v>
      </c>
      <c r="X11" s="465"/>
      <c r="Y11" s="465"/>
      <c r="Z11" s="521" t="s">
        <v>638</v>
      </c>
      <c r="AA11" s="521"/>
      <c r="AB11" s="521"/>
      <c r="AC11" s="521"/>
      <c r="AD11" s="521"/>
      <c r="AE11" s="521"/>
      <c r="AF11" s="521"/>
      <c r="AG11" s="521"/>
      <c r="AH11" s="521"/>
      <c r="AI11" s="522"/>
    </row>
    <row r="12" spans="2:35" ht="18.75" customHeight="1">
      <c r="B12" s="787" t="s">
        <v>637</v>
      </c>
      <c r="C12" s="689"/>
      <c r="D12" s="689"/>
      <c r="E12" s="689"/>
      <c r="F12" s="689"/>
      <c r="G12" s="690"/>
      <c r="H12" s="463"/>
      <c r="I12" s="463"/>
      <c r="J12" s="463"/>
      <c r="K12" s="463"/>
      <c r="L12" s="463"/>
      <c r="M12" s="463"/>
      <c r="N12" s="464" t="s">
        <v>839</v>
      </c>
      <c r="O12" s="465"/>
      <c r="P12" s="465"/>
      <c r="Q12" s="466"/>
      <c r="R12" s="464" t="s">
        <v>838</v>
      </c>
      <c r="S12" s="465"/>
      <c r="T12" s="465"/>
      <c r="U12" s="466"/>
      <c r="V12" s="463"/>
      <c r="W12" s="463"/>
      <c r="X12" s="463"/>
      <c r="Y12" s="463"/>
      <c r="Z12" s="463"/>
      <c r="AA12" s="463"/>
      <c r="AB12" s="464" t="s">
        <v>839</v>
      </c>
      <c r="AC12" s="465"/>
      <c r="AD12" s="465"/>
      <c r="AE12" s="466"/>
      <c r="AF12" s="464" t="s">
        <v>838</v>
      </c>
      <c r="AG12" s="465"/>
      <c r="AH12" s="465"/>
      <c r="AI12" s="466"/>
    </row>
    <row r="13" spans="2:35" ht="18.75" customHeight="1">
      <c r="B13" s="788"/>
      <c r="C13" s="789"/>
      <c r="D13" s="789"/>
      <c r="E13" s="789"/>
      <c r="F13" s="789"/>
      <c r="G13" s="790"/>
      <c r="H13" s="463" t="s">
        <v>671</v>
      </c>
      <c r="I13" s="463"/>
      <c r="J13" s="463"/>
      <c r="K13" s="463"/>
      <c r="L13" s="463"/>
      <c r="M13" s="463"/>
      <c r="N13" s="464"/>
      <c r="O13" s="465"/>
      <c r="P13" s="465"/>
      <c r="Q13" s="466"/>
      <c r="R13" s="464" t="s">
        <v>717</v>
      </c>
      <c r="S13" s="465"/>
      <c r="T13" s="465"/>
      <c r="U13" s="466"/>
      <c r="V13" s="463" t="s">
        <v>837</v>
      </c>
      <c r="W13" s="463"/>
      <c r="X13" s="463"/>
      <c r="Y13" s="463"/>
      <c r="Z13" s="463"/>
      <c r="AA13" s="463"/>
      <c r="AB13" s="464"/>
      <c r="AC13" s="465"/>
      <c r="AD13" s="465"/>
      <c r="AE13" s="466"/>
      <c r="AF13" s="464"/>
      <c r="AG13" s="465"/>
      <c r="AH13" s="465"/>
      <c r="AI13" s="466"/>
    </row>
    <row r="14" spans="2:35" ht="18.75" customHeight="1">
      <c r="B14" s="788"/>
      <c r="C14" s="789"/>
      <c r="D14" s="789"/>
      <c r="E14" s="789"/>
      <c r="F14" s="789"/>
      <c r="G14" s="790"/>
      <c r="H14" s="463" t="s">
        <v>836</v>
      </c>
      <c r="I14" s="463"/>
      <c r="J14" s="463"/>
      <c r="K14" s="463"/>
      <c r="L14" s="463"/>
      <c r="M14" s="463"/>
      <c r="N14" s="464"/>
      <c r="O14" s="465"/>
      <c r="P14" s="465"/>
      <c r="Q14" s="466"/>
      <c r="R14" s="464"/>
      <c r="S14" s="465"/>
      <c r="T14" s="465"/>
      <c r="U14" s="466"/>
      <c r="V14" s="463" t="s">
        <v>831</v>
      </c>
      <c r="W14" s="463"/>
      <c r="X14" s="463"/>
      <c r="Y14" s="463"/>
      <c r="Z14" s="463"/>
      <c r="AA14" s="463"/>
      <c r="AB14" s="464"/>
      <c r="AC14" s="465"/>
      <c r="AD14" s="465"/>
      <c r="AE14" s="466"/>
      <c r="AF14" s="464"/>
      <c r="AG14" s="465"/>
      <c r="AH14" s="465"/>
      <c r="AI14" s="466"/>
    </row>
    <row r="15" spans="2:35" ht="18.75" customHeight="1">
      <c r="B15" s="788"/>
      <c r="C15" s="789"/>
      <c r="D15" s="789"/>
      <c r="E15" s="789"/>
      <c r="F15" s="789"/>
      <c r="G15" s="790"/>
      <c r="H15" s="463" t="s">
        <v>835</v>
      </c>
      <c r="I15" s="463"/>
      <c r="J15" s="463"/>
      <c r="K15" s="463"/>
      <c r="L15" s="463"/>
      <c r="M15" s="463"/>
      <c r="N15" s="464"/>
      <c r="O15" s="465"/>
      <c r="P15" s="465"/>
      <c r="Q15" s="466"/>
      <c r="R15" s="464"/>
      <c r="S15" s="465"/>
      <c r="T15" s="465"/>
      <c r="U15" s="466"/>
      <c r="V15" s="463" t="s">
        <v>834</v>
      </c>
      <c r="W15" s="463"/>
      <c r="X15" s="463"/>
      <c r="Y15" s="463"/>
      <c r="Z15" s="463"/>
      <c r="AA15" s="463"/>
      <c r="AB15" s="464"/>
      <c r="AC15" s="465"/>
      <c r="AD15" s="465"/>
      <c r="AE15" s="466"/>
      <c r="AF15" s="464"/>
      <c r="AG15" s="465"/>
      <c r="AH15" s="465"/>
      <c r="AI15" s="466"/>
    </row>
    <row r="16" spans="2:35" ht="18.75" customHeight="1">
      <c r="B16" s="791"/>
      <c r="C16" s="792"/>
      <c r="D16" s="792"/>
      <c r="E16" s="792"/>
      <c r="F16" s="792"/>
      <c r="G16" s="793"/>
      <c r="H16" s="463" t="s">
        <v>833</v>
      </c>
      <c r="I16" s="463"/>
      <c r="J16" s="463"/>
      <c r="K16" s="463"/>
      <c r="L16" s="463"/>
      <c r="M16" s="463"/>
      <c r="N16" s="464"/>
      <c r="O16" s="465"/>
      <c r="P16" s="465"/>
      <c r="Q16" s="466"/>
      <c r="R16" s="464"/>
      <c r="S16" s="465"/>
      <c r="T16" s="465"/>
      <c r="U16" s="466"/>
      <c r="V16" s="463" t="s">
        <v>832</v>
      </c>
      <c r="W16" s="463"/>
      <c r="X16" s="463"/>
      <c r="Y16" s="463"/>
      <c r="Z16" s="463"/>
      <c r="AA16" s="463"/>
      <c r="AB16" s="464"/>
      <c r="AC16" s="465"/>
      <c r="AD16" s="465"/>
      <c r="AE16" s="466"/>
      <c r="AF16" s="464"/>
      <c r="AG16" s="465"/>
      <c r="AH16" s="465"/>
      <c r="AI16" s="466"/>
    </row>
    <row r="17" spans="2:35" ht="18.75" customHeight="1">
      <c r="B17" s="486" t="s">
        <v>636</v>
      </c>
      <c r="C17" s="487"/>
      <c r="D17" s="487"/>
      <c r="E17" s="487"/>
      <c r="F17" s="487"/>
      <c r="G17" s="488"/>
      <c r="H17" s="463"/>
      <c r="I17" s="463"/>
      <c r="J17" s="463"/>
      <c r="K17" s="463"/>
      <c r="L17" s="463"/>
      <c r="M17" s="463"/>
      <c r="N17" s="463"/>
      <c r="O17" s="463"/>
      <c r="P17" s="463"/>
      <c r="Q17" s="463"/>
      <c r="R17" s="463"/>
      <c r="S17" s="463"/>
      <c r="T17" s="463"/>
      <c r="U17" s="463"/>
      <c r="V17" s="463"/>
      <c r="W17" s="463"/>
      <c r="X17" s="463"/>
      <c r="Y17" s="463"/>
      <c r="Z17" s="463"/>
      <c r="AA17" s="463"/>
      <c r="AB17" s="463"/>
      <c r="AC17" s="463"/>
      <c r="AD17" s="463"/>
      <c r="AE17" s="463"/>
      <c r="AF17" s="463"/>
      <c r="AG17" s="463"/>
      <c r="AH17" s="463"/>
      <c r="AI17" s="463"/>
    </row>
    <row r="18" spans="2:35" ht="18.75" customHeight="1">
      <c r="B18" s="406"/>
      <c r="C18" s="406"/>
      <c r="D18" s="406"/>
      <c r="E18" s="406"/>
      <c r="F18" s="406"/>
      <c r="G18" s="406"/>
      <c r="H18" s="402"/>
      <c r="I18" s="402"/>
      <c r="J18" s="402"/>
      <c r="K18" s="402"/>
      <c r="L18" s="402"/>
      <c r="M18" s="402"/>
      <c r="N18" s="402"/>
      <c r="O18" s="402"/>
      <c r="P18" s="402"/>
      <c r="Q18" s="402"/>
    </row>
    <row r="19" spans="2:35" ht="18.75" customHeight="1">
      <c r="B19" s="403" t="s">
        <v>635</v>
      </c>
    </row>
    <row r="20" spans="2:35" ht="18.75" customHeight="1">
      <c r="B20" s="463" t="s">
        <v>634</v>
      </c>
      <c r="C20" s="463"/>
      <c r="D20" s="463"/>
      <c r="E20" s="463"/>
      <c r="F20" s="463" t="s">
        <v>633</v>
      </c>
      <c r="G20" s="463"/>
      <c r="H20" s="463"/>
      <c r="I20" s="463"/>
      <c r="J20" s="526" t="s">
        <v>661</v>
      </c>
      <c r="K20" s="526"/>
      <c r="L20" s="526"/>
      <c r="M20" s="526"/>
      <c r="N20" s="463" t="s">
        <v>632</v>
      </c>
      <c r="O20" s="463"/>
      <c r="P20" s="463"/>
      <c r="Q20" s="463"/>
      <c r="R20" s="463" t="s">
        <v>660</v>
      </c>
      <c r="S20" s="463"/>
      <c r="T20" s="463"/>
      <c r="U20" s="463"/>
      <c r="V20" s="463" t="s">
        <v>831</v>
      </c>
      <c r="W20" s="463"/>
      <c r="X20" s="463"/>
      <c r="Y20" s="463"/>
      <c r="Z20" s="463"/>
      <c r="AA20" s="463" t="s">
        <v>630</v>
      </c>
      <c r="AB20" s="463"/>
      <c r="AC20" s="463"/>
      <c r="AD20" s="463"/>
      <c r="AE20" s="463" t="s">
        <v>629</v>
      </c>
      <c r="AF20" s="463"/>
      <c r="AG20" s="463"/>
      <c r="AH20" s="463"/>
      <c r="AI20" s="463"/>
    </row>
    <row r="21" spans="2:35" ht="18.75" customHeight="1" thickBot="1">
      <c r="B21" s="764" t="s">
        <v>628</v>
      </c>
      <c r="C21" s="764"/>
      <c r="D21" s="764"/>
      <c r="E21" s="764"/>
      <c r="F21" s="784"/>
      <c r="G21" s="785"/>
      <c r="H21" s="785"/>
      <c r="I21" s="786"/>
      <c r="J21" s="784"/>
      <c r="K21" s="785"/>
      <c r="L21" s="785"/>
      <c r="M21" s="786"/>
      <c r="N21" s="784"/>
      <c r="O21" s="785"/>
      <c r="P21" s="785"/>
      <c r="Q21" s="786"/>
      <c r="R21" s="784"/>
      <c r="S21" s="785"/>
      <c r="T21" s="785"/>
      <c r="U21" s="786"/>
      <c r="V21" s="784"/>
      <c r="W21" s="785"/>
      <c r="X21" s="785"/>
      <c r="Y21" s="785"/>
      <c r="Z21" s="786"/>
      <c r="AA21" s="784"/>
      <c r="AB21" s="785"/>
      <c r="AC21" s="785"/>
      <c r="AD21" s="786"/>
      <c r="AE21" s="784">
        <f>SUM(F21:AD21)</f>
        <v>0</v>
      </c>
      <c r="AF21" s="785"/>
      <c r="AG21" s="785"/>
      <c r="AH21" s="785"/>
      <c r="AI21" s="786"/>
    </row>
    <row r="22" spans="2:35" ht="18.75" customHeight="1" thickTop="1">
      <c r="B22" s="655" t="s">
        <v>830</v>
      </c>
      <c r="C22" s="655"/>
      <c r="D22" s="655"/>
      <c r="E22" s="655"/>
      <c r="F22" s="582"/>
      <c r="G22" s="583"/>
      <c r="H22" s="583"/>
      <c r="I22" s="584"/>
      <c r="J22" s="582"/>
      <c r="K22" s="583"/>
      <c r="L22" s="583"/>
      <c r="M22" s="584"/>
      <c r="N22" s="582"/>
      <c r="O22" s="583"/>
      <c r="P22" s="583"/>
      <c r="Q22" s="584"/>
      <c r="R22" s="582"/>
      <c r="S22" s="583"/>
      <c r="T22" s="583"/>
      <c r="U22" s="584"/>
      <c r="V22" s="582"/>
      <c r="W22" s="583"/>
      <c r="X22" s="583"/>
      <c r="Y22" s="583"/>
      <c r="Z22" s="584"/>
      <c r="AA22" s="582"/>
      <c r="AB22" s="583"/>
      <c r="AC22" s="583"/>
      <c r="AD22" s="584"/>
      <c r="AE22" s="582">
        <f>SUM(F22:AD22)</f>
        <v>0</v>
      </c>
      <c r="AF22" s="583"/>
      <c r="AG22" s="583"/>
      <c r="AH22" s="583"/>
      <c r="AI22" s="584"/>
    </row>
    <row r="23" spans="2:35" ht="30" customHeight="1">
      <c r="B23" s="534" t="s">
        <v>625</v>
      </c>
      <c r="C23" s="535"/>
      <c r="D23" s="535"/>
      <c r="E23" s="536"/>
      <c r="F23" s="781"/>
      <c r="G23" s="782"/>
      <c r="H23" s="782"/>
      <c r="I23" s="783"/>
      <c r="J23" s="781"/>
      <c r="K23" s="782"/>
      <c r="L23" s="782"/>
      <c r="M23" s="783"/>
      <c r="N23" s="781"/>
      <c r="O23" s="782"/>
      <c r="P23" s="782"/>
      <c r="Q23" s="783"/>
      <c r="R23" s="781"/>
      <c r="S23" s="782"/>
      <c r="T23" s="782"/>
      <c r="U23" s="783"/>
      <c r="V23" s="781"/>
      <c r="W23" s="782"/>
      <c r="X23" s="782"/>
      <c r="Y23" s="782"/>
      <c r="Z23" s="783"/>
      <c r="AA23" s="781"/>
      <c r="AB23" s="782"/>
      <c r="AC23" s="782"/>
      <c r="AD23" s="783"/>
      <c r="AE23" s="781">
        <f>SUM(F23:AD23)</f>
        <v>0</v>
      </c>
      <c r="AF23" s="782"/>
      <c r="AG23" s="782"/>
      <c r="AH23" s="782"/>
      <c r="AI23" s="783"/>
    </row>
    <row r="25" spans="2:35" ht="18.75" customHeight="1">
      <c r="B25" s="403" t="s">
        <v>624</v>
      </c>
    </row>
    <row r="26" spans="2:35" ht="18.75" customHeight="1">
      <c r="B26" s="477"/>
      <c r="C26" s="478"/>
      <c r="D26" s="478"/>
      <c r="E26" s="478"/>
      <c r="F26" s="478"/>
      <c r="G26" s="478"/>
      <c r="H26" s="478"/>
      <c r="I26" s="478"/>
      <c r="J26" s="478"/>
      <c r="K26" s="478"/>
      <c r="L26" s="478"/>
      <c r="M26" s="478"/>
      <c r="N26" s="478"/>
      <c r="O26" s="478"/>
      <c r="P26" s="478"/>
      <c r="Q26" s="478"/>
      <c r="R26" s="478"/>
      <c r="S26" s="478"/>
      <c r="T26" s="478"/>
      <c r="U26" s="478"/>
      <c r="V26" s="478"/>
      <c r="W26" s="478"/>
      <c r="X26" s="478"/>
      <c r="Y26" s="478"/>
      <c r="Z26" s="478"/>
      <c r="AA26" s="478"/>
      <c r="AB26" s="478"/>
      <c r="AC26" s="478"/>
      <c r="AD26" s="478"/>
      <c r="AE26" s="478"/>
      <c r="AF26" s="478"/>
      <c r="AG26" s="478"/>
      <c r="AH26" s="478"/>
      <c r="AI26" s="479"/>
    </row>
    <row r="27" spans="2:35" ht="18.75" customHeight="1">
      <c r="B27" s="480"/>
      <c r="C27" s="481"/>
      <c r="D27" s="481"/>
      <c r="E27" s="481"/>
      <c r="F27" s="481"/>
      <c r="G27" s="481"/>
      <c r="H27" s="481"/>
      <c r="I27" s="481"/>
      <c r="J27" s="481"/>
      <c r="K27" s="481"/>
      <c r="L27" s="481"/>
      <c r="M27" s="481"/>
      <c r="N27" s="481"/>
      <c r="O27" s="481"/>
      <c r="P27" s="481"/>
      <c r="Q27" s="481"/>
      <c r="R27" s="481"/>
      <c r="S27" s="481"/>
      <c r="T27" s="481"/>
      <c r="U27" s="481"/>
      <c r="V27" s="481"/>
      <c r="W27" s="481"/>
      <c r="X27" s="481"/>
      <c r="Y27" s="481"/>
      <c r="Z27" s="481"/>
      <c r="AA27" s="481"/>
      <c r="AB27" s="481"/>
      <c r="AC27" s="481"/>
      <c r="AD27" s="481"/>
      <c r="AE27" s="481"/>
      <c r="AF27" s="481"/>
      <c r="AG27" s="481"/>
      <c r="AH27" s="481"/>
      <c r="AI27" s="482"/>
    </row>
    <row r="28" spans="2:35" ht="18.75" customHeight="1">
      <c r="B28" s="480"/>
      <c r="C28" s="481"/>
      <c r="D28" s="481"/>
      <c r="E28" s="481"/>
      <c r="F28" s="481"/>
      <c r="G28" s="481"/>
      <c r="H28" s="481"/>
      <c r="I28" s="481"/>
      <c r="J28" s="481"/>
      <c r="K28" s="481"/>
      <c r="L28" s="481"/>
      <c r="M28" s="481"/>
      <c r="N28" s="481"/>
      <c r="O28" s="481"/>
      <c r="P28" s="481"/>
      <c r="Q28" s="481"/>
      <c r="R28" s="481"/>
      <c r="S28" s="481"/>
      <c r="T28" s="481"/>
      <c r="U28" s="481"/>
      <c r="V28" s="481"/>
      <c r="W28" s="481"/>
      <c r="X28" s="481"/>
      <c r="Y28" s="481"/>
      <c r="Z28" s="481"/>
      <c r="AA28" s="481"/>
      <c r="AB28" s="481"/>
      <c r="AC28" s="481"/>
      <c r="AD28" s="481"/>
      <c r="AE28" s="481"/>
      <c r="AF28" s="481"/>
      <c r="AG28" s="481"/>
      <c r="AH28" s="481"/>
      <c r="AI28" s="482"/>
    </row>
    <row r="29" spans="2:35" ht="18.75" customHeight="1">
      <c r="B29" s="483"/>
      <c r="C29" s="484"/>
      <c r="D29" s="484"/>
      <c r="E29" s="484"/>
      <c r="F29" s="484"/>
      <c r="G29" s="484"/>
      <c r="H29" s="484"/>
      <c r="I29" s="484"/>
      <c r="J29" s="484"/>
      <c r="K29" s="484"/>
      <c r="L29" s="484"/>
      <c r="M29" s="484"/>
      <c r="N29" s="484"/>
      <c r="O29" s="484"/>
      <c r="P29" s="484"/>
      <c r="Q29" s="484"/>
      <c r="R29" s="484"/>
      <c r="S29" s="484"/>
      <c r="T29" s="484"/>
      <c r="U29" s="484"/>
      <c r="V29" s="484"/>
      <c r="W29" s="484"/>
      <c r="X29" s="484"/>
      <c r="Y29" s="484"/>
      <c r="Z29" s="484"/>
      <c r="AA29" s="484"/>
      <c r="AB29" s="484"/>
      <c r="AC29" s="484"/>
      <c r="AD29" s="484"/>
      <c r="AE29" s="484"/>
      <c r="AF29" s="484"/>
      <c r="AG29" s="484"/>
      <c r="AH29" s="484"/>
      <c r="AI29" s="485"/>
    </row>
    <row r="30" spans="2:35" ht="18.75" customHeight="1">
      <c r="B30" s="404"/>
      <c r="C30" s="404"/>
      <c r="D30" s="404"/>
      <c r="E30" s="404"/>
      <c r="F30" s="404"/>
      <c r="G30" s="404"/>
      <c r="H30" s="404"/>
      <c r="I30" s="404"/>
      <c r="J30" s="404"/>
      <c r="K30" s="404"/>
      <c r="L30" s="404"/>
      <c r="M30" s="404"/>
    </row>
    <row r="31" spans="2:35" ht="18.75" customHeight="1">
      <c r="B31" s="403" t="s">
        <v>623</v>
      </c>
    </row>
    <row r="32" spans="2:35" ht="18.75" customHeight="1">
      <c r="B32" s="464" t="s">
        <v>829</v>
      </c>
      <c r="C32" s="465"/>
      <c r="D32" s="465"/>
      <c r="E32" s="465"/>
      <c r="F32" s="465"/>
      <c r="G32" s="465"/>
      <c r="H32" s="465"/>
      <c r="I32" s="465"/>
      <c r="J32" s="465"/>
      <c r="K32" s="465"/>
      <c r="L32" s="465"/>
      <c r="M32" s="465"/>
      <c r="N32" s="465"/>
      <c r="O32" s="465"/>
      <c r="P32" s="741"/>
      <c r="Q32" s="521"/>
      <c r="R32" s="521"/>
      <c r="S32" s="521"/>
      <c r="T32" s="521"/>
      <c r="U32" s="521"/>
      <c r="V32" s="521"/>
      <c r="W32" s="521"/>
      <c r="X32" s="521"/>
      <c r="Y32" s="522"/>
    </row>
    <row r="33" spans="1:36" ht="18.75" customHeight="1">
      <c r="B33" s="467" t="s">
        <v>618</v>
      </c>
      <c r="C33" s="467"/>
      <c r="D33" s="467"/>
      <c r="E33" s="467"/>
      <c r="F33" s="467"/>
      <c r="G33" s="467"/>
      <c r="H33" s="467"/>
      <c r="I33" s="463"/>
      <c r="J33" s="463"/>
      <c r="K33" s="463" t="s">
        <v>617</v>
      </c>
      <c r="L33" s="463"/>
      <c r="M33" s="463"/>
      <c r="N33" s="463"/>
      <c r="O33" s="463"/>
      <c r="P33" s="463" t="s">
        <v>616</v>
      </c>
      <c r="Q33" s="463"/>
      <c r="R33" s="463"/>
      <c r="S33" s="463"/>
      <c r="T33" s="463"/>
      <c r="U33" s="463" t="s">
        <v>615</v>
      </c>
      <c r="V33" s="463"/>
      <c r="W33" s="463"/>
      <c r="X33" s="463"/>
      <c r="Y33" s="463"/>
      <c r="Z33" s="463" t="s">
        <v>614</v>
      </c>
      <c r="AA33" s="463"/>
      <c r="AB33" s="463"/>
      <c r="AC33" s="463"/>
      <c r="AD33" s="463"/>
      <c r="AE33" s="463"/>
      <c r="AF33" s="463"/>
      <c r="AG33" s="463"/>
      <c r="AH33" s="463"/>
      <c r="AI33" s="463"/>
      <c r="AJ33" s="463"/>
    </row>
    <row r="34" spans="1:36" ht="18.75" customHeight="1">
      <c r="B34" s="467"/>
      <c r="C34" s="467"/>
      <c r="D34" s="467"/>
      <c r="E34" s="467"/>
      <c r="F34" s="467"/>
      <c r="G34" s="467"/>
      <c r="H34" s="467"/>
      <c r="I34" s="463"/>
      <c r="J34" s="463"/>
      <c r="K34" s="468" t="s">
        <v>613</v>
      </c>
      <c r="L34" s="469"/>
      <c r="M34" s="469"/>
      <c r="N34" s="469"/>
      <c r="O34" s="470"/>
      <c r="P34" s="471" t="s">
        <v>612</v>
      </c>
      <c r="Q34" s="472"/>
      <c r="R34" s="472"/>
      <c r="S34" s="472"/>
      <c r="T34" s="473"/>
      <c r="U34" s="474" t="s">
        <v>611</v>
      </c>
      <c r="V34" s="475"/>
      <c r="W34" s="475"/>
      <c r="X34" s="475"/>
      <c r="Y34" s="476"/>
      <c r="Z34" s="463"/>
      <c r="AA34" s="463"/>
      <c r="AB34" s="463"/>
      <c r="AC34" s="463"/>
      <c r="AD34" s="463"/>
      <c r="AE34" s="463"/>
      <c r="AF34" s="463"/>
      <c r="AG34" s="463"/>
      <c r="AH34" s="463"/>
      <c r="AI34" s="463"/>
      <c r="AJ34" s="463"/>
    </row>
    <row r="35" spans="1:36" ht="18.75" customHeight="1">
      <c r="B35" s="526" t="s">
        <v>610</v>
      </c>
      <c r="C35" s="526"/>
      <c r="D35" s="526"/>
      <c r="E35" s="526"/>
      <c r="F35" s="526"/>
      <c r="G35" s="526"/>
      <c r="H35" s="526"/>
      <c r="I35" s="526"/>
      <c r="J35" s="526"/>
      <c r="K35" s="526"/>
      <c r="L35" s="526"/>
      <c r="M35" s="526"/>
      <c r="N35" s="526"/>
      <c r="O35" s="526"/>
      <c r="P35" s="464"/>
      <c r="Q35" s="465"/>
      <c r="R35" s="465"/>
      <c r="S35" s="465"/>
      <c r="T35" s="465"/>
      <c r="U35" s="465"/>
      <c r="V35" s="465"/>
      <c r="W35" s="465"/>
      <c r="X35" s="465"/>
      <c r="Y35" s="465"/>
      <c r="Z35" s="465"/>
      <c r="AA35" s="465"/>
      <c r="AB35" s="465"/>
      <c r="AC35" s="465"/>
      <c r="AD35" s="465"/>
      <c r="AE35" s="465"/>
      <c r="AF35" s="465"/>
      <c r="AG35" s="465"/>
      <c r="AH35" s="465"/>
      <c r="AI35" s="465"/>
      <c r="AJ35" s="466"/>
    </row>
    <row r="37" spans="1:36" ht="18.75" customHeight="1">
      <c r="A37" s="401" t="s">
        <v>828</v>
      </c>
    </row>
    <row r="38" spans="1:36" ht="18.75" customHeight="1">
      <c r="A38" s="401" t="s">
        <v>827</v>
      </c>
    </row>
    <row r="40" spans="1:36" ht="18.75" customHeight="1">
      <c r="A40" s="401" t="s">
        <v>608</v>
      </c>
    </row>
    <row r="41" spans="1:36" ht="18.75" customHeight="1">
      <c r="A41" s="401" t="s">
        <v>606</v>
      </c>
    </row>
    <row r="42" spans="1:36" ht="18.75" customHeight="1">
      <c r="A42" s="401" t="s">
        <v>604</v>
      </c>
    </row>
    <row r="43" spans="1:36" ht="18.75" customHeight="1">
      <c r="A43" s="401" t="s">
        <v>603</v>
      </c>
    </row>
    <row r="44" spans="1:36" ht="18.75" customHeight="1">
      <c r="A44" s="401" t="s">
        <v>601</v>
      </c>
    </row>
    <row r="45" spans="1:36" ht="18.75" customHeight="1">
      <c r="A45" s="401" t="s">
        <v>600</v>
      </c>
    </row>
    <row r="46" spans="1:36" ht="18.75" customHeight="1">
      <c r="A46" s="401" t="s">
        <v>598</v>
      </c>
    </row>
    <row r="48" spans="1:36" ht="18.75" customHeight="1">
      <c r="A48" s="401" t="s">
        <v>599</v>
      </c>
    </row>
    <row r="49" spans="1:1" ht="18.75" customHeight="1">
      <c r="A49" s="401" t="s">
        <v>594</v>
      </c>
    </row>
    <row r="51" spans="1:1" ht="18.75" customHeight="1">
      <c r="A51" s="401" t="s">
        <v>597</v>
      </c>
    </row>
    <row r="52" spans="1:1" ht="18.75" customHeight="1">
      <c r="A52" s="401" t="s">
        <v>596</v>
      </c>
    </row>
    <row r="53" spans="1:1" ht="18.75" customHeight="1">
      <c r="A53" s="401" t="s">
        <v>595</v>
      </c>
    </row>
    <row r="54" spans="1:1" ht="18.75" customHeight="1">
      <c r="A54" s="401" t="s">
        <v>594</v>
      </c>
    </row>
  </sheetData>
  <mergeCells count="97">
    <mergeCell ref="J2:AA2"/>
    <mergeCell ref="B4:E4"/>
    <mergeCell ref="F4:Q4"/>
    <mergeCell ref="B6:L6"/>
    <mergeCell ref="M6:V6"/>
    <mergeCell ref="W6:AI6"/>
    <mergeCell ref="B7:L7"/>
    <mergeCell ref="M7:V7"/>
    <mergeCell ref="W7:AI7"/>
    <mergeCell ref="B8:G8"/>
    <mergeCell ref="H8:L8"/>
    <mergeCell ref="Z11:AI11"/>
    <mergeCell ref="B12:G16"/>
    <mergeCell ref="H12:M12"/>
    <mergeCell ref="N12:Q12"/>
    <mergeCell ref="R12:U12"/>
    <mergeCell ref="V12:AA12"/>
    <mergeCell ref="AB12:AE12"/>
    <mergeCell ref="AF12:AI12"/>
    <mergeCell ref="H13:M13"/>
    <mergeCell ref="N13:Q13"/>
    <mergeCell ref="B11:G11"/>
    <mergeCell ref="H11:J11"/>
    <mergeCell ref="K11:T11"/>
    <mergeCell ref="U11:V11"/>
    <mergeCell ref="W11:Y11"/>
    <mergeCell ref="R13:U13"/>
    <mergeCell ref="V13:AA13"/>
    <mergeCell ref="AB13:AE13"/>
    <mergeCell ref="AF13:AI13"/>
    <mergeCell ref="H14:M14"/>
    <mergeCell ref="N14:Q14"/>
    <mergeCell ref="R14:U14"/>
    <mergeCell ref="V14:AA14"/>
    <mergeCell ref="AB14:AE14"/>
    <mergeCell ref="AF14:AI14"/>
    <mergeCell ref="AF16:AI16"/>
    <mergeCell ref="H15:M15"/>
    <mergeCell ref="N15:Q15"/>
    <mergeCell ref="R15:U15"/>
    <mergeCell ref="V15:AA15"/>
    <mergeCell ref="AB15:AE15"/>
    <mergeCell ref="AF15:AI15"/>
    <mergeCell ref="H16:M16"/>
    <mergeCell ref="N16:Q16"/>
    <mergeCell ref="R16:U16"/>
    <mergeCell ref="V16:AA16"/>
    <mergeCell ref="AB16:AE16"/>
    <mergeCell ref="R21:U21"/>
    <mergeCell ref="V21:Z21"/>
    <mergeCell ref="B17:G17"/>
    <mergeCell ref="H17:AI17"/>
    <mergeCell ref="B20:E20"/>
    <mergeCell ref="F20:I20"/>
    <mergeCell ref="J20:M20"/>
    <mergeCell ref="N20:Q20"/>
    <mergeCell ref="R20:U20"/>
    <mergeCell ref="V20:Z20"/>
    <mergeCell ref="AA20:AD20"/>
    <mergeCell ref="AE20:AI20"/>
    <mergeCell ref="R23:U23"/>
    <mergeCell ref="V23:Z23"/>
    <mergeCell ref="AA21:AD21"/>
    <mergeCell ref="AE21:AI21"/>
    <mergeCell ref="B22:E22"/>
    <mergeCell ref="F22:I22"/>
    <mergeCell ref="J22:M22"/>
    <mergeCell ref="N22:Q22"/>
    <mergeCell ref="R22:U22"/>
    <mergeCell ref="V22:Z22"/>
    <mergeCell ref="AA22:AD22"/>
    <mergeCell ref="AE22:AI22"/>
    <mergeCell ref="B21:E21"/>
    <mergeCell ref="F21:I21"/>
    <mergeCell ref="J21:M21"/>
    <mergeCell ref="N21:Q21"/>
    <mergeCell ref="B35:O35"/>
    <mergeCell ref="P35:AJ35"/>
    <mergeCell ref="AA23:AD23"/>
    <mergeCell ref="AE23:AI23"/>
    <mergeCell ref="B26:AI29"/>
    <mergeCell ref="B32:O32"/>
    <mergeCell ref="P32:Y32"/>
    <mergeCell ref="B33:H34"/>
    <mergeCell ref="I33:J34"/>
    <mergeCell ref="K33:O33"/>
    <mergeCell ref="P33:T33"/>
    <mergeCell ref="U33:Y33"/>
    <mergeCell ref="B23:E23"/>
    <mergeCell ref="F23:I23"/>
    <mergeCell ref="J23:M23"/>
    <mergeCell ref="N23:Q23"/>
    <mergeCell ref="Z33:AJ33"/>
    <mergeCell ref="K34:O34"/>
    <mergeCell ref="P34:T34"/>
    <mergeCell ref="U34:Y34"/>
    <mergeCell ref="Z34:AJ34"/>
  </mergeCells>
  <phoneticPr fontId="5"/>
  <conditionalFormatting sqref="F21:AI23 U34:Y34">
    <cfRule type="expression" dxfId="9" priority="1">
      <formula>IF(RIGHT(TEXT(F21,"0.#"),1)=".",TRUE,FALSE)</formula>
    </cfRule>
  </conditionalFormatting>
  <dataValidations count="5">
    <dataValidation type="list" allowBlank="1" showInputMessage="1" showErrorMessage="1" sqref="H17:AI17" xr:uid="{B128F8CC-24C4-4A78-A239-4BDB27F50372}">
      <formula1>$A$40:$A$46</formula1>
    </dataValidation>
    <dataValidation type="list" allowBlank="1" showInputMessage="1" showErrorMessage="1" sqref="P35" xr:uid="{3238DA23-F618-4B9B-9B44-F68444F833E1}">
      <formula1>$A$51:$A$54</formula1>
    </dataValidation>
    <dataValidation type="list" allowBlank="1" showInputMessage="1" showErrorMessage="1" sqref="I33:J34 N13:Q16 AB13:AE16" xr:uid="{7F12AB68-0368-4A8C-B4C4-8B56296E1A5E}">
      <formula1>$A$48:$A$49</formula1>
    </dataValidation>
    <dataValidation type="list" allowBlank="1" showInputMessage="1" showErrorMessage="1" sqref="H18:Q18" xr:uid="{DA8D9464-67FA-45AC-B0FE-E38BF75221F0}">
      <formula1>$A$40:$A$45</formula1>
    </dataValidation>
    <dataValidation type="list" allowBlank="1" showInputMessage="1" showErrorMessage="1" sqref="F4:Q4" xr:uid="{DCBD3594-E054-46A1-AB4B-859436E5CC54}">
      <formula1>$A$37:$A$38</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5CD58-BD18-48E3-88C4-1A3F81EEE4DD}">
  <sheetPr>
    <pageSetUpPr fitToPage="1"/>
  </sheetPr>
  <dimension ref="A1:AJ53"/>
  <sheetViews>
    <sheetView view="pageBreakPreview" zoomScale="130" zoomScaleNormal="85" zoomScaleSheetLayoutView="130" workbookViewId="0">
      <selection activeCell="G9" sqref="G9:K9"/>
    </sheetView>
  </sheetViews>
  <sheetFormatPr defaultColWidth="2.5" defaultRowHeight="18.75" customHeight="1"/>
  <cols>
    <col min="1" max="11" width="2.5" style="401"/>
    <col min="12" max="12" width="5.75" style="401" customWidth="1"/>
    <col min="13" max="16384" width="2.5" style="401"/>
  </cols>
  <sheetData>
    <row r="1" spans="2:35" ht="18.75" customHeight="1">
      <c r="B1" s="401" t="s">
        <v>845</v>
      </c>
      <c r="Z1" s="401" t="s">
        <v>650</v>
      </c>
    </row>
    <row r="2" spans="2:35" ht="18.75" customHeight="1">
      <c r="J2" s="523" t="s">
        <v>649</v>
      </c>
      <c r="K2" s="523"/>
      <c r="L2" s="523"/>
      <c r="M2" s="523"/>
      <c r="N2" s="523"/>
      <c r="O2" s="523"/>
      <c r="P2" s="523"/>
      <c r="Q2" s="523"/>
      <c r="R2" s="523"/>
      <c r="S2" s="523"/>
      <c r="T2" s="523"/>
      <c r="U2" s="523"/>
      <c r="V2" s="523"/>
      <c r="W2" s="523"/>
      <c r="X2" s="523"/>
      <c r="Y2" s="523"/>
      <c r="Z2" s="523"/>
      <c r="AA2" s="523"/>
    </row>
    <row r="3" spans="2:35" ht="18.75" customHeight="1">
      <c r="B3" s="402"/>
      <c r="C3" s="402"/>
      <c r="D3" s="402"/>
      <c r="E3" s="402"/>
      <c r="F3" s="402"/>
      <c r="G3" s="402"/>
      <c r="H3" s="402"/>
      <c r="I3" s="402"/>
      <c r="J3" s="402"/>
      <c r="K3" s="402"/>
      <c r="L3" s="402"/>
      <c r="M3" s="402"/>
    </row>
    <row r="4" spans="2:35" ht="18.75" customHeight="1">
      <c r="B4" s="524" t="s">
        <v>648</v>
      </c>
      <c r="C4" s="524"/>
      <c r="D4" s="524"/>
      <c r="E4" s="524"/>
      <c r="F4" s="525" t="s">
        <v>842</v>
      </c>
      <c r="G4" s="525"/>
      <c r="H4" s="525"/>
      <c r="I4" s="525"/>
      <c r="J4" s="525"/>
      <c r="K4" s="525"/>
      <c r="L4" s="525"/>
      <c r="M4" s="525"/>
      <c r="N4" s="525"/>
      <c r="O4" s="525"/>
      <c r="P4" s="525"/>
      <c r="Q4" s="525"/>
    </row>
    <row r="5" spans="2:35" ht="18.75" customHeight="1">
      <c r="B5" s="403"/>
    </row>
    <row r="6" spans="2:35" ht="18.75" customHeight="1">
      <c r="B6" s="463" t="s">
        <v>646</v>
      </c>
      <c r="C6" s="463"/>
      <c r="D6" s="463"/>
      <c r="E6" s="463"/>
      <c r="F6" s="463"/>
      <c r="G6" s="463"/>
      <c r="H6" s="463"/>
      <c r="I6" s="463"/>
      <c r="J6" s="463"/>
      <c r="K6" s="463"/>
      <c r="L6" s="463"/>
      <c r="M6" s="463" t="s">
        <v>645</v>
      </c>
      <c r="N6" s="463"/>
      <c r="O6" s="463"/>
      <c r="P6" s="463"/>
      <c r="Q6" s="463"/>
      <c r="R6" s="463"/>
      <c r="S6" s="463"/>
      <c r="T6" s="463"/>
      <c r="U6" s="463"/>
      <c r="V6" s="463"/>
      <c r="W6" s="463" t="s">
        <v>644</v>
      </c>
      <c r="X6" s="463"/>
      <c r="Y6" s="463"/>
      <c r="Z6" s="463"/>
      <c r="AA6" s="463"/>
      <c r="AB6" s="463"/>
      <c r="AC6" s="463"/>
      <c r="AD6" s="463"/>
      <c r="AE6" s="463"/>
      <c r="AF6" s="463"/>
      <c r="AG6" s="463"/>
      <c r="AH6" s="463"/>
      <c r="AI6" s="463"/>
    </row>
    <row r="7" spans="2:35" ht="18.75" customHeight="1">
      <c r="B7" s="463"/>
      <c r="C7" s="463"/>
      <c r="D7" s="463"/>
      <c r="E7" s="463"/>
      <c r="F7" s="463"/>
      <c r="G7" s="463"/>
      <c r="H7" s="463"/>
      <c r="I7" s="463"/>
      <c r="J7" s="463"/>
      <c r="K7" s="463"/>
      <c r="L7" s="463"/>
      <c r="M7" s="463"/>
      <c r="N7" s="463"/>
      <c r="O7" s="463"/>
      <c r="P7" s="463"/>
      <c r="Q7" s="463"/>
      <c r="R7" s="463"/>
      <c r="S7" s="463"/>
      <c r="T7" s="463"/>
      <c r="U7" s="463"/>
      <c r="V7" s="463"/>
      <c r="W7" s="463"/>
      <c r="X7" s="463"/>
      <c r="Y7" s="463"/>
      <c r="Z7" s="463"/>
      <c r="AA7" s="463"/>
      <c r="AB7" s="463"/>
      <c r="AC7" s="463"/>
      <c r="AD7" s="463"/>
      <c r="AE7" s="463"/>
      <c r="AF7" s="463"/>
      <c r="AG7" s="463"/>
      <c r="AH7" s="463"/>
      <c r="AI7" s="463"/>
    </row>
    <row r="8" spans="2:35" ht="18.75" customHeight="1">
      <c r="B8" s="486" t="s">
        <v>688</v>
      </c>
      <c r="C8" s="487"/>
      <c r="D8" s="487"/>
      <c r="E8" s="487"/>
      <c r="F8" s="487"/>
      <c r="G8" s="488"/>
      <c r="H8" s="464"/>
      <c r="I8" s="465"/>
      <c r="J8" s="465"/>
      <c r="K8" s="465"/>
      <c r="L8" s="466"/>
      <c r="R8" s="406"/>
      <c r="S8" s="406"/>
      <c r="T8" s="406"/>
      <c r="U8" s="406"/>
      <c r="V8" s="406"/>
      <c r="W8" s="406"/>
      <c r="X8" s="402"/>
      <c r="Y8" s="402"/>
      <c r="Z8" s="402"/>
      <c r="AA8" s="402"/>
      <c r="AB8" s="402"/>
      <c r="AC8" s="402"/>
      <c r="AD8" s="402"/>
      <c r="AE8" s="402"/>
      <c r="AF8" s="402"/>
      <c r="AG8" s="402"/>
      <c r="AH8" s="402"/>
      <c r="AI8" s="402"/>
    </row>
    <row r="9" spans="2:35" ht="18.75" customHeight="1">
      <c r="B9" s="403"/>
    </row>
    <row r="10" spans="2:35" ht="18.75" customHeight="1">
      <c r="B10" s="403" t="s">
        <v>643</v>
      </c>
    </row>
    <row r="11" spans="2:35" ht="18.75" customHeight="1">
      <c r="B11" s="520" t="s">
        <v>642</v>
      </c>
      <c r="C11" s="520"/>
      <c r="D11" s="520"/>
      <c r="E11" s="520"/>
      <c r="F11" s="520"/>
      <c r="G11" s="520"/>
      <c r="H11" s="464" t="s">
        <v>641</v>
      </c>
      <c r="I11" s="465"/>
      <c r="J11" s="465"/>
      <c r="K11" s="521" t="s">
        <v>638</v>
      </c>
      <c r="L11" s="521"/>
      <c r="M11" s="521"/>
      <c r="N11" s="521"/>
      <c r="O11" s="521"/>
      <c r="P11" s="521"/>
      <c r="Q11" s="521"/>
      <c r="R11" s="521"/>
      <c r="S11" s="521"/>
      <c r="T11" s="521"/>
      <c r="U11" s="465" t="s">
        <v>640</v>
      </c>
      <c r="V11" s="465"/>
      <c r="W11" s="465" t="s">
        <v>639</v>
      </c>
      <c r="X11" s="465"/>
      <c r="Y11" s="465"/>
      <c r="Z11" s="521" t="s">
        <v>638</v>
      </c>
      <c r="AA11" s="521"/>
      <c r="AB11" s="521"/>
      <c r="AC11" s="521"/>
      <c r="AD11" s="521"/>
      <c r="AE11" s="521"/>
      <c r="AF11" s="521"/>
      <c r="AG11" s="521"/>
      <c r="AH11" s="521"/>
      <c r="AI11" s="522"/>
    </row>
    <row r="12" spans="2:35" ht="18.75" customHeight="1">
      <c r="B12" s="787" t="s">
        <v>637</v>
      </c>
      <c r="C12" s="689"/>
      <c r="D12" s="689"/>
      <c r="E12" s="689"/>
      <c r="F12" s="689"/>
      <c r="G12" s="690"/>
      <c r="H12" s="463"/>
      <c r="I12" s="463"/>
      <c r="J12" s="463"/>
      <c r="K12" s="463"/>
      <c r="L12" s="463"/>
      <c r="M12" s="463"/>
      <c r="N12" s="464" t="s">
        <v>839</v>
      </c>
      <c r="O12" s="465"/>
      <c r="P12" s="465"/>
      <c r="Q12" s="466"/>
      <c r="R12" s="464" t="s">
        <v>838</v>
      </c>
      <c r="S12" s="465"/>
      <c r="T12" s="465"/>
      <c r="U12" s="466"/>
      <c r="V12" s="463"/>
      <c r="W12" s="463"/>
      <c r="X12" s="463"/>
      <c r="Y12" s="463"/>
      <c r="Z12" s="463"/>
      <c r="AA12" s="463"/>
      <c r="AB12" s="464" t="s">
        <v>839</v>
      </c>
      <c r="AC12" s="465"/>
      <c r="AD12" s="465"/>
      <c r="AE12" s="466"/>
      <c r="AF12" s="464" t="s">
        <v>838</v>
      </c>
      <c r="AG12" s="465"/>
      <c r="AH12" s="465"/>
      <c r="AI12" s="466"/>
    </row>
    <row r="13" spans="2:35" ht="18.75" customHeight="1">
      <c r="B13" s="788"/>
      <c r="C13" s="789"/>
      <c r="D13" s="789"/>
      <c r="E13" s="789"/>
      <c r="F13" s="789"/>
      <c r="G13" s="790"/>
      <c r="H13" s="463" t="s">
        <v>671</v>
      </c>
      <c r="I13" s="463"/>
      <c r="J13" s="463"/>
      <c r="K13" s="463"/>
      <c r="L13" s="463"/>
      <c r="M13" s="463"/>
      <c r="N13" s="464"/>
      <c r="O13" s="465"/>
      <c r="P13" s="465"/>
      <c r="Q13" s="466"/>
      <c r="R13" s="464" t="s">
        <v>717</v>
      </c>
      <c r="S13" s="465"/>
      <c r="T13" s="465"/>
      <c r="U13" s="466"/>
      <c r="V13" s="463" t="s">
        <v>837</v>
      </c>
      <c r="W13" s="463"/>
      <c r="X13" s="463"/>
      <c r="Y13" s="463"/>
      <c r="Z13" s="463"/>
      <c r="AA13" s="463"/>
      <c r="AB13" s="464"/>
      <c r="AC13" s="465"/>
      <c r="AD13" s="465"/>
      <c r="AE13" s="466"/>
      <c r="AF13" s="464"/>
      <c r="AG13" s="465"/>
      <c r="AH13" s="465"/>
      <c r="AI13" s="466"/>
    </row>
    <row r="14" spans="2:35" ht="18.75" customHeight="1">
      <c r="B14" s="788"/>
      <c r="C14" s="789"/>
      <c r="D14" s="789"/>
      <c r="E14" s="789"/>
      <c r="F14" s="789"/>
      <c r="G14" s="790"/>
      <c r="H14" s="463" t="s">
        <v>835</v>
      </c>
      <c r="I14" s="463"/>
      <c r="J14" s="463"/>
      <c r="K14" s="463"/>
      <c r="L14" s="463"/>
      <c r="M14" s="463"/>
      <c r="N14" s="464"/>
      <c r="O14" s="465"/>
      <c r="P14" s="465"/>
      <c r="Q14" s="466"/>
      <c r="R14" s="464"/>
      <c r="S14" s="465"/>
      <c r="T14" s="465"/>
      <c r="U14" s="466"/>
      <c r="V14" s="463" t="s">
        <v>833</v>
      </c>
      <c r="W14" s="463"/>
      <c r="X14" s="463"/>
      <c r="Y14" s="463"/>
      <c r="Z14" s="463"/>
      <c r="AA14" s="463"/>
      <c r="AB14" s="464"/>
      <c r="AC14" s="465"/>
      <c r="AD14" s="465"/>
      <c r="AE14" s="466"/>
      <c r="AF14" s="464"/>
      <c r="AG14" s="465"/>
      <c r="AH14" s="465"/>
      <c r="AI14" s="466"/>
    </row>
    <row r="15" spans="2:35" ht="18.75" customHeight="1">
      <c r="B15" s="791"/>
      <c r="C15" s="792"/>
      <c r="D15" s="792"/>
      <c r="E15" s="792"/>
      <c r="F15" s="792"/>
      <c r="G15" s="793"/>
      <c r="H15" s="463" t="s">
        <v>832</v>
      </c>
      <c r="I15" s="463"/>
      <c r="J15" s="463"/>
      <c r="K15" s="463"/>
      <c r="L15" s="463"/>
      <c r="M15" s="463"/>
      <c r="N15" s="464"/>
      <c r="O15" s="465"/>
      <c r="P15" s="465"/>
      <c r="Q15" s="466"/>
      <c r="R15" s="464"/>
      <c r="S15" s="465"/>
      <c r="T15" s="465"/>
      <c r="U15" s="466"/>
      <c r="V15" s="464"/>
      <c r="W15" s="465"/>
      <c r="X15" s="465"/>
      <c r="Y15" s="465"/>
      <c r="Z15" s="465"/>
      <c r="AA15" s="465"/>
      <c r="AB15" s="465"/>
      <c r="AC15" s="465"/>
      <c r="AD15" s="465"/>
      <c r="AE15" s="465"/>
      <c r="AF15" s="465"/>
      <c r="AG15" s="465"/>
      <c r="AH15" s="465"/>
      <c r="AI15" s="465"/>
    </row>
    <row r="16" spans="2:35" ht="18.75" customHeight="1">
      <c r="B16" s="486" t="s">
        <v>636</v>
      </c>
      <c r="C16" s="487"/>
      <c r="D16" s="487"/>
      <c r="E16" s="487"/>
      <c r="F16" s="487"/>
      <c r="G16" s="488"/>
      <c r="H16" s="463"/>
      <c r="I16" s="463"/>
      <c r="J16" s="463"/>
      <c r="K16" s="463"/>
      <c r="L16" s="463"/>
      <c r="M16" s="463"/>
      <c r="N16" s="463"/>
      <c r="O16" s="463"/>
      <c r="P16" s="463"/>
      <c r="Q16" s="463"/>
      <c r="R16" s="463"/>
      <c r="S16" s="463"/>
      <c r="T16" s="463"/>
      <c r="U16" s="463"/>
      <c r="V16" s="463"/>
      <c r="W16" s="463"/>
      <c r="X16" s="463"/>
      <c r="Y16" s="463"/>
      <c r="Z16" s="463"/>
      <c r="AA16" s="463"/>
      <c r="AB16" s="463"/>
      <c r="AC16" s="463"/>
      <c r="AD16" s="463"/>
      <c r="AE16" s="463"/>
      <c r="AF16" s="463"/>
      <c r="AG16" s="463"/>
      <c r="AH16" s="463"/>
      <c r="AI16" s="463"/>
    </row>
    <row r="17" spans="2:36" ht="18.75" customHeight="1">
      <c r="B17" s="406"/>
      <c r="C17" s="406"/>
      <c r="D17" s="406"/>
      <c r="E17" s="406"/>
      <c r="F17" s="406"/>
      <c r="G17" s="406"/>
      <c r="H17" s="402"/>
      <c r="I17" s="402"/>
      <c r="J17" s="402"/>
      <c r="K17" s="402"/>
      <c r="L17" s="402"/>
      <c r="M17" s="402"/>
      <c r="N17" s="402"/>
      <c r="O17" s="402"/>
      <c r="P17" s="402"/>
      <c r="Q17" s="402"/>
    </row>
    <row r="18" spans="2:36" ht="18.75" customHeight="1">
      <c r="B18" s="403" t="s">
        <v>635</v>
      </c>
    </row>
    <row r="19" spans="2:36" ht="18.75" customHeight="1">
      <c r="B19" s="463" t="s">
        <v>634</v>
      </c>
      <c r="C19" s="463"/>
      <c r="D19" s="463"/>
      <c r="E19" s="463"/>
      <c r="F19" s="463" t="s">
        <v>633</v>
      </c>
      <c r="G19" s="463"/>
      <c r="H19" s="463"/>
      <c r="I19" s="463"/>
      <c r="J19" s="526" t="s">
        <v>661</v>
      </c>
      <c r="K19" s="526"/>
      <c r="L19" s="526"/>
      <c r="M19" s="526"/>
      <c r="N19" s="463" t="s">
        <v>632</v>
      </c>
      <c r="O19" s="463"/>
      <c r="P19" s="463"/>
      <c r="Q19" s="463"/>
      <c r="R19" s="463" t="s">
        <v>660</v>
      </c>
      <c r="S19" s="463"/>
      <c r="T19" s="463"/>
      <c r="U19" s="463"/>
      <c r="V19" s="463" t="s">
        <v>831</v>
      </c>
      <c r="W19" s="463"/>
      <c r="X19" s="463"/>
      <c r="Y19" s="463"/>
      <c r="Z19" s="463"/>
      <c r="AA19" s="463" t="s">
        <v>630</v>
      </c>
      <c r="AB19" s="463"/>
      <c r="AC19" s="463"/>
      <c r="AD19" s="463"/>
      <c r="AE19" s="463" t="s">
        <v>629</v>
      </c>
      <c r="AF19" s="463"/>
      <c r="AG19" s="463"/>
      <c r="AH19" s="463"/>
      <c r="AI19" s="463"/>
    </row>
    <row r="20" spans="2:36" ht="18.75" customHeight="1" thickBot="1">
      <c r="B20" s="764" t="s">
        <v>628</v>
      </c>
      <c r="C20" s="764"/>
      <c r="D20" s="764"/>
      <c r="E20" s="764"/>
      <c r="F20" s="784"/>
      <c r="G20" s="785"/>
      <c r="H20" s="785"/>
      <c r="I20" s="786"/>
      <c r="J20" s="784"/>
      <c r="K20" s="785"/>
      <c r="L20" s="785"/>
      <c r="M20" s="786"/>
      <c r="N20" s="784"/>
      <c r="O20" s="785"/>
      <c r="P20" s="785"/>
      <c r="Q20" s="786"/>
      <c r="R20" s="784"/>
      <c r="S20" s="785"/>
      <c r="T20" s="785"/>
      <c r="U20" s="786"/>
      <c r="V20" s="784"/>
      <c r="W20" s="785"/>
      <c r="X20" s="785"/>
      <c r="Y20" s="785"/>
      <c r="Z20" s="786"/>
      <c r="AA20" s="784"/>
      <c r="AB20" s="785"/>
      <c r="AC20" s="785"/>
      <c r="AD20" s="786"/>
      <c r="AE20" s="784">
        <f>SUM(F20:AD20)</f>
        <v>0</v>
      </c>
      <c r="AF20" s="785"/>
      <c r="AG20" s="785"/>
      <c r="AH20" s="785"/>
      <c r="AI20" s="786"/>
    </row>
    <row r="21" spans="2:36" ht="18.75" customHeight="1" thickTop="1">
      <c r="B21" s="655" t="s">
        <v>830</v>
      </c>
      <c r="C21" s="655"/>
      <c r="D21" s="655"/>
      <c r="E21" s="655"/>
      <c r="F21" s="582"/>
      <c r="G21" s="583"/>
      <c r="H21" s="583"/>
      <c r="I21" s="584"/>
      <c r="J21" s="582"/>
      <c r="K21" s="583"/>
      <c r="L21" s="583"/>
      <c r="M21" s="584"/>
      <c r="N21" s="582"/>
      <c r="O21" s="583"/>
      <c r="P21" s="583"/>
      <c r="Q21" s="584"/>
      <c r="R21" s="582"/>
      <c r="S21" s="583"/>
      <c r="T21" s="583"/>
      <c r="U21" s="584"/>
      <c r="V21" s="582"/>
      <c r="W21" s="583"/>
      <c r="X21" s="583"/>
      <c r="Y21" s="583"/>
      <c r="Z21" s="584"/>
      <c r="AA21" s="582"/>
      <c r="AB21" s="583"/>
      <c r="AC21" s="583"/>
      <c r="AD21" s="584"/>
      <c r="AE21" s="582">
        <f>SUM(F21:AD21)</f>
        <v>0</v>
      </c>
      <c r="AF21" s="583"/>
      <c r="AG21" s="583"/>
      <c r="AH21" s="583"/>
      <c r="AI21" s="584"/>
    </row>
    <row r="22" spans="2:36" ht="30" customHeight="1">
      <c r="B22" s="534" t="s">
        <v>625</v>
      </c>
      <c r="C22" s="535"/>
      <c r="D22" s="535"/>
      <c r="E22" s="536"/>
      <c r="F22" s="781"/>
      <c r="G22" s="782"/>
      <c r="H22" s="782"/>
      <c r="I22" s="783"/>
      <c r="J22" s="781"/>
      <c r="K22" s="782"/>
      <c r="L22" s="782"/>
      <c r="M22" s="783"/>
      <c r="N22" s="781"/>
      <c r="O22" s="782"/>
      <c r="P22" s="782"/>
      <c r="Q22" s="783"/>
      <c r="R22" s="781"/>
      <c r="S22" s="782"/>
      <c r="T22" s="782"/>
      <c r="U22" s="783"/>
      <c r="V22" s="781"/>
      <c r="W22" s="782"/>
      <c r="X22" s="782"/>
      <c r="Y22" s="782"/>
      <c r="Z22" s="783"/>
      <c r="AA22" s="781"/>
      <c r="AB22" s="782"/>
      <c r="AC22" s="782"/>
      <c r="AD22" s="783"/>
      <c r="AE22" s="781">
        <f>SUM(F22:AD22)</f>
        <v>0</v>
      </c>
      <c r="AF22" s="782"/>
      <c r="AG22" s="782"/>
      <c r="AH22" s="782"/>
      <c r="AI22" s="783"/>
    </row>
    <row r="24" spans="2:36" ht="18.75" customHeight="1">
      <c r="B24" s="403" t="s">
        <v>624</v>
      </c>
    </row>
    <row r="25" spans="2:36" ht="18.75" customHeight="1">
      <c r="B25" s="794"/>
      <c r="C25" s="795"/>
      <c r="D25" s="795"/>
      <c r="E25" s="795"/>
      <c r="F25" s="795"/>
      <c r="G25" s="795"/>
      <c r="H25" s="795"/>
      <c r="I25" s="795"/>
      <c r="J25" s="795"/>
      <c r="K25" s="795"/>
      <c r="L25" s="795"/>
      <c r="M25" s="795"/>
      <c r="N25" s="795"/>
      <c r="O25" s="795"/>
      <c r="P25" s="795"/>
      <c r="Q25" s="795"/>
      <c r="R25" s="795"/>
      <c r="S25" s="795"/>
      <c r="T25" s="795"/>
      <c r="U25" s="795"/>
      <c r="V25" s="795"/>
      <c r="W25" s="795"/>
      <c r="X25" s="795"/>
      <c r="Y25" s="795"/>
      <c r="Z25" s="795"/>
      <c r="AA25" s="795"/>
      <c r="AB25" s="795"/>
      <c r="AC25" s="795"/>
      <c r="AD25" s="795"/>
      <c r="AE25" s="795"/>
      <c r="AF25" s="795"/>
      <c r="AG25" s="795"/>
      <c r="AH25" s="795"/>
      <c r="AI25" s="796"/>
    </row>
    <row r="26" spans="2:36" ht="18.75" customHeight="1">
      <c r="B26" s="797"/>
      <c r="C26" s="798"/>
      <c r="D26" s="798"/>
      <c r="E26" s="798"/>
      <c r="F26" s="798"/>
      <c r="G26" s="798"/>
      <c r="H26" s="798"/>
      <c r="I26" s="798"/>
      <c r="J26" s="798"/>
      <c r="K26" s="798"/>
      <c r="L26" s="798"/>
      <c r="M26" s="798"/>
      <c r="N26" s="798"/>
      <c r="O26" s="798"/>
      <c r="P26" s="798"/>
      <c r="Q26" s="798"/>
      <c r="R26" s="798"/>
      <c r="S26" s="798"/>
      <c r="T26" s="798"/>
      <c r="U26" s="798"/>
      <c r="V26" s="798"/>
      <c r="W26" s="798"/>
      <c r="X26" s="798"/>
      <c r="Y26" s="798"/>
      <c r="Z26" s="798"/>
      <c r="AA26" s="798"/>
      <c r="AB26" s="798"/>
      <c r="AC26" s="798"/>
      <c r="AD26" s="798"/>
      <c r="AE26" s="798"/>
      <c r="AF26" s="798"/>
      <c r="AG26" s="798"/>
      <c r="AH26" s="798"/>
      <c r="AI26" s="799"/>
    </row>
    <row r="27" spans="2:36" ht="18.75" customHeight="1">
      <c r="B27" s="797"/>
      <c r="C27" s="798"/>
      <c r="D27" s="798"/>
      <c r="E27" s="798"/>
      <c r="F27" s="798"/>
      <c r="G27" s="798"/>
      <c r="H27" s="798"/>
      <c r="I27" s="798"/>
      <c r="J27" s="798"/>
      <c r="K27" s="798"/>
      <c r="L27" s="798"/>
      <c r="M27" s="798"/>
      <c r="N27" s="798"/>
      <c r="O27" s="798"/>
      <c r="P27" s="798"/>
      <c r="Q27" s="798"/>
      <c r="R27" s="798"/>
      <c r="S27" s="798"/>
      <c r="T27" s="798"/>
      <c r="U27" s="798"/>
      <c r="V27" s="798"/>
      <c r="W27" s="798"/>
      <c r="X27" s="798"/>
      <c r="Y27" s="798"/>
      <c r="Z27" s="798"/>
      <c r="AA27" s="798"/>
      <c r="AB27" s="798"/>
      <c r="AC27" s="798"/>
      <c r="AD27" s="798"/>
      <c r="AE27" s="798"/>
      <c r="AF27" s="798"/>
      <c r="AG27" s="798"/>
      <c r="AH27" s="798"/>
      <c r="AI27" s="799"/>
    </row>
    <row r="28" spans="2:36" ht="18.75" customHeight="1">
      <c r="B28" s="800"/>
      <c r="C28" s="801"/>
      <c r="D28" s="801"/>
      <c r="E28" s="801"/>
      <c r="F28" s="801"/>
      <c r="G28" s="801"/>
      <c r="H28" s="801"/>
      <c r="I28" s="801"/>
      <c r="J28" s="801"/>
      <c r="K28" s="801"/>
      <c r="L28" s="801"/>
      <c r="M28" s="801"/>
      <c r="N28" s="801"/>
      <c r="O28" s="801"/>
      <c r="P28" s="801"/>
      <c r="Q28" s="801"/>
      <c r="R28" s="801"/>
      <c r="S28" s="801"/>
      <c r="T28" s="801"/>
      <c r="U28" s="801"/>
      <c r="V28" s="801"/>
      <c r="W28" s="801"/>
      <c r="X28" s="801"/>
      <c r="Y28" s="801"/>
      <c r="Z28" s="801"/>
      <c r="AA28" s="801"/>
      <c r="AB28" s="801"/>
      <c r="AC28" s="801"/>
      <c r="AD28" s="801"/>
      <c r="AE28" s="801"/>
      <c r="AF28" s="801"/>
      <c r="AG28" s="801"/>
      <c r="AH28" s="801"/>
      <c r="AI28" s="802"/>
    </row>
    <row r="29" spans="2:36" ht="18.75" customHeight="1">
      <c r="B29" s="404"/>
      <c r="C29" s="404"/>
      <c r="D29" s="404"/>
      <c r="E29" s="404"/>
      <c r="F29" s="404"/>
      <c r="G29" s="404"/>
      <c r="H29" s="404"/>
      <c r="I29" s="404"/>
      <c r="J29" s="404"/>
      <c r="K29" s="404"/>
      <c r="L29" s="404"/>
      <c r="M29" s="404"/>
    </row>
    <row r="30" spans="2:36" ht="18.75" customHeight="1">
      <c r="B30" s="403" t="s">
        <v>623</v>
      </c>
    </row>
    <row r="31" spans="2:36" ht="18.75" customHeight="1">
      <c r="B31" s="464" t="s">
        <v>841</v>
      </c>
      <c r="C31" s="465"/>
      <c r="D31" s="465"/>
      <c r="E31" s="465"/>
      <c r="F31" s="465"/>
      <c r="G31" s="465"/>
      <c r="H31" s="465"/>
      <c r="I31" s="465"/>
      <c r="J31" s="465"/>
      <c r="K31" s="465"/>
      <c r="L31" s="465"/>
      <c r="M31" s="465"/>
      <c r="N31" s="465"/>
      <c r="O31" s="465"/>
      <c r="P31" s="803"/>
      <c r="Q31" s="804"/>
      <c r="R31" s="804"/>
      <c r="S31" s="804"/>
      <c r="T31" s="804"/>
      <c r="U31" s="804"/>
      <c r="V31" s="804"/>
      <c r="W31" s="804"/>
      <c r="X31" s="804"/>
      <c r="Y31" s="805"/>
    </row>
    <row r="32" spans="2:36" ht="18.75" customHeight="1">
      <c r="B32" s="467" t="s">
        <v>618</v>
      </c>
      <c r="C32" s="467"/>
      <c r="D32" s="467"/>
      <c r="E32" s="467"/>
      <c r="F32" s="467"/>
      <c r="G32" s="467"/>
      <c r="H32" s="467"/>
      <c r="I32" s="463"/>
      <c r="J32" s="463"/>
      <c r="K32" s="463" t="s">
        <v>617</v>
      </c>
      <c r="L32" s="463"/>
      <c r="M32" s="463"/>
      <c r="N32" s="463"/>
      <c r="O32" s="463"/>
      <c r="P32" s="463" t="s">
        <v>616</v>
      </c>
      <c r="Q32" s="463"/>
      <c r="R32" s="463"/>
      <c r="S32" s="463"/>
      <c r="T32" s="463"/>
      <c r="U32" s="463" t="s">
        <v>615</v>
      </c>
      <c r="V32" s="463"/>
      <c r="W32" s="463"/>
      <c r="X32" s="463"/>
      <c r="Y32" s="463"/>
      <c r="Z32" s="463" t="s">
        <v>614</v>
      </c>
      <c r="AA32" s="463"/>
      <c r="AB32" s="463"/>
      <c r="AC32" s="463"/>
      <c r="AD32" s="463"/>
      <c r="AE32" s="463"/>
      <c r="AF32" s="463"/>
      <c r="AG32" s="463"/>
      <c r="AH32" s="463"/>
      <c r="AI32" s="463"/>
      <c r="AJ32" s="463"/>
    </row>
    <row r="33" spans="1:36" ht="18.75" customHeight="1">
      <c r="B33" s="467"/>
      <c r="C33" s="467"/>
      <c r="D33" s="467"/>
      <c r="E33" s="467"/>
      <c r="F33" s="467"/>
      <c r="G33" s="467"/>
      <c r="H33" s="467"/>
      <c r="I33" s="463"/>
      <c r="J33" s="463"/>
      <c r="K33" s="468" t="s">
        <v>613</v>
      </c>
      <c r="L33" s="469"/>
      <c r="M33" s="469"/>
      <c r="N33" s="469"/>
      <c r="O33" s="470"/>
      <c r="P33" s="471" t="s">
        <v>612</v>
      </c>
      <c r="Q33" s="472"/>
      <c r="R33" s="472"/>
      <c r="S33" s="472"/>
      <c r="T33" s="473"/>
      <c r="U33" s="474" t="s">
        <v>611</v>
      </c>
      <c r="V33" s="475"/>
      <c r="W33" s="475"/>
      <c r="X33" s="475"/>
      <c r="Y33" s="476"/>
      <c r="Z33" s="463"/>
      <c r="AA33" s="463"/>
      <c r="AB33" s="463"/>
      <c r="AC33" s="463"/>
      <c r="AD33" s="463"/>
      <c r="AE33" s="463"/>
      <c r="AF33" s="463"/>
      <c r="AG33" s="463"/>
      <c r="AH33" s="463"/>
      <c r="AI33" s="463"/>
      <c r="AJ33" s="463"/>
    </row>
    <row r="34" spans="1:36" ht="18.75" customHeight="1">
      <c r="B34" s="526" t="s">
        <v>610</v>
      </c>
      <c r="C34" s="526"/>
      <c r="D34" s="526"/>
      <c r="E34" s="526"/>
      <c r="F34" s="526"/>
      <c r="G34" s="526"/>
      <c r="H34" s="526"/>
      <c r="I34" s="526"/>
      <c r="J34" s="526"/>
      <c r="K34" s="526"/>
      <c r="L34" s="526"/>
      <c r="M34" s="526"/>
      <c r="N34" s="526"/>
      <c r="O34" s="526"/>
      <c r="P34" s="464"/>
      <c r="Q34" s="465"/>
      <c r="R34" s="465"/>
      <c r="S34" s="465"/>
      <c r="T34" s="465"/>
      <c r="U34" s="465"/>
      <c r="V34" s="465"/>
      <c r="W34" s="465"/>
      <c r="X34" s="465"/>
      <c r="Y34" s="465"/>
      <c r="Z34" s="465"/>
      <c r="AA34" s="465"/>
      <c r="AB34" s="465"/>
      <c r="AC34" s="465"/>
      <c r="AD34" s="465"/>
      <c r="AE34" s="465"/>
      <c r="AF34" s="465"/>
      <c r="AG34" s="465"/>
      <c r="AH34" s="465"/>
      <c r="AI34" s="465"/>
      <c r="AJ34" s="466"/>
    </row>
    <row r="36" spans="1:36" ht="18.75" customHeight="1">
      <c r="S36" s="401" t="s">
        <v>844</v>
      </c>
    </row>
    <row r="37" spans="1:36" ht="18.75" customHeight="1">
      <c r="S37" s="401" t="s">
        <v>843</v>
      </c>
    </row>
    <row r="38" spans="1:36" ht="18.75" customHeight="1">
      <c r="A38" s="401" t="s">
        <v>842</v>
      </c>
      <c r="S38" s="401" t="s">
        <v>841</v>
      </c>
    </row>
    <row r="39" spans="1:36" ht="18.75" customHeight="1">
      <c r="A39" s="401" t="s">
        <v>608</v>
      </c>
    </row>
    <row r="40" spans="1:36" ht="18.75" customHeight="1">
      <c r="A40" s="401" t="s">
        <v>606</v>
      </c>
    </row>
    <row r="41" spans="1:36" ht="18.75" customHeight="1">
      <c r="A41" s="401" t="s">
        <v>604</v>
      </c>
    </row>
    <row r="42" spans="1:36" ht="18.75" customHeight="1">
      <c r="A42" s="401" t="s">
        <v>603</v>
      </c>
    </row>
    <row r="43" spans="1:36" ht="18.75" customHeight="1">
      <c r="A43" s="401" t="s">
        <v>601</v>
      </c>
    </row>
    <row r="44" spans="1:36" ht="18.75" customHeight="1">
      <c r="A44" s="401" t="s">
        <v>600</v>
      </c>
    </row>
    <row r="45" spans="1:36" ht="18.75" customHeight="1">
      <c r="A45" s="401" t="s">
        <v>598</v>
      </c>
    </row>
    <row r="47" spans="1:36" ht="18.75" customHeight="1">
      <c r="A47" s="401" t="s">
        <v>599</v>
      </c>
    </row>
    <row r="48" spans="1:36" ht="18.75" customHeight="1">
      <c r="A48" s="401" t="s">
        <v>594</v>
      </c>
    </row>
    <row r="50" spans="1:1" ht="18.75" customHeight="1">
      <c r="A50" s="401" t="s">
        <v>597</v>
      </c>
    </row>
    <row r="51" spans="1:1" ht="18.75" customHeight="1">
      <c r="A51" s="401" t="s">
        <v>596</v>
      </c>
    </row>
    <row r="52" spans="1:1" ht="18.75" customHeight="1">
      <c r="A52" s="401" t="s">
        <v>595</v>
      </c>
    </row>
    <row r="53" spans="1:1" ht="18.75" customHeight="1">
      <c r="A53" s="401" t="s">
        <v>594</v>
      </c>
    </row>
  </sheetData>
  <mergeCells count="89">
    <mergeCell ref="J2:AA2"/>
    <mergeCell ref="B4:E4"/>
    <mergeCell ref="F4:Q4"/>
    <mergeCell ref="B6:L6"/>
    <mergeCell ref="M6:V6"/>
    <mergeCell ref="W6:AI6"/>
    <mergeCell ref="B7:L7"/>
    <mergeCell ref="M7:V7"/>
    <mergeCell ref="W7:AI7"/>
    <mergeCell ref="B8:G8"/>
    <mergeCell ref="H8:L8"/>
    <mergeCell ref="Z11:AI11"/>
    <mergeCell ref="B12:G15"/>
    <mergeCell ref="H12:M12"/>
    <mergeCell ref="N12:Q12"/>
    <mergeCell ref="R12:U12"/>
    <mergeCell ref="V12:AA12"/>
    <mergeCell ref="AB12:AE12"/>
    <mergeCell ref="AF12:AI12"/>
    <mergeCell ref="H13:M13"/>
    <mergeCell ref="N13:Q13"/>
    <mergeCell ref="B11:G11"/>
    <mergeCell ref="H11:J11"/>
    <mergeCell ref="K11:T11"/>
    <mergeCell ref="U11:V11"/>
    <mergeCell ref="W11:Y11"/>
    <mergeCell ref="R13:U13"/>
    <mergeCell ref="V13:AA13"/>
    <mergeCell ref="AB13:AE13"/>
    <mergeCell ref="AF13:AI13"/>
    <mergeCell ref="H14:M14"/>
    <mergeCell ref="N14:Q14"/>
    <mergeCell ref="R14:U14"/>
    <mergeCell ref="V14:AA14"/>
    <mergeCell ref="AB14:AE14"/>
    <mergeCell ref="AF14:AI14"/>
    <mergeCell ref="H15:M15"/>
    <mergeCell ref="N15:Q15"/>
    <mergeCell ref="R15:U15"/>
    <mergeCell ref="V15:AI15"/>
    <mergeCell ref="B16:G16"/>
    <mergeCell ref="H16:AI16"/>
    <mergeCell ref="AA19:AD19"/>
    <mergeCell ref="AE19:AI19"/>
    <mergeCell ref="B20:E20"/>
    <mergeCell ref="F20:I20"/>
    <mergeCell ref="J20:M20"/>
    <mergeCell ref="N20:Q20"/>
    <mergeCell ref="R20:U20"/>
    <mergeCell ref="V20:Z20"/>
    <mergeCell ref="AA20:AD20"/>
    <mergeCell ref="AE20:AI20"/>
    <mergeCell ref="B19:E19"/>
    <mergeCell ref="F19:I19"/>
    <mergeCell ref="J19:M19"/>
    <mergeCell ref="N19:Q19"/>
    <mergeCell ref="R19:U19"/>
    <mergeCell ref="V19:Z19"/>
    <mergeCell ref="AA21:AD21"/>
    <mergeCell ref="AE21:AI21"/>
    <mergeCell ref="B22:E22"/>
    <mergeCell ref="F22:I22"/>
    <mergeCell ref="J22:M22"/>
    <mergeCell ref="N22:Q22"/>
    <mergeCell ref="R22:U22"/>
    <mergeCell ref="V22:Z22"/>
    <mergeCell ref="AA22:AD22"/>
    <mergeCell ref="AE22:AI22"/>
    <mergeCell ref="B21:E21"/>
    <mergeCell ref="F21:I21"/>
    <mergeCell ref="J21:M21"/>
    <mergeCell ref="N21:Q21"/>
    <mergeCell ref="R21:U21"/>
    <mergeCell ref="V21:Z21"/>
    <mergeCell ref="B25:AI28"/>
    <mergeCell ref="B31:O31"/>
    <mergeCell ref="P31:Y31"/>
    <mergeCell ref="B32:H33"/>
    <mergeCell ref="I32:J33"/>
    <mergeCell ref="K32:O32"/>
    <mergeCell ref="P32:T32"/>
    <mergeCell ref="U32:Y32"/>
    <mergeCell ref="Z32:AJ32"/>
    <mergeCell ref="K33:O33"/>
    <mergeCell ref="P33:T33"/>
    <mergeCell ref="U33:Y33"/>
    <mergeCell ref="Z33:AJ33"/>
    <mergeCell ref="B34:O34"/>
    <mergeCell ref="P34:AJ34"/>
  </mergeCells>
  <phoneticPr fontId="5"/>
  <conditionalFormatting sqref="F20:AI22 U33:Y33">
    <cfRule type="expression" dxfId="8" priority="1">
      <formula>IF(RIGHT(TEXT(F20,"0.#"),1)=".",TRUE,FALSE)</formula>
    </cfRule>
  </conditionalFormatting>
  <dataValidations count="5">
    <dataValidation type="list" allowBlank="1" showInputMessage="1" showErrorMessage="1" sqref="F4:Q4" xr:uid="{5F63B83B-CADB-4482-A4AF-EF7E17A156A3}">
      <formula1>A38</formula1>
    </dataValidation>
    <dataValidation type="list" allowBlank="1" showInputMessage="1" showErrorMessage="1" sqref="H17:Q17" xr:uid="{42609C13-007C-476F-9F87-3F5EDB82BE29}">
      <formula1>$A$39:$A$44</formula1>
    </dataValidation>
    <dataValidation type="list" allowBlank="1" showInputMessage="1" showErrorMessage="1" sqref="I32:J33 N13:Q15 AB13:AE14" xr:uid="{15473FC5-F495-42ED-8B11-26C41F230E3C}">
      <formula1>$A$47:$A$48</formula1>
    </dataValidation>
    <dataValidation type="list" allowBlank="1" showInputMessage="1" showErrorMessage="1" sqref="P34" xr:uid="{97852039-0C79-43A8-9151-3AD2560709EE}">
      <formula1>$A$50:$A$53</formula1>
    </dataValidation>
    <dataValidation type="list" allowBlank="1" showInputMessage="1" showErrorMessage="1" sqref="H16:AI16" xr:uid="{5086E96A-52A1-4342-A251-D7BF6B1BDA54}">
      <formula1>$A$39:$A$45</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094E4-ABC1-4027-B056-1B266A74D464}">
  <dimension ref="A1:AI47"/>
  <sheetViews>
    <sheetView view="pageBreakPreview" zoomScale="115" zoomScaleNormal="85" zoomScaleSheetLayoutView="115" workbookViewId="0">
      <selection activeCell="G9" sqref="G9:K9"/>
    </sheetView>
  </sheetViews>
  <sheetFormatPr defaultColWidth="2.5" defaultRowHeight="18.75" customHeight="1"/>
  <cols>
    <col min="1" max="16384" width="2.5" style="401"/>
  </cols>
  <sheetData>
    <row r="1" spans="2:35" ht="18.75" customHeight="1">
      <c r="B1" s="401" t="s">
        <v>849</v>
      </c>
      <c r="Z1" s="401" t="s">
        <v>650</v>
      </c>
    </row>
    <row r="2" spans="2:35" ht="18.75" customHeight="1">
      <c r="J2" s="523" t="s">
        <v>649</v>
      </c>
      <c r="K2" s="523"/>
      <c r="L2" s="523"/>
      <c r="M2" s="523"/>
      <c r="N2" s="523"/>
      <c r="O2" s="523"/>
      <c r="P2" s="523"/>
      <c r="Q2" s="523"/>
      <c r="R2" s="523"/>
      <c r="S2" s="523"/>
      <c r="T2" s="523"/>
      <c r="U2" s="523"/>
      <c r="V2" s="523"/>
      <c r="W2" s="523"/>
      <c r="X2" s="523"/>
      <c r="Y2" s="523"/>
      <c r="Z2" s="523"/>
      <c r="AA2" s="523"/>
    </row>
    <row r="3" spans="2:35" ht="18.75" customHeight="1">
      <c r="B3" s="402"/>
      <c r="C3" s="402"/>
      <c r="D3" s="402"/>
      <c r="E3" s="402"/>
      <c r="F3" s="402"/>
      <c r="G3" s="402"/>
      <c r="H3" s="402"/>
      <c r="I3" s="402"/>
      <c r="J3" s="402"/>
      <c r="K3" s="402"/>
      <c r="L3" s="402"/>
      <c r="M3" s="402"/>
    </row>
    <row r="4" spans="2:35" ht="18.75" customHeight="1">
      <c r="B4" s="524" t="s">
        <v>648</v>
      </c>
      <c r="C4" s="524"/>
      <c r="D4" s="524"/>
      <c r="E4" s="524"/>
      <c r="F4" s="525" t="s">
        <v>848</v>
      </c>
      <c r="G4" s="525"/>
      <c r="H4" s="525"/>
      <c r="I4" s="525"/>
      <c r="J4" s="525"/>
      <c r="K4" s="525"/>
      <c r="L4" s="525"/>
      <c r="M4" s="525"/>
      <c r="N4" s="525"/>
      <c r="O4" s="525"/>
    </row>
    <row r="5" spans="2:35" ht="18.75" customHeight="1">
      <c r="B5" s="403"/>
    </row>
    <row r="6" spans="2:35" ht="18.75" customHeight="1">
      <c r="B6" s="463" t="s">
        <v>646</v>
      </c>
      <c r="C6" s="463"/>
      <c r="D6" s="463"/>
      <c r="E6" s="463"/>
      <c r="F6" s="463"/>
      <c r="G6" s="463"/>
      <c r="H6" s="463"/>
      <c r="I6" s="463"/>
      <c r="J6" s="463"/>
      <c r="K6" s="463"/>
      <c r="L6" s="463"/>
      <c r="M6" s="463" t="s">
        <v>645</v>
      </c>
      <c r="N6" s="463"/>
      <c r="O6" s="463"/>
      <c r="P6" s="463"/>
      <c r="Q6" s="463"/>
      <c r="R6" s="463"/>
      <c r="S6" s="463"/>
      <c r="T6" s="463"/>
      <c r="U6" s="463"/>
      <c r="V6" s="463"/>
      <c r="W6" s="463" t="s">
        <v>644</v>
      </c>
      <c r="X6" s="463"/>
      <c r="Y6" s="463"/>
      <c r="Z6" s="463"/>
      <c r="AA6" s="463"/>
      <c r="AB6" s="463"/>
      <c r="AC6" s="463"/>
      <c r="AD6" s="463"/>
      <c r="AE6" s="463"/>
      <c r="AF6" s="463"/>
      <c r="AG6" s="463"/>
      <c r="AH6" s="463"/>
      <c r="AI6" s="463"/>
    </row>
    <row r="7" spans="2:35" ht="18.75" customHeight="1">
      <c r="B7" s="463"/>
      <c r="C7" s="463"/>
      <c r="D7" s="463"/>
      <c r="E7" s="463"/>
      <c r="F7" s="463"/>
      <c r="G7" s="463"/>
      <c r="H7" s="463"/>
      <c r="I7" s="463"/>
      <c r="J7" s="463"/>
      <c r="K7" s="463"/>
      <c r="L7" s="463"/>
      <c r="M7" s="463"/>
      <c r="N7" s="463"/>
      <c r="O7" s="463"/>
      <c r="P7" s="463"/>
      <c r="Q7" s="463"/>
      <c r="R7" s="463"/>
      <c r="S7" s="463"/>
      <c r="T7" s="463"/>
      <c r="U7" s="463"/>
      <c r="V7" s="463"/>
      <c r="W7" s="463"/>
      <c r="X7" s="463"/>
      <c r="Y7" s="463"/>
      <c r="Z7" s="463"/>
      <c r="AA7" s="463"/>
      <c r="AB7" s="463"/>
      <c r="AC7" s="463"/>
      <c r="AD7" s="463"/>
      <c r="AE7" s="463"/>
      <c r="AF7" s="463"/>
      <c r="AG7" s="463"/>
      <c r="AH7" s="463"/>
      <c r="AI7" s="463"/>
    </row>
    <row r="8" spans="2:35" ht="18.75" customHeight="1">
      <c r="B8" s="403"/>
    </row>
    <row r="9" spans="2:35" ht="18.75" customHeight="1">
      <c r="B9" s="403" t="s">
        <v>643</v>
      </c>
    </row>
    <row r="10" spans="2:35" ht="18.75" customHeight="1">
      <c r="B10" s="520" t="s">
        <v>642</v>
      </c>
      <c r="C10" s="520"/>
      <c r="D10" s="520"/>
      <c r="E10" s="520"/>
      <c r="F10" s="520"/>
      <c r="G10" s="520"/>
      <c r="H10" s="464" t="s">
        <v>641</v>
      </c>
      <c r="I10" s="465"/>
      <c r="J10" s="465"/>
      <c r="K10" s="521" t="s">
        <v>638</v>
      </c>
      <c r="L10" s="521"/>
      <c r="M10" s="521"/>
      <c r="N10" s="521"/>
      <c r="O10" s="521"/>
      <c r="P10" s="521"/>
      <c r="Q10" s="521"/>
      <c r="R10" s="521"/>
      <c r="S10" s="521"/>
      <c r="T10" s="521"/>
      <c r="U10" s="465" t="s">
        <v>640</v>
      </c>
      <c r="V10" s="465"/>
      <c r="W10" s="465" t="s">
        <v>639</v>
      </c>
      <c r="X10" s="465"/>
      <c r="Y10" s="465"/>
      <c r="Z10" s="521" t="s">
        <v>638</v>
      </c>
      <c r="AA10" s="521"/>
      <c r="AB10" s="521"/>
      <c r="AC10" s="521"/>
      <c r="AD10" s="521"/>
      <c r="AE10" s="521"/>
      <c r="AF10" s="521"/>
      <c r="AG10" s="521"/>
      <c r="AH10" s="521"/>
      <c r="AI10" s="522"/>
    </row>
    <row r="11" spans="2:35" ht="18.75" customHeight="1">
      <c r="B11" s="520" t="s">
        <v>637</v>
      </c>
      <c r="C11" s="520"/>
      <c r="D11" s="520"/>
      <c r="E11" s="520"/>
      <c r="F11" s="520"/>
      <c r="G11" s="520"/>
      <c r="H11" s="464"/>
      <c r="I11" s="465"/>
      <c r="J11" s="465"/>
      <c r="K11" s="465"/>
      <c r="L11" s="465"/>
      <c r="M11" s="465"/>
      <c r="N11" s="486" t="s">
        <v>636</v>
      </c>
      <c r="O11" s="487"/>
      <c r="P11" s="487"/>
      <c r="Q11" s="487"/>
      <c r="R11" s="487"/>
      <c r="S11" s="488"/>
      <c r="T11" s="464"/>
      <c r="U11" s="465"/>
      <c r="V11" s="465"/>
      <c r="W11" s="465"/>
      <c r="X11" s="465"/>
      <c r="Y11" s="465"/>
      <c r="Z11" s="465"/>
      <c r="AA11" s="465"/>
      <c r="AB11" s="465"/>
      <c r="AC11" s="465"/>
      <c r="AD11" s="465"/>
      <c r="AE11" s="465"/>
      <c r="AF11" s="465"/>
      <c r="AG11" s="465"/>
      <c r="AH11" s="465"/>
      <c r="AI11" s="466"/>
    </row>
    <row r="13" spans="2:35" ht="18.75" customHeight="1">
      <c r="B13" s="403" t="s">
        <v>635</v>
      </c>
    </row>
    <row r="14" spans="2:35" ht="18.75" customHeight="1">
      <c r="B14" s="463" t="s">
        <v>634</v>
      </c>
      <c r="C14" s="463"/>
      <c r="D14" s="463"/>
      <c r="E14" s="463"/>
      <c r="F14" s="463" t="s">
        <v>633</v>
      </c>
      <c r="G14" s="463"/>
      <c r="H14" s="463"/>
      <c r="I14" s="463"/>
      <c r="J14" s="463"/>
      <c r="K14" s="463" t="s">
        <v>661</v>
      </c>
      <c r="L14" s="463"/>
      <c r="M14" s="463"/>
      <c r="N14" s="463"/>
      <c r="O14" s="463"/>
      <c r="P14" s="463" t="s">
        <v>632</v>
      </c>
      <c r="Q14" s="463"/>
      <c r="R14" s="463"/>
      <c r="S14" s="463"/>
      <c r="T14" s="463"/>
      <c r="U14" s="463" t="s">
        <v>660</v>
      </c>
      <c r="V14" s="463"/>
      <c r="W14" s="463"/>
      <c r="X14" s="463"/>
      <c r="Y14" s="463"/>
      <c r="Z14" s="463" t="s">
        <v>630</v>
      </c>
      <c r="AA14" s="463"/>
      <c r="AB14" s="463"/>
      <c r="AC14" s="463"/>
      <c r="AD14" s="463"/>
      <c r="AE14" s="463" t="s">
        <v>629</v>
      </c>
      <c r="AF14" s="463"/>
      <c r="AG14" s="463"/>
      <c r="AH14" s="463"/>
      <c r="AI14" s="463"/>
    </row>
    <row r="15" spans="2:35" ht="18.75" customHeight="1" thickBot="1">
      <c r="B15" s="764" t="s">
        <v>628</v>
      </c>
      <c r="C15" s="764"/>
      <c r="D15" s="764"/>
      <c r="E15" s="764"/>
      <c r="F15" s="814"/>
      <c r="G15" s="815"/>
      <c r="H15" s="815"/>
      <c r="I15" s="815"/>
      <c r="J15" s="816"/>
      <c r="K15" s="814"/>
      <c r="L15" s="815"/>
      <c r="M15" s="815"/>
      <c r="N15" s="815"/>
      <c r="O15" s="816"/>
      <c r="P15" s="814"/>
      <c r="Q15" s="815"/>
      <c r="R15" s="815"/>
      <c r="S15" s="815"/>
      <c r="T15" s="816"/>
      <c r="U15" s="814"/>
      <c r="V15" s="815"/>
      <c r="W15" s="815"/>
      <c r="X15" s="815"/>
      <c r="Y15" s="816"/>
      <c r="Z15" s="814"/>
      <c r="AA15" s="815"/>
      <c r="AB15" s="815"/>
      <c r="AC15" s="815"/>
      <c r="AD15" s="816"/>
      <c r="AE15" s="814">
        <f>SUM(F15:AD15)</f>
        <v>0</v>
      </c>
      <c r="AF15" s="815"/>
      <c r="AG15" s="815"/>
      <c r="AH15" s="815"/>
      <c r="AI15" s="816"/>
    </row>
    <row r="16" spans="2:35" ht="18.75" customHeight="1" thickTop="1">
      <c r="B16" s="655" t="s">
        <v>627</v>
      </c>
      <c r="C16" s="655"/>
      <c r="D16" s="655"/>
      <c r="E16" s="655"/>
      <c r="F16" s="495"/>
      <c r="G16" s="496"/>
      <c r="H16" s="496"/>
      <c r="I16" s="496"/>
      <c r="J16" s="497"/>
      <c r="K16" s="495"/>
      <c r="L16" s="496"/>
      <c r="M16" s="496"/>
      <c r="N16" s="496"/>
      <c r="O16" s="497"/>
      <c r="P16" s="495"/>
      <c r="Q16" s="496"/>
      <c r="R16" s="496"/>
      <c r="S16" s="496"/>
      <c r="T16" s="497"/>
      <c r="U16" s="495"/>
      <c r="V16" s="496"/>
      <c r="W16" s="496"/>
      <c r="X16" s="496"/>
      <c r="Y16" s="497"/>
      <c r="Z16" s="495"/>
      <c r="AA16" s="496"/>
      <c r="AB16" s="496"/>
      <c r="AC16" s="496"/>
      <c r="AD16" s="497"/>
      <c r="AE16" s="495">
        <f>SUM(F16:AD16)</f>
        <v>0</v>
      </c>
      <c r="AF16" s="496"/>
      <c r="AG16" s="496"/>
      <c r="AH16" s="496"/>
      <c r="AI16" s="497"/>
    </row>
    <row r="17" spans="2:35" ht="30" customHeight="1">
      <c r="B17" s="534" t="s">
        <v>625</v>
      </c>
      <c r="C17" s="535"/>
      <c r="D17" s="535"/>
      <c r="E17" s="536"/>
      <c r="F17" s="811"/>
      <c r="G17" s="812"/>
      <c r="H17" s="812"/>
      <c r="I17" s="812"/>
      <c r="J17" s="813"/>
      <c r="K17" s="811"/>
      <c r="L17" s="812"/>
      <c r="M17" s="812"/>
      <c r="N17" s="812"/>
      <c r="O17" s="813"/>
      <c r="P17" s="811"/>
      <c r="Q17" s="812"/>
      <c r="R17" s="812"/>
      <c r="S17" s="812"/>
      <c r="T17" s="813"/>
      <c r="U17" s="474"/>
      <c r="V17" s="475"/>
      <c r="W17" s="475"/>
      <c r="X17" s="475"/>
      <c r="Y17" s="476"/>
      <c r="Z17" s="811"/>
      <c r="AA17" s="812"/>
      <c r="AB17" s="812"/>
      <c r="AC17" s="812"/>
      <c r="AD17" s="813"/>
      <c r="AE17" s="474">
        <f>SUM(F17:AD17)</f>
        <v>0</v>
      </c>
      <c r="AF17" s="475"/>
      <c r="AG17" s="475"/>
      <c r="AH17" s="475"/>
      <c r="AI17" s="476"/>
    </row>
    <row r="19" spans="2:35" ht="18.75" customHeight="1">
      <c r="B19" s="531" t="s">
        <v>847</v>
      </c>
      <c r="C19" s="532"/>
      <c r="D19" s="532"/>
      <c r="E19" s="532"/>
      <c r="F19" s="534" t="s">
        <v>846</v>
      </c>
      <c r="G19" s="535"/>
      <c r="H19" s="535"/>
      <c r="I19" s="535"/>
      <c r="J19" s="535"/>
      <c r="K19" s="534" t="s">
        <v>630</v>
      </c>
      <c r="L19" s="535"/>
      <c r="M19" s="535"/>
      <c r="N19" s="535"/>
      <c r="O19" s="536"/>
      <c r="P19" s="534" t="s">
        <v>629</v>
      </c>
      <c r="Q19" s="535"/>
      <c r="R19" s="535"/>
      <c r="S19" s="535"/>
      <c r="T19" s="536"/>
    </row>
    <row r="20" spans="2:35" ht="15" customHeight="1">
      <c r="B20" s="619"/>
      <c r="C20" s="620"/>
      <c r="D20" s="620"/>
      <c r="E20" s="620"/>
      <c r="F20" s="806"/>
      <c r="G20" s="807"/>
      <c r="H20" s="807"/>
      <c r="I20" s="807"/>
      <c r="J20" s="808"/>
      <c r="K20" s="605"/>
      <c r="L20" s="603"/>
      <c r="M20" s="603"/>
      <c r="N20" s="603"/>
      <c r="O20" s="604"/>
      <c r="P20" s="605">
        <f>SUM(F20,K20)</f>
        <v>0</v>
      </c>
      <c r="Q20" s="603"/>
      <c r="R20" s="603"/>
      <c r="S20" s="603"/>
      <c r="T20" s="604"/>
    </row>
    <row r="21" spans="2:35" ht="15" customHeight="1">
      <c r="B21" s="492"/>
      <c r="C21" s="493"/>
      <c r="D21" s="493"/>
      <c r="E21" s="493"/>
      <c r="F21" s="508" t="s">
        <v>626</v>
      </c>
      <c r="G21" s="809"/>
      <c r="H21" s="809"/>
      <c r="I21" s="809"/>
      <c r="J21" s="810"/>
      <c r="K21" s="582"/>
      <c r="L21" s="583"/>
      <c r="M21" s="583"/>
      <c r="N21" s="583"/>
      <c r="O21" s="584"/>
      <c r="P21" s="582"/>
      <c r="Q21" s="583"/>
      <c r="R21" s="583"/>
      <c r="S21" s="583"/>
      <c r="T21" s="584"/>
    </row>
    <row r="23" spans="2:35" ht="18.75" customHeight="1">
      <c r="B23" s="403" t="s">
        <v>624</v>
      </c>
    </row>
    <row r="24" spans="2:35" ht="18.75" customHeight="1">
      <c r="B24" s="477"/>
      <c r="C24" s="478"/>
      <c r="D24" s="478"/>
      <c r="E24" s="478"/>
      <c r="F24" s="478"/>
      <c r="G24" s="478"/>
      <c r="H24" s="478"/>
      <c r="I24" s="478"/>
      <c r="J24" s="478"/>
      <c r="K24" s="478"/>
      <c r="L24" s="478"/>
      <c r="M24" s="478"/>
      <c r="N24" s="478"/>
      <c r="O24" s="478"/>
      <c r="P24" s="478"/>
      <c r="Q24" s="478"/>
      <c r="R24" s="478"/>
      <c r="S24" s="478"/>
      <c r="T24" s="478"/>
      <c r="U24" s="478"/>
      <c r="V24" s="478"/>
      <c r="W24" s="478"/>
      <c r="X24" s="478"/>
      <c r="Y24" s="478"/>
      <c r="Z24" s="478"/>
      <c r="AA24" s="478"/>
      <c r="AB24" s="478"/>
      <c r="AC24" s="478"/>
      <c r="AD24" s="478"/>
      <c r="AE24" s="478"/>
      <c r="AF24" s="478"/>
      <c r="AG24" s="478"/>
      <c r="AH24" s="478"/>
      <c r="AI24" s="479"/>
    </row>
    <row r="25" spans="2:35" ht="18.75" customHeight="1">
      <c r="B25" s="480"/>
      <c r="C25" s="481"/>
      <c r="D25" s="481"/>
      <c r="E25" s="481"/>
      <c r="F25" s="481"/>
      <c r="G25" s="481"/>
      <c r="H25" s="481"/>
      <c r="I25" s="481"/>
      <c r="J25" s="481"/>
      <c r="K25" s="481"/>
      <c r="L25" s="481"/>
      <c r="M25" s="481"/>
      <c r="N25" s="481"/>
      <c r="O25" s="481"/>
      <c r="P25" s="481"/>
      <c r="Q25" s="481"/>
      <c r="R25" s="481"/>
      <c r="S25" s="481"/>
      <c r="T25" s="481"/>
      <c r="U25" s="481"/>
      <c r="V25" s="481"/>
      <c r="W25" s="481"/>
      <c r="X25" s="481"/>
      <c r="Y25" s="481"/>
      <c r="Z25" s="481"/>
      <c r="AA25" s="481"/>
      <c r="AB25" s="481"/>
      <c r="AC25" s="481"/>
      <c r="AD25" s="481"/>
      <c r="AE25" s="481"/>
      <c r="AF25" s="481"/>
      <c r="AG25" s="481"/>
      <c r="AH25" s="481"/>
      <c r="AI25" s="482"/>
    </row>
    <row r="26" spans="2:35" ht="18.75" customHeight="1">
      <c r="B26" s="480"/>
      <c r="C26" s="481"/>
      <c r="D26" s="481"/>
      <c r="E26" s="481"/>
      <c r="F26" s="481"/>
      <c r="G26" s="481"/>
      <c r="H26" s="481"/>
      <c r="I26" s="481"/>
      <c r="J26" s="481"/>
      <c r="K26" s="481"/>
      <c r="L26" s="481"/>
      <c r="M26" s="481"/>
      <c r="N26" s="481"/>
      <c r="O26" s="481"/>
      <c r="P26" s="481"/>
      <c r="Q26" s="481"/>
      <c r="R26" s="481"/>
      <c r="S26" s="481"/>
      <c r="T26" s="481"/>
      <c r="U26" s="481"/>
      <c r="V26" s="481"/>
      <c r="W26" s="481"/>
      <c r="X26" s="481"/>
      <c r="Y26" s="481"/>
      <c r="Z26" s="481"/>
      <c r="AA26" s="481"/>
      <c r="AB26" s="481"/>
      <c r="AC26" s="481"/>
      <c r="AD26" s="481"/>
      <c r="AE26" s="481"/>
      <c r="AF26" s="481"/>
      <c r="AG26" s="481"/>
      <c r="AH26" s="481"/>
      <c r="AI26" s="482"/>
    </row>
    <row r="27" spans="2:35" ht="18.75" customHeight="1">
      <c r="B27" s="483"/>
      <c r="C27" s="484"/>
      <c r="D27" s="484"/>
      <c r="E27" s="484"/>
      <c r="F27" s="484"/>
      <c r="G27" s="484"/>
      <c r="H27" s="484"/>
      <c r="I27" s="484"/>
      <c r="J27" s="484"/>
      <c r="K27" s="484"/>
      <c r="L27" s="484"/>
      <c r="M27" s="484"/>
      <c r="N27" s="484"/>
      <c r="O27" s="484"/>
      <c r="P27" s="484"/>
      <c r="Q27" s="484"/>
      <c r="R27" s="484"/>
      <c r="S27" s="484"/>
      <c r="T27" s="484"/>
      <c r="U27" s="484"/>
      <c r="V27" s="484"/>
      <c r="W27" s="484"/>
      <c r="X27" s="484"/>
      <c r="Y27" s="484"/>
      <c r="Z27" s="484"/>
      <c r="AA27" s="484"/>
      <c r="AB27" s="484"/>
      <c r="AC27" s="484"/>
      <c r="AD27" s="484"/>
      <c r="AE27" s="484"/>
      <c r="AF27" s="484"/>
      <c r="AG27" s="484"/>
      <c r="AH27" s="484"/>
      <c r="AI27" s="485"/>
    </row>
    <row r="28" spans="2:35" ht="18.75" customHeight="1">
      <c r="B28" s="404"/>
      <c r="C28" s="404"/>
      <c r="D28" s="404"/>
      <c r="E28" s="404"/>
      <c r="F28" s="404"/>
      <c r="G28" s="404"/>
      <c r="H28" s="404"/>
      <c r="I28" s="404"/>
      <c r="J28" s="404"/>
      <c r="K28" s="404"/>
      <c r="L28" s="404"/>
      <c r="M28" s="404"/>
    </row>
    <row r="29" spans="2:35" ht="18.75" customHeight="1">
      <c r="B29" s="403" t="s">
        <v>623</v>
      </c>
    </row>
    <row r="30" spans="2:35" ht="18.75" customHeight="1">
      <c r="B30" s="467" t="s">
        <v>618</v>
      </c>
      <c r="C30" s="467"/>
      <c r="D30" s="467"/>
      <c r="E30" s="467"/>
      <c r="F30" s="467"/>
      <c r="G30" s="467"/>
      <c r="H30" s="467"/>
      <c r="I30" s="463"/>
      <c r="J30" s="463"/>
      <c r="K30" s="463" t="s">
        <v>617</v>
      </c>
      <c r="L30" s="463"/>
      <c r="M30" s="463"/>
      <c r="N30" s="463"/>
      <c r="O30" s="463"/>
      <c r="P30" s="463" t="s">
        <v>616</v>
      </c>
      <c r="Q30" s="463"/>
      <c r="R30" s="463"/>
      <c r="S30" s="463"/>
      <c r="T30" s="463"/>
      <c r="U30" s="463" t="s">
        <v>615</v>
      </c>
      <c r="V30" s="463"/>
      <c r="W30" s="463"/>
      <c r="X30" s="463"/>
      <c r="Y30" s="463"/>
      <c r="Z30" s="463" t="s">
        <v>614</v>
      </c>
      <c r="AA30" s="463"/>
      <c r="AB30" s="463"/>
      <c r="AC30" s="463"/>
      <c r="AD30" s="463"/>
      <c r="AE30" s="463"/>
      <c r="AF30" s="463"/>
      <c r="AG30" s="463"/>
      <c r="AH30" s="463"/>
      <c r="AI30" s="463"/>
    </row>
    <row r="31" spans="2:35" ht="18.75" customHeight="1">
      <c r="B31" s="467"/>
      <c r="C31" s="467"/>
      <c r="D31" s="467"/>
      <c r="E31" s="467"/>
      <c r="F31" s="467"/>
      <c r="G31" s="467"/>
      <c r="H31" s="467"/>
      <c r="I31" s="463"/>
      <c r="J31" s="463"/>
      <c r="K31" s="468" t="s">
        <v>613</v>
      </c>
      <c r="L31" s="469"/>
      <c r="M31" s="469"/>
      <c r="N31" s="469"/>
      <c r="O31" s="470"/>
      <c r="P31" s="471" t="s">
        <v>612</v>
      </c>
      <c r="Q31" s="472"/>
      <c r="R31" s="472"/>
      <c r="S31" s="472"/>
      <c r="T31" s="473"/>
      <c r="U31" s="474" t="s">
        <v>611</v>
      </c>
      <c r="V31" s="475"/>
      <c r="W31" s="475"/>
      <c r="X31" s="475"/>
      <c r="Y31" s="476"/>
      <c r="Z31" s="463"/>
      <c r="AA31" s="463"/>
      <c r="AB31" s="463"/>
      <c r="AC31" s="463"/>
      <c r="AD31" s="463"/>
      <c r="AE31" s="463"/>
      <c r="AF31" s="463"/>
      <c r="AG31" s="463"/>
      <c r="AH31" s="463"/>
      <c r="AI31" s="463"/>
    </row>
    <row r="32" spans="2:35" ht="18.75" customHeight="1">
      <c r="B32" s="526" t="s">
        <v>610</v>
      </c>
      <c r="C32" s="526"/>
      <c r="D32" s="526"/>
      <c r="E32" s="526"/>
      <c r="F32" s="526"/>
      <c r="G32" s="526"/>
      <c r="H32" s="526"/>
      <c r="I32" s="526"/>
      <c r="J32" s="526"/>
      <c r="K32" s="526"/>
      <c r="L32" s="526"/>
      <c r="M32" s="526"/>
      <c r="N32" s="526"/>
      <c r="O32" s="526"/>
      <c r="P32" s="464"/>
      <c r="Q32" s="465"/>
      <c r="R32" s="465"/>
      <c r="S32" s="465"/>
      <c r="T32" s="465"/>
      <c r="U32" s="465"/>
      <c r="V32" s="465"/>
      <c r="W32" s="465"/>
      <c r="X32" s="465"/>
      <c r="Y32" s="465"/>
      <c r="Z32" s="465"/>
      <c r="AA32" s="465"/>
      <c r="AB32" s="465"/>
      <c r="AC32" s="465"/>
      <c r="AD32" s="465"/>
      <c r="AE32" s="465"/>
      <c r="AF32" s="465"/>
      <c r="AG32" s="465"/>
      <c r="AH32" s="465"/>
      <c r="AI32" s="466"/>
    </row>
    <row r="34" spans="1:5" ht="18.75" customHeight="1">
      <c r="A34" s="401" t="s">
        <v>609</v>
      </c>
      <c r="E34" s="401" t="s">
        <v>608</v>
      </c>
    </row>
    <row r="35" spans="1:5" ht="18.75" customHeight="1">
      <c r="A35" s="401" t="s">
        <v>607</v>
      </c>
      <c r="E35" s="401" t="s">
        <v>606</v>
      </c>
    </row>
    <row r="36" spans="1:5" ht="18.75" customHeight="1">
      <c r="A36" s="401" t="s">
        <v>605</v>
      </c>
      <c r="E36" s="401" t="s">
        <v>604</v>
      </c>
    </row>
    <row r="37" spans="1:5" ht="18.75" customHeight="1">
      <c r="A37" s="401" t="s">
        <v>509</v>
      </c>
      <c r="E37" s="401" t="s">
        <v>603</v>
      </c>
    </row>
    <row r="38" spans="1:5" ht="18.75" customHeight="1">
      <c r="A38" s="401" t="s">
        <v>602</v>
      </c>
      <c r="E38" s="401" t="s">
        <v>601</v>
      </c>
    </row>
    <row r="39" spans="1:5" ht="18.75" customHeight="1">
      <c r="A39" s="401" t="s">
        <v>691</v>
      </c>
      <c r="E39" s="401" t="s">
        <v>600</v>
      </c>
    </row>
    <row r="40" spans="1:5" ht="18.75" customHeight="1">
      <c r="E40" s="401" t="s">
        <v>598</v>
      </c>
    </row>
    <row r="41" spans="1:5" ht="18.75" customHeight="1">
      <c r="A41" s="401" t="s">
        <v>599</v>
      </c>
    </row>
    <row r="42" spans="1:5" ht="18.75" customHeight="1">
      <c r="A42" s="401" t="s">
        <v>594</v>
      </c>
    </row>
    <row r="44" spans="1:5" ht="18.75" customHeight="1">
      <c r="A44" s="401" t="s">
        <v>597</v>
      </c>
    </row>
    <row r="45" spans="1:5" ht="18.75" customHeight="1">
      <c r="A45" s="401" t="s">
        <v>596</v>
      </c>
    </row>
    <row r="46" spans="1:5" ht="18.75" customHeight="1">
      <c r="A46" s="401" t="s">
        <v>595</v>
      </c>
    </row>
    <row r="47" spans="1:5" ht="18.75" customHeight="1">
      <c r="A47" s="401" t="s">
        <v>594</v>
      </c>
    </row>
  </sheetData>
  <mergeCells count="68">
    <mergeCell ref="J2:AA2"/>
    <mergeCell ref="B4:E4"/>
    <mergeCell ref="F4:O4"/>
    <mergeCell ref="B6:L6"/>
    <mergeCell ref="M6:V6"/>
    <mergeCell ref="W6:AI6"/>
    <mergeCell ref="B7:L7"/>
    <mergeCell ref="M7:V7"/>
    <mergeCell ref="W7:AI7"/>
    <mergeCell ref="B10:G10"/>
    <mergeCell ref="H10:J10"/>
    <mergeCell ref="K10:T10"/>
    <mergeCell ref="U10:V10"/>
    <mergeCell ref="W10:Y10"/>
    <mergeCell ref="Z10:AI10"/>
    <mergeCell ref="B11:G11"/>
    <mergeCell ref="H11:M11"/>
    <mergeCell ref="N11:S11"/>
    <mergeCell ref="T11:AI11"/>
    <mergeCell ref="B14:E14"/>
    <mergeCell ref="F14:J14"/>
    <mergeCell ref="K14:O14"/>
    <mergeCell ref="P14:T14"/>
    <mergeCell ref="U14:Y14"/>
    <mergeCell ref="Z14:AD14"/>
    <mergeCell ref="AE14:AI14"/>
    <mergeCell ref="B15:E15"/>
    <mergeCell ref="F15:J15"/>
    <mergeCell ref="K15:O15"/>
    <mergeCell ref="P15:T15"/>
    <mergeCell ref="U15:Y15"/>
    <mergeCell ref="Z15:AD15"/>
    <mergeCell ref="AE15:AI15"/>
    <mergeCell ref="AE16:AI16"/>
    <mergeCell ref="B17:E17"/>
    <mergeCell ref="F17:J17"/>
    <mergeCell ref="K17:O17"/>
    <mergeCell ref="P17:T17"/>
    <mergeCell ref="U17:Y17"/>
    <mergeCell ref="Z17:AD17"/>
    <mergeCell ref="AE17:AI17"/>
    <mergeCell ref="B16:E16"/>
    <mergeCell ref="F16:J16"/>
    <mergeCell ref="K16:O16"/>
    <mergeCell ref="P16:T16"/>
    <mergeCell ref="U16:Y16"/>
    <mergeCell ref="Z16:AD16"/>
    <mergeCell ref="B19:E21"/>
    <mergeCell ref="F19:J19"/>
    <mergeCell ref="K19:O19"/>
    <mergeCell ref="P19:T19"/>
    <mergeCell ref="F20:J20"/>
    <mergeCell ref="K20:O21"/>
    <mergeCell ref="P20:T21"/>
    <mergeCell ref="F21:J21"/>
    <mergeCell ref="Z31:AI31"/>
    <mergeCell ref="B32:O32"/>
    <mergeCell ref="P32:AI32"/>
    <mergeCell ref="B24:AI27"/>
    <mergeCell ref="B30:H31"/>
    <mergeCell ref="I30:J31"/>
    <mergeCell ref="K30:O30"/>
    <mergeCell ref="P30:T30"/>
    <mergeCell ref="U30:Y30"/>
    <mergeCell ref="Z30:AI30"/>
    <mergeCell ref="K31:O31"/>
    <mergeCell ref="P31:T31"/>
    <mergeCell ref="U31:Y31"/>
  </mergeCells>
  <phoneticPr fontId="5"/>
  <conditionalFormatting sqref="F15:AI17 F20:J20 K20:T21 U31:Y31">
    <cfRule type="expression" dxfId="7" priority="1">
      <formula>IF(RIGHT(TEXT(F15,"0.#"),1)=".",TRUE,FALSE)</formula>
    </cfRule>
  </conditionalFormatting>
  <dataValidations count="4">
    <dataValidation type="list" allowBlank="1" showInputMessage="1" showErrorMessage="1" sqref="T11:AI11" xr:uid="{6925DEDD-F1C4-46FB-909A-9DC6CCDC4DF4}">
      <formula1>$E$34:$E$40</formula1>
    </dataValidation>
    <dataValidation type="list" allowBlank="1" showInputMessage="1" showErrorMessage="1" sqref="P32" xr:uid="{DBCA76CC-51A4-456C-B87C-D491FFC366EB}">
      <formula1>$A$44:$A$47</formula1>
    </dataValidation>
    <dataValidation type="list" allowBlank="1" showInputMessage="1" showErrorMessage="1" sqref="I30:J31" xr:uid="{967B6CD0-2148-471F-B0C1-DEEC1AD18657}">
      <formula1>$A$41:$A$42</formula1>
    </dataValidation>
    <dataValidation type="list" allowBlank="1" showInputMessage="1" showErrorMessage="1" sqref="H11" xr:uid="{C3EDB11A-F3D2-466B-813F-8244F3103DB8}">
      <formula1>$A$34:$A$39</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94A75-E85C-4521-9E79-80F5247C0A70}">
  <dimension ref="A1:AI51"/>
  <sheetViews>
    <sheetView view="pageBreakPreview" zoomScale="85" zoomScaleNormal="85" zoomScaleSheetLayoutView="85" workbookViewId="0">
      <selection activeCell="G9" sqref="G9:K9"/>
    </sheetView>
  </sheetViews>
  <sheetFormatPr defaultColWidth="2.5" defaultRowHeight="18.75" customHeight="1"/>
  <cols>
    <col min="1" max="16384" width="2.5" style="401"/>
  </cols>
  <sheetData>
    <row r="1" spans="2:35" ht="18.75" customHeight="1">
      <c r="B1" s="401" t="s">
        <v>918</v>
      </c>
      <c r="Z1" s="401" t="s">
        <v>650</v>
      </c>
    </row>
    <row r="2" spans="2:35" ht="18.75" customHeight="1">
      <c r="J2" s="523" t="s">
        <v>649</v>
      </c>
      <c r="K2" s="523"/>
      <c r="L2" s="523"/>
      <c r="M2" s="523"/>
      <c r="N2" s="523"/>
      <c r="O2" s="523"/>
      <c r="P2" s="523"/>
      <c r="Q2" s="523"/>
      <c r="R2" s="523"/>
      <c r="S2" s="523"/>
      <c r="T2" s="523"/>
      <c r="U2" s="523"/>
      <c r="V2" s="523"/>
      <c r="W2" s="523"/>
      <c r="X2" s="523"/>
      <c r="Y2" s="523"/>
      <c r="Z2" s="523"/>
      <c r="AA2" s="523"/>
    </row>
    <row r="3" spans="2:35" ht="18.75" customHeight="1">
      <c r="B3" s="402"/>
      <c r="C3" s="402"/>
      <c r="D3" s="402"/>
      <c r="E3" s="402"/>
      <c r="F3" s="402"/>
      <c r="G3" s="402"/>
      <c r="H3" s="402"/>
      <c r="I3" s="402"/>
      <c r="J3" s="402"/>
      <c r="K3" s="402"/>
      <c r="L3" s="402"/>
      <c r="M3" s="402"/>
    </row>
    <row r="4" spans="2:35" ht="18.75" customHeight="1">
      <c r="B4" s="524" t="s">
        <v>648</v>
      </c>
      <c r="C4" s="524"/>
      <c r="D4" s="524"/>
      <c r="E4" s="524"/>
      <c r="F4" s="525" t="s">
        <v>917</v>
      </c>
      <c r="G4" s="525"/>
      <c r="H4" s="525"/>
      <c r="I4" s="525"/>
      <c r="J4" s="525"/>
      <c r="K4" s="525"/>
      <c r="L4" s="525"/>
      <c r="M4" s="525"/>
      <c r="N4" s="525"/>
    </row>
    <row r="5" spans="2:35" ht="18.75" customHeight="1">
      <c r="B5" s="403"/>
    </row>
    <row r="6" spans="2:35" ht="18.75" customHeight="1">
      <c r="B6" s="463" t="s">
        <v>646</v>
      </c>
      <c r="C6" s="463"/>
      <c r="D6" s="463"/>
      <c r="E6" s="463"/>
      <c r="F6" s="463"/>
      <c r="G6" s="463"/>
      <c r="H6" s="463"/>
      <c r="I6" s="463"/>
      <c r="J6" s="463"/>
      <c r="K6" s="463"/>
      <c r="L6" s="463"/>
      <c r="M6" s="463" t="s">
        <v>645</v>
      </c>
      <c r="N6" s="463"/>
      <c r="O6" s="463"/>
      <c r="P6" s="463"/>
      <c r="Q6" s="463"/>
      <c r="R6" s="463"/>
      <c r="S6" s="463"/>
      <c r="T6" s="463"/>
      <c r="U6" s="463"/>
      <c r="V6" s="463"/>
      <c r="W6" s="463" t="s">
        <v>644</v>
      </c>
      <c r="X6" s="463"/>
      <c r="Y6" s="463"/>
      <c r="Z6" s="463"/>
      <c r="AA6" s="463"/>
      <c r="AB6" s="463"/>
      <c r="AC6" s="463"/>
      <c r="AD6" s="463"/>
      <c r="AE6" s="463"/>
      <c r="AF6" s="463"/>
      <c r="AG6" s="463"/>
      <c r="AH6" s="463"/>
      <c r="AI6" s="463"/>
    </row>
    <row r="7" spans="2:35" ht="18.75" customHeight="1">
      <c r="B7" s="463"/>
      <c r="C7" s="463"/>
      <c r="D7" s="463"/>
      <c r="E7" s="463"/>
      <c r="F7" s="463"/>
      <c r="G7" s="463"/>
      <c r="H7" s="463"/>
      <c r="I7" s="463"/>
      <c r="J7" s="463"/>
      <c r="K7" s="463"/>
      <c r="L7" s="463"/>
      <c r="M7" s="463"/>
      <c r="N7" s="463"/>
      <c r="O7" s="463"/>
      <c r="P7" s="463"/>
      <c r="Q7" s="463"/>
      <c r="R7" s="463"/>
      <c r="S7" s="463"/>
      <c r="T7" s="463"/>
      <c r="U7" s="463"/>
      <c r="V7" s="463"/>
      <c r="W7" s="463"/>
      <c r="X7" s="463"/>
      <c r="Y7" s="463"/>
      <c r="Z7" s="463"/>
      <c r="AA7" s="463"/>
      <c r="AB7" s="463"/>
      <c r="AC7" s="463"/>
      <c r="AD7" s="463"/>
      <c r="AE7" s="463"/>
      <c r="AF7" s="463"/>
      <c r="AG7" s="463"/>
      <c r="AH7" s="463"/>
      <c r="AI7" s="463"/>
    </row>
    <row r="8" spans="2:35" ht="18.75" customHeight="1">
      <c r="B8" s="403"/>
    </row>
    <row r="9" spans="2:35" ht="18.75" customHeight="1">
      <c r="B9" s="403" t="s">
        <v>643</v>
      </c>
    </row>
    <row r="10" spans="2:35" ht="18.75" customHeight="1">
      <c r="B10" s="520" t="s">
        <v>642</v>
      </c>
      <c r="C10" s="520"/>
      <c r="D10" s="520"/>
      <c r="E10" s="520"/>
      <c r="F10" s="520"/>
      <c r="G10" s="520"/>
      <c r="H10" s="464" t="s">
        <v>641</v>
      </c>
      <c r="I10" s="465"/>
      <c r="J10" s="465"/>
      <c r="K10" s="521" t="s">
        <v>638</v>
      </c>
      <c r="L10" s="521"/>
      <c r="M10" s="521"/>
      <c r="N10" s="521"/>
      <c r="O10" s="521"/>
      <c r="P10" s="521"/>
      <c r="Q10" s="521"/>
      <c r="R10" s="521"/>
      <c r="S10" s="521"/>
      <c r="T10" s="521"/>
      <c r="U10" s="465" t="s">
        <v>640</v>
      </c>
      <c r="V10" s="465"/>
      <c r="W10" s="465" t="s">
        <v>639</v>
      </c>
      <c r="X10" s="465"/>
      <c r="Y10" s="465"/>
      <c r="Z10" s="521" t="s">
        <v>638</v>
      </c>
      <c r="AA10" s="521"/>
      <c r="AB10" s="521"/>
      <c r="AC10" s="521"/>
      <c r="AD10" s="521"/>
      <c r="AE10" s="521"/>
      <c r="AF10" s="521"/>
      <c r="AG10" s="521"/>
      <c r="AH10" s="521"/>
      <c r="AI10" s="522"/>
    </row>
    <row r="11" spans="2:35" ht="18.75" customHeight="1">
      <c r="B11" s="520" t="s">
        <v>637</v>
      </c>
      <c r="C11" s="520"/>
      <c r="D11" s="520"/>
      <c r="E11" s="520"/>
      <c r="F11" s="520"/>
      <c r="G11" s="520"/>
      <c r="H11" s="464"/>
      <c r="I11" s="465"/>
      <c r="J11" s="465"/>
      <c r="K11" s="465"/>
      <c r="L11" s="465"/>
      <c r="M11" s="465"/>
      <c r="N11" s="486" t="s">
        <v>636</v>
      </c>
      <c r="O11" s="487"/>
      <c r="P11" s="487"/>
      <c r="Q11" s="487"/>
      <c r="R11" s="487"/>
      <c r="S11" s="488"/>
      <c r="T11" s="464"/>
      <c r="U11" s="465"/>
      <c r="V11" s="465"/>
      <c r="W11" s="465"/>
      <c r="X11" s="465"/>
      <c r="Y11" s="465"/>
      <c r="Z11" s="465"/>
      <c r="AA11" s="465"/>
      <c r="AB11" s="465"/>
      <c r="AC11" s="465"/>
      <c r="AD11" s="465"/>
      <c r="AE11" s="465"/>
      <c r="AF11" s="465"/>
      <c r="AG11" s="465"/>
      <c r="AH11" s="465"/>
      <c r="AI11" s="466"/>
    </row>
    <row r="13" spans="2:35" ht="18.75" customHeight="1">
      <c r="B13" s="403" t="s">
        <v>635</v>
      </c>
    </row>
    <row r="14" spans="2:35" ht="18.75" customHeight="1">
      <c r="B14" s="498" t="s">
        <v>634</v>
      </c>
      <c r="C14" s="499"/>
      <c r="D14" s="499"/>
      <c r="E14" s="500"/>
      <c r="F14" s="463" t="s">
        <v>916</v>
      </c>
      <c r="G14" s="463"/>
      <c r="H14" s="463"/>
      <c r="I14" s="463"/>
      <c r="J14" s="463"/>
      <c r="K14" s="463"/>
      <c r="L14" s="463"/>
      <c r="M14" s="463"/>
      <c r="N14" s="463"/>
      <c r="O14" s="463"/>
      <c r="P14" s="463"/>
      <c r="Q14" s="463"/>
      <c r="R14" s="463"/>
      <c r="S14" s="463"/>
      <c r="T14" s="463"/>
      <c r="U14" s="463"/>
      <c r="V14" s="463"/>
      <c r="W14" s="463"/>
      <c r="X14" s="463"/>
      <c r="Y14" s="463"/>
      <c r="Z14" s="463"/>
      <c r="AA14" s="463"/>
      <c r="AB14" s="463"/>
      <c r="AC14" s="463"/>
      <c r="AD14" s="463"/>
      <c r="AE14" s="463"/>
      <c r="AF14" s="463"/>
      <c r="AG14" s="463"/>
      <c r="AH14" s="463"/>
      <c r="AI14" s="463"/>
    </row>
    <row r="15" spans="2:35" ht="18.75" customHeight="1">
      <c r="B15" s="501"/>
      <c r="C15" s="502"/>
      <c r="D15" s="502"/>
      <c r="E15" s="503"/>
      <c r="F15" s="463" t="s">
        <v>915</v>
      </c>
      <c r="G15" s="463"/>
      <c r="H15" s="463"/>
      <c r="I15" s="463"/>
      <c r="J15" s="463"/>
      <c r="K15" s="463" t="s">
        <v>914</v>
      </c>
      <c r="L15" s="463"/>
      <c r="M15" s="463"/>
      <c r="N15" s="463"/>
      <c r="O15" s="463"/>
      <c r="P15" s="463" t="s">
        <v>913</v>
      </c>
      <c r="Q15" s="463"/>
      <c r="R15" s="463"/>
      <c r="S15" s="463"/>
      <c r="T15" s="463"/>
      <c r="U15" s="463" t="s">
        <v>912</v>
      </c>
      <c r="V15" s="463"/>
      <c r="W15" s="463"/>
      <c r="X15" s="463"/>
      <c r="Y15" s="463"/>
      <c r="Z15" s="463"/>
      <c r="AA15" s="463"/>
      <c r="AB15" s="463"/>
      <c r="AC15" s="463"/>
      <c r="AD15" s="463"/>
      <c r="AE15" s="463" t="s">
        <v>684</v>
      </c>
      <c r="AF15" s="463"/>
      <c r="AG15" s="463"/>
      <c r="AH15" s="463"/>
      <c r="AI15" s="463"/>
    </row>
    <row r="16" spans="2:35" ht="18.75" customHeight="1" thickBot="1">
      <c r="B16" s="764" t="s">
        <v>628</v>
      </c>
      <c r="C16" s="764"/>
      <c r="D16" s="764"/>
      <c r="E16" s="764"/>
      <c r="F16" s="822"/>
      <c r="G16" s="822"/>
      <c r="H16" s="822"/>
      <c r="I16" s="822"/>
      <c r="J16" s="822"/>
      <c r="K16" s="822"/>
      <c r="L16" s="822"/>
      <c r="M16" s="822"/>
      <c r="N16" s="822"/>
      <c r="O16" s="822"/>
      <c r="P16" s="822"/>
      <c r="Q16" s="822"/>
      <c r="R16" s="822"/>
      <c r="S16" s="822"/>
      <c r="T16" s="822"/>
      <c r="U16" s="814"/>
      <c r="V16" s="815"/>
      <c r="W16" s="815"/>
      <c r="X16" s="815"/>
      <c r="Y16" s="815"/>
      <c r="Z16" s="815"/>
      <c r="AA16" s="815"/>
      <c r="AB16" s="815"/>
      <c r="AC16" s="815"/>
      <c r="AD16" s="815"/>
      <c r="AE16" s="822">
        <f>SUM(F16:AD16)</f>
        <v>0</v>
      </c>
      <c r="AF16" s="822"/>
      <c r="AG16" s="822"/>
      <c r="AH16" s="822"/>
      <c r="AI16" s="822"/>
    </row>
    <row r="17" spans="2:35" ht="18.75" customHeight="1" thickTop="1">
      <c r="B17" s="655" t="s">
        <v>627</v>
      </c>
      <c r="C17" s="655"/>
      <c r="D17" s="655"/>
      <c r="E17" s="655"/>
      <c r="F17" s="544"/>
      <c r="G17" s="544"/>
      <c r="H17" s="544"/>
      <c r="I17" s="544"/>
      <c r="J17" s="544"/>
      <c r="K17" s="544"/>
      <c r="L17" s="544"/>
      <c r="M17" s="544"/>
      <c r="N17" s="544"/>
      <c r="O17" s="544"/>
      <c r="P17" s="544"/>
      <c r="Q17" s="544"/>
      <c r="R17" s="544"/>
      <c r="S17" s="544"/>
      <c r="T17" s="544"/>
      <c r="U17" s="495"/>
      <c r="V17" s="496"/>
      <c r="W17" s="496"/>
      <c r="X17" s="496"/>
      <c r="Y17" s="496"/>
      <c r="Z17" s="496"/>
      <c r="AA17" s="496"/>
      <c r="AB17" s="496"/>
      <c r="AC17" s="496"/>
      <c r="AD17" s="496"/>
      <c r="AE17" s="544">
        <f>SUM(F17:AD17)</f>
        <v>0</v>
      </c>
      <c r="AF17" s="544"/>
      <c r="AG17" s="544"/>
      <c r="AH17" s="544"/>
      <c r="AI17" s="544"/>
    </row>
    <row r="18" spans="2:35" ht="30" customHeight="1">
      <c r="B18" s="534" t="s">
        <v>625</v>
      </c>
      <c r="C18" s="535"/>
      <c r="D18" s="535"/>
      <c r="E18" s="536"/>
      <c r="F18" s="551"/>
      <c r="G18" s="551"/>
      <c r="H18" s="551"/>
      <c r="I18" s="551"/>
      <c r="J18" s="551"/>
      <c r="K18" s="551"/>
      <c r="L18" s="551"/>
      <c r="M18" s="551"/>
      <c r="N18" s="551"/>
      <c r="O18" s="551"/>
      <c r="P18" s="551"/>
      <c r="Q18" s="551"/>
      <c r="R18" s="551"/>
      <c r="S18" s="551"/>
      <c r="T18" s="551"/>
      <c r="U18" s="495"/>
      <c r="V18" s="496"/>
      <c r="W18" s="496"/>
      <c r="X18" s="496"/>
      <c r="Y18" s="496"/>
      <c r="Z18" s="496"/>
      <c r="AA18" s="496"/>
      <c r="AB18" s="496"/>
      <c r="AC18" s="496"/>
      <c r="AD18" s="496"/>
      <c r="AE18" s="551">
        <f>SUM(F18:AD18)</f>
        <v>0</v>
      </c>
      <c r="AF18" s="551"/>
      <c r="AG18" s="551"/>
      <c r="AH18" s="551"/>
      <c r="AI18" s="551"/>
    </row>
    <row r="19" spans="2:35" ht="18.75" customHeight="1">
      <c r="B19" s="498" t="s">
        <v>634</v>
      </c>
      <c r="C19" s="499"/>
      <c r="D19" s="499"/>
      <c r="E19" s="500"/>
      <c r="F19" s="823" t="s">
        <v>911</v>
      </c>
      <c r="G19" s="823"/>
      <c r="H19" s="823"/>
      <c r="I19" s="823"/>
      <c r="J19" s="823"/>
      <c r="K19" s="823"/>
      <c r="L19" s="823"/>
      <c r="M19" s="823"/>
      <c r="N19" s="823"/>
      <c r="O19" s="823"/>
      <c r="P19" s="823"/>
      <c r="Q19" s="823"/>
      <c r="R19" s="823"/>
      <c r="S19" s="823"/>
      <c r="T19" s="823"/>
      <c r="U19" s="823"/>
      <c r="V19" s="823"/>
      <c r="W19" s="823"/>
      <c r="X19" s="823"/>
      <c r="Y19" s="823"/>
      <c r="Z19" s="823"/>
      <c r="AA19" s="823"/>
      <c r="AB19" s="823"/>
      <c r="AC19" s="823"/>
      <c r="AD19" s="823"/>
      <c r="AE19" s="823"/>
      <c r="AF19" s="823"/>
      <c r="AG19" s="823"/>
      <c r="AH19" s="823"/>
      <c r="AI19" s="823"/>
    </row>
    <row r="20" spans="2:35" ht="18.75" customHeight="1">
      <c r="B20" s="609"/>
      <c r="C20" s="610"/>
      <c r="D20" s="610"/>
      <c r="E20" s="719"/>
      <c r="F20" s="824" t="s">
        <v>910</v>
      </c>
      <c r="G20" s="825"/>
      <c r="H20" s="825"/>
      <c r="I20" s="825"/>
      <c r="J20" s="825"/>
      <c r="K20" s="825"/>
      <c r="L20" s="825"/>
      <c r="M20" s="825"/>
      <c r="N20" s="825"/>
      <c r="O20" s="826"/>
      <c r="P20" s="824" t="s">
        <v>909</v>
      </c>
      <c r="Q20" s="825"/>
      <c r="R20" s="825"/>
      <c r="S20" s="825"/>
      <c r="T20" s="825"/>
      <c r="U20" s="825"/>
      <c r="V20" s="825"/>
      <c r="W20" s="826"/>
      <c r="X20" s="827" t="s">
        <v>908</v>
      </c>
      <c r="Y20" s="828"/>
      <c r="Z20" s="828"/>
      <c r="AA20" s="828"/>
      <c r="AB20" s="828"/>
      <c r="AC20" s="828"/>
      <c r="AD20" s="829"/>
      <c r="AE20" s="827" t="s">
        <v>684</v>
      </c>
      <c r="AF20" s="828"/>
      <c r="AG20" s="828"/>
      <c r="AH20" s="828"/>
      <c r="AI20" s="829"/>
    </row>
    <row r="21" spans="2:35" ht="18.75" customHeight="1">
      <c r="B21" s="501"/>
      <c r="C21" s="502"/>
      <c r="D21" s="502"/>
      <c r="E21" s="503"/>
      <c r="F21" s="823" t="s">
        <v>907</v>
      </c>
      <c r="G21" s="823"/>
      <c r="H21" s="823"/>
      <c r="I21" s="823"/>
      <c r="J21" s="823"/>
      <c r="K21" s="823" t="s">
        <v>906</v>
      </c>
      <c r="L21" s="823"/>
      <c r="M21" s="823"/>
      <c r="N21" s="823"/>
      <c r="O21" s="823"/>
      <c r="P21" s="824" t="s">
        <v>905</v>
      </c>
      <c r="Q21" s="825"/>
      <c r="R21" s="825"/>
      <c r="S21" s="825"/>
      <c r="T21" s="825"/>
      <c r="U21" s="825"/>
      <c r="V21" s="825"/>
      <c r="W21" s="826"/>
      <c r="X21" s="830"/>
      <c r="Y21" s="831"/>
      <c r="Z21" s="831"/>
      <c r="AA21" s="831"/>
      <c r="AB21" s="831"/>
      <c r="AC21" s="831"/>
      <c r="AD21" s="832"/>
      <c r="AE21" s="830"/>
      <c r="AF21" s="831"/>
      <c r="AG21" s="831"/>
      <c r="AH21" s="831"/>
      <c r="AI21" s="832"/>
    </row>
    <row r="22" spans="2:35" ht="18.75" customHeight="1" thickBot="1">
      <c r="B22" s="764" t="s">
        <v>628</v>
      </c>
      <c r="C22" s="764"/>
      <c r="D22" s="764"/>
      <c r="E22" s="764"/>
      <c r="F22" s="822"/>
      <c r="G22" s="822"/>
      <c r="H22" s="822"/>
      <c r="I22" s="822"/>
      <c r="J22" s="822"/>
      <c r="K22" s="822"/>
      <c r="L22" s="822"/>
      <c r="M22" s="822"/>
      <c r="N22" s="822"/>
      <c r="O22" s="822"/>
      <c r="P22" s="814"/>
      <c r="Q22" s="815"/>
      <c r="R22" s="815"/>
      <c r="S22" s="815"/>
      <c r="T22" s="815"/>
      <c r="U22" s="815"/>
      <c r="V22" s="815"/>
      <c r="W22" s="816"/>
      <c r="X22" s="822"/>
      <c r="Y22" s="822"/>
      <c r="Z22" s="822"/>
      <c r="AA22" s="822"/>
      <c r="AB22" s="822"/>
      <c r="AC22" s="822"/>
      <c r="AD22" s="822"/>
      <c r="AE22" s="822">
        <f>SUM(F22:AD22)</f>
        <v>0</v>
      </c>
      <c r="AF22" s="822"/>
      <c r="AG22" s="822"/>
      <c r="AH22" s="822"/>
      <c r="AI22" s="822"/>
    </row>
    <row r="23" spans="2:35" ht="18.75" customHeight="1" thickTop="1">
      <c r="B23" s="655" t="s">
        <v>627</v>
      </c>
      <c r="C23" s="655"/>
      <c r="D23" s="655"/>
      <c r="E23" s="655"/>
      <c r="F23" s="544"/>
      <c r="G23" s="544"/>
      <c r="H23" s="544"/>
      <c r="I23" s="544"/>
      <c r="J23" s="544"/>
      <c r="K23" s="544"/>
      <c r="L23" s="544"/>
      <c r="M23" s="544"/>
      <c r="N23" s="544"/>
      <c r="O23" s="544"/>
      <c r="P23" s="495"/>
      <c r="Q23" s="496"/>
      <c r="R23" s="496"/>
      <c r="S23" s="496"/>
      <c r="T23" s="496"/>
      <c r="U23" s="496"/>
      <c r="V23" s="496"/>
      <c r="W23" s="497"/>
      <c r="X23" s="544"/>
      <c r="Y23" s="544"/>
      <c r="Z23" s="544"/>
      <c r="AA23" s="544"/>
      <c r="AB23" s="544"/>
      <c r="AC23" s="544"/>
      <c r="AD23" s="544"/>
      <c r="AE23" s="544">
        <f>SUM(F23:AD23)</f>
        <v>0</v>
      </c>
      <c r="AF23" s="544"/>
      <c r="AG23" s="544"/>
      <c r="AH23" s="544"/>
      <c r="AI23" s="544"/>
    </row>
    <row r="24" spans="2:35" ht="30" customHeight="1">
      <c r="B24" s="534" t="s">
        <v>625</v>
      </c>
      <c r="C24" s="535"/>
      <c r="D24" s="535"/>
      <c r="E24" s="536"/>
      <c r="F24" s="551"/>
      <c r="G24" s="551"/>
      <c r="H24" s="551"/>
      <c r="I24" s="551"/>
      <c r="J24" s="551"/>
      <c r="K24" s="551"/>
      <c r="L24" s="551"/>
      <c r="M24" s="551"/>
      <c r="N24" s="551"/>
      <c r="O24" s="551"/>
      <c r="P24" s="474"/>
      <c r="Q24" s="475"/>
      <c r="R24" s="475"/>
      <c r="S24" s="475"/>
      <c r="T24" s="475"/>
      <c r="U24" s="475"/>
      <c r="V24" s="475"/>
      <c r="W24" s="476"/>
      <c r="X24" s="551"/>
      <c r="Y24" s="551"/>
      <c r="Z24" s="551"/>
      <c r="AA24" s="551"/>
      <c r="AB24" s="551"/>
      <c r="AC24" s="551"/>
      <c r="AD24" s="551"/>
      <c r="AE24" s="551">
        <f>SUM(F24:AD24)</f>
        <v>0</v>
      </c>
      <c r="AF24" s="551"/>
      <c r="AG24" s="551"/>
      <c r="AH24" s="551"/>
      <c r="AI24" s="551"/>
    </row>
    <row r="26" spans="2:35" ht="18.75" customHeight="1">
      <c r="B26" s="403" t="s">
        <v>624</v>
      </c>
    </row>
    <row r="27" spans="2:35" ht="18.75" customHeight="1">
      <c r="B27" s="477"/>
      <c r="C27" s="478"/>
      <c r="D27" s="478"/>
      <c r="E27" s="478"/>
      <c r="F27" s="478"/>
      <c r="G27" s="478"/>
      <c r="H27" s="478"/>
      <c r="I27" s="478"/>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9"/>
    </row>
    <row r="28" spans="2:35" ht="18.75" customHeight="1">
      <c r="B28" s="480"/>
      <c r="C28" s="481"/>
      <c r="D28" s="481"/>
      <c r="E28" s="481"/>
      <c r="F28" s="481"/>
      <c r="G28" s="481"/>
      <c r="H28" s="481"/>
      <c r="I28" s="481"/>
      <c r="J28" s="481"/>
      <c r="K28" s="481"/>
      <c r="L28" s="481"/>
      <c r="M28" s="481"/>
      <c r="N28" s="481"/>
      <c r="O28" s="481"/>
      <c r="P28" s="481"/>
      <c r="Q28" s="481"/>
      <c r="R28" s="481"/>
      <c r="S28" s="481"/>
      <c r="T28" s="481"/>
      <c r="U28" s="481"/>
      <c r="V28" s="481"/>
      <c r="W28" s="481"/>
      <c r="X28" s="481"/>
      <c r="Y28" s="481"/>
      <c r="Z28" s="481"/>
      <c r="AA28" s="481"/>
      <c r="AB28" s="481"/>
      <c r="AC28" s="481"/>
      <c r="AD28" s="481"/>
      <c r="AE28" s="481"/>
      <c r="AF28" s="481"/>
      <c r="AG28" s="481"/>
      <c r="AH28" s="481"/>
      <c r="AI28" s="482"/>
    </row>
    <row r="29" spans="2:35" ht="18.75" customHeight="1">
      <c r="B29" s="480"/>
      <c r="C29" s="481"/>
      <c r="D29" s="481"/>
      <c r="E29" s="481"/>
      <c r="F29" s="481"/>
      <c r="G29" s="481"/>
      <c r="H29" s="481"/>
      <c r="I29" s="481"/>
      <c r="J29" s="481"/>
      <c r="K29" s="481"/>
      <c r="L29" s="481"/>
      <c r="M29" s="481"/>
      <c r="N29" s="481"/>
      <c r="O29" s="481"/>
      <c r="P29" s="481"/>
      <c r="Q29" s="481"/>
      <c r="R29" s="481"/>
      <c r="S29" s="481"/>
      <c r="T29" s="481"/>
      <c r="U29" s="481"/>
      <c r="V29" s="481"/>
      <c r="W29" s="481"/>
      <c r="X29" s="481"/>
      <c r="Y29" s="481"/>
      <c r="Z29" s="481"/>
      <c r="AA29" s="481"/>
      <c r="AB29" s="481"/>
      <c r="AC29" s="481"/>
      <c r="AD29" s="481"/>
      <c r="AE29" s="481"/>
      <c r="AF29" s="481"/>
      <c r="AG29" s="481"/>
      <c r="AH29" s="481"/>
      <c r="AI29" s="482"/>
    </row>
    <row r="30" spans="2:35" ht="18.75" customHeight="1">
      <c r="B30" s="483"/>
      <c r="C30" s="484"/>
      <c r="D30" s="484"/>
      <c r="E30" s="484"/>
      <c r="F30" s="484"/>
      <c r="G30" s="484"/>
      <c r="H30" s="484"/>
      <c r="I30" s="484"/>
      <c r="J30" s="484"/>
      <c r="K30" s="484"/>
      <c r="L30" s="484"/>
      <c r="M30" s="484"/>
      <c r="N30" s="484"/>
      <c r="O30" s="484"/>
      <c r="P30" s="484"/>
      <c r="Q30" s="484"/>
      <c r="R30" s="484"/>
      <c r="S30" s="484"/>
      <c r="T30" s="484"/>
      <c r="U30" s="484"/>
      <c r="V30" s="484"/>
      <c r="W30" s="484"/>
      <c r="X30" s="484"/>
      <c r="Y30" s="484"/>
      <c r="Z30" s="484"/>
      <c r="AA30" s="484"/>
      <c r="AB30" s="484"/>
      <c r="AC30" s="484"/>
      <c r="AD30" s="484"/>
      <c r="AE30" s="484"/>
      <c r="AF30" s="484"/>
      <c r="AG30" s="484"/>
      <c r="AH30" s="484"/>
      <c r="AI30" s="485"/>
    </row>
    <row r="31" spans="2:35" ht="18.75" customHeight="1">
      <c r="B31" s="404"/>
      <c r="C31" s="404"/>
      <c r="D31" s="404"/>
      <c r="E31" s="404"/>
      <c r="F31" s="404"/>
      <c r="G31" s="404"/>
      <c r="H31" s="404"/>
      <c r="I31" s="404"/>
      <c r="J31" s="404"/>
      <c r="K31" s="404"/>
      <c r="L31" s="404"/>
      <c r="M31" s="404"/>
    </row>
    <row r="32" spans="2:35" ht="18.75" customHeight="1">
      <c r="B32" s="403" t="s">
        <v>623</v>
      </c>
    </row>
    <row r="33" spans="1:35" ht="18.75" customHeight="1">
      <c r="B33" s="486" t="s">
        <v>904</v>
      </c>
      <c r="C33" s="487"/>
      <c r="D33" s="487"/>
      <c r="E33" s="487"/>
      <c r="F33" s="487"/>
      <c r="G33" s="487"/>
      <c r="H33" s="487"/>
      <c r="I33" s="487"/>
      <c r="J33" s="487"/>
      <c r="K33" s="487"/>
      <c r="L33" s="817" t="s">
        <v>613</v>
      </c>
      <c r="M33" s="818"/>
      <c r="N33" s="818"/>
      <c r="O33" s="818"/>
      <c r="P33" s="819" t="s">
        <v>903</v>
      </c>
      <c r="Q33" s="819"/>
      <c r="R33" s="819"/>
      <c r="S33" s="820"/>
      <c r="T33" s="818" t="s">
        <v>613</v>
      </c>
      <c r="U33" s="818"/>
      <c r="V33" s="818"/>
      <c r="W33" s="818"/>
      <c r="X33" s="819" t="s">
        <v>903</v>
      </c>
      <c r="Y33" s="819"/>
      <c r="Z33" s="819"/>
      <c r="AA33" s="820"/>
      <c r="AB33" s="818" t="s">
        <v>613</v>
      </c>
      <c r="AC33" s="818"/>
      <c r="AD33" s="818"/>
      <c r="AE33" s="818"/>
      <c r="AF33" s="819" t="s">
        <v>903</v>
      </c>
      <c r="AG33" s="819"/>
      <c r="AH33" s="819"/>
      <c r="AI33" s="821"/>
    </row>
    <row r="34" spans="1:35" ht="18.75" customHeight="1">
      <c r="B34" s="467" t="s">
        <v>618</v>
      </c>
      <c r="C34" s="467"/>
      <c r="D34" s="467"/>
      <c r="E34" s="467"/>
      <c r="F34" s="467"/>
      <c r="G34" s="467"/>
      <c r="H34" s="467"/>
      <c r="I34" s="463"/>
      <c r="J34" s="463"/>
      <c r="K34" s="463" t="s">
        <v>617</v>
      </c>
      <c r="L34" s="463"/>
      <c r="M34" s="463"/>
      <c r="N34" s="463"/>
      <c r="O34" s="463"/>
      <c r="P34" s="463" t="s">
        <v>616</v>
      </c>
      <c r="Q34" s="463"/>
      <c r="R34" s="463"/>
      <c r="S34" s="463"/>
      <c r="T34" s="463"/>
      <c r="U34" s="463" t="s">
        <v>615</v>
      </c>
      <c r="V34" s="463"/>
      <c r="W34" s="463"/>
      <c r="X34" s="463"/>
      <c r="Y34" s="463"/>
      <c r="Z34" s="463" t="s">
        <v>614</v>
      </c>
      <c r="AA34" s="463"/>
      <c r="AB34" s="463"/>
      <c r="AC34" s="463"/>
      <c r="AD34" s="463"/>
      <c r="AE34" s="463"/>
      <c r="AF34" s="463"/>
      <c r="AG34" s="463"/>
      <c r="AH34" s="463"/>
      <c r="AI34" s="463"/>
    </row>
    <row r="35" spans="1:35" ht="18.75" customHeight="1">
      <c r="B35" s="467"/>
      <c r="C35" s="467"/>
      <c r="D35" s="467"/>
      <c r="E35" s="467"/>
      <c r="F35" s="467"/>
      <c r="G35" s="467"/>
      <c r="H35" s="467"/>
      <c r="I35" s="463"/>
      <c r="J35" s="463"/>
      <c r="K35" s="468" t="s">
        <v>613</v>
      </c>
      <c r="L35" s="469"/>
      <c r="M35" s="469"/>
      <c r="N35" s="469"/>
      <c r="O35" s="470"/>
      <c r="P35" s="471" t="s">
        <v>612</v>
      </c>
      <c r="Q35" s="472"/>
      <c r="R35" s="472"/>
      <c r="S35" s="472"/>
      <c r="T35" s="473"/>
      <c r="U35" s="474" t="s">
        <v>611</v>
      </c>
      <c r="V35" s="475"/>
      <c r="W35" s="475"/>
      <c r="X35" s="475"/>
      <c r="Y35" s="476"/>
      <c r="Z35" s="463"/>
      <c r="AA35" s="463"/>
      <c r="AB35" s="463"/>
      <c r="AC35" s="463"/>
      <c r="AD35" s="463"/>
      <c r="AE35" s="463"/>
      <c r="AF35" s="463"/>
      <c r="AG35" s="463"/>
      <c r="AH35" s="463"/>
      <c r="AI35" s="463"/>
    </row>
    <row r="36" spans="1:35" ht="18.75" customHeight="1">
      <c r="B36" s="526" t="s">
        <v>610</v>
      </c>
      <c r="C36" s="526"/>
      <c r="D36" s="526"/>
      <c r="E36" s="526"/>
      <c r="F36" s="526"/>
      <c r="G36" s="526"/>
      <c r="H36" s="526"/>
      <c r="I36" s="526"/>
      <c r="J36" s="526"/>
      <c r="K36" s="526"/>
      <c r="L36" s="526"/>
      <c r="M36" s="526"/>
      <c r="N36" s="526"/>
      <c r="O36" s="526"/>
      <c r="P36" s="464"/>
      <c r="Q36" s="465"/>
      <c r="R36" s="465"/>
      <c r="S36" s="465"/>
      <c r="T36" s="465"/>
      <c r="U36" s="465"/>
      <c r="V36" s="465"/>
      <c r="W36" s="465"/>
      <c r="X36" s="465"/>
      <c r="Y36" s="465"/>
      <c r="Z36" s="465"/>
      <c r="AA36" s="465"/>
      <c r="AB36" s="465"/>
      <c r="AC36" s="465"/>
      <c r="AD36" s="465"/>
      <c r="AE36" s="465"/>
      <c r="AF36" s="465"/>
      <c r="AG36" s="465"/>
      <c r="AH36" s="465"/>
      <c r="AI36" s="466"/>
    </row>
    <row r="38" spans="1:35" ht="18.75" customHeight="1">
      <c r="A38" s="401" t="s">
        <v>609</v>
      </c>
      <c r="E38" s="401" t="s">
        <v>608</v>
      </c>
    </row>
    <row r="39" spans="1:35" ht="18.75" customHeight="1">
      <c r="A39" s="401" t="s">
        <v>607</v>
      </c>
      <c r="E39" s="401" t="s">
        <v>606</v>
      </c>
    </row>
    <row r="40" spans="1:35" ht="18.75" customHeight="1">
      <c r="A40" s="401" t="s">
        <v>605</v>
      </c>
      <c r="E40" s="401" t="s">
        <v>604</v>
      </c>
    </row>
    <row r="41" spans="1:35" ht="18.75" customHeight="1">
      <c r="A41" s="401" t="s">
        <v>509</v>
      </c>
      <c r="E41" s="401" t="s">
        <v>603</v>
      </c>
    </row>
    <row r="42" spans="1:35" ht="18.75" customHeight="1">
      <c r="A42" s="401" t="s">
        <v>602</v>
      </c>
      <c r="E42" s="401" t="s">
        <v>601</v>
      </c>
    </row>
    <row r="43" spans="1:35" ht="18.75" customHeight="1">
      <c r="A43" s="401" t="s">
        <v>691</v>
      </c>
      <c r="E43" s="401" t="s">
        <v>600</v>
      </c>
    </row>
    <row r="44" spans="1:35" ht="18.75" customHeight="1">
      <c r="E44" s="401" t="s">
        <v>598</v>
      </c>
    </row>
    <row r="45" spans="1:35" ht="18.75" customHeight="1">
      <c r="A45" s="401" t="s">
        <v>599</v>
      </c>
    </row>
    <row r="46" spans="1:35" ht="18.75" customHeight="1">
      <c r="A46" s="401" t="s">
        <v>594</v>
      </c>
    </row>
    <row r="48" spans="1:35" ht="18.75" customHeight="1">
      <c r="A48" s="401" t="s">
        <v>597</v>
      </c>
    </row>
    <row r="49" spans="1:1" ht="18.75" customHeight="1">
      <c r="A49" s="401" t="s">
        <v>596</v>
      </c>
    </row>
    <row r="50" spans="1:1" ht="18.75" customHeight="1">
      <c r="A50" s="401" t="s">
        <v>595</v>
      </c>
    </row>
    <row r="51" spans="1:1" ht="18.75" customHeight="1">
      <c r="A51" s="401" t="s">
        <v>594</v>
      </c>
    </row>
  </sheetData>
  <mergeCells count="91">
    <mergeCell ref="J2:AA2"/>
    <mergeCell ref="B4:E4"/>
    <mergeCell ref="F4:N4"/>
    <mergeCell ref="B6:L6"/>
    <mergeCell ref="M6:V6"/>
    <mergeCell ref="W6:AI6"/>
    <mergeCell ref="B7:L7"/>
    <mergeCell ref="M7:V7"/>
    <mergeCell ref="W7:AI7"/>
    <mergeCell ref="B10:G10"/>
    <mergeCell ref="H10:J10"/>
    <mergeCell ref="K10:T10"/>
    <mergeCell ref="U10:V10"/>
    <mergeCell ref="W10:Y10"/>
    <mergeCell ref="Z10:AI10"/>
    <mergeCell ref="B11:G11"/>
    <mergeCell ref="H11:M11"/>
    <mergeCell ref="N11:S11"/>
    <mergeCell ref="T11:AI11"/>
    <mergeCell ref="B14:E15"/>
    <mergeCell ref="F14:AI14"/>
    <mergeCell ref="F15:J15"/>
    <mergeCell ref="K15:O15"/>
    <mergeCell ref="P15:T15"/>
    <mergeCell ref="U15:AD15"/>
    <mergeCell ref="AE15:AI15"/>
    <mergeCell ref="B16:E16"/>
    <mergeCell ref="F16:J16"/>
    <mergeCell ref="K16:O16"/>
    <mergeCell ref="P16:T16"/>
    <mergeCell ref="U16:AD16"/>
    <mergeCell ref="AE16:AI16"/>
    <mergeCell ref="AE18:AI18"/>
    <mergeCell ref="B17:E17"/>
    <mergeCell ref="F17:J17"/>
    <mergeCell ref="K17:O17"/>
    <mergeCell ref="P17:T17"/>
    <mergeCell ref="U17:AD17"/>
    <mergeCell ref="AE17:AI17"/>
    <mergeCell ref="B18:E18"/>
    <mergeCell ref="F18:J18"/>
    <mergeCell ref="K18:O18"/>
    <mergeCell ref="P18:T18"/>
    <mergeCell ref="U18:AD18"/>
    <mergeCell ref="AE22:AI22"/>
    <mergeCell ref="B19:E21"/>
    <mergeCell ref="F19:AI19"/>
    <mergeCell ref="F20:O20"/>
    <mergeCell ref="P20:W20"/>
    <mergeCell ref="X20:AD21"/>
    <mergeCell ref="AE20:AI21"/>
    <mergeCell ref="F21:J21"/>
    <mergeCell ref="K21:O21"/>
    <mergeCell ref="P21:W21"/>
    <mergeCell ref="B22:E22"/>
    <mergeCell ref="F22:J22"/>
    <mergeCell ref="K22:O22"/>
    <mergeCell ref="P22:W22"/>
    <mergeCell ref="X22:AD22"/>
    <mergeCell ref="AE24:AI24"/>
    <mergeCell ref="B23:E23"/>
    <mergeCell ref="F23:J23"/>
    <mergeCell ref="K23:O23"/>
    <mergeCell ref="P23:W23"/>
    <mergeCell ref="X23:AD23"/>
    <mergeCell ref="AE23:AI23"/>
    <mergeCell ref="B24:E24"/>
    <mergeCell ref="F24:J24"/>
    <mergeCell ref="K24:O24"/>
    <mergeCell ref="P24:W24"/>
    <mergeCell ref="X24:AD24"/>
    <mergeCell ref="B27:AI30"/>
    <mergeCell ref="B33:K33"/>
    <mergeCell ref="L33:O33"/>
    <mergeCell ref="P33:S33"/>
    <mergeCell ref="T33:W33"/>
    <mergeCell ref="X33:AA33"/>
    <mergeCell ref="AB33:AE33"/>
    <mergeCell ref="AF33:AI33"/>
    <mergeCell ref="B36:O36"/>
    <mergeCell ref="P36:AI36"/>
    <mergeCell ref="B34:H35"/>
    <mergeCell ref="I34:J35"/>
    <mergeCell ref="K34:O34"/>
    <mergeCell ref="P34:T34"/>
    <mergeCell ref="U34:Y34"/>
    <mergeCell ref="Z34:AI34"/>
    <mergeCell ref="K35:O35"/>
    <mergeCell ref="P35:T35"/>
    <mergeCell ref="U35:Y35"/>
    <mergeCell ref="Z35:AI35"/>
  </mergeCells>
  <phoneticPr fontId="5"/>
  <conditionalFormatting sqref="F16:AI18 F22:AI24 U35:Y35">
    <cfRule type="expression" dxfId="6" priority="1">
      <formula>IF(RIGHT(TEXT(F16,"0.#"),1)=".",TRUE,FALSE)</formula>
    </cfRule>
  </conditionalFormatting>
  <dataValidations count="4">
    <dataValidation type="list" allowBlank="1" showInputMessage="1" showErrorMessage="1" sqref="T11:AI11" xr:uid="{42B73DF5-EE91-4EAB-995E-63818A01C8B5}">
      <formula1>$E$38:$E$44</formula1>
    </dataValidation>
    <dataValidation type="list" allowBlank="1" showInputMessage="1" showErrorMessage="1" sqref="P36" xr:uid="{32AEF009-7DB4-4A77-8CAB-8E1EBDBB5EEB}">
      <formula1>$A$48:$A$51</formula1>
    </dataValidation>
    <dataValidation type="list" allowBlank="1" showInputMessage="1" showErrorMessage="1" sqref="I34:J35" xr:uid="{BE6F0F54-B210-4D24-90F2-02867577D494}">
      <formula1>$A$45:$A$46</formula1>
    </dataValidation>
    <dataValidation type="list" allowBlank="1" showInputMessage="1" showErrorMessage="1" sqref="H11" xr:uid="{CF927F73-69A1-4F27-BE29-71B5FA7BAF6C}">
      <formula1>$A$38:$A$43</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BF0FD-F6B6-418D-A475-EE4BCC05805C}">
  <dimension ref="A1:AJ51"/>
  <sheetViews>
    <sheetView view="pageBreakPreview" zoomScale="85" zoomScaleNormal="85" zoomScaleSheetLayoutView="85" workbookViewId="0">
      <selection activeCell="G9" sqref="G9:K9"/>
    </sheetView>
  </sheetViews>
  <sheetFormatPr defaultColWidth="2.5" defaultRowHeight="18.75" customHeight="1"/>
  <cols>
    <col min="1" max="69" width="2.5" style="401"/>
    <col min="70" max="70" width="2.5" style="401" customWidth="1"/>
    <col min="71" max="16384" width="2.5" style="401"/>
  </cols>
  <sheetData>
    <row r="1" spans="1:36" ht="18.75" customHeight="1">
      <c r="B1" s="401" t="s">
        <v>866</v>
      </c>
      <c r="Z1" s="401" t="s">
        <v>650</v>
      </c>
    </row>
    <row r="2" spans="1:36" ht="18.75" customHeight="1">
      <c r="J2" s="523" t="s">
        <v>649</v>
      </c>
      <c r="K2" s="523"/>
      <c r="L2" s="523"/>
      <c r="M2" s="523"/>
      <c r="N2" s="523"/>
      <c r="O2" s="523"/>
      <c r="P2" s="523"/>
      <c r="Q2" s="523"/>
      <c r="R2" s="523"/>
      <c r="S2" s="523"/>
      <c r="T2" s="523"/>
      <c r="U2" s="523"/>
      <c r="V2" s="523"/>
      <c r="W2" s="523"/>
      <c r="X2" s="523"/>
      <c r="Y2" s="523"/>
      <c r="Z2" s="523"/>
      <c r="AA2" s="523"/>
    </row>
    <row r="3" spans="1:36" ht="18.75" customHeight="1">
      <c r="B3" s="402"/>
      <c r="C3" s="402"/>
      <c r="D3" s="402"/>
      <c r="E3" s="402"/>
      <c r="F3" s="402"/>
      <c r="G3" s="402"/>
      <c r="H3" s="402"/>
      <c r="I3" s="402"/>
      <c r="J3" s="402"/>
      <c r="K3" s="402"/>
      <c r="L3" s="402"/>
      <c r="M3" s="402"/>
    </row>
    <row r="4" spans="1:36" ht="18.75" customHeight="1">
      <c r="B4" s="524" t="s">
        <v>648</v>
      </c>
      <c r="C4" s="524"/>
      <c r="D4" s="524"/>
      <c r="E4" s="524"/>
      <c r="F4" s="525" t="s">
        <v>865</v>
      </c>
      <c r="G4" s="525"/>
      <c r="H4" s="525"/>
      <c r="I4" s="525"/>
      <c r="J4" s="525"/>
      <c r="K4" s="525"/>
      <c r="L4" s="525"/>
      <c r="M4" s="525"/>
      <c r="N4" s="525"/>
      <c r="O4" s="525"/>
      <c r="P4" s="525"/>
      <c r="Q4" s="525"/>
      <c r="R4" s="525"/>
    </row>
    <row r="5" spans="1:36" ht="18.75" customHeight="1">
      <c r="B5" s="403"/>
    </row>
    <row r="6" spans="1:36" ht="18.75" customHeight="1">
      <c r="B6" s="463" t="s">
        <v>646</v>
      </c>
      <c r="C6" s="463"/>
      <c r="D6" s="463"/>
      <c r="E6" s="463"/>
      <c r="F6" s="463"/>
      <c r="G6" s="463"/>
      <c r="H6" s="463"/>
      <c r="I6" s="463"/>
      <c r="J6" s="463"/>
      <c r="K6" s="463"/>
      <c r="L6" s="463"/>
      <c r="M6" s="463" t="s">
        <v>645</v>
      </c>
      <c r="N6" s="463"/>
      <c r="O6" s="463"/>
      <c r="P6" s="463"/>
      <c r="Q6" s="463"/>
      <c r="R6" s="463"/>
      <c r="S6" s="463"/>
      <c r="T6" s="463"/>
      <c r="U6" s="463"/>
      <c r="V6" s="463"/>
      <c r="W6" s="463" t="s">
        <v>644</v>
      </c>
      <c r="X6" s="463"/>
      <c r="Y6" s="463"/>
      <c r="Z6" s="463"/>
      <c r="AA6" s="463"/>
      <c r="AB6" s="463"/>
      <c r="AC6" s="463"/>
      <c r="AD6" s="463"/>
      <c r="AE6" s="463"/>
      <c r="AF6" s="463"/>
      <c r="AG6" s="463"/>
      <c r="AH6" s="463"/>
      <c r="AI6" s="463"/>
    </row>
    <row r="7" spans="1:36" ht="18.75" customHeight="1">
      <c r="B7" s="463"/>
      <c r="C7" s="463"/>
      <c r="D7" s="463"/>
      <c r="E7" s="463"/>
      <c r="F7" s="463"/>
      <c r="G7" s="463"/>
      <c r="H7" s="463"/>
      <c r="I7" s="463"/>
      <c r="J7" s="463"/>
      <c r="K7" s="463"/>
      <c r="L7" s="463"/>
      <c r="M7" s="463"/>
      <c r="N7" s="463"/>
      <c r="O7" s="463"/>
      <c r="P7" s="463"/>
      <c r="Q7" s="463"/>
      <c r="R7" s="463"/>
      <c r="S7" s="463"/>
      <c r="T7" s="463"/>
      <c r="U7" s="463"/>
      <c r="V7" s="463"/>
      <c r="W7" s="463"/>
      <c r="X7" s="463"/>
      <c r="Y7" s="463"/>
      <c r="Z7" s="463"/>
      <c r="AA7" s="463"/>
      <c r="AB7" s="463"/>
      <c r="AC7" s="463"/>
      <c r="AD7" s="463"/>
      <c r="AE7" s="463"/>
      <c r="AF7" s="463"/>
      <c r="AG7" s="463"/>
      <c r="AH7" s="463"/>
      <c r="AI7" s="463"/>
    </row>
    <row r="8" spans="1:36" ht="18.75" customHeight="1">
      <c r="B8" s="486" t="s">
        <v>688</v>
      </c>
      <c r="C8" s="487"/>
      <c r="D8" s="487"/>
      <c r="E8" s="487"/>
      <c r="F8" s="487"/>
      <c r="G8" s="488"/>
      <c r="H8" s="463"/>
      <c r="I8" s="463"/>
      <c r="J8" s="463"/>
      <c r="K8" s="463"/>
      <c r="L8" s="463"/>
      <c r="M8" s="406"/>
      <c r="N8" s="406"/>
      <c r="O8" s="406"/>
      <c r="P8" s="406"/>
      <c r="Q8" s="406"/>
      <c r="R8" s="406"/>
      <c r="S8" s="406"/>
      <c r="T8" s="406"/>
      <c r="U8" s="406"/>
      <c r="V8" s="406"/>
      <c r="W8" s="406"/>
      <c r="X8" s="402"/>
      <c r="Y8" s="402"/>
      <c r="Z8" s="402"/>
      <c r="AA8" s="402"/>
      <c r="AB8" s="402"/>
      <c r="AC8" s="402"/>
      <c r="AD8" s="402"/>
      <c r="AE8" s="402"/>
      <c r="AF8" s="402"/>
      <c r="AG8" s="402"/>
      <c r="AH8" s="402"/>
      <c r="AI8" s="402"/>
    </row>
    <row r="9" spans="1:36" ht="18.75" customHeight="1">
      <c r="B9" s="402"/>
      <c r="C9" s="402"/>
      <c r="D9" s="402"/>
      <c r="E9" s="402"/>
      <c r="F9" s="402"/>
      <c r="G9" s="402"/>
    </row>
    <row r="10" spans="1:36" ht="18.75" customHeight="1">
      <c r="B10" s="403" t="s">
        <v>643</v>
      </c>
    </row>
    <row r="11" spans="1:36" ht="18.75" customHeight="1">
      <c r="B11" s="520" t="s">
        <v>642</v>
      </c>
      <c r="C11" s="520"/>
      <c r="D11" s="520"/>
      <c r="E11" s="520"/>
      <c r="F11" s="520"/>
      <c r="G11" s="520"/>
      <c r="H11" s="464" t="s">
        <v>641</v>
      </c>
      <c r="I11" s="465"/>
      <c r="J11" s="465"/>
      <c r="K11" s="521" t="s">
        <v>638</v>
      </c>
      <c r="L11" s="521"/>
      <c r="M11" s="521"/>
      <c r="N11" s="521"/>
      <c r="O11" s="521"/>
      <c r="P11" s="521"/>
      <c r="Q11" s="521"/>
      <c r="R11" s="521"/>
      <c r="S11" s="521"/>
      <c r="T11" s="521"/>
      <c r="U11" s="465" t="s">
        <v>640</v>
      </c>
      <c r="V11" s="465"/>
      <c r="W11" s="465" t="s">
        <v>639</v>
      </c>
      <c r="X11" s="465"/>
      <c r="Y11" s="465"/>
      <c r="Z11" s="521" t="s">
        <v>638</v>
      </c>
      <c r="AA11" s="521"/>
      <c r="AB11" s="521"/>
      <c r="AC11" s="521"/>
      <c r="AD11" s="521"/>
      <c r="AE11" s="521"/>
      <c r="AF11" s="521"/>
      <c r="AG11" s="521"/>
      <c r="AH11" s="521"/>
      <c r="AI11" s="522"/>
    </row>
    <row r="12" spans="1:36" ht="18.75" customHeight="1">
      <c r="A12" s="402"/>
      <c r="B12" s="520" t="s">
        <v>637</v>
      </c>
      <c r="C12" s="520"/>
      <c r="D12" s="520"/>
      <c r="E12" s="520"/>
      <c r="F12" s="520"/>
      <c r="G12" s="520"/>
      <c r="H12" s="418" t="s">
        <v>864</v>
      </c>
      <c r="I12" s="463"/>
      <c r="J12" s="463"/>
      <c r="K12" s="463"/>
      <c r="L12" s="463"/>
      <c r="M12" s="463"/>
      <c r="N12" s="463"/>
      <c r="O12" s="463"/>
      <c r="P12" s="463"/>
      <c r="Q12" s="463"/>
      <c r="R12" s="463"/>
      <c r="S12" s="463"/>
      <c r="T12" s="463"/>
      <c r="U12" s="463"/>
      <c r="V12" s="463"/>
      <c r="W12" s="463"/>
      <c r="X12" s="418" t="s">
        <v>863</v>
      </c>
      <c r="Y12" s="464"/>
      <c r="Z12" s="465"/>
      <c r="AA12" s="465"/>
      <c r="AB12" s="465"/>
      <c r="AC12" s="465"/>
      <c r="AD12" s="465"/>
      <c r="AE12" s="465"/>
      <c r="AF12" s="465"/>
      <c r="AG12" s="465"/>
      <c r="AH12" s="465"/>
      <c r="AI12" s="466"/>
      <c r="AJ12" s="402"/>
    </row>
    <row r="13" spans="1:36" ht="18.75" customHeight="1">
      <c r="A13" s="402"/>
      <c r="B13" s="486" t="s">
        <v>636</v>
      </c>
      <c r="C13" s="487"/>
      <c r="D13" s="487"/>
      <c r="E13" s="487"/>
      <c r="F13" s="487"/>
      <c r="G13" s="488"/>
      <c r="H13" s="464"/>
      <c r="I13" s="465"/>
      <c r="J13" s="465"/>
      <c r="K13" s="465"/>
      <c r="L13" s="465"/>
      <c r="M13" s="465"/>
      <c r="N13" s="465"/>
      <c r="O13" s="465"/>
      <c r="P13" s="465"/>
      <c r="Q13" s="465"/>
      <c r="R13" s="465"/>
      <c r="S13" s="465"/>
      <c r="T13" s="465"/>
      <c r="U13" s="465"/>
      <c r="V13" s="465"/>
      <c r="W13" s="466"/>
      <c r="Y13" s="402"/>
      <c r="Z13" s="402"/>
      <c r="AA13" s="402"/>
      <c r="AB13" s="402"/>
      <c r="AC13" s="402"/>
      <c r="AD13" s="402"/>
      <c r="AE13" s="402"/>
      <c r="AF13" s="402"/>
      <c r="AG13" s="402"/>
      <c r="AH13" s="402"/>
      <c r="AI13" s="402"/>
      <c r="AJ13" s="402"/>
    </row>
    <row r="15" spans="1:36" ht="18.75" customHeight="1">
      <c r="B15" s="403" t="s">
        <v>635</v>
      </c>
    </row>
    <row r="16" spans="1:36" ht="18.75" customHeight="1">
      <c r="B16" s="463" t="s">
        <v>634</v>
      </c>
      <c r="C16" s="463"/>
      <c r="D16" s="463"/>
      <c r="E16" s="463"/>
      <c r="F16" s="463" t="s">
        <v>633</v>
      </c>
      <c r="G16" s="463"/>
      <c r="H16" s="463"/>
      <c r="I16" s="463"/>
      <c r="J16" s="463"/>
      <c r="K16" s="463" t="s">
        <v>661</v>
      </c>
      <c r="L16" s="463"/>
      <c r="M16" s="463"/>
      <c r="N16" s="463"/>
      <c r="O16" s="463"/>
      <c r="P16" s="463" t="s">
        <v>632</v>
      </c>
      <c r="Q16" s="463"/>
      <c r="R16" s="463"/>
      <c r="S16" s="463"/>
      <c r="T16" s="463"/>
      <c r="U16" s="463" t="s">
        <v>660</v>
      </c>
      <c r="V16" s="463"/>
      <c r="W16" s="463"/>
      <c r="X16" s="463"/>
      <c r="Y16" s="463"/>
      <c r="Z16" s="463" t="s">
        <v>630</v>
      </c>
      <c r="AA16" s="463"/>
      <c r="AB16" s="463"/>
      <c r="AC16" s="463"/>
      <c r="AD16" s="463"/>
      <c r="AE16" s="463" t="s">
        <v>629</v>
      </c>
      <c r="AF16" s="463"/>
      <c r="AG16" s="463"/>
      <c r="AH16" s="463"/>
      <c r="AI16" s="463"/>
    </row>
    <row r="17" spans="2:35" ht="18.75" customHeight="1" thickBot="1">
      <c r="B17" s="764" t="s">
        <v>628</v>
      </c>
      <c r="C17" s="764"/>
      <c r="D17" s="764"/>
      <c r="E17" s="764"/>
      <c r="F17" s="784"/>
      <c r="G17" s="785"/>
      <c r="H17" s="785"/>
      <c r="I17" s="785"/>
      <c r="J17" s="786"/>
      <c r="K17" s="784"/>
      <c r="L17" s="785"/>
      <c r="M17" s="785"/>
      <c r="N17" s="785"/>
      <c r="O17" s="786"/>
      <c r="P17" s="784"/>
      <c r="Q17" s="785"/>
      <c r="R17" s="785"/>
      <c r="S17" s="785"/>
      <c r="T17" s="786"/>
      <c r="U17" s="784"/>
      <c r="V17" s="785"/>
      <c r="W17" s="785"/>
      <c r="X17" s="785"/>
      <c r="Y17" s="786"/>
      <c r="Z17" s="784"/>
      <c r="AA17" s="785"/>
      <c r="AB17" s="785"/>
      <c r="AC17" s="785"/>
      <c r="AD17" s="786"/>
      <c r="AE17" s="814">
        <f>SUM(F17:AD17)</f>
        <v>0</v>
      </c>
      <c r="AF17" s="815"/>
      <c r="AG17" s="815"/>
      <c r="AH17" s="815"/>
      <c r="AI17" s="816"/>
    </row>
    <row r="18" spans="2:35" ht="18.75" customHeight="1" thickTop="1">
      <c r="B18" s="655" t="s">
        <v>830</v>
      </c>
      <c r="C18" s="655"/>
      <c r="D18" s="655"/>
      <c r="E18" s="655"/>
      <c r="F18" s="582"/>
      <c r="G18" s="583"/>
      <c r="H18" s="583"/>
      <c r="I18" s="583"/>
      <c r="J18" s="584"/>
      <c r="K18" s="582"/>
      <c r="L18" s="583"/>
      <c r="M18" s="583"/>
      <c r="N18" s="583"/>
      <c r="O18" s="584"/>
      <c r="P18" s="582"/>
      <c r="Q18" s="583"/>
      <c r="R18" s="583"/>
      <c r="S18" s="583"/>
      <c r="T18" s="584"/>
      <c r="U18" s="582"/>
      <c r="V18" s="583"/>
      <c r="W18" s="583"/>
      <c r="X18" s="583"/>
      <c r="Y18" s="584"/>
      <c r="Z18" s="582"/>
      <c r="AA18" s="583"/>
      <c r="AB18" s="583"/>
      <c r="AC18" s="583"/>
      <c r="AD18" s="584"/>
      <c r="AE18" s="495">
        <f>SUM(F18:AD18)</f>
        <v>0</v>
      </c>
      <c r="AF18" s="496"/>
      <c r="AG18" s="496"/>
      <c r="AH18" s="496"/>
      <c r="AI18" s="497"/>
    </row>
    <row r="19" spans="2:35" ht="30" customHeight="1">
      <c r="B19" s="534" t="s">
        <v>625</v>
      </c>
      <c r="C19" s="535"/>
      <c r="D19" s="535"/>
      <c r="E19" s="536"/>
      <c r="F19" s="781"/>
      <c r="G19" s="782"/>
      <c r="H19" s="782"/>
      <c r="I19" s="782"/>
      <c r="J19" s="783"/>
      <c r="K19" s="781"/>
      <c r="L19" s="782"/>
      <c r="M19" s="782"/>
      <c r="N19" s="782"/>
      <c r="O19" s="783"/>
      <c r="P19" s="781"/>
      <c r="Q19" s="782"/>
      <c r="R19" s="782"/>
      <c r="S19" s="782"/>
      <c r="T19" s="783"/>
      <c r="U19" s="781"/>
      <c r="V19" s="782"/>
      <c r="W19" s="782"/>
      <c r="X19" s="782"/>
      <c r="Y19" s="783"/>
      <c r="Z19" s="781"/>
      <c r="AA19" s="782"/>
      <c r="AB19" s="782"/>
      <c r="AC19" s="782"/>
      <c r="AD19" s="783"/>
      <c r="AE19" s="474">
        <f>SUM(F19:AD19)</f>
        <v>0</v>
      </c>
      <c r="AF19" s="475"/>
      <c r="AG19" s="475"/>
      <c r="AH19" s="475"/>
      <c r="AI19" s="476"/>
    </row>
    <row r="20" spans="2:35" ht="18.75" customHeight="1">
      <c r="B20" s="419"/>
      <c r="C20" s="419"/>
      <c r="D20" s="419"/>
      <c r="E20" s="419"/>
      <c r="F20" s="409"/>
      <c r="G20" s="409"/>
      <c r="H20" s="409"/>
      <c r="I20" s="409"/>
      <c r="J20" s="409"/>
      <c r="K20" s="409"/>
      <c r="L20" s="409"/>
      <c r="M20" s="409"/>
      <c r="N20" s="409"/>
      <c r="O20" s="409"/>
      <c r="P20" s="409"/>
      <c r="Q20" s="409"/>
      <c r="R20" s="409"/>
      <c r="S20" s="409"/>
      <c r="T20" s="409"/>
      <c r="U20" s="409"/>
      <c r="V20" s="409"/>
      <c r="W20" s="409"/>
      <c r="X20" s="409"/>
      <c r="Y20" s="409"/>
      <c r="Z20" s="409"/>
      <c r="AA20" s="409"/>
      <c r="AB20" s="409"/>
      <c r="AC20" s="409"/>
      <c r="AD20" s="409"/>
      <c r="AE20" s="409"/>
      <c r="AF20" s="409"/>
      <c r="AG20" s="409"/>
      <c r="AH20" s="409"/>
      <c r="AI20" s="409"/>
    </row>
    <row r="21" spans="2:35" ht="18.75" customHeight="1">
      <c r="B21" s="403" t="s">
        <v>624</v>
      </c>
    </row>
    <row r="22" spans="2:35" ht="18.75" customHeight="1">
      <c r="B22" s="477"/>
      <c r="C22" s="478"/>
      <c r="D22" s="478"/>
      <c r="E22" s="478"/>
      <c r="F22" s="478"/>
      <c r="G22" s="478"/>
      <c r="H22" s="478"/>
      <c r="I22" s="478"/>
      <c r="J22" s="478"/>
      <c r="K22" s="478"/>
      <c r="L22" s="478"/>
      <c r="M22" s="478"/>
      <c r="N22" s="478"/>
      <c r="O22" s="478"/>
      <c r="P22" s="478"/>
      <c r="Q22" s="478"/>
      <c r="R22" s="478"/>
      <c r="S22" s="478"/>
      <c r="T22" s="478"/>
      <c r="U22" s="478"/>
      <c r="V22" s="478"/>
      <c r="W22" s="478"/>
      <c r="X22" s="478"/>
      <c r="Y22" s="478"/>
      <c r="Z22" s="478"/>
      <c r="AA22" s="478"/>
      <c r="AB22" s="478"/>
      <c r="AC22" s="478"/>
      <c r="AD22" s="478"/>
      <c r="AE22" s="478"/>
      <c r="AF22" s="478"/>
      <c r="AG22" s="478"/>
      <c r="AH22" s="478"/>
      <c r="AI22" s="479"/>
    </row>
    <row r="23" spans="2:35" ht="18.75" customHeight="1">
      <c r="B23" s="480"/>
      <c r="C23" s="481"/>
      <c r="D23" s="481"/>
      <c r="E23" s="481"/>
      <c r="F23" s="481"/>
      <c r="G23" s="481"/>
      <c r="H23" s="481"/>
      <c r="I23" s="481"/>
      <c r="J23" s="481"/>
      <c r="K23" s="481"/>
      <c r="L23" s="481"/>
      <c r="M23" s="481"/>
      <c r="N23" s="481"/>
      <c r="O23" s="481"/>
      <c r="P23" s="481"/>
      <c r="Q23" s="481"/>
      <c r="R23" s="481"/>
      <c r="S23" s="481"/>
      <c r="T23" s="481"/>
      <c r="U23" s="481"/>
      <c r="V23" s="481"/>
      <c r="W23" s="481"/>
      <c r="X23" s="481"/>
      <c r="Y23" s="481"/>
      <c r="Z23" s="481"/>
      <c r="AA23" s="481"/>
      <c r="AB23" s="481"/>
      <c r="AC23" s="481"/>
      <c r="AD23" s="481"/>
      <c r="AE23" s="481"/>
      <c r="AF23" s="481"/>
      <c r="AG23" s="481"/>
      <c r="AH23" s="481"/>
      <c r="AI23" s="482"/>
    </row>
    <row r="24" spans="2:35" ht="18.75" customHeight="1">
      <c r="B24" s="480"/>
      <c r="C24" s="481"/>
      <c r="D24" s="481"/>
      <c r="E24" s="481"/>
      <c r="F24" s="481"/>
      <c r="G24" s="481"/>
      <c r="H24" s="481"/>
      <c r="I24" s="481"/>
      <c r="J24" s="481"/>
      <c r="K24" s="481"/>
      <c r="L24" s="481"/>
      <c r="M24" s="481"/>
      <c r="N24" s="481"/>
      <c r="O24" s="481"/>
      <c r="P24" s="481"/>
      <c r="Q24" s="481"/>
      <c r="R24" s="481"/>
      <c r="S24" s="481"/>
      <c r="T24" s="481"/>
      <c r="U24" s="481"/>
      <c r="V24" s="481"/>
      <c r="W24" s="481"/>
      <c r="X24" s="481"/>
      <c r="Y24" s="481"/>
      <c r="Z24" s="481"/>
      <c r="AA24" s="481"/>
      <c r="AB24" s="481"/>
      <c r="AC24" s="481"/>
      <c r="AD24" s="481"/>
      <c r="AE24" s="481"/>
      <c r="AF24" s="481"/>
      <c r="AG24" s="481"/>
      <c r="AH24" s="481"/>
      <c r="AI24" s="482"/>
    </row>
    <row r="25" spans="2:35" ht="18.75" customHeight="1">
      <c r="B25" s="483"/>
      <c r="C25" s="484"/>
      <c r="D25" s="484"/>
      <c r="E25" s="484"/>
      <c r="F25" s="484"/>
      <c r="G25" s="484"/>
      <c r="H25" s="484"/>
      <c r="I25" s="484"/>
      <c r="J25" s="484"/>
      <c r="K25" s="484"/>
      <c r="L25" s="484"/>
      <c r="M25" s="484"/>
      <c r="N25" s="484"/>
      <c r="O25" s="484"/>
      <c r="P25" s="484"/>
      <c r="Q25" s="484"/>
      <c r="R25" s="484"/>
      <c r="S25" s="484"/>
      <c r="T25" s="484"/>
      <c r="U25" s="484"/>
      <c r="V25" s="484"/>
      <c r="W25" s="484"/>
      <c r="X25" s="484"/>
      <c r="Y25" s="484"/>
      <c r="Z25" s="484"/>
      <c r="AA25" s="484"/>
      <c r="AB25" s="484"/>
      <c r="AC25" s="484"/>
      <c r="AD25" s="484"/>
      <c r="AE25" s="484"/>
      <c r="AF25" s="484"/>
      <c r="AG25" s="484"/>
      <c r="AH25" s="484"/>
      <c r="AI25" s="485"/>
    </row>
    <row r="26" spans="2:35" ht="18.75" customHeight="1">
      <c r="B26" s="404"/>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row>
    <row r="27" spans="2:35" ht="18.75" customHeight="1">
      <c r="B27" s="403" t="s">
        <v>623</v>
      </c>
    </row>
    <row r="28" spans="2:35" ht="18.75" customHeight="1">
      <c r="B28" s="520" t="s">
        <v>862</v>
      </c>
      <c r="C28" s="520"/>
      <c r="D28" s="520"/>
      <c r="E28" s="520"/>
      <c r="F28" s="520"/>
      <c r="G28" s="520"/>
      <c r="H28" s="520"/>
      <c r="I28" s="520"/>
      <c r="J28" s="520"/>
      <c r="K28" s="520"/>
      <c r="L28" s="520"/>
      <c r="M28" s="520"/>
      <c r="N28" s="520"/>
      <c r="O28" s="520"/>
      <c r="P28" s="463"/>
      <c r="Q28" s="463"/>
      <c r="R28" s="463"/>
      <c r="S28" s="463"/>
      <c r="T28" s="463"/>
      <c r="U28" s="463"/>
      <c r="V28" s="463"/>
      <c r="W28" s="463"/>
      <c r="X28" s="463"/>
      <c r="Y28" s="463"/>
      <c r="Z28" s="463"/>
      <c r="AA28" s="463"/>
      <c r="AB28" s="463"/>
      <c r="AC28" s="463"/>
      <c r="AD28" s="463"/>
      <c r="AE28" s="463"/>
      <c r="AF28" s="463"/>
      <c r="AG28" s="463"/>
      <c r="AH28" s="463"/>
      <c r="AI28" s="463"/>
    </row>
    <row r="29" spans="2:35" ht="18.75" customHeight="1">
      <c r="B29" s="622" t="s">
        <v>861</v>
      </c>
      <c r="C29" s="622"/>
      <c r="D29" s="622"/>
      <c r="E29" s="622"/>
      <c r="F29" s="622"/>
      <c r="G29" s="622"/>
      <c r="H29" s="622"/>
      <c r="I29" s="463"/>
      <c r="J29" s="463"/>
      <c r="K29" s="463" t="s">
        <v>617</v>
      </c>
      <c r="L29" s="463"/>
      <c r="M29" s="463"/>
      <c r="N29" s="463"/>
      <c r="O29" s="463"/>
      <c r="P29" s="463" t="s">
        <v>616</v>
      </c>
      <c r="Q29" s="463"/>
      <c r="R29" s="463"/>
      <c r="S29" s="463"/>
      <c r="T29" s="463"/>
      <c r="U29" s="463" t="s">
        <v>615</v>
      </c>
      <c r="V29" s="463"/>
      <c r="W29" s="463"/>
      <c r="X29" s="463"/>
      <c r="Y29" s="463"/>
      <c r="Z29" s="463" t="s">
        <v>860</v>
      </c>
      <c r="AA29" s="463"/>
      <c r="AB29" s="463"/>
      <c r="AC29" s="463"/>
      <c r="AD29" s="463"/>
      <c r="AE29" s="463"/>
      <c r="AF29" s="463"/>
      <c r="AG29" s="463"/>
      <c r="AH29" s="463"/>
      <c r="AI29" s="463"/>
    </row>
    <row r="30" spans="2:35" ht="18.75" customHeight="1">
      <c r="B30" s="622"/>
      <c r="C30" s="622"/>
      <c r="D30" s="622"/>
      <c r="E30" s="622"/>
      <c r="F30" s="622"/>
      <c r="G30" s="622"/>
      <c r="H30" s="622"/>
      <c r="I30" s="463"/>
      <c r="J30" s="463"/>
      <c r="K30" s="468" t="s">
        <v>613</v>
      </c>
      <c r="L30" s="469"/>
      <c r="M30" s="469"/>
      <c r="N30" s="469"/>
      <c r="O30" s="470"/>
      <c r="P30" s="471" t="s">
        <v>612</v>
      </c>
      <c r="Q30" s="472"/>
      <c r="R30" s="472"/>
      <c r="S30" s="472"/>
      <c r="T30" s="473"/>
      <c r="U30" s="474" t="s">
        <v>611</v>
      </c>
      <c r="V30" s="475"/>
      <c r="W30" s="475"/>
      <c r="X30" s="475"/>
      <c r="Y30" s="476"/>
      <c r="Z30" s="463"/>
      <c r="AA30" s="463"/>
      <c r="AB30" s="463"/>
      <c r="AC30" s="463"/>
      <c r="AD30" s="463"/>
      <c r="AE30" s="463"/>
      <c r="AF30" s="463"/>
      <c r="AG30" s="463"/>
      <c r="AH30" s="463"/>
      <c r="AI30" s="463"/>
    </row>
    <row r="31" spans="2:35" ht="18.75" customHeight="1">
      <c r="B31" s="526" t="s">
        <v>610</v>
      </c>
      <c r="C31" s="526"/>
      <c r="D31" s="526"/>
      <c r="E31" s="526"/>
      <c r="F31" s="526"/>
      <c r="G31" s="526"/>
      <c r="H31" s="526"/>
      <c r="I31" s="526"/>
      <c r="J31" s="526"/>
      <c r="K31" s="526"/>
      <c r="L31" s="526"/>
      <c r="M31" s="526"/>
      <c r="N31" s="526"/>
      <c r="O31" s="526"/>
      <c r="P31" s="464"/>
      <c r="Q31" s="465"/>
      <c r="R31" s="465"/>
      <c r="S31" s="465"/>
      <c r="T31" s="465"/>
      <c r="U31" s="465"/>
      <c r="V31" s="465"/>
      <c r="W31" s="465"/>
      <c r="X31" s="465"/>
      <c r="Y31" s="465"/>
      <c r="Z31" s="465"/>
      <c r="AA31" s="465"/>
      <c r="AB31" s="465"/>
      <c r="AC31" s="465"/>
      <c r="AD31" s="465"/>
      <c r="AE31" s="465"/>
      <c r="AF31" s="465"/>
      <c r="AG31" s="465"/>
      <c r="AH31" s="465"/>
      <c r="AI31" s="466"/>
    </row>
    <row r="33" spans="1:5" ht="18.75" customHeight="1">
      <c r="A33" s="401" t="s">
        <v>859</v>
      </c>
      <c r="E33" s="401" t="s">
        <v>608</v>
      </c>
    </row>
    <row r="34" spans="1:5" ht="18.75" customHeight="1">
      <c r="A34" s="401" t="s">
        <v>858</v>
      </c>
      <c r="E34" s="401" t="s">
        <v>606</v>
      </c>
    </row>
    <row r="35" spans="1:5" ht="18.75" customHeight="1">
      <c r="A35" s="401" t="s">
        <v>857</v>
      </c>
      <c r="E35" s="401" t="s">
        <v>604</v>
      </c>
    </row>
    <row r="36" spans="1:5" ht="18.75" customHeight="1">
      <c r="A36" s="401" t="s">
        <v>856</v>
      </c>
      <c r="E36" s="401" t="s">
        <v>603</v>
      </c>
    </row>
    <row r="37" spans="1:5" ht="18.75" customHeight="1">
      <c r="A37" s="401" t="s">
        <v>855</v>
      </c>
      <c r="E37" s="401" t="s">
        <v>601</v>
      </c>
    </row>
    <row r="38" spans="1:5" ht="18.75" customHeight="1">
      <c r="E38" s="401" t="s">
        <v>600</v>
      </c>
    </row>
    <row r="39" spans="1:5" ht="18.75" customHeight="1">
      <c r="A39" s="401" t="s">
        <v>854</v>
      </c>
      <c r="E39" s="401" t="s">
        <v>598</v>
      </c>
    </row>
    <row r="40" spans="1:5" ht="18.75" customHeight="1">
      <c r="A40" s="401" t="s">
        <v>853</v>
      </c>
    </row>
    <row r="41" spans="1:5" ht="18.75" customHeight="1">
      <c r="A41" s="401" t="s">
        <v>852</v>
      </c>
    </row>
    <row r="42" spans="1:5" ht="18.75" customHeight="1">
      <c r="A42" s="401" t="s">
        <v>851</v>
      </c>
    </row>
    <row r="43" spans="1:5" ht="18.75" customHeight="1">
      <c r="A43" s="401" t="s">
        <v>850</v>
      </c>
    </row>
    <row r="45" spans="1:5" ht="18.75" customHeight="1">
      <c r="A45" s="401" t="s">
        <v>599</v>
      </c>
    </row>
    <row r="46" spans="1:5" ht="18.75" customHeight="1">
      <c r="A46" s="401" t="s">
        <v>594</v>
      </c>
    </row>
    <row r="48" spans="1:5" ht="18.75" customHeight="1">
      <c r="A48" s="401" t="s">
        <v>597</v>
      </c>
    </row>
    <row r="49" spans="1:1" ht="18.75" customHeight="1">
      <c r="A49" s="401" t="s">
        <v>596</v>
      </c>
    </row>
    <row r="50" spans="1:1" ht="18.75" customHeight="1">
      <c r="A50" s="401" t="s">
        <v>595</v>
      </c>
    </row>
    <row r="51" spans="1:1" ht="18.75" customHeight="1">
      <c r="A51" s="401" t="s">
        <v>594</v>
      </c>
    </row>
  </sheetData>
  <mergeCells count="65">
    <mergeCell ref="J2:AA2"/>
    <mergeCell ref="B4:E4"/>
    <mergeCell ref="F4:R4"/>
    <mergeCell ref="B6:L6"/>
    <mergeCell ref="M6:V6"/>
    <mergeCell ref="W6:AI6"/>
    <mergeCell ref="B7:L7"/>
    <mergeCell ref="M7:V7"/>
    <mergeCell ref="W7:AI7"/>
    <mergeCell ref="B8:G8"/>
    <mergeCell ref="H8:L8"/>
    <mergeCell ref="Z11:AI11"/>
    <mergeCell ref="B12:G12"/>
    <mergeCell ref="I12:W12"/>
    <mergeCell ref="Y12:AI12"/>
    <mergeCell ref="B13:G13"/>
    <mergeCell ref="H13:W13"/>
    <mergeCell ref="B11:G11"/>
    <mergeCell ref="H11:J11"/>
    <mergeCell ref="K11:T11"/>
    <mergeCell ref="U11:V11"/>
    <mergeCell ref="W11:Y11"/>
    <mergeCell ref="AE16:AI16"/>
    <mergeCell ref="B17:E17"/>
    <mergeCell ref="F17:J17"/>
    <mergeCell ref="K17:O17"/>
    <mergeCell ref="P17:T17"/>
    <mergeCell ref="U17:Y17"/>
    <mergeCell ref="Z17:AD17"/>
    <mergeCell ref="AE17:AI17"/>
    <mergeCell ref="B16:E16"/>
    <mergeCell ref="F16:J16"/>
    <mergeCell ref="K16:O16"/>
    <mergeCell ref="P16:T16"/>
    <mergeCell ref="U16:Y16"/>
    <mergeCell ref="Z16:AD16"/>
    <mergeCell ref="AE18:AI18"/>
    <mergeCell ref="B19:E19"/>
    <mergeCell ref="F19:J19"/>
    <mergeCell ref="K19:O19"/>
    <mergeCell ref="P19:T19"/>
    <mergeCell ref="U19:Y19"/>
    <mergeCell ref="Z19:AD19"/>
    <mergeCell ref="AE19:AI19"/>
    <mergeCell ref="B18:E18"/>
    <mergeCell ref="F18:J18"/>
    <mergeCell ref="K18:O18"/>
    <mergeCell ref="P18:T18"/>
    <mergeCell ref="U18:Y18"/>
    <mergeCell ref="Z18:AD18"/>
    <mergeCell ref="B22:AI25"/>
    <mergeCell ref="B28:O28"/>
    <mergeCell ref="P28:AI28"/>
    <mergeCell ref="B29:H30"/>
    <mergeCell ref="I29:J30"/>
    <mergeCell ref="K29:O29"/>
    <mergeCell ref="P29:T29"/>
    <mergeCell ref="U29:Y29"/>
    <mergeCell ref="Z29:AI29"/>
    <mergeCell ref="K30:O30"/>
    <mergeCell ref="P30:T30"/>
    <mergeCell ref="U30:Y30"/>
    <mergeCell ref="Z30:AI30"/>
    <mergeCell ref="B31:O31"/>
    <mergeCell ref="P31:AI31"/>
  </mergeCells>
  <phoneticPr fontId="5"/>
  <conditionalFormatting sqref="F17:AI19 U30:Y30">
    <cfRule type="expression" dxfId="5" priority="1">
      <formula>IF(RIGHT(TEXT(F17,"0.#"),1)=".",TRUE,FALSE)</formula>
    </cfRule>
  </conditionalFormatting>
  <dataValidations count="6">
    <dataValidation type="list" allowBlank="1" showInputMessage="1" showErrorMessage="1" sqref="H13:W13" xr:uid="{1A81C7E9-150B-409A-854F-66BDD364BFDB}">
      <formula1>$E$33:$E$39</formula1>
    </dataValidation>
    <dataValidation type="list" allowBlank="1" showInputMessage="1" showErrorMessage="1" sqref="P28:AI28" xr:uid="{8A698B3F-78C3-48E3-8F1C-FC258E3BE9B1}">
      <formula1>$A$39:$A$43</formula1>
    </dataValidation>
    <dataValidation type="list" allowBlank="1" showInputMessage="1" showErrorMessage="1" sqref="I29:J30" xr:uid="{282F43E6-4F45-431B-8916-BAF33C9D446D}">
      <formula1>$A$54:$A$55</formula1>
    </dataValidation>
    <dataValidation type="list" allowBlank="1" showInputMessage="1" showErrorMessage="1" sqref="P31" xr:uid="{BA8DF9C0-1FAF-40C6-AC81-F66B30EEE151}">
      <formula1>$A$48:$A$51</formula1>
    </dataValidation>
    <dataValidation type="list" allowBlank="1" showInputMessage="1" showErrorMessage="1" sqref="I12:W12" xr:uid="{3067D9BA-93DA-46E5-89BF-4DF5E7CAA7EC}">
      <formula1>$A$33:$A$34</formula1>
    </dataValidation>
    <dataValidation type="list" allowBlank="1" showInputMessage="1" showErrorMessage="1" sqref="Y12:AI13" xr:uid="{B585C00E-8CCF-4290-B958-AFC0AACD4CDF}">
      <formula1>$A$35:$A$37</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44917-FCF9-4F33-8232-24498AC7A4A4}">
  <dimension ref="A1:AI55"/>
  <sheetViews>
    <sheetView view="pageBreakPreview" zoomScale="115" zoomScaleNormal="85" zoomScaleSheetLayoutView="115" workbookViewId="0">
      <selection activeCell="G9" sqref="G9:K9"/>
    </sheetView>
  </sheetViews>
  <sheetFormatPr defaultColWidth="2.5" defaultRowHeight="18.75" customHeight="1"/>
  <cols>
    <col min="1" max="57" width="2.5" style="401"/>
    <col min="58" max="58" width="2.5" style="401" customWidth="1"/>
    <col min="59" max="16384" width="2.5" style="401"/>
  </cols>
  <sheetData>
    <row r="1" spans="1:35" ht="18.75" customHeight="1">
      <c r="B1" s="401" t="s">
        <v>876</v>
      </c>
      <c r="Z1" s="401" t="s">
        <v>650</v>
      </c>
    </row>
    <row r="2" spans="1:35" ht="18.75" customHeight="1">
      <c r="J2" s="523" t="s">
        <v>649</v>
      </c>
      <c r="K2" s="523"/>
      <c r="L2" s="523"/>
      <c r="M2" s="523"/>
      <c r="N2" s="523"/>
      <c r="O2" s="523"/>
      <c r="P2" s="523"/>
      <c r="Q2" s="523"/>
      <c r="R2" s="523"/>
      <c r="S2" s="523"/>
      <c r="T2" s="523"/>
      <c r="U2" s="523"/>
      <c r="V2" s="523"/>
      <c r="W2" s="523"/>
      <c r="X2" s="523"/>
      <c r="Y2" s="523"/>
      <c r="Z2" s="523"/>
      <c r="AA2" s="523"/>
    </row>
    <row r="3" spans="1:35" ht="18.75" customHeight="1">
      <c r="B3" s="402"/>
      <c r="C3" s="402"/>
      <c r="D3" s="402"/>
      <c r="E3" s="402"/>
      <c r="F3" s="402"/>
      <c r="G3" s="402"/>
      <c r="H3" s="402"/>
      <c r="I3" s="402"/>
      <c r="J3" s="402"/>
      <c r="K3" s="402"/>
      <c r="L3" s="402"/>
      <c r="M3" s="402"/>
    </row>
    <row r="4" spans="1:35" ht="18.75" customHeight="1">
      <c r="B4" s="524" t="s">
        <v>648</v>
      </c>
      <c r="C4" s="524"/>
      <c r="D4" s="524"/>
      <c r="E4" s="524"/>
      <c r="F4" s="525" t="s">
        <v>875</v>
      </c>
      <c r="G4" s="525"/>
      <c r="H4" s="525"/>
      <c r="I4" s="525"/>
      <c r="J4" s="525"/>
      <c r="K4" s="525"/>
      <c r="L4" s="525"/>
      <c r="M4" s="525"/>
      <c r="N4" s="525"/>
      <c r="O4" s="525"/>
      <c r="P4" s="525"/>
    </row>
    <row r="5" spans="1:35" ht="18.75" customHeight="1">
      <c r="B5" s="403"/>
    </row>
    <row r="6" spans="1:35" ht="18.75" customHeight="1">
      <c r="B6" s="463" t="s">
        <v>646</v>
      </c>
      <c r="C6" s="463"/>
      <c r="D6" s="463"/>
      <c r="E6" s="463"/>
      <c r="F6" s="463"/>
      <c r="G6" s="463"/>
      <c r="H6" s="463"/>
      <c r="I6" s="463"/>
      <c r="J6" s="463"/>
      <c r="K6" s="463"/>
      <c r="L6" s="463"/>
      <c r="M6" s="463" t="s">
        <v>645</v>
      </c>
      <c r="N6" s="463"/>
      <c r="O6" s="463"/>
      <c r="P6" s="463"/>
      <c r="Q6" s="463"/>
      <c r="R6" s="463"/>
      <c r="S6" s="463"/>
      <c r="T6" s="463"/>
      <c r="U6" s="463"/>
      <c r="V6" s="463"/>
      <c r="W6" s="463" t="s">
        <v>644</v>
      </c>
      <c r="X6" s="463"/>
      <c r="Y6" s="463"/>
      <c r="Z6" s="463"/>
      <c r="AA6" s="463"/>
      <c r="AB6" s="463"/>
      <c r="AC6" s="463"/>
      <c r="AD6" s="463"/>
      <c r="AE6" s="463"/>
      <c r="AF6" s="463"/>
      <c r="AG6" s="463"/>
      <c r="AH6" s="463"/>
      <c r="AI6" s="463"/>
    </row>
    <row r="7" spans="1:35" ht="18.75" customHeight="1">
      <c r="B7" s="463"/>
      <c r="C7" s="463"/>
      <c r="D7" s="463"/>
      <c r="E7" s="463"/>
      <c r="F7" s="463"/>
      <c r="G7" s="463"/>
      <c r="H7" s="463"/>
      <c r="I7" s="463"/>
      <c r="J7" s="463"/>
      <c r="K7" s="463"/>
      <c r="L7" s="463"/>
      <c r="M7" s="463"/>
      <c r="N7" s="463"/>
      <c r="O7" s="463"/>
      <c r="P7" s="463"/>
      <c r="Q7" s="463"/>
      <c r="R7" s="463"/>
      <c r="S7" s="463"/>
      <c r="T7" s="463"/>
      <c r="U7" s="463"/>
      <c r="V7" s="463"/>
      <c r="W7" s="463"/>
      <c r="X7" s="463"/>
      <c r="Y7" s="463"/>
      <c r="Z7" s="463"/>
      <c r="AA7" s="463"/>
      <c r="AB7" s="463"/>
      <c r="AC7" s="463"/>
      <c r="AD7" s="463"/>
      <c r="AE7" s="463"/>
      <c r="AF7" s="463"/>
      <c r="AG7" s="463"/>
      <c r="AH7" s="463"/>
      <c r="AI7" s="463"/>
    </row>
    <row r="8" spans="1:35" ht="18.75" customHeight="1">
      <c r="B8" s="463" t="s">
        <v>874</v>
      </c>
      <c r="C8" s="463"/>
      <c r="D8" s="463"/>
      <c r="E8" s="463"/>
      <c r="F8" s="463"/>
      <c r="G8" s="463"/>
      <c r="H8" s="463"/>
      <c r="I8" s="463"/>
      <c r="J8" s="463"/>
      <c r="K8" s="463"/>
      <c r="L8" s="463"/>
      <c r="M8" s="463"/>
      <c r="N8" s="463"/>
      <c r="O8" s="463"/>
      <c r="P8" s="463"/>
      <c r="Q8" s="463"/>
      <c r="R8" s="463"/>
      <c r="S8" s="463"/>
      <c r="T8" s="463"/>
      <c r="U8" s="463"/>
      <c r="V8" s="463"/>
      <c r="W8" s="463"/>
      <c r="X8" s="463"/>
      <c r="Y8" s="463"/>
      <c r="Z8" s="463"/>
      <c r="AA8" s="463"/>
      <c r="AB8" s="463"/>
      <c r="AC8" s="463"/>
      <c r="AD8" s="463" t="s">
        <v>873</v>
      </c>
      <c r="AE8" s="463"/>
      <c r="AF8" s="463"/>
      <c r="AG8" s="463"/>
      <c r="AH8" s="463"/>
      <c r="AI8" s="463"/>
    </row>
    <row r="9" spans="1:35" ht="18.75" customHeight="1">
      <c r="B9" s="463"/>
      <c r="C9" s="463"/>
      <c r="D9" s="463"/>
      <c r="E9" s="463"/>
      <c r="F9" s="463"/>
      <c r="G9" s="463"/>
      <c r="H9" s="463"/>
      <c r="I9" s="463"/>
      <c r="J9" s="463"/>
      <c r="K9" s="463"/>
      <c r="L9" s="463"/>
      <c r="M9" s="463"/>
      <c r="N9" s="463"/>
      <c r="O9" s="463"/>
      <c r="P9" s="463"/>
      <c r="Q9" s="463"/>
      <c r="R9" s="463"/>
      <c r="S9" s="463"/>
      <c r="T9" s="463"/>
      <c r="U9" s="463"/>
      <c r="V9" s="463"/>
      <c r="W9" s="463"/>
      <c r="X9" s="463"/>
      <c r="Y9" s="463"/>
      <c r="Z9" s="463"/>
      <c r="AA9" s="463"/>
      <c r="AB9" s="463"/>
      <c r="AC9" s="463"/>
      <c r="AD9" s="463"/>
      <c r="AE9" s="463"/>
      <c r="AF9" s="463"/>
      <c r="AG9" s="463"/>
      <c r="AH9" s="463"/>
      <c r="AI9" s="463"/>
    </row>
    <row r="10" spans="1:35" ht="18.75" customHeight="1">
      <c r="A10" s="402"/>
      <c r="B10" s="687" t="s">
        <v>751</v>
      </c>
      <c r="C10" s="688"/>
      <c r="D10" s="688"/>
      <c r="E10" s="688"/>
      <c r="F10" s="688"/>
      <c r="G10" s="697"/>
      <c r="H10" s="463" t="s">
        <v>750</v>
      </c>
      <c r="I10" s="463"/>
      <c r="J10" s="463"/>
      <c r="K10" s="463"/>
      <c r="L10" s="463"/>
      <c r="M10" s="463"/>
      <c r="N10" s="463"/>
      <c r="O10" s="463"/>
      <c r="P10" s="463"/>
      <c r="Q10" s="463"/>
      <c r="R10" s="463"/>
      <c r="S10" s="463"/>
      <c r="T10" s="463"/>
      <c r="U10" s="520" t="s">
        <v>872</v>
      </c>
      <c r="V10" s="520"/>
      <c r="W10" s="520"/>
      <c r="X10" s="520"/>
      <c r="Y10" s="520"/>
      <c r="Z10" s="520" t="s">
        <v>871</v>
      </c>
      <c r="AA10" s="520"/>
      <c r="AB10" s="520"/>
      <c r="AC10" s="520"/>
      <c r="AD10" s="520"/>
      <c r="AE10" s="463" t="s">
        <v>742</v>
      </c>
      <c r="AF10" s="463"/>
      <c r="AG10" s="463"/>
      <c r="AH10" s="463"/>
      <c r="AI10" s="463"/>
    </row>
    <row r="11" spans="1:35" ht="18.75" customHeight="1">
      <c r="B11" s="698"/>
      <c r="C11" s="699"/>
      <c r="D11" s="699"/>
      <c r="E11" s="699"/>
      <c r="F11" s="699"/>
      <c r="G11" s="700"/>
      <c r="H11" s="463"/>
      <c r="I11" s="463"/>
      <c r="J11" s="463"/>
      <c r="K11" s="463"/>
      <c r="L11" s="463"/>
      <c r="M11" s="463"/>
      <c r="N11" s="463"/>
      <c r="O11" s="463"/>
      <c r="P11" s="463"/>
      <c r="Q11" s="463"/>
      <c r="R11" s="463"/>
      <c r="S11" s="463"/>
      <c r="T11" s="463"/>
      <c r="U11" s="742" t="s">
        <v>626</v>
      </c>
      <c r="V11" s="742"/>
      <c r="W11" s="742"/>
      <c r="X11" s="742"/>
      <c r="Y11" s="742"/>
      <c r="Z11" s="742" t="s">
        <v>626</v>
      </c>
      <c r="AA11" s="742"/>
      <c r="AB11" s="742"/>
      <c r="AC11" s="742"/>
      <c r="AD11" s="742"/>
      <c r="AE11" s="833" t="s">
        <v>870</v>
      </c>
      <c r="AF11" s="833"/>
      <c r="AG11" s="833"/>
      <c r="AH11" s="833"/>
      <c r="AI11" s="833"/>
    </row>
    <row r="13" spans="1:35" ht="18.75" customHeight="1">
      <c r="B13" s="403" t="s">
        <v>643</v>
      </c>
    </row>
    <row r="14" spans="1:35" ht="18.75" customHeight="1">
      <c r="B14" s="520" t="s">
        <v>642</v>
      </c>
      <c r="C14" s="520"/>
      <c r="D14" s="520"/>
      <c r="E14" s="520"/>
      <c r="F14" s="520"/>
      <c r="G14" s="520"/>
      <c r="H14" s="464" t="s">
        <v>641</v>
      </c>
      <c r="I14" s="465"/>
      <c r="J14" s="465"/>
      <c r="K14" s="521" t="s">
        <v>638</v>
      </c>
      <c r="L14" s="521"/>
      <c r="M14" s="521"/>
      <c r="N14" s="521"/>
      <c r="O14" s="521"/>
      <c r="P14" s="521"/>
      <c r="Q14" s="521"/>
      <c r="R14" s="521"/>
      <c r="S14" s="521"/>
      <c r="T14" s="521"/>
      <c r="U14" s="465" t="s">
        <v>640</v>
      </c>
      <c r="V14" s="465"/>
      <c r="W14" s="465" t="s">
        <v>639</v>
      </c>
      <c r="X14" s="465"/>
      <c r="Y14" s="465"/>
      <c r="Z14" s="521" t="s">
        <v>638</v>
      </c>
      <c r="AA14" s="521"/>
      <c r="AB14" s="521"/>
      <c r="AC14" s="521"/>
      <c r="AD14" s="521"/>
      <c r="AE14" s="521"/>
      <c r="AF14" s="521"/>
      <c r="AG14" s="521"/>
      <c r="AH14" s="521"/>
      <c r="AI14" s="522"/>
    </row>
    <row r="15" spans="1:35" ht="18.75" customHeight="1">
      <c r="B15" s="520" t="s">
        <v>637</v>
      </c>
      <c r="C15" s="520"/>
      <c r="D15" s="520"/>
      <c r="E15" s="520"/>
      <c r="F15" s="520"/>
      <c r="G15" s="520"/>
      <c r="H15" s="464"/>
      <c r="I15" s="465"/>
      <c r="J15" s="465"/>
      <c r="K15" s="465"/>
      <c r="L15" s="465"/>
      <c r="M15" s="465"/>
      <c r="N15" s="486" t="s">
        <v>636</v>
      </c>
      <c r="O15" s="487"/>
      <c r="P15" s="487"/>
      <c r="Q15" s="487"/>
      <c r="R15" s="487"/>
      <c r="S15" s="488"/>
      <c r="T15" s="464"/>
      <c r="U15" s="465"/>
      <c r="V15" s="465"/>
      <c r="W15" s="465"/>
      <c r="X15" s="465"/>
      <c r="Y15" s="465"/>
      <c r="Z15" s="465"/>
      <c r="AA15" s="465"/>
      <c r="AB15" s="465"/>
      <c r="AC15" s="465"/>
      <c r="AD15" s="465"/>
      <c r="AE15" s="465"/>
      <c r="AF15" s="465"/>
      <c r="AG15" s="465"/>
      <c r="AH15" s="465"/>
      <c r="AI15" s="466"/>
    </row>
    <row r="17" spans="2:35" ht="18.75" customHeight="1">
      <c r="B17" s="403" t="s">
        <v>635</v>
      </c>
    </row>
    <row r="18" spans="2:35" ht="18.75" customHeight="1">
      <c r="B18" s="463" t="s">
        <v>634</v>
      </c>
      <c r="C18" s="463"/>
      <c r="D18" s="463"/>
      <c r="E18" s="463"/>
      <c r="F18" s="463" t="s">
        <v>633</v>
      </c>
      <c r="G18" s="463"/>
      <c r="H18" s="463"/>
      <c r="I18" s="463"/>
      <c r="J18" s="463"/>
      <c r="K18" s="463" t="s">
        <v>661</v>
      </c>
      <c r="L18" s="463"/>
      <c r="M18" s="463"/>
      <c r="N18" s="463"/>
      <c r="O18" s="463"/>
      <c r="P18" s="463" t="s">
        <v>632</v>
      </c>
      <c r="Q18" s="463"/>
      <c r="R18" s="463"/>
      <c r="S18" s="463"/>
      <c r="T18" s="463"/>
      <c r="U18" s="463" t="s">
        <v>660</v>
      </c>
      <c r="V18" s="463"/>
      <c r="W18" s="463"/>
      <c r="X18" s="463"/>
      <c r="Y18" s="463"/>
      <c r="Z18" s="463" t="s">
        <v>630</v>
      </c>
      <c r="AA18" s="463"/>
      <c r="AB18" s="463"/>
      <c r="AC18" s="463"/>
      <c r="AD18" s="463"/>
      <c r="AE18" s="463" t="s">
        <v>629</v>
      </c>
      <c r="AF18" s="463"/>
      <c r="AG18" s="463"/>
      <c r="AH18" s="463"/>
      <c r="AI18" s="463"/>
    </row>
    <row r="19" spans="2:35" ht="18.75" customHeight="1" thickBot="1">
      <c r="B19" s="764" t="s">
        <v>628</v>
      </c>
      <c r="C19" s="764"/>
      <c r="D19" s="764"/>
      <c r="E19" s="764"/>
      <c r="F19" s="784"/>
      <c r="G19" s="785"/>
      <c r="H19" s="785"/>
      <c r="I19" s="785"/>
      <c r="J19" s="786"/>
      <c r="K19" s="784"/>
      <c r="L19" s="785"/>
      <c r="M19" s="785"/>
      <c r="N19" s="785"/>
      <c r="O19" s="786"/>
      <c r="P19" s="784"/>
      <c r="Q19" s="785"/>
      <c r="R19" s="785"/>
      <c r="S19" s="785"/>
      <c r="T19" s="786"/>
      <c r="U19" s="784"/>
      <c r="V19" s="785"/>
      <c r="W19" s="785"/>
      <c r="X19" s="785"/>
      <c r="Y19" s="786"/>
      <c r="Z19" s="784"/>
      <c r="AA19" s="785"/>
      <c r="AB19" s="785"/>
      <c r="AC19" s="785"/>
      <c r="AD19" s="786"/>
      <c r="AE19" s="814">
        <f>SUM(F19:AD19)</f>
        <v>0</v>
      </c>
      <c r="AF19" s="815"/>
      <c r="AG19" s="815"/>
      <c r="AH19" s="815"/>
      <c r="AI19" s="816"/>
    </row>
    <row r="20" spans="2:35" ht="18.75" customHeight="1" thickTop="1">
      <c r="B20" s="655" t="s">
        <v>830</v>
      </c>
      <c r="C20" s="655"/>
      <c r="D20" s="655"/>
      <c r="E20" s="655"/>
      <c r="F20" s="582"/>
      <c r="G20" s="583"/>
      <c r="H20" s="583"/>
      <c r="I20" s="583"/>
      <c r="J20" s="584"/>
      <c r="K20" s="582"/>
      <c r="L20" s="583"/>
      <c r="M20" s="583"/>
      <c r="N20" s="583"/>
      <c r="O20" s="584"/>
      <c r="P20" s="582"/>
      <c r="Q20" s="583"/>
      <c r="R20" s="583"/>
      <c r="S20" s="583"/>
      <c r="T20" s="584"/>
      <c r="U20" s="582"/>
      <c r="V20" s="583"/>
      <c r="W20" s="583"/>
      <c r="X20" s="583"/>
      <c r="Y20" s="584"/>
      <c r="Z20" s="582"/>
      <c r="AA20" s="583"/>
      <c r="AB20" s="583"/>
      <c r="AC20" s="583"/>
      <c r="AD20" s="584"/>
      <c r="AE20" s="495">
        <f>SUM(F20:AD20)</f>
        <v>0</v>
      </c>
      <c r="AF20" s="496"/>
      <c r="AG20" s="496"/>
      <c r="AH20" s="496"/>
      <c r="AI20" s="497"/>
    </row>
    <row r="21" spans="2:35" ht="30" customHeight="1">
      <c r="B21" s="534" t="s">
        <v>625</v>
      </c>
      <c r="C21" s="535"/>
      <c r="D21" s="535"/>
      <c r="E21" s="536"/>
      <c r="F21" s="781"/>
      <c r="G21" s="782"/>
      <c r="H21" s="782"/>
      <c r="I21" s="782"/>
      <c r="J21" s="783"/>
      <c r="K21" s="781"/>
      <c r="L21" s="782"/>
      <c r="M21" s="782"/>
      <c r="N21" s="782"/>
      <c r="O21" s="783"/>
      <c r="P21" s="781"/>
      <c r="Q21" s="782"/>
      <c r="R21" s="782"/>
      <c r="S21" s="782"/>
      <c r="T21" s="783"/>
      <c r="U21" s="781"/>
      <c r="V21" s="782"/>
      <c r="W21" s="782"/>
      <c r="X21" s="782"/>
      <c r="Y21" s="783"/>
      <c r="Z21" s="781"/>
      <c r="AA21" s="782"/>
      <c r="AB21" s="782"/>
      <c r="AC21" s="782"/>
      <c r="AD21" s="783"/>
      <c r="AE21" s="474">
        <f>SUM(F21:AD21)</f>
        <v>0</v>
      </c>
      <c r="AF21" s="475"/>
      <c r="AG21" s="475"/>
      <c r="AH21" s="475"/>
      <c r="AI21" s="476"/>
    </row>
    <row r="23" spans="2:35" ht="18.75" customHeight="1">
      <c r="B23" s="463"/>
      <c r="C23" s="463"/>
      <c r="D23" s="463"/>
      <c r="E23" s="463"/>
      <c r="F23" s="463" t="s">
        <v>628</v>
      </c>
      <c r="G23" s="463"/>
      <c r="H23" s="463"/>
      <c r="I23" s="463"/>
      <c r="J23" s="463"/>
      <c r="K23" s="463" t="s">
        <v>830</v>
      </c>
      <c r="L23" s="463"/>
      <c r="M23" s="463"/>
      <c r="N23" s="463"/>
      <c r="O23" s="463"/>
      <c r="P23" s="463" t="s">
        <v>729</v>
      </c>
      <c r="Q23" s="463"/>
      <c r="R23" s="463"/>
      <c r="S23" s="463"/>
      <c r="T23" s="463"/>
    </row>
    <row r="24" spans="2:35" ht="18.75" customHeight="1">
      <c r="B24" s="463" t="s">
        <v>737</v>
      </c>
      <c r="C24" s="463"/>
      <c r="D24" s="463"/>
      <c r="E24" s="463"/>
      <c r="F24" s="464"/>
      <c r="G24" s="465"/>
      <c r="H24" s="465"/>
      <c r="I24" s="465"/>
      <c r="J24" s="415" t="s">
        <v>626</v>
      </c>
      <c r="K24" s="464"/>
      <c r="L24" s="465"/>
      <c r="M24" s="465"/>
      <c r="N24" s="465"/>
      <c r="O24" s="415" t="s">
        <v>626</v>
      </c>
      <c r="P24" s="656" t="str">
        <f>IFERROR(1-K24/F24,"")</f>
        <v/>
      </c>
      <c r="Q24" s="657"/>
      <c r="R24" s="657"/>
      <c r="S24" s="657"/>
      <c r="T24" s="658"/>
    </row>
    <row r="26" spans="2:35" ht="18.75" customHeight="1">
      <c r="B26" s="403" t="s">
        <v>624</v>
      </c>
    </row>
    <row r="27" spans="2:35" ht="18.75" customHeight="1">
      <c r="B27" s="477"/>
      <c r="C27" s="478"/>
      <c r="D27" s="478"/>
      <c r="E27" s="478"/>
      <c r="F27" s="478"/>
      <c r="G27" s="478"/>
      <c r="H27" s="478"/>
      <c r="I27" s="478"/>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9"/>
    </row>
    <row r="28" spans="2:35" ht="18.75" customHeight="1">
      <c r="B28" s="480"/>
      <c r="C28" s="481"/>
      <c r="D28" s="481"/>
      <c r="E28" s="481"/>
      <c r="F28" s="481"/>
      <c r="G28" s="481"/>
      <c r="H28" s="481"/>
      <c r="I28" s="481"/>
      <c r="J28" s="481"/>
      <c r="K28" s="481"/>
      <c r="L28" s="481"/>
      <c r="M28" s="481"/>
      <c r="N28" s="481"/>
      <c r="O28" s="481"/>
      <c r="P28" s="481"/>
      <c r="Q28" s="481"/>
      <c r="R28" s="481"/>
      <c r="S28" s="481"/>
      <c r="T28" s="481"/>
      <c r="U28" s="481"/>
      <c r="V28" s="481"/>
      <c r="W28" s="481"/>
      <c r="X28" s="481"/>
      <c r="Y28" s="481"/>
      <c r="Z28" s="481"/>
      <c r="AA28" s="481"/>
      <c r="AB28" s="481"/>
      <c r="AC28" s="481"/>
      <c r="AD28" s="481"/>
      <c r="AE28" s="481"/>
      <c r="AF28" s="481"/>
      <c r="AG28" s="481"/>
      <c r="AH28" s="481"/>
      <c r="AI28" s="482"/>
    </row>
    <row r="29" spans="2:35" ht="18.75" customHeight="1">
      <c r="B29" s="480"/>
      <c r="C29" s="481"/>
      <c r="D29" s="481"/>
      <c r="E29" s="481"/>
      <c r="F29" s="481"/>
      <c r="G29" s="481"/>
      <c r="H29" s="481"/>
      <c r="I29" s="481"/>
      <c r="J29" s="481"/>
      <c r="K29" s="481"/>
      <c r="L29" s="481"/>
      <c r="M29" s="481"/>
      <c r="N29" s="481"/>
      <c r="O29" s="481"/>
      <c r="P29" s="481"/>
      <c r="Q29" s="481"/>
      <c r="R29" s="481"/>
      <c r="S29" s="481"/>
      <c r="T29" s="481"/>
      <c r="U29" s="481"/>
      <c r="V29" s="481"/>
      <c r="W29" s="481"/>
      <c r="X29" s="481"/>
      <c r="Y29" s="481"/>
      <c r="Z29" s="481"/>
      <c r="AA29" s="481"/>
      <c r="AB29" s="481"/>
      <c r="AC29" s="481"/>
      <c r="AD29" s="481"/>
      <c r="AE29" s="481"/>
      <c r="AF29" s="481"/>
      <c r="AG29" s="481"/>
      <c r="AH29" s="481"/>
      <c r="AI29" s="482"/>
    </row>
    <row r="30" spans="2:35" ht="18.75" customHeight="1">
      <c r="B30" s="483"/>
      <c r="C30" s="484"/>
      <c r="D30" s="484"/>
      <c r="E30" s="484"/>
      <c r="F30" s="484"/>
      <c r="G30" s="484"/>
      <c r="H30" s="484"/>
      <c r="I30" s="484"/>
      <c r="J30" s="484"/>
      <c r="K30" s="484"/>
      <c r="L30" s="484"/>
      <c r="M30" s="484"/>
      <c r="N30" s="484"/>
      <c r="O30" s="484"/>
      <c r="P30" s="484"/>
      <c r="Q30" s="484"/>
      <c r="R30" s="484"/>
      <c r="S30" s="484"/>
      <c r="T30" s="484"/>
      <c r="U30" s="484"/>
      <c r="V30" s="484"/>
      <c r="W30" s="484"/>
      <c r="X30" s="484"/>
      <c r="Y30" s="484"/>
      <c r="Z30" s="484"/>
      <c r="AA30" s="484"/>
      <c r="AB30" s="484"/>
      <c r="AC30" s="484"/>
      <c r="AD30" s="484"/>
      <c r="AE30" s="484"/>
      <c r="AF30" s="484"/>
      <c r="AG30" s="484"/>
      <c r="AH30" s="484"/>
      <c r="AI30" s="485"/>
    </row>
    <row r="31" spans="2:35" ht="18.75" customHeight="1">
      <c r="B31" s="404"/>
      <c r="C31" s="404"/>
      <c r="D31" s="404"/>
      <c r="E31" s="404"/>
      <c r="F31" s="404"/>
      <c r="G31" s="404"/>
      <c r="H31" s="404"/>
      <c r="I31" s="404"/>
      <c r="J31" s="404"/>
      <c r="K31" s="404"/>
      <c r="L31" s="404"/>
      <c r="M31" s="404"/>
      <c r="N31" s="404"/>
      <c r="O31" s="404"/>
      <c r="P31" s="404"/>
      <c r="Q31" s="404"/>
      <c r="R31" s="404"/>
      <c r="S31" s="404"/>
      <c r="T31" s="404"/>
      <c r="U31" s="404"/>
      <c r="V31" s="404"/>
      <c r="W31" s="404"/>
      <c r="X31" s="404"/>
      <c r="Y31" s="404"/>
      <c r="Z31" s="404"/>
      <c r="AA31" s="404"/>
      <c r="AB31" s="404"/>
      <c r="AC31" s="404"/>
      <c r="AD31" s="404"/>
      <c r="AE31" s="404"/>
      <c r="AF31" s="404"/>
      <c r="AG31" s="404"/>
      <c r="AH31" s="404"/>
      <c r="AI31" s="404"/>
    </row>
    <row r="32" spans="2:35" ht="18.75" customHeight="1">
      <c r="B32" s="403" t="s">
        <v>623</v>
      </c>
    </row>
    <row r="33" spans="1:35" ht="18.75" customHeight="1">
      <c r="B33" s="463" t="s">
        <v>654</v>
      </c>
      <c r="C33" s="463"/>
      <c r="D33" s="463"/>
      <c r="E33" s="463"/>
      <c r="F33" s="463"/>
      <c r="G33" s="463"/>
      <c r="H33" s="463"/>
      <c r="I33" s="464"/>
      <c r="J33" s="465"/>
      <c r="K33" s="465"/>
      <c r="L33" s="466"/>
      <c r="M33" s="464" t="s">
        <v>653</v>
      </c>
      <c r="N33" s="465"/>
      <c r="O33" s="465"/>
      <c r="P33" s="465"/>
      <c r="Q33" s="465"/>
      <c r="R33" s="465"/>
      <c r="S33" s="465"/>
      <c r="T33" s="465"/>
      <c r="U33" s="465"/>
      <c r="V33" s="466"/>
      <c r="W33" s="530"/>
      <c r="X33" s="465"/>
      <c r="Y33" s="465"/>
      <c r="Z33" s="465"/>
      <c r="AA33" s="465"/>
      <c r="AB33" s="465"/>
      <c r="AC33" s="465"/>
      <c r="AD33" s="465"/>
      <c r="AE33" s="465"/>
      <c r="AF33" s="465"/>
      <c r="AG33" s="465"/>
      <c r="AH33" s="465"/>
      <c r="AI33" s="466"/>
    </row>
    <row r="34" spans="1:35" ht="18.75" customHeight="1">
      <c r="B34" s="467" t="s">
        <v>618</v>
      </c>
      <c r="C34" s="467"/>
      <c r="D34" s="467"/>
      <c r="E34" s="467"/>
      <c r="F34" s="467"/>
      <c r="G34" s="467"/>
      <c r="H34" s="467"/>
      <c r="I34" s="463"/>
      <c r="J34" s="463"/>
      <c r="K34" s="463" t="s">
        <v>617</v>
      </c>
      <c r="L34" s="463"/>
      <c r="M34" s="463"/>
      <c r="N34" s="463"/>
      <c r="O34" s="463"/>
      <c r="P34" s="463" t="s">
        <v>616</v>
      </c>
      <c r="Q34" s="463"/>
      <c r="R34" s="463"/>
      <c r="S34" s="463"/>
      <c r="T34" s="463"/>
      <c r="U34" s="463" t="s">
        <v>615</v>
      </c>
      <c r="V34" s="463"/>
      <c r="W34" s="463"/>
      <c r="X34" s="463"/>
      <c r="Y34" s="463"/>
      <c r="Z34" s="463" t="s">
        <v>614</v>
      </c>
      <c r="AA34" s="463"/>
      <c r="AB34" s="463"/>
      <c r="AC34" s="463"/>
      <c r="AD34" s="463"/>
      <c r="AE34" s="463"/>
      <c r="AF34" s="463"/>
      <c r="AG34" s="463"/>
      <c r="AH34" s="463"/>
      <c r="AI34" s="463"/>
    </row>
    <row r="35" spans="1:35" ht="18.75" customHeight="1">
      <c r="B35" s="467"/>
      <c r="C35" s="467"/>
      <c r="D35" s="467"/>
      <c r="E35" s="467"/>
      <c r="F35" s="467"/>
      <c r="G35" s="467"/>
      <c r="H35" s="467"/>
      <c r="I35" s="463"/>
      <c r="J35" s="463"/>
      <c r="K35" s="468" t="s">
        <v>613</v>
      </c>
      <c r="L35" s="469"/>
      <c r="M35" s="469"/>
      <c r="N35" s="469"/>
      <c r="O35" s="470"/>
      <c r="P35" s="471" t="s">
        <v>612</v>
      </c>
      <c r="Q35" s="472"/>
      <c r="R35" s="472"/>
      <c r="S35" s="472"/>
      <c r="T35" s="473"/>
      <c r="U35" s="474" t="s">
        <v>611</v>
      </c>
      <c r="V35" s="475"/>
      <c r="W35" s="475"/>
      <c r="X35" s="475"/>
      <c r="Y35" s="476"/>
      <c r="Z35" s="463"/>
      <c r="AA35" s="463"/>
      <c r="AB35" s="463"/>
      <c r="AC35" s="463"/>
      <c r="AD35" s="463"/>
      <c r="AE35" s="463"/>
      <c r="AF35" s="463"/>
      <c r="AG35" s="463"/>
      <c r="AH35" s="463"/>
      <c r="AI35" s="463"/>
    </row>
    <row r="36" spans="1:35" ht="18.75" customHeight="1">
      <c r="B36" s="526" t="s">
        <v>610</v>
      </c>
      <c r="C36" s="526"/>
      <c r="D36" s="526"/>
      <c r="E36" s="526"/>
      <c r="F36" s="526"/>
      <c r="G36" s="526"/>
      <c r="H36" s="526"/>
      <c r="I36" s="526"/>
      <c r="J36" s="526"/>
      <c r="K36" s="526"/>
      <c r="L36" s="526"/>
      <c r="M36" s="526"/>
      <c r="N36" s="526"/>
      <c r="O36" s="526"/>
      <c r="P36" s="464"/>
      <c r="Q36" s="465"/>
      <c r="R36" s="465"/>
      <c r="S36" s="465"/>
      <c r="T36" s="465"/>
      <c r="U36" s="465"/>
      <c r="V36" s="465"/>
      <c r="W36" s="465"/>
      <c r="X36" s="465"/>
      <c r="Y36" s="465"/>
      <c r="Z36" s="465"/>
      <c r="AA36" s="465"/>
      <c r="AB36" s="465"/>
      <c r="AC36" s="465"/>
      <c r="AD36" s="465"/>
      <c r="AE36" s="465"/>
      <c r="AF36" s="465"/>
      <c r="AG36" s="465"/>
      <c r="AH36" s="465"/>
      <c r="AI36" s="466"/>
    </row>
    <row r="38" spans="1:35" ht="18.75" customHeight="1">
      <c r="A38" s="401" t="s">
        <v>869</v>
      </c>
    </row>
    <row r="39" spans="1:35" ht="18.75" customHeight="1">
      <c r="A39" s="401" t="s">
        <v>868</v>
      </c>
    </row>
    <row r="40" spans="1:35" ht="18.75" customHeight="1">
      <c r="A40" s="401" t="s">
        <v>867</v>
      </c>
    </row>
    <row r="42" spans="1:35" ht="18.75" customHeight="1">
      <c r="A42" s="401" t="s">
        <v>609</v>
      </c>
      <c r="E42" s="401" t="s">
        <v>608</v>
      </c>
    </row>
    <row r="43" spans="1:35" ht="18.75" customHeight="1">
      <c r="A43" s="401" t="s">
        <v>607</v>
      </c>
      <c r="E43" s="401" t="s">
        <v>606</v>
      </c>
    </row>
    <row r="44" spans="1:35" ht="18.75" customHeight="1">
      <c r="A44" s="401" t="s">
        <v>605</v>
      </c>
      <c r="E44" s="401" t="s">
        <v>604</v>
      </c>
    </row>
    <row r="45" spans="1:35" ht="18.75" customHeight="1">
      <c r="A45" s="401" t="s">
        <v>509</v>
      </c>
      <c r="E45" s="401" t="s">
        <v>603</v>
      </c>
    </row>
    <row r="46" spans="1:35" ht="18.75" customHeight="1">
      <c r="A46" s="401" t="s">
        <v>602</v>
      </c>
      <c r="E46" s="401" t="s">
        <v>601</v>
      </c>
    </row>
    <row r="47" spans="1:35" ht="18.75" customHeight="1">
      <c r="A47" s="401" t="s">
        <v>671</v>
      </c>
      <c r="E47" s="401" t="s">
        <v>600</v>
      </c>
    </row>
    <row r="48" spans="1:35" ht="18.75" customHeight="1">
      <c r="E48" s="401" t="s">
        <v>630</v>
      </c>
    </row>
    <row r="49" spans="1:1" ht="18.75" customHeight="1">
      <c r="A49" s="401" t="s">
        <v>599</v>
      </c>
    </row>
    <row r="50" spans="1:1" ht="18.75" customHeight="1">
      <c r="A50" s="401" t="s">
        <v>594</v>
      </c>
    </row>
    <row r="52" spans="1:1" ht="18.75" customHeight="1">
      <c r="A52" s="401" t="s">
        <v>597</v>
      </c>
    </row>
    <row r="53" spans="1:1" ht="18.75" customHeight="1">
      <c r="A53" s="401" t="s">
        <v>596</v>
      </c>
    </row>
    <row r="54" spans="1:1" ht="18.75" customHeight="1">
      <c r="A54" s="401" t="s">
        <v>595</v>
      </c>
    </row>
    <row r="55" spans="1:1" ht="18.75" customHeight="1">
      <c r="A55" s="401" t="s">
        <v>594</v>
      </c>
    </row>
  </sheetData>
  <mergeCells count="85">
    <mergeCell ref="B9:AC9"/>
    <mergeCell ref="AD9:AI9"/>
    <mergeCell ref="J2:AA2"/>
    <mergeCell ref="B4:E4"/>
    <mergeCell ref="F4:P4"/>
    <mergeCell ref="B6:L6"/>
    <mergeCell ref="M6:V6"/>
    <mergeCell ref="W6:AI6"/>
    <mergeCell ref="B7:L7"/>
    <mergeCell ref="M7:V7"/>
    <mergeCell ref="W7:AI7"/>
    <mergeCell ref="B8:AC8"/>
    <mergeCell ref="AD8:AI8"/>
    <mergeCell ref="Z14:AI14"/>
    <mergeCell ref="B10:G11"/>
    <mergeCell ref="H10:T10"/>
    <mergeCell ref="U10:Y10"/>
    <mergeCell ref="Z10:AD10"/>
    <mergeCell ref="AE10:AI10"/>
    <mergeCell ref="H11:T11"/>
    <mergeCell ref="U11:Y11"/>
    <mergeCell ref="Z11:AD11"/>
    <mergeCell ref="AE11:AI11"/>
    <mergeCell ref="B14:G14"/>
    <mergeCell ref="H14:J14"/>
    <mergeCell ref="K14:T14"/>
    <mergeCell ref="U14:V14"/>
    <mergeCell ref="W14:Y14"/>
    <mergeCell ref="B15:G15"/>
    <mergeCell ref="H15:M15"/>
    <mergeCell ref="N15:S15"/>
    <mergeCell ref="T15:AI15"/>
    <mergeCell ref="B18:E18"/>
    <mergeCell ref="F18:J18"/>
    <mergeCell ref="K18:O18"/>
    <mergeCell ref="P18:T18"/>
    <mergeCell ref="U18:Y18"/>
    <mergeCell ref="Z18:AD18"/>
    <mergeCell ref="AE18:AI18"/>
    <mergeCell ref="B19:E19"/>
    <mergeCell ref="F19:J19"/>
    <mergeCell ref="K19:O19"/>
    <mergeCell ref="P19:T19"/>
    <mergeCell ref="U19:Y19"/>
    <mergeCell ref="Z19:AD19"/>
    <mergeCell ref="AE19:AI19"/>
    <mergeCell ref="AE20:AI20"/>
    <mergeCell ref="B21:E21"/>
    <mergeCell ref="F21:J21"/>
    <mergeCell ref="K21:O21"/>
    <mergeCell ref="P21:T21"/>
    <mergeCell ref="U21:Y21"/>
    <mergeCell ref="Z21:AD21"/>
    <mergeCell ref="AE21:AI21"/>
    <mergeCell ref="B20:E20"/>
    <mergeCell ref="F20:J20"/>
    <mergeCell ref="K20:O20"/>
    <mergeCell ref="P20:T20"/>
    <mergeCell ref="U20:Y20"/>
    <mergeCell ref="Z20:AD20"/>
    <mergeCell ref="B23:E23"/>
    <mergeCell ref="F23:J23"/>
    <mergeCell ref="K23:O23"/>
    <mergeCell ref="P23:T23"/>
    <mergeCell ref="B24:E24"/>
    <mergeCell ref="F24:I24"/>
    <mergeCell ref="K24:N24"/>
    <mergeCell ref="P24:T24"/>
    <mergeCell ref="B36:O36"/>
    <mergeCell ref="P36:AI36"/>
    <mergeCell ref="B27:AI30"/>
    <mergeCell ref="B33:H33"/>
    <mergeCell ref="I33:L33"/>
    <mergeCell ref="M33:V33"/>
    <mergeCell ref="W33:AI33"/>
    <mergeCell ref="B34:H35"/>
    <mergeCell ref="I34:J35"/>
    <mergeCell ref="K34:O34"/>
    <mergeCell ref="P34:T34"/>
    <mergeCell ref="U34:Y34"/>
    <mergeCell ref="Z34:AI34"/>
    <mergeCell ref="K35:O35"/>
    <mergeCell ref="P35:T35"/>
    <mergeCell ref="U35:Y35"/>
    <mergeCell ref="Z35:AI35"/>
  </mergeCells>
  <phoneticPr fontId="5"/>
  <conditionalFormatting sqref="F19:AI21 U35:Y35">
    <cfRule type="expression" dxfId="4" priority="1">
      <formula>IF(RIGHT(TEXT(F19,"0.#"),1)=".",TRUE,FALSE)</formula>
    </cfRule>
  </conditionalFormatting>
  <conditionalFormatting sqref="P24">
    <cfRule type="expression" dxfId="3" priority="2">
      <formula>IF(RIGHT(TEXT(100*P24,"0.#"),1)=".",TRUE,FALSE)</formula>
    </cfRule>
    <cfRule type="expression" dxfId="2" priority="3">
      <formula>IF(RIGHT(TEXT(100*P24,"0.#"),1)=".",FALSE,TRUE)</formula>
    </cfRule>
  </conditionalFormatting>
  <dataValidations count="5">
    <dataValidation type="list" allowBlank="1" showInputMessage="1" showErrorMessage="1" sqref="T15:AI15" xr:uid="{6231E940-F23E-41CB-A98E-F174E8D8B7D2}">
      <formula1>$E$42:$E$48</formula1>
    </dataValidation>
    <dataValidation type="list" allowBlank="1" showInputMessage="1" showErrorMessage="1" sqref="P36" xr:uid="{17FFD9C6-2C61-4F7A-9088-64E863219A7F}">
      <formula1>$A$52:$A$55</formula1>
    </dataValidation>
    <dataValidation type="list" allowBlank="1" showInputMessage="1" showErrorMessage="1" sqref="I34:J35 I33:L33" xr:uid="{56B5B799-8F44-41E2-84EF-EC16B408AD70}">
      <formula1>$A$49:$A$50</formula1>
    </dataValidation>
    <dataValidation type="list" allowBlank="1" showInputMessage="1" showErrorMessage="1" sqref="H15" xr:uid="{B2BF13C7-048F-4730-A718-040AED2DA745}">
      <formula1>$A$42:$A$47</formula1>
    </dataValidation>
    <dataValidation type="list" allowBlank="1" showInputMessage="1" showErrorMessage="1" sqref="B9" xr:uid="{357B3B7B-829B-46A2-8366-EB7565BD4AF5}">
      <formula1>$A$38:$A$40</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54684-5B50-494A-ABF9-E871BE0B8CC9}">
  <dimension ref="A1:AI50"/>
  <sheetViews>
    <sheetView view="pageBreakPreview" zoomScale="115" zoomScaleNormal="85" zoomScaleSheetLayoutView="115" workbookViewId="0">
      <selection activeCell="G9" sqref="G9:K9"/>
    </sheetView>
  </sheetViews>
  <sheetFormatPr defaultColWidth="2.5" defaultRowHeight="18.75" customHeight="1"/>
  <cols>
    <col min="1" max="67" width="2.5" style="401"/>
    <col min="68" max="70" width="2.5" style="401" customWidth="1"/>
    <col min="71" max="16384" width="2.5" style="401"/>
  </cols>
  <sheetData>
    <row r="1" spans="1:35" ht="18.75" customHeight="1">
      <c r="B1" s="401" t="s">
        <v>884</v>
      </c>
      <c r="Z1" s="401" t="s">
        <v>650</v>
      </c>
    </row>
    <row r="2" spans="1:35" ht="18.75" customHeight="1">
      <c r="J2" s="523" t="s">
        <v>649</v>
      </c>
      <c r="K2" s="523"/>
      <c r="L2" s="523"/>
      <c r="M2" s="523"/>
      <c r="N2" s="523"/>
      <c r="O2" s="523"/>
      <c r="P2" s="523"/>
      <c r="Q2" s="523"/>
      <c r="R2" s="523"/>
      <c r="S2" s="523"/>
      <c r="T2" s="523"/>
      <c r="U2" s="523"/>
      <c r="V2" s="523"/>
      <c r="W2" s="523"/>
      <c r="X2" s="523"/>
      <c r="Y2" s="523"/>
      <c r="Z2" s="523"/>
      <c r="AA2" s="523"/>
    </row>
    <row r="3" spans="1:35" ht="18.75" customHeight="1">
      <c r="B3" s="402"/>
      <c r="C3" s="402"/>
      <c r="D3" s="402"/>
      <c r="E3" s="402"/>
      <c r="F3" s="402"/>
      <c r="G3" s="402"/>
      <c r="H3" s="402"/>
      <c r="I3" s="402"/>
      <c r="J3" s="402"/>
      <c r="K3" s="402"/>
      <c r="L3" s="402"/>
      <c r="M3" s="402"/>
    </row>
    <row r="4" spans="1:35" ht="18.75" customHeight="1">
      <c r="B4" s="524" t="s">
        <v>648</v>
      </c>
      <c r="C4" s="524"/>
      <c r="D4" s="524"/>
      <c r="E4" s="524"/>
      <c r="F4" s="525" t="s">
        <v>883</v>
      </c>
      <c r="G4" s="525"/>
      <c r="H4" s="525"/>
      <c r="I4" s="525"/>
      <c r="J4" s="525"/>
      <c r="K4" s="525"/>
      <c r="L4" s="525"/>
      <c r="M4" s="525"/>
      <c r="N4" s="525"/>
      <c r="O4" s="525"/>
      <c r="P4" s="525"/>
      <c r="Q4" s="525"/>
      <c r="R4" s="525"/>
      <c r="S4" s="525"/>
      <c r="T4" s="525"/>
    </row>
    <row r="5" spans="1:35" ht="18.75" customHeight="1">
      <c r="B5" s="403"/>
    </row>
    <row r="6" spans="1:35" ht="18.75" customHeight="1">
      <c r="B6" s="463" t="s">
        <v>646</v>
      </c>
      <c r="C6" s="463"/>
      <c r="D6" s="463"/>
      <c r="E6" s="463"/>
      <c r="F6" s="463"/>
      <c r="G6" s="463"/>
      <c r="H6" s="463"/>
      <c r="I6" s="463"/>
      <c r="J6" s="463"/>
      <c r="K6" s="463"/>
      <c r="L6" s="463"/>
      <c r="M6" s="463" t="s">
        <v>645</v>
      </c>
      <c r="N6" s="463"/>
      <c r="O6" s="463"/>
      <c r="P6" s="463"/>
      <c r="Q6" s="463"/>
      <c r="R6" s="463"/>
      <c r="S6" s="463"/>
      <c r="T6" s="463"/>
      <c r="U6" s="463"/>
      <c r="V6" s="463"/>
      <c r="W6" s="463" t="s">
        <v>644</v>
      </c>
      <c r="X6" s="463"/>
      <c r="Y6" s="463"/>
      <c r="Z6" s="463"/>
      <c r="AA6" s="463"/>
      <c r="AB6" s="463"/>
      <c r="AC6" s="463"/>
      <c r="AD6" s="463"/>
      <c r="AE6" s="463"/>
      <c r="AF6" s="463"/>
      <c r="AG6" s="463"/>
      <c r="AH6" s="463"/>
      <c r="AI6" s="463"/>
    </row>
    <row r="7" spans="1:35" ht="18.75" customHeight="1">
      <c r="B7" s="463"/>
      <c r="C7" s="463"/>
      <c r="D7" s="463"/>
      <c r="E7" s="463"/>
      <c r="F7" s="463"/>
      <c r="G7" s="463"/>
      <c r="H7" s="463"/>
      <c r="I7" s="463"/>
      <c r="J7" s="463"/>
      <c r="K7" s="463"/>
      <c r="L7" s="463"/>
      <c r="M7" s="463"/>
      <c r="N7" s="463"/>
      <c r="O7" s="463"/>
      <c r="P7" s="463"/>
      <c r="Q7" s="463"/>
      <c r="R7" s="463"/>
      <c r="S7" s="463"/>
      <c r="T7" s="463"/>
      <c r="U7" s="463"/>
      <c r="V7" s="463"/>
      <c r="W7" s="463"/>
      <c r="X7" s="463"/>
      <c r="Y7" s="463"/>
      <c r="Z7" s="463"/>
      <c r="AA7" s="463"/>
      <c r="AB7" s="463"/>
      <c r="AC7" s="463"/>
      <c r="AD7" s="463"/>
      <c r="AE7" s="463"/>
      <c r="AF7" s="463"/>
      <c r="AG7" s="463"/>
      <c r="AH7" s="463"/>
      <c r="AI7" s="463"/>
    </row>
    <row r="8" spans="1:35" ht="18.75" customHeight="1">
      <c r="B8" s="463" t="s">
        <v>874</v>
      </c>
      <c r="C8" s="463"/>
      <c r="D8" s="463"/>
      <c r="E8" s="463"/>
      <c r="F8" s="463"/>
      <c r="G8" s="463"/>
      <c r="H8" s="463"/>
      <c r="I8" s="463"/>
      <c r="J8" s="463"/>
      <c r="K8" s="463"/>
      <c r="L8" s="463"/>
      <c r="M8" s="463"/>
      <c r="N8" s="463"/>
      <c r="O8" s="463"/>
      <c r="P8" s="463"/>
      <c r="Q8" s="463"/>
      <c r="R8" s="463"/>
      <c r="S8" s="463"/>
      <c r="T8" s="463"/>
      <c r="U8" s="463"/>
      <c r="V8" s="463"/>
      <c r="W8" s="463"/>
      <c r="X8" s="463"/>
      <c r="Y8" s="463"/>
      <c r="Z8" s="463"/>
      <c r="AA8" s="463"/>
      <c r="AB8" s="463"/>
      <c r="AC8" s="463"/>
      <c r="AD8" s="463" t="s">
        <v>873</v>
      </c>
      <c r="AE8" s="463"/>
      <c r="AF8" s="463"/>
      <c r="AG8" s="463"/>
      <c r="AH8" s="463"/>
      <c r="AI8" s="463"/>
    </row>
    <row r="9" spans="1:35" ht="18.75" customHeight="1">
      <c r="B9" s="463"/>
      <c r="C9" s="463"/>
      <c r="D9" s="463"/>
      <c r="E9" s="463"/>
      <c r="F9" s="463"/>
      <c r="G9" s="463"/>
      <c r="H9" s="463"/>
      <c r="I9" s="463"/>
      <c r="J9" s="463"/>
      <c r="K9" s="463"/>
      <c r="L9" s="463"/>
      <c r="M9" s="463"/>
      <c r="N9" s="463"/>
      <c r="O9" s="463"/>
      <c r="P9" s="463"/>
      <c r="Q9" s="463"/>
      <c r="R9" s="463"/>
      <c r="S9" s="463"/>
      <c r="T9" s="463"/>
      <c r="U9" s="463"/>
      <c r="V9" s="463"/>
      <c r="W9" s="463"/>
      <c r="X9" s="463"/>
      <c r="Y9" s="463"/>
      <c r="Z9" s="463"/>
      <c r="AA9" s="463"/>
      <c r="AB9" s="463"/>
      <c r="AC9" s="463"/>
      <c r="AD9" s="463"/>
      <c r="AE9" s="463"/>
      <c r="AF9" s="463"/>
      <c r="AG9" s="463"/>
      <c r="AH9" s="463"/>
      <c r="AI9" s="463"/>
    </row>
    <row r="10" spans="1:35" ht="18.75" customHeight="1">
      <c r="A10" s="402"/>
      <c r="B10" s="402"/>
      <c r="C10" s="402"/>
      <c r="D10" s="402"/>
      <c r="E10" s="402"/>
      <c r="F10" s="402"/>
      <c r="G10" s="402"/>
      <c r="H10" s="402"/>
      <c r="I10" s="402"/>
      <c r="J10" s="402"/>
      <c r="K10" s="402"/>
      <c r="L10" s="402"/>
      <c r="M10" s="402"/>
      <c r="N10" s="402"/>
      <c r="O10" s="402"/>
      <c r="P10" s="402"/>
      <c r="Q10" s="402"/>
      <c r="R10" s="402"/>
      <c r="S10" s="402"/>
      <c r="T10" s="402"/>
      <c r="U10" s="402"/>
      <c r="V10" s="402"/>
      <c r="W10" s="402"/>
      <c r="X10" s="402"/>
      <c r="Y10" s="402"/>
      <c r="Z10" s="402"/>
      <c r="AA10" s="402"/>
      <c r="AB10" s="402"/>
      <c r="AC10" s="402"/>
      <c r="AD10" s="402"/>
      <c r="AE10" s="402"/>
      <c r="AF10" s="402"/>
      <c r="AG10" s="402"/>
      <c r="AH10" s="402"/>
    </row>
    <row r="11" spans="1:35" ht="18.75" customHeight="1">
      <c r="B11" s="403" t="s">
        <v>643</v>
      </c>
    </row>
    <row r="12" spans="1:35" ht="18.75" customHeight="1">
      <c r="B12" s="520" t="s">
        <v>642</v>
      </c>
      <c r="C12" s="520"/>
      <c r="D12" s="520"/>
      <c r="E12" s="520"/>
      <c r="F12" s="520"/>
      <c r="G12" s="520"/>
      <c r="H12" s="464" t="s">
        <v>641</v>
      </c>
      <c r="I12" s="465"/>
      <c r="J12" s="465"/>
      <c r="K12" s="521" t="s">
        <v>638</v>
      </c>
      <c r="L12" s="521"/>
      <c r="M12" s="521"/>
      <c r="N12" s="521"/>
      <c r="O12" s="521"/>
      <c r="P12" s="521"/>
      <c r="Q12" s="521"/>
      <c r="R12" s="521"/>
      <c r="S12" s="521"/>
      <c r="T12" s="521"/>
      <c r="U12" s="465" t="s">
        <v>640</v>
      </c>
      <c r="V12" s="465"/>
      <c r="W12" s="465" t="s">
        <v>639</v>
      </c>
      <c r="X12" s="465"/>
      <c r="Y12" s="465"/>
      <c r="Z12" s="521" t="s">
        <v>638</v>
      </c>
      <c r="AA12" s="521"/>
      <c r="AB12" s="521"/>
      <c r="AC12" s="521"/>
      <c r="AD12" s="521"/>
      <c r="AE12" s="521"/>
      <c r="AF12" s="521"/>
      <c r="AG12" s="521"/>
      <c r="AH12" s="521"/>
      <c r="AI12" s="522"/>
    </row>
    <row r="13" spans="1:35" ht="18.75" customHeight="1">
      <c r="B13" s="520" t="s">
        <v>637</v>
      </c>
      <c r="C13" s="520"/>
      <c r="D13" s="520"/>
      <c r="E13" s="520"/>
      <c r="F13" s="520"/>
      <c r="G13" s="520"/>
      <c r="H13" s="464"/>
      <c r="I13" s="465"/>
      <c r="J13" s="465"/>
      <c r="K13" s="465"/>
      <c r="L13" s="465"/>
      <c r="M13" s="465"/>
      <c r="N13" s="486" t="s">
        <v>636</v>
      </c>
      <c r="O13" s="487"/>
      <c r="P13" s="487"/>
      <c r="Q13" s="487"/>
      <c r="R13" s="487"/>
      <c r="S13" s="488"/>
      <c r="T13" s="464"/>
      <c r="U13" s="465"/>
      <c r="V13" s="465"/>
      <c r="W13" s="465"/>
      <c r="X13" s="465"/>
      <c r="Y13" s="465"/>
      <c r="Z13" s="465"/>
      <c r="AA13" s="465"/>
      <c r="AB13" s="465"/>
      <c r="AC13" s="465"/>
      <c r="AD13" s="465"/>
      <c r="AE13" s="465"/>
      <c r="AF13" s="465"/>
      <c r="AG13" s="465"/>
      <c r="AH13" s="465"/>
      <c r="AI13" s="466"/>
    </row>
    <row r="15" spans="1:35" ht="18.75" customHeight="1">
      <c r="B15" s="403" t="s">
        <v>635</v>
      </c>
    </row>
    <row r="16" spans="1:35" ht="18.75" customHeight="1">
      <c r="B16" s="463" t="s">
        <v>634</v>
      </c>
      <c r="C16" s="463"/>
      <c r="D16" s="463"/>
      <c r="E16" s="463"/>
      <c r="F16" s="463" t="s">
        <v>882</v>
      </c>
      <c r="G16" s="463"/>
      <c r="H16" s="463"/>
      <c r="I16" s="463"/>
      <c r="J16" s="463"/>
      <c r="K16" s="463" t="s">
        <v>881</v>
      </c>
      <c r="L16" s="463"/>
      <c r="M16" s="463"/>
      <c r="N16" s="463"/>
      <c r="O16" s="463"/>
      <c r="P16" s="463"/>
      <c r="Q16" s="463"/>
      <c r="R16" s="463"/>
      <c r="S16" s="463"/>
      <c r="T16" s="463" t="s">
        <v>629</v>
      </c>
      <c r="U16" s="463"/>
      <c r="V16" s="463"/>
      <c r="W16" s="463"/>
      <c r="X16" s="463"/>
    </row>
    <row r="17" spans="2:35" ht="15" customHeight="1">
      <c r="B17" s="498" t="s">
        <v>628</v>
      </c>
      <c r="C17" s="499"/>
      <c r="D17" s="499"/>
      <c r="E17" s="500"/>
      <c r="F17" s="634"/>
      <c r="G17" s="635"/>
      <c r="H17" s="635"/>
      <c r="I17" s="635"/>
      <c r="J17" s="636"/>
      <c r="K17" s="844"/>
      <c r="L17" s="845"/>
      <c r="M17" s="845"/>
      <c r="N17" s="845"/>
      <c r="O17" s="845"/>
      <c r="P17" s="845"/>
      <c r="Q17" s="845"/>
      <c r="R17" s="845"/>
      <c r="S17" s="846"/>
      <c r="T17" s="504">
        <f>SUM(F17,K17)</f>
        <v>0</v>
      </c>
      <c r="U17" s="505"/>
      <c r="V17" s="505"/>
      <c r="W17" s="505"/>
      <c r="X17" s="506"/>
    </row>
    <row r="18" spans="2:35" ht="15" customHeight="1" thickBot="1">
      <c r="B18" s="511"/>
      <c r="C18" s="512"/>
      <c r="D18" s="512"/>
      <c r="E18" s="513"/>
      <c r="F18" s="841"/>
      <c r="G18" s="842"/>
      <c r="H18" s="842"/>
      <c r="I18" s="842"/>
      <c r="J18" s="843"/>
      <c r="K18" s="847" t="s">
        <v>880</v>
      </c>
      <c r="L18" s="848"/>
      <c r="M18" s="848"/>
      <c r="N18" s="848"/>
      <c r="O18" s="848"/>
      <c r="P18" s="848"/>
      <c r="Q18" s="848"/>
      <c r="R18" s="848" t="s">
        <v>879</v>
      </c>
      <c r="S18" s="849"/>
      <c r="T18" s="514"/>
      <c r="U18" s="515"/>
      <c r="V18" s="515"/>
      <c r="W18" s="515"/>
      <c r="X18" s="516"/>
    </row>
    <row r="19" spans="2:35" ht="15" customHeight="1" thickTop="1">
      <c r="B19" s="540" t="s">
        <v>830</v>
      </c>
      <c r="C19" s="541"/>
      <c r="D19" s="541"/>
      <c r="E19" s="542"/>
      <c r="F19" s="834"/>
      <c r="G19" s="835"/>
      <c r="H19" s="835"/>
      <c r="I19" s="835"/>
      <c r="J19" s="836"/>
      <c r="K19" s="837"/>
      <c r="L19" s="838"/>
      <c r="M19" s="838"/>
      <c r="N19" s="838"/>
      <c r="O19" s="838"/>
      <c r="P19" s="838"/>
      <c r="Q19" s="838"/>
      <c r="R19" s="838"/>
      <c r="S19" s="839"/>
      <c r="T19" s="537">
        <f>SUM(F19,K19)</f>
        <v>0</v>
      </c>
      <c r="U19" s="538"/>
      <c r="V19" s="538"/>
      <c r="W19" s="538"/>
      <c r="X19" s="539"/>
    </row>
    <row r="20" spans="2:35" ht="15" customHeight="1">
      <c r="B20" s="501"/>
      <c r="C20" s="502"/>
      <c r="D20" s="502"/>
      <c r="E20" s="503"/>
      <c r="F20" s="637"/>
      <c r="G20" s="638"/>
      <c r="H20" s="638"/>
      <c r="I20" s="638"/>
      <c r="J20" s="639"/>
      <c r="K20" s="753" t="s">
        <v>880</v>
      </c>
      <c r="L20" s="754"/>
      <c r="M20" s="754"/>
      <c r="N20" s="754"/>
      <c r="O20" s="754"/>
      <c r="P20" s="754"/>
      <c r="Q20" s="754"/>
      <c r="R20" s="754" t="s">
        <v>879</v>
      </c>
      <c r="S20" s="840"/>
      <c r="T20" s="495"/>
      <c r="U20" s="496"/>
      <c r="V20" s="496"/>
      <c r="W20" s="496"/>
      <c r="X20" s="497"/>
    </row>
    <row r="21" spans="2:35" ht="30" customHeight="1">
      <c r="B21" s="626" t="s">
        <v>625</v>
      </c>
      <c r="C21" s="627"/>
      <c r="D21" s="627"/>
      <c r="E21" s="628"/>
      <c r="F21" s="495"/>
      <c r="G21" s="496"/>
      <c r="H21" s="496"/>
      <c r="I21" s="496"/>
      <c r="J21" s="497"/>
      <c r="K21" s="495"/>
      <c r="L21" s="496"/>
      <c r="M21" s="496"/>
      <c r="N21" s="496"/>
      <c r="O21" s="496"/>
      <c r="P21" s="496"/>
      <c r="Q21" s="496"/>
      <c r="R21" s="496"/>
      <c r="S21" s="497"/>
      <c r="T21" s="495">
        <f>SUM(F21:S21)</f>
        <v>0</v>
      </c>
      <c r="U21" s="496"/>
      <c r="V21" s="496"/>
      <c r="W21" s="496"/>
      <c r="X21" s="497"/>
    </row>
    <row r="23" spans="2:35" ht="18.75" customHeight="1">
      <c r="B23" s="403" t="s">
        <v>624</v>
      </c>
    </row>
    <row r="24" spans="2:35" ht="18.75" customHeight="1">
      <c r="B24" s="477"/>
      <c r="C24" s="478"/>
      <c r="D24" s="478"/>
      <c r="E24" s="478"/>
      <c r="F24" s="478"/>
      <c r="G24" s="478"/>
      <c r="H24" s="478"/>
      <c r="I24" s="478"/>
      <c r="J24" s="478"/>
      <c r="K24" s="478"/>
      <c r="L24" s="478"/>
      <c r="M24" s="478"/>
      <c r="N24" s="478"/>
      <c r="O24" s="478"/>
      <c r="P24" s="478"/>
      <c r="Q24" s="478"/>
      <c r="R24" s="478"/>
      <c r="S24" s="478"/>
      <c r="T24" s="478"/>
      <c r="U24" s="478"/>
      <c r="V24" s="478"/>
      <c r="W24" s="478"/>
      <c r="X24" s="478"/>
      <c r="Y24" s="478"/>
      <c r="Z24" s="478"/>
      <c r="AA24" s="478"/>
      <c r="AB24" s="478"/>
      <c r="AC24" s="478"/>
      <c r="AD24" s="478"/>
      <c r="AE24" s="478"/>
      <c r="AF24" s="478"/>
      <c r="AG24" s="478"/>
      <c r="AH24" s="478"/>
      <c r="AI24" s="479"/>
    </row>
    <row r="25" spans="2:35" ht="18.75" customHeight="1">
      <c r="B25" s="480"/>
      <c r="C25" s="481"/>
      <c r="D25" s="481"/>
      <c r="E25" s="481"/>
      <c r="F25" s="481"/>
      <c r="G25" s="481"/>
      <c r="H25" s="481"/>
      <c r="I25" s="481"/>
      <c r="J25" s="481"/>
      <c r="K25" s="481"/>
      <c r="L25" s="481"/>
      <c r="M25" s="481"/>
      <c r="N25" s="481"/>
      <c r="O25" s="481"/>
      <c r="P25" s="481"/>
      <c r="Q25" s="481"/>
      <c r="R25" s="481"/>
      <c r="S25" s="481"/>
      <c r="T25" s="481"/>
      <c r="U25" s="481"/>
      <c r="V25" s="481"/>
      <c r="W25" s="481"/>
      <c r="X25" s="481"/>
      <c r="Y25" s="481"/>
      <c r="Z25" s="481"/>
      <c r="AA25" s="481"/>
      <c r="AB25" s="481"/>
      <c r="AC25" s="481"/>
      <c r="AD25" s="481"/>
      <c r="AE25" s="481"/>
      <c r="AF25" s="481"/>
      <c r="AG25" s="481"/>
      <c r="AH25" s="481"/>
      <c r="AI25" s="482"/>
    </row>
    <row r="26" spans="2:35" ht="18.75" customHeight="1">
      <c r="B26" s="480"/>
      <c r="C26" s="481"/>
      <c r="D26" s="481"/>
      <c r="E26" s="481"/>
      <c r="F26" s="481"/>
      <c r="G26" s="481"/>
      <c r="H26" s="481"/>
      <c r="I26" s="481"/>
      <c r="J26" s="481"/>
      <c r="K26" s="481"/>
      <c r="L26" s="481"/>
      <c r="M26" s="481"/>
      <c r="N26" s="481"/>
      <c r="O26" s="481"/>
      <c r="P26" s="481"/>
      <c r="Q26" s="481"/>
      <c r="R26" s="481"/>
      <c r="S26" s="481"/>
      <c r="T26" s="481"/>
      <c r="U26" s="481"/>
      <c r="V26" s="481"/>
      <c r="W26" s="481"/>
      <c r="X26" s="481"/>
      <c r="Y26" s="481"/>
      <c r="Z26" s="481"/>
      <c r="AA26" s="481"/>
      <c r="AB26" s="481"/>
      <c r="AC26" s="481"/>
      <c r="AD26" s="481"/>
      <c r="AE26" s="481"/>
      <c r="AF26" s="481"/>
      <c r="AG26" s="481"/>
      <c r="AH26" s="481"/>
      <c r="AI26" s="482"/>
    </row>
    <row r="27" spans="2:35" ht="18.75" customHeight="1">
      <c r="B27" s="483"/>
      <c r="C27" s="484"/>
      <c r="D27" s="484"/>
      <c r="E27" s="484"/>
      <c r="F27" s="484"/>
      <c r="G27" s="484"/>
      <c r="H27" s="484"/>
      <c r="I27" s="484"/>
      <c r="J27" s="484"/>
      <c r="K27" s="484"/>
      <c r="L27" s="484"/>
      <c r="M27" s="484"/>
      <c r="N27" s="484"/>
      <c r="O27" s="484"/>
      <c r="P27" s="484"/>
      <c r="Q27" s="484"/>
      <c r="R27" s="484"/>
      <c r="S27" s="484"/>
      <c r="T27" s="484"/>
      <c r="U27" s="484"/>
      <c r="V27" s="484"/>
      <c r="W27" s="484"/>
      <c r="X27" s="484"/>
      <c r="Y27" s="484"/>
      <c r="Z27" s="484"/>
      <c r="AA27" s="484"/>
      <c r="AB27" s="484"/>
      <c r="AC27" s="484"/>
      <c r="AD27" s="484"/>
      <c r="AE27" s="484"/>
      <c r="AF27" s="484"/>
      <c r="AG27" s="484"/>
      <c r="AH27" s="484"/>
      <c r="AI27" s="485"/>
    </row>
    <row r="28" spans="2:35" ht="18.75" customHeight="1">
      <c r="B28" s="404"/>
      <c r="C28" s="404"/>
      <c r="D28" s="404"/>
      <c r="E28" s="404"/>
      <c r="F28" s="404"/>
      <c r="G28" s="404"/>
      <c r="H28" s="404"/>
      <c r="I28" s="404"/>
      <c r="J28" s="404"/>
      <c r="K28" s="404"/>
      <c r="L28" s="404"/>
      <c r="M28" s="404"/>
      <c r="N28" s="404"/>
      <c r="O28" s="404"/>
      <c r="P28" s="404"/>
      <c r="Q28" s="404"/>
      <c r="R28" s="404"/>
      <c r="S28" s="404"/>
      <c r="T28" s="404"/>
      <c r="U28" s="404"/>
      <c r="V28" s="404"/>
      <c r="W28" s="404"/>
      <c r="X28" s="404"/>
      <c r="Y28" s="404"/>
      <c r="Z28" s="404"/>
      <c r="AA28" s="404"/>
      <c r="AB28" s="404"/>
      <c r="AC28" s="404"/>
      <c r="AD28" s="404"/>
      <c r="AE28" s="404"/>
      <c r="AF28" s="404"/>
      <c r="AG28" s="404"/>
      <c r="AH28" s="404"/>
      <c r="AI28" s="404"/>
    </row>
    <row r="29" spans="2:35" ht="18.75" customHeight="1">
      <c r="B29" s="403" t="s">
        <v>623</v>
      </c>
    </row>
    <row r="30" spans="2:35" ht="18.75" customHeight="1">
      <c r="B30" s="622" t="s">
        <v>861</v>
      </c>
      <c r="C30" s="622"/>
      <c r="D30" s="622"/>
      <c r="E30" s="622"/>
      <c r="F30" s="622"/>
      <c r="G30" s="622"/>
      <c r="H30" s="622"/>
      <c r="I30" s="463"/>
      <c r="J30" s="463"/>
      <c r="K30" s="463" t="s">
        <v>617</v>
      </c>
      <c r="L30" s="463"/>
      <c r="M30" s="463"/>
      <c r="N30" s="463"/>
      <c r="O30" s="463"/>
      <c r="P30" s="463" t="s">
        <v>616</v>
      </c>
      <c r="Q30" s="463"/>
      <c r="R30" s="463"/>
      <c r="S30" s="463"/>
      <c r="T30" s="463"/>
      <c r="U30" s="463" t="s">
        <v>615</v>
      </c>
      <c r="V30" s="463"/>
      <c r="W30" s="463"/>
      <c r="X30" s="463"/>
      <c r="Y30" s="463"/>
      <c r="Z30" s="463" t="s">
        <v>860</v>
      </c>
      <c r="AA30" s="463"/>
      <c r="AB30" s="463"/>
      <c r="AC30" s="463"/>
      <c r="AD30" s="463"/>
      <c r="AE30" s="463"/>
      <c r="AF30" s="463"/>
      <c r="AG30" s="463"/>
      <c r="AH30" s="463"/>
      <c r="AI30" s="463"/>
    </row>
    <row r="31" spans="2:35" ht="18.75" customHeight="1">
      <c r="B31" s="622"/>
      <c r="C31" s="622"/>
      <c r="D31" s="622"/>
      <c r="E31" s="622"/>
      <c r="F31" s="622"/>
      <c r="G31" s="622"/>
      <c r="H31" s="622"/>
      <c r="I31" s="463"/>
      <c r="J31" s="463"/>
      <c r="K31" s="468" t="s">
        <v>613</v>
      </c>
      <c r="L31" s="469"/>
      <c r="M31" s="469"/>
      <c r="N31" s="469"/>
      <c r="O31" s="470"/>
      <c r="P31" s="471" t="s">
        <v>612</v>
      </c>
      <c r="Q31" s="472"/>
      <c r="R31" s="472"/>
      <c r="S31" s="472"/>
      <c r="T31" s="473"/>
      <c r="U31" s="474" t="s">
        <v>611</v>
      </c>
      <c r="V31" s="475"/>
      <c r="W31" s="475"/>
      <c r="X31" s="475"/>
      <c r="Y31" s="476"/>
      <c r="Z31" s="463"/>
      <c r="AA31" s="463"/>
      <c r="AB31" s="463"/>
      <c r="AC31" s="463"/>
      <c r="AD31" s="463"/>
      <c r="AE31" s="463"/>
      <c r="AF31" s="463"/>
      <c r="AG31" s="463"/>
      <c r="AH31" s="463"/>
      <c r="AI31" s="463"/>
    </row>
    <row r="32" spans="2:35" ht="18.75" customHeight="1">
      <c r="B32" s="526" t="s">
        <v>610</v>
      </c>
      <c r="C32" s="526"/>
      <c r="D32" s="526"/>
      <c r="E32" s="526"/>
      <c r="F32" s="526"/>
      <c r="G32" s="526"/>
      <c r="H32" s="526"/>
      <c r="I32" s="526"/>
      <c r="J32" s="526"/>
      <c r="K32" s="526"/>
      <c r="L32" s="526"/>
      <c r="M32" s="526"/>
      <c r="N32" s="526"/>
      <c r="O32" s="526"/>
      <c r="P32" s="464"/>
      <c r="Q32" s="465"/>
      <c r="R32" s="465"/>
      <c r="S32" s="465"/>
      <c r="T32" s="465"/>
      <c r="U32" s="465"/>
      <c r="V32" s="465"/>
      <c r="W32" s="465"/>
      <c r="X32" s="465"/>
      <c r="Y32" s="465"/>
      <c r="Z32" s="465"/>
      <c r="AA32" s="465"/>
      <c r="AB32" s="465"/>
      <c r="AC32" s="465"/>
      <c r="AD32" s="465"/>
      <c r="AE32" s="465"/>
      <c r="AF32" s="465"/>
      <c r="AG32" s="465"/>
      <c r="AH32" s="465"/>
      <c r="AI32" s="466"/>
    </row>
    <row r="34" spans="1:5" ht="18.75" customHeight="1">
      <c r="A34" s="401" t="s">
        <v>878</v>
      </c>
    </row>
    <row r="35" spans="1:5" ht="18.75" customHeight="1">
      <c r="A35" s="401" t="s">
        <v>877</v>
      </c>
    </row>
    <row r="37" spans="1:5" ht="18.75" customHeight="1">
      <c r="A37" s="401" t="s">
        <v>609</v>
      </c>
      <c r="E37" s="401" t="s">
        <v>608</v>
      </c>
    </row>
    <row r="38" spans="1:5" ht="18.75" customHeight="1">
      <c r="A38" s="401" t="s">
        <v>607</v>
      </c>
      <c r="E38" s="401" t="s">
        <v>606</v>
      </c>
    </row>
    <row r="39" spans="1:5" ht="18.75" customHeight="1">
      <c r="A39" s="401" t="s">
        <v>605</v>
      </c>
      <c r="E39" s="401" t="s">
        <v>604</v>
      </c>
    </row>
    <row r="40" spans="1:5" ht="18.75" customHeight="1">
      <c r="A40" s="401" t="s">
        <v>509</v>
      </c>
      <c r="E40" s="401" t="s">
        <v>603</v>
      </c>
    </row>
    <row r="41" spans="1:5" ht="18.75" customHeight="1">
      <c r="A41" s="401" t="s">
        <v>602</v>
      </c>
      <c r="E41" s="401" t="s">
        <v>601</v>
      </c>
    </row>
    <row r="42" spans="1:5" ht="18.75" customHeight="1">
      <c r="A42" s="401" t="s">
        <v>671</v>
      </c>
      <c r="E42" s="401" t="s">
        <v>600</v>
      </c>
    </row>
    <row r="43" spans="1:5" ht="18.75" customHeight="1">
      <c r="E43" s="401" t="s">
        <v>630</v>
      </c>
    </row>
    <row r="44" spans="1:5" ht="18.75" customHeight="1">
      <c r="A44" s="401" t="s">
        <v>599</v>
      </c>
    </row>
    <row r="45" spans="1:5" ht="18.75" customHeight="1">
      <c r="A45" s="401" t="s">
        <v>594</v>
      </c>
    </row>
    <row r="47" spans="1:5" ht="18.75" customHeight="1">
      <c r="A47" s="401" t="s">
        <v>597</v>
      </c>
    </row>
    <row r="48" spans="1:5" ht="18.75" customHeight="1">
      <c r="A48" s="401" t="s">
        <v>596</v>
      </c>
    </row>
    <row r="49" spans="1:1" ht="18.75" customHeight="1">
      <c r="A49" s="401" t="s">
        <v>595</v>
      </c>
    </row>
    <row r="50" spans="1:1" ht="18.75" customHeight="1">
      <c r="A50" s="401" t="s">
        <v>594</v>
      </c>
    </row>
  </sheetData>
  <mergeCells count="58">
    <mergeCell ref="J2:AA2"/>
    <mergeCell ref="B4:E4"/>
    <mergeCell ref="F4:T4"/>
    <mergeCell ref="B6:L6"/>
    <mergeCell ref="M6:V6"/>
    <mergeCell ref="W6:AI6"/>
    <mergeCell ref="Z12:AI12"/>
    <mergeCell ref="B7:L7"/>
    <mergeCell ref="M7:V7"/>
    <mergeCell ref="W7:AI7"/>
    <mergeCell ref="B8:AC8"/>
    <mergeCell ref="AD8:AI8"/>
    <mergeCell ref="B9:AC9"/>
    <mergeCell ref="AD9:AI9"/>
    <mergeCell ref="B12:G12"/>
    <mergeCell ref="H12:J12"/>
    <mergeCell ref="K12:T12"/>
    <mergeCell ref="U12:V12"/>
    <mergeCell ref="W12:Y12"/>
    <mergeCell ref="B13:G13"/>
    <mergeCell ref="H13:M13"/>
    <mergeCell ref="N13:S13"/>
    <mergeCell ref="T13:AI13"/>
    <mergeCell ref="B16:E16"/>
    <mergeCell ref="F16:J16"/>
    <mergeCell ref="K16:S16"/>
    <mergeCell ref="T16:X16"/>
    <mergeCell ref="B17:E18"/>
    <mergeCell ref="F17:J18"/>
    <mergeCell ref="K17:S17"/>
    <mergeCell ref="T17:X18"/>
    <mergeCell ref="K18:O18"/>
    <mergeCell ref="P18:Q18"/>
    <mergeCell ref="R18:S18"/>
    <mergeCell ref="B19:E20"/>
    <mergeCell ref="F19:J20"/>
    <mergeCell ref="K19:S19"/>
    <mergeCell ref="T19:X20"/>
    <mergeCell ref="K20:O20"/>
    <mergeCell ref="P20:Q20"/>
    <mergeCell ref="R20:S20"/>
    <mergeCell ref="B32:O32"/>
    <mergeCell ref="P32:AI32"/>
    <mergeCell ref="B21:E21"/>
    <mergeCell ref="F21:J21"/>
    <mergeCell ref="K21:S21"/>
    <mergeCell ref="T21:X21"/>
    <mergeCell ref="B24:AI27"/>
    <mergeCell ref="B30:H31"/>
    <mergeCell ref="I30:J31"/>
    <mergeCell ref="K30:O30"/>
    <mergeCell ref="P30:T30"/>
    <mergeCell ref="U30:Y30"/>
    <mergeCell ref="Z30:AI30"/>
    <mergeCell ref="K31:O31"/>
    <mergeCell ref="P31:T31"/>
    <mergeCell ref="U31:Y31"/>
    <mergeCell ref="Z31:AI31"/>
  </mergeCells>
  <phoneticPr fontId="5"/>
  <conditionalFormatting sqref="K17:S17 F17:J20 T17:X21 K19:S19 F21:S21 U31:Y31">
    <cfRule type="expression" dxfId="1" priority="1">
      <formula>IF(RIGHT(TEXT(F17,"0.#"),1)=".",TRUE,FALSE)</formula>
    </cfRule>
  </conditionalFormatting>
  <dataValidations count="5">
    <dataValidation type="list" allowBlank="1" showInputMessage="1" showErrorMessage="1" sqref="T13:AI13" xr:uid="{89DD2B2C-F007-4FE5-A741-A5B5CD95CF73}">
      <formula1>$E$37:$E$43</formula1>
    </dataValidation>
    <dataValidation type="list" allowBlank="1" showInputMessage="1" showErrorMessage="1" sqref="I30:J31" xr:uid="{3F22BF84-A1C6-4A23-BF2E-03FBE75B28EA}">
      <formula1>$A$56:$A$57</formula1>
    </dataValidation>
    <dataValidation type="list" allowBlank="1" showInputMessage="1" showErrorMessage="1" sqref="P32" xr:uid="{4DAD83BE-3A71-4A2F-B0C5-6ACBEBE3D9AA}">
      <formula1>$A$47:$A$50</formula1>
    </dataValidation>
    <dataValidation type="list" allowBlank="1" showInputMessage="1" showErrorMessage="1" sqref="H13" xr:uid="{3C621221-DA1D-468E-A76A-617895DB0E97}">
      <formula1>$A$37:$A$42</formula1>
    </dataValidation>
    <dataValidation type="list" allowBlank="1" showInputMessage="1" showErrorMessage="1" sqref="B9:AC9" xr:uid="{48EE6B8D-A2C4-4798-A97C-C4C0A43AD484}">
      <formula1>$A$34:$A$35</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05C97-C688-4CC3-8EC1-A2DA30F8A951}">
  <dimension ref="A1:AI41"/>
  <sheetViews>
    <sheetView view="pageBreakPreview" zoomScale="115" zoomScaleNormal="85" zoomScaleSheetLayoutView="115" workbookViewId="0">
      <selection activeCell="G9" sqref="G9:K9"/>
    </sheetView>
  </sheetViews>
  <sheetFormatPr defaultColWidth="2.5" defaultRowHeight="18.75" customHeight="1"/>
  <cols>
    <col min="1" max="16384" width="2.5" style="401"/>
  </cols>
  <sheetData>
    <row r="1" spans="2:35" ht="18.75" customHeight="1">
      <c r="B1" s="401" t="s">
        <v>896</v>
      </c>
      <c r="Z1" s="401" t="s">
        <v>650</v>
      </c>
    </row>
    <row r="2" spans="2:35" ht="18.75" customHeight="1">
      <c r="J2" s="523" t="s">
        <v>649</v>
      </c>
      <c r="K2" s="523"/>
      <c r="L2" s="523"/>
      <c r="M2" s="523"/>
      <c r="N2" s="523"/>
      <c r="O2" s="523"/>
      <c r="P2" s="523"/>
      <c r="Q2" s="523"/>
      <c r="R2" s="523"/>
      <c r="S2" s="523"/>
      <c r="T2" s="523"/>
      <c r="U2" s="523"/>
      <c r="V2" s="523"/>
      <c r="W2" s="523"/>
      <c r="X2" s="523"/>
      <c r="Y2" s="523"/>
      <c r="Z2" s="523"/>
      <c r="AA2" s="523"/>
    </row>
    <row r="3" spans="2:35" ht="18.75" customHeight="1">
      <c r="B3" s="402"/>
      <c r="C3" s="402"/>
      <c r="D3" s="402"/>
      <c r="E3" s="402"/>
      <c r="F3" s="402"/>
      <c r="G3" s="402"/>
      <c r="H3" s="402"/>
      <c r="I3" s="402"/>
      <c r="J3" s="402"/>
      <c r="K3" s="402"/>
      <c r="L3" s="402"/>
      <c r="M3" s="402"/>
    </row>
    <row r="4" spans="2:35" ht="18.75" customHeight="1">
      <c r="B4" s="524" t="s">
        <v>648</v>
      </c>
      <c r="C4" s="524"/>
      <c r="D4" s="524"/>
      <c r="E4" s="524"/>
      <c r="F4" s="525" t="s">
        <v>895</v>
      </c>
      <c r="G4" s="525"/>
      <c r="H4" s="525"/>
      <c r="I4" s="525"/>
      <c r="J4" s="525"/>
      <c r="K4" s="525"/>
      <c r="L4" s="525"/>
      <c r="M4" s="525"/>
      <c r="N4" s="525"/>
      <c r="O4" s="525"/>
      <c r="P4" s="525"/>
      <c r="Q4" s="525"/>
    </row>
    <row r="5" spans="2:35" ht="18.75" customHeight="1">
      <c r="B5" s="403"/>
    </row>
    <row r="6" spans="2:35" ht="18.75" customHeight="1">
      <c r="B6" s="463" t="s">
        <v>646</v>
      </c>
      <c r="C6" s="463"/>
      <c r="D6" s="463"/>
      <c r="E6" s="463"/>
      <c r="F6" s="463"/>
      <c r="G6" s="463"/>
      <c r="H6" s="463"/>
      <c r="I6" s="463"/>
      <c r="J6" s="463"/>
      <c r="K6" s="463"/>
      <c r="L6" s="463"/>
      <c r="M6" s="463" t="s">
        <v>645</v>
      </c>
      <c r="N6" s="463"/>
      <c r="O6" s="463"/>
      <c r="P6" s="463"/>
      <c r="Q6" s="463"/>
      <c r="R6" s="463"/>
      <c r="S6" s="463"/>
      <c r="T6" s="463"/>
      <c r="U6" s="463"/>
      <c r="V6" s="463"/>
      <c r="W6" s="463" t="s">
        <v>644</v>
      </c>
      <c r="X6" s="463"/>
      <c r="Y6" s="463"/>
      <c r="Z6" s="463"/>
      <c r="AA6" s="463"/>
      <c r="AB6" s="463"/>
      <c r="AC6" s="463"/>
      <c r="AD6" s="463"/>
      <c r="AE6" s="463"/>
      <c r="AF6" s="463"/>
      <c r="AG6" s="463"/>
      <c r="AH6" s="463"/>
      <c r="AI6" s="463"/>
    </row>
    <row r="7" spans="2:35" ht="18.75" customHeight="1">
      <c r="B7" s="463"/>
      <c r="C7" s="463"/>
      <c r="D7" s="463"/>
      <c r="E7" s="463"/>
      <c r="F7" s="463"/>
      <c r="G7" s="463"/>
      <c r="H7" s="463"/>
      <c r="I7" s="463"/>
      <c r="J7" s="463"/>
      <c r="K7" s="463"/>
      <c r="L7" s="463"/>
      <c r="M7" s="463"/>
      <c r="N7" s="463"/>
      <c r="O7" s="463"/>
      <c r="P7" s="463"/>
      <c r="Q7" s="463"/>
      <c r="R7" s="463"/>
      <c r="S7" s="463"/>
      <c r="T7" s="463"/>
      <c r="U7" s="463"/>
      <c r="V7" s="463"/>
      <c r="W7" s="463"/>
      <c r="X7" s="463"/>
      <c r="Y7" s="463"/>
      <c r="Z7" s="463"/>
      <c r="AA7" s="463"/>
      <c r="AB7" s="463"/>
      <c r="AC7" s="463"/>
      <c r="AD7" s="463"/>
      <c r="AE7" s="463"/>
      <c r="AF7" s="463"/>
      <c r="AG7" s="463"/>
      <c r="AH7" s="463"/>
      <c r="AI7" s="463"/>
    </row>
    <row r="8" spans="2:35" ht="18.75" customHeight="1">
      <c r="B8" s="403"/>
    </row>
    <row r="9" spans="2:35" ht="18.75" customHeight="1">
      <c r="B9" s="403" t="s">
        <v>643</v>
      </c>
    </row>
    <row r="10" spans="2:35" ht="18.75" customHeight="1">
      <c r="B10" s="520" t="s">
        <v>642</v>
      </c>
      <c r="C10" s="520"/>
      <c r="D10" s="520"/>
      <c r="E10" s="520"/>
      <c r="F10" s="520"/>
      <c r="G10" s="520"/>
      <c r="H10" s="464" t="s">
        <v>641</v>
      </c>
      <c r="I10" s="465"/>
      <c r="J10" s="465"/>
      <c r="K10" s="521" t="s">
        <v>638</v>
      </c>
      <c r="L10" s="521"/>
      <c r="M10" s="521"/>
      <c r="N10" s="521"/>
      <c r="O10" s="521"/>
      <c r="P10" s="521"/>
      <c r="Q10" s="521"/>
      <c r="R10" s="521"/>
      <c r="S10" s="521"/>
      <c r="T10" s="521"/>
      <c r="U10" s="465" t="s">
        <v>640</v>
      </c>
      <c r="V10" s="465"/>
      <c r="W10" s="465" t="s">
        <v>639</v>
      </c>
      <c r="X10" s="465"/>
      <c r="Y10" s="465"/>
      <c r="Z10" s="521" t="s">
        <v>638</v>
      </c>
      <c r="AA10" s="521"/>
      <c r="AB10" s="521"/>
      <c r="AC10" s="521"/>
      <c r="AD10" s="521"/>
      <c r="AE10" s="521"/>
      <c r="AF10" s="521"/>
      <c r="AG10" s="521"/>
      <c r="AH10" s="521"/>
      <c r="AI10" s="522"/>
    </row>
    <row r="11" spans="2:35" ht="18.75" customHeight="1">
      <c r="B11" s="520" t="s">
        <v>894</v>
      </c>
      <c r="C11" s="520"/>
      <c r="D11" s="520"/>
      <c r="E11" s="520"/>
      <c r="F11" s="520"/>
      <c r="G11" s="520"/>
      <c r="H11" s="464"/>
      <c r="I11" s="465"/>
      <c r="J11" s="465"/>
      <c r="K11" s="465"/>
      <c r="L11" s="465"/>
      <c r="M11" s="465"/>
      <c r="N11" s="486" t="s">
        <v>636</v>
      </c>
      <c r="O11" s="487"/>
      <c r="P11" s="487"/>
      <c r="Q11" s="487"/>
      <c r="R11" s="487"/>
      <c r="S11" s="488"/>
      <c r="T11" s="464"/>
      <c r="U11" s="465"/>
      <c r="V11" s="465"/>
      <c r="W11" s="465"/>
      <c r="X11" s="465"/>
      <c r="Y11" s="465"/>
      <c r="Z11" s="465"/>
      <c r="AA11" s="465"/>
      <c r="AB11" s="465"/>
      <c r="AC11" s="465"/>
      <c r="AD11" s="465"/>
      <c r="AE11" s="465"/>
      <c r="AF11" s="465"/>
      <c r="AG11" s="465"/>
      <c r="AH11" s="465"/>
      <c r="AI11" s="466"/>
    </row>
    <row r="13" spans="2:35" ht="18.75" customHeight="1">
      <c r="B13" s="403" t="s">
        <v>635</v>
      </c>
    </row>
    <row r="14" spans="2:35" ht="18.75" customHeight="1">
      <c r="B14" s="463" t="s">
        <v>634</v>
      </c>
      <c r="C14" s="463"/>
      <c r="D14" s="463"/>
      <c r="E14" s="463"/>
      <c r="F14" s="463" t="s">
        <v>633</v>
      </c>
      <c r="G14" s="463"/>
      <c r="H14" s="463"/>
      <c r="I14" s="463"/>
      <c r="J14" s="463"/>
      <c r="K14" s="463" t="s">
        <v>661</v>
      </c>
      <c r="L14" s="463"/>
      <c r="M14" s="463"/>
      <c r="N14" s="463"/>
      <c r="O14" s="463"/>
      <c r="P14" s="463" t="s">
        <v>632</v>
      </c>
      <c r="Q14" s="463"/>
      <c r="R14" s="463"/>
      <c r="S14" s="463"/>
      <c r="T14" s="463"/>
      <c r="U14" s="463" t="s">
        <v>660</v>
      </c>
      <c r="V14" s="463"/>
      <c r="W14" s="463"/>
      <c r="X14" s="463"/>
      <c r="Y14" s="463"/>
      <c r="Z14" s="463" t="s">
        <v>630</v>
      </c>
      <c r="AA14" s="463"/>
      <c r="AB14" s="463"/>
      <c r="AC14" s="463"/>
      <c r="AD14" s="463"/>
      <c r="AE14" s="463" t="s">
        <v>629</v>
      </c>
      <c r="AF14" s="463"/>
      <c r="AG14" s="463"/>
      <c r="AH14" s="463"/>
      <c r="AI14" s="463"/>
    </row>
    <row r="15" spans="2:35" ht="15" customHeight="1">
      <c r="B15" s="850" t="s">
        <v>893</v>
      </c>
      <c r="C15" s="851"/>
      <c r="D15" s="851"/>
      <c r="E15" s="852"/>
      <c r="F15" s="504"/>
      <c r="G15" s="505"/>
      <c r="H15" s="505"/>
      <c r="I15" s="505"/>
      <c r="J15" s="506"/>
      <c r="K15" s="504"/>
      <c r="L15" s="505"/>
      <c r="M15" s="505"/>
      <c r="N15" s="505"/>
      <c r="O15" s="506"/>
      <c r="P15" s="504"/>
      <c r="Q15" s="505"/>
      <c r="R15" s="505"/>
      <c r="S15" s="505"/>
      <c r="T15" s="506"/>
      <c r="U15" s="844"/>
      <c r="V15" s="845"/>
      <c r="W15" s="845"/>
      <c r="X15" s="845"/>
      <c r="Y15" s="846"/>
      <c r="Z15" s="504"/>
      <c r="AA15" s="505"/>
      <c r="AB15" s="505"/>
      <c r="AC15" s="505"/>
      <c r="AD15" s="506"/>
      <c r="AE15" s="504">
        <f>SUM(F15:T16,U15,Z15)</f>
        <v>0</v>
      </c>
      <c r="AF15" s="505"/>
      <c r="AG15" s="505"/>
      <c r="AH15" s="505"/>
      <c r="AI15" s="506"/>
    </row>
    <row r="16" spans="2:35" ht="15" customHeight="1">
      <c r="B16" s="853"/>
      <c r="C16" s="854"/>
      <c r="D16" s="854"/>
      <c r="E16" s="855"/>
      <c r="F16" s="495"/>
      <c r="G16" s="496"/>
      <c r="H16" s="496"/>
      <c r="I16" s="496"/>
      <c r="J16" s="497"/>
      <c r="K16" s="495"/>
      <c r="L16" s="496"/>
      <c r="M16" s="496"/>
      <c r="N16" s="496"/>
      <c r="O16" s="497"/>
      <c r="P16" s="495"/>
      <c r="Q16" s="496"/>
      <c r="R16" s="496"/>
      <c r="S16" s="496"/>
      <c r="T16" s="497"/>
      <c r="U16" s="856" t="s">
        <v>626</v>
      </c>
      <c r="V16" s="617"/>
      <c r="W16" s="617"/>
      <c r="X16" s="617"/>
      <c r="Y16" s="618"/>
      <c r="Z16" s="495"/>
      <c r="AA16" s="496"/>
      <c r="AB16" s="496"/>
      <c r="AC16" s="496"/>
      <c r="AD16" s="497"/>
      <c r="AE16" s="495"/>
      <c r="AF16" s="496"/>
      <c r="AG16" s="496"/>
      <c r="AH16" s="496"/>
      <c r="AI16" s="497"/>
    </row>
    <row r="18" spans="1:35" ht="18.75" customHeight="1">
      <c r="B18" s="403" t="s">
        <v>892</v>
      </c>
    </row>
    <row r="19" spans="1:35" ht="18.75" customHeight="1">
      <c r="B19" s="463" t="s">
        <v>634</v>
      </c>
      <c r="C19" s="463"/>
      <c r="D19" s="463"/>
      <c r="E19" s="463"/>
      <c r="F19" s="463" t="s">
        <v>633</v>
      </c>
      <c r="G19" s="463"/>
      <c r="H19" s="463"/>
      <c r="I19" s="463"/>
      <c r="J19" s="463"/>
      <c r="K19" s="463" t="s">
        <v>661</v>
      </c>
      <c r="L19" s="463"/>
      <c r="M19" s="463"/>
      <c r="N19" s="463"/>
      <c r="O19" s="463"/>
      <c r="P19" s="463" t="s">
        <v>632</v>
      </c>
      <c r="Q19" s="463"/>
      <c r="R19" s="463"/>
      <c r="S19" s="463"/>
      <c r="T19" s="463"/>
      <c r="U19" s="463" t="s">
        <v>660</v>
      </c>
      <c r="V19" s="463"/>
      <c r="W19" s="463"/>
      <c r="X19" s="463"/>
      <c r="Y19" s="463"/>
      <c r="Z19" s="463" t="s">
        <v>630</v>
      </c>
      <c r="AA19" s="463"/>
      <c r="AB19" s="463"/>
      <c r="AC19" s="463"/>
      <c r="AD19" s="463"/>
      <c r="AE19" s="463" t="s">
        <v>629</v>
      </c>
      <c r="AF19" s="463"/>
      <c r="AG19" s="463"/>
      <c r="AH19" s="463"/>
      <c r="AI19" s="463"/>
    </row>
    <row r="20" spans="1:35" ht="30.75" customHeight="1">
      <c r="B20" s="492" t="s">
        <v>891</v>
      </c>
      <c r="C20" s="493"/>
      <c r="D20" s="493"/>
      <c r="E20" s="494"/>
      <c r="F20" s="495"/>
      <c r="G20" s="496"/>
      <c r="H20" s="496"/>
      <c r="I20" s="496"/>
      <c r="J20" s="497"/>
      <c r="K20" s="495"/>
      <c r="L20" s="496"/>
      <c r="M20" s="496"/>
      <c r="N20" s="496"/>
      <c r="O20" s="497"/>
      <c r="P20" s="495"/>
      <c r="Q20" s="496"/>
      <c r="R20" s="496"/>
      <c r="S20" s="496"/>
      <c r="T20" s="497"/>
      <c r="U20" s="495"/>
      <c r="V20" s="496"/>
      <c r="W20" s="496"/>
      <c r="X20" s="496"/>
      <c r="Y20" s="497"/>
      <c r="Z20" s="495"/>
      <c r="AA20" s="496"/>
      <c r="AB20" s="496"/>
      <c r="AC20" s="496"/>
      <c r="AD20" s="497"/>
      <c r="AE20" s="495">
        <f>SUM(F20:AD20)</f>
        <v>0</v>
      </c>
      <c r="AF20" s="496"/>
      <c r="AG20" s="496"/>
      <c r="AH20" s="496"/>
      <c r="AI20" s="497"/>
    </row>
    <row r="21" spans="1:35" ht="30.75" customHeight="1">
      <c r="B21" s="548" t="s">
        <v>890</v>
      </c>
      <c r="C21" s="549"/>
      <c r="D21" s="549"/>
      <c r="E21" s="550"/>
      <c r="F21" s="474"/>
      <c r="G21" s="475"/>
      <c r="H21" s="475"/>
      <c r="I21" s="475"/>
      <c r="J21" s="476"/>
      <c r="K21" s="474"/>
      <c r="L21" s="475"/>
      <c r="M21" s="475"/>
      <c r="N21" s="475"/>
      <c r="O21" s="476"/>
      <c r="P21" s="474"/>
      <c r="Q21" s="475"/>
      <c r="R21" s="475"/>
      <c r="S21" s="475"/>
      <c r="T21" s="476"/>
      <c r="U21" s="474"/>
      <c r="V21" s="475"/>
      <c r="W21" s="475"/>
      <c r="X21" s="475"/>
      <c r="Y21" s="476"/>
      <c r="Z21" s="474"/>
      <c r="AA21" s="475"/>
      <c r="AB21" s="475"/>
      <c r="AC21" s="475"/>
      <c r="AD21" s="476"/>
      <c r="AE21" s="495">
        <f>SUM(F21:AD21)</f>
        <v>0</v>
      </c>
      <c r="AF21" s="496"/>
      <c r="AG21" s="496"/>
      <c r="AH21" s="496"/>
      <c r="AI21" s="497"/>
    </row>
    <row r="22" spans="1:35" ht="30.75" customHeight="1">
      <c r="B22" s="492" t="s">
        <v>889</v>
      </c>
      <c r="C22" s="493"/>
      <c r="D22" s="493"/>
      <c r="E22" s="494"/>
      <c r="F22" s="495"/>
      <c r="G22" s="496"/>
      <c r="H22" s="496"/>
      <c r="I22" s="496"/>
      <c r="J22" s="497"/>
      <c r="K22" s="495"/>
      <c r="L22" s="496"/>
      <c r="M22" s="496"/>
      <c r="N22" s="496"/>
      <c r="O22" s="497"/>
      <c r="P22" s="495"/>
      <c r="Q22" s="496"/>
      <c r="R22" s="496"/>
      <c r="S22" s="496"/>
      <c r="T22" s="497"/>
      <c r="U22" s="495"/>
      <c r="V22" s="496"/>
      <c r="W22" s="496"/>
      <c r="X22" s="496"/>
      <c r="Y22" s="497"/>
      <c r="Z22" s="495"/>
      <c r="AA22" s="496"/>
      <c r="AB22" s="496"/>
      <c r="AC22" s="496"/>
      <c r="AD22" s="497"/>
      <c r="AE22" s="495">
        <f>SUM(F22:AD22)</f>
        <v>0</v>
      </c>
      <c r="AF22" s="496"/>
      <c r="AG22" s="496"/>
      <c r="AH22" s="496"/>
      <c r="AI22" s="497"/>
    </row>
    <row r="23" spans="1:35" ht="18.75" customHeight="1">
      <c r="B23" s="420" t="s">
        <v>888</v>
      </c>
      <c r="C23" s="419"/>
      <c r="D23" s="419"/>
      <c r="E23" s="419"/>
      <c r="F23" s="409"/>
      <c r="G23" s="409"/>
      <c r="H23" s="409"/>
      <c r="I23" s="409"/>
      <c r="J23" s="409"/>
      <c r="K23" s="409"/>
      <c r="L23" s="409"/>
      <c r="M23" s="409"/>
      <c r="N23" s="409"/>
      <c r="O23" s="409"/>
      <c r="P23" s="409"/>
      <c r="Q23" s="409"/>
      <c r="R23" s="409"/>
      <c r="S23" s="409"/>
      <c r="T23" s="409"/>
      <c r="U23" s="409"/>
      <c r="V23" s="409"/>
      <c r="W23" s="409"/>
      <c r="X23" s="409"/>
      <c r="Y23" s="409"/>
      <c r="Z23" s="409"/>
      <c r="AA23" s="409"/>
      <c r="AB23" s="409"/>
      <c r="AC23" s="409"/>
      <c r="AD23" s="409"/>
      <c r="AE23" s="409"/>
      <c r="AF23" s="409"/>
      <c r="AG23" s="409"/>
      <c r="AH23" s="409"/>
      <c r="AI23" s="409"/>
    </row>
    <row r="25" spans="1:35" ht="18.75" customHeight="1">
      <c r="B25" s="403" t="s">
        <v>623</v>
      </c>
    </row>
    <row r="26" spans="1:35" ht="18.75" customHeight="1">
      <c r="B26" s="467" t="s">
        <v>618</v>
      </c>
      <c r="C26" s="467"/>
      <c r="D26" s="467"/>
      <c r="E26" s="467"/>
      <c r="F26" s="467"/>
      <c r="G26" s="467"/>
      <c r="H26" s="467"/>
      <c r="I26" s="463"/>
      <c r="J26" s="463"/>
      <c r="K26" s="463" t="s">
        <v>617</v>
      </c>
      <c r="L26" s="463"/>
      <c r="M26" s="463"/>
      <c r="N26" s="463"/>
      <c r="O26" s="463"/>
      <c r="P26" s="463" t="s">
        <v>616</v>
      </c>
      <c r="Q26" s="463"/>
      <c r="R26" s="463"/>
      <c r="S26" s="463"/>
      <c r="T26" s="463"/>
      <c r="U26" s="463" t="s">
        <v>615</v>
      </c>
      <c r="V26" s="463"/>
      <c r="W26" s="463"/>
      <c r="X26" s="463"/>
      <c r="Y26" s="463"/>
      <c r="Z26" s="463" t="s">
        <v>614</v>
      </c>
      <c r="AA26" s="463"/>
      <c r="AB26" s="463"/>
      <c r="AC26" s="463"/>
      <c r="AD26" s="463"/>
      <c r="AE26" s="463"/>
      <c r="AF26" s="463"/>
      <c r="AG26" s="463"/>
      <c r="AH26" s="463"/>
      <c r="AI26" s="463"/>
    </row>
    <row r="27" spans="1:35" ht="18.75" customHeight="1">
      <c r="B27" s="467"/>
      <c r="C27" s="467"/>
      <c r="D27" s="467"/>
      <c r="E27" s="467"/>
      <c r="F27" s="467"/>
      <c r="G27" s="467"/>
      <c r="H27" s="467"/>
      <c r="I27" s="463"/>
      <c r="J27" s="463"/>
      <c r="K27" s="468" t="s">
        <v>613</v>
      </c>
      <c r="L27" s="469"/>
      <c r="M27" s="469"/>
      <c r="N27" s="469"/>
      <c r="O27" s="470"/>
      <c r="P27" s="471" t="s">
        <v>612</v>
      </c>
      <c r="Q27" s="472"/>
      <c r="R27" s="472"/>
      <c r="S27" s="472"/>
      <c r="T27" s="473"/>
      <c r="U27" s="474" t="s">
        <v>611</v>
      </c>
      <c r="V27" s="475"/>
      <c r="W27" s="475"/>
      <c r="X27" s="475"/>
      <c r="Y27" s="476"/>
      <c r="Z27" s="463"/>
      <c r="AA27" s="463"/>
      <c r="AB27" s="463"/>
      <c r="AC27" s="463"/>
      <c r="AD27" s="463"/>
      <c r="AE27" s="463"/>
      <c r="AF27" s="463"/>
      <c r="AG27" s="463"/>
      <c r="AH27" s="463"/>
      <c r="AI27" s="463"/>
    </row>
    <row r="28" spans="1:35" ht="18.75" customHeight="1">
      <c r="B28" s="526" t="s">
        <v>610</v>
      </c>
      <c r="C28" s="526"/>
      <c r="D28" s="526"/>
      <c r="E28" s="526"/>
      <c r="F28" s="526"/>
      <c r="G28" s="526"/>
      <c r="H28" s="526"/>
      <c r="I28" s="526"/>
      <c r="J28" s="526"/>
      <c r="K28" s="526"/>
      <c r="L28" s="526"/>
      <c r="M28" s="526"/>
      <c r="N28" s="526"/>
      <c r="O28" s="526"/>
      <c r="P28" s="464"/>
      <c r="Q28" s="465"/>
      <c r="R28" s="465"/>
      <c r="S28" s="465"/>
      <c r="T28" s="465"/>
      <c r="U28" s="465"/>
      <c r="V28" s="465"/>
      <c r="W28" s="465"/>
      <c r="X28" s="465"/>
      <c r="Y28" s="465"/>
      <c r="Z28" s="465"/>
      <c r="AA28" s="465"/>
      <c r="AB28" s="465"/>
      <c r="AC28" s="465"/>
      <c r="AD28" s="465"/>
      <c r="AE28" s="465"/>
      <c r="AF28" s="465"/>
      <c r="AG28" s="465"/>
      <c r="AH28" s="465"/>
      <c r="AI28" s="466"/>
    </row>
    <row r="30" spans="1:35" ht="18.75" customHeight="1">
      <c r="A30" s="401" t="s">
        <v>887</v>
      </c>
      <c r="E30" s="401" t="s">
        <v>608</v>
      </c>
    </row>
    <row r="31" spans="1:35" ht="18.75" customHeight="1">
      <c r="A31" s="401" t="s">
        <v>886</v>
      </c>
      <c r="E31" s="401" t="s">
        <v>606</v>
      </c>
    </row>
    <row r="32" spans="1:35" ht="18.75" customHeight="1">
      <c r="A32" s="401" t="s">
        <v>885</v>
      </c>
      <c r="E32" s="401" t="s">
        <v>604</v>
      </c>
    </row>
    <row r="33" spans="1:5" ht="18.75" customHeight="1">
      <c r="A33" s="401" t="s">
        <v>630</v>
      </c>
      <c r="E33" s="401" t="s">
        <v>603</v>
      </c>
    </row>
    <row r="34" spans="1:5" ht="18.75" customHeight="1">
      <c r="E34" s="401" t="s">
        <v>601</v>
      </c>
    </row>
    <row r="35" spans="1:5" ht="18.75" customHeight="1">
      <c r="A35" s="401" t="s">
        <v>599</v>
      </c>
      <c r="E35" s="401" t="s">
        <v>600</v>
      </c>
    </row>
    <row r="36" spans="1:5" ht="18.75" customHeight="1">
      <c r="A36" s="401" t="s">
        <v>594</v>
      </c>
      <c r="E36" s="401" t="s">
        <v>630</v>
      </c>
    </row>
    <row r="38" spans="1:5" ht="18.75" customHeight="1">
      <c r="A38" s="401" t="s">
        <v>597</v>
      </c>
    </row>
    <row r="39" spans="1:5" ht="18.75" customHeight="1">
      <c r="A39" s="401" t="s">
        <v>596</v>
      </c>
    </row>
    <row r="40" spans="1:5" ht="18.75" customHeight="1">
      <c r="A40" s="401" t="s">
        <v>595</v>
      </c>
    </row>
    <row r="41" spans="1:5" ht="18.75" customHeight="1">
      <c r="A41" s="401" t="s">
        <v>594</v>
      </c>
    </row>
  </sheetData>
  <mergeCells count="74">
    <mergeCell ref="J2:AA2"/>
    <mergeCell ref="B4:E4"/>
    <mergeCell ref="F4:Q4"/>
    <mergeCell ref="B6:L6"/>
    <mergeCell ref="M6:V6"/>
    <mergeCell ref="W6:AI6"/>
    <mergeCell ref="B7:L7"/>
    <mergeCell ref="M7:V7"/>
    <mergeCell ref="W7:AI7"/>
    <mergeCell ref="B10:G10"/>
    <mergeCell ref="H10:J10"/>
    <mergeCell ref="K10:T10"/>
    <mergeCell ref="U10:V10"/>
    <mergeCell ref="W10:Y10"/>
    <mergeCell ref="Z10:AI10"/>
    <mergeCell ref="B11:G11"/>
    <mergeCell ref="H11:M11"/>
    <mergeCell ref="N11:S11"/>
    <mergeCell ref="T11:AI11"/>
    <mergeCell ref="B14:E14"/>
    <mergeCell ref="F14:J14"/>
    <mergeCell ref="K14:O14"/>
    <mergeCell ref="P14:T14"/>
    <mergeCell ref="U14:Y14"/>
    <mergeCell ref="Z14:AD14"/>
    <mergeCell ref="AE14:AI14"/>
    <mergeCell ref="B15:E16"/>
    <mergeCell ref="F15:J16"/>
    <mergeCell ref="K15:O16"/>
    <mergeCell ref="P15:T16"/>
    <mergeCell ref="U15:Y15"/>
    <mergeCell ref="Z15:AD16"/>
    <mergeCell ref="AE15:AI16"/>
    <mergeCell ref="U16:Y16"/>
    <mergeCell ref="AE19:AI19"/>
    <mergeCell ref="B20:E20"/>
    <mergeCell ref="F20:J20"/>
    <mergeCell ref="K20:O20"/>
    <mergeCell ref="P20:T20"/>
    <mergeCell ref="U20:Y20"/>
    <mergeCell ref="Z20:AD20"/>
    <mergeCell ref="AE20:AI20"/>
    <mergeCell ref="B19:E19"/>
    <mergeCell ref="F19:J19"/>
    <mergeCell ref="K19:O19"/>
    <mergeCell ref="P19:T19"/>
    <mergeCell ref="U19:Y19"/>
    <mergeCell ref="Z19:AD19"/>
    <mergeCell ref="AE21:AI21"/>
    <mergeCell ref="B22:E22"/>
    <mergeCell ref="F22:J22"/>
    <mergeCell ref="K22:O22"/>
    <mergeCell ref="P22:T22"/>
    <mergeCell ref="U22:Y22"/>
    <mergeCell ref="Z22:AD22"/>
    <mergeCell ref="AE22:AI22"/>
    <mergeCell ref="B21:E21"/>
    <mergeCell ref="F21:J21"/>
    <mergeCell ref="K21:O21"/>
    <mergeCell ref="P21:T21"/>
    <mergeCell ref="U21:Y21"/>
    <mergeCell ref="Z21:AD21"/>
    <mergeCell ref="B28:O28"/>
    <mergeCell ref="P28:AI28"/>
    <mergeCell ref="B26:H27"/>
    <mergeCell ref="I26:J27"/>
    <mergeCell ref="K26:O26"/>
    <mergeCell ref="P26:T26"/>
    <mergeCell ref="U26:Y26"/>
    <mergeCell ref="Z26:AI26"/>
    <mergeCell ref="K27:O27"/>
    <mergeCell ref="P27:T27"/>
    <mergeCell ref="U27:Y27"/>
    <mergeCell ref="Z27:AI27"/>
  </mergeCells>
  <phoneticPr fontId="5"/>
  <conditionalFormatting sqref="U15:Y15 F15:T16 Z15:AI16 F20:AI22 U27:Y27">
    <cfRule type="expression" dxfId="0" priority="1">
      <formula>IF(RIGHT(TEXT(F15,"0.#"),1)=".",TRUE,FALSE)</formula>
    </cfRule>
  </conditionalFormatting>
  <dataValidations count="4">
    <dataValidation type="list" allowBlank="1" showInputMessage="1" showErrorMessage="1" sqref="T11:AI11" xr:uid="{3AB0C1AB-7C88-4FF4-AF06-2D059311FA9D}">
      <formula1>$E$30:$E$36</formula1>
    </dataValidation>
    <dataValidation type="list" allowBlank="1" showInputMessage="1" showErrorMessage="1" sqref="H11" xr:uid="{F3520CEC-F2E6-407E-B569-D41B461E16FD}">
      <formula1>$A$30:$A$33</formula1>
    </dataValidation>
    <dataValidation type="list" allowBlank="1" showInputMessage="1" showErrorMessage="1" sqref="P28" xr:uid="{D1599CB9-124C-466B-BA16-9D60FF04E8C2}">
      <formula1>$A$38:$A$41</formula1>
    </dataValidation>
    <dataValidation type="list" allowBlank="1" showInputMessage="1" showErrorMessage="1" sqref="I26:J27" xr:uid="{A498F210-7E83-454B-ABA2-15FAA390BF17}">
      <formula1>$A$35:$A$36</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55D89-0514-4C27-9FDD-22856843B59A}">
  <dimension ref="A1:AU45"/>
  <sheetViews>
    <sheetView view="pageBreakPreview" zoomScale="85" zoomScaleNormal="85" zoomScaleSheetLayoutView="85" workbookViewId="0">
      <selection activeCell="G9" sqref="G9:K9"/>
    </sheetView>
  </sheetViews>
  <sheetFormatPr defaultColWidth="2.5" defaultRowHeight="18.75" customHeight="1"/>
  <cols>
    <col min="1" max="16384" width="2.5" style="401"/>
  </cols>
  <sheetData>
    <row r="1" spans="2:35" ht="18.75" customHeight="1">
      <c r="B1" s="401" t="s">
        <v>651</v>
      </c>
      <c r="Z1" s="401" t="s">
        <v>650</v>
      </c>
    </row>
    <row r="2" spans="2:35" ht="18.75" customHeight="1">
      <c r="J2" s="523" t="s">
        <v>649</v>
      </c>
      <c r="K2" s="523"/>
      <c r="L2" s="523"/>
      <c r="M2" s="523"/>
      <c r="N2" s="523"/>
      <c r="O2" s="523"/>
      <c r="P2" s="523"/>
      <c r="Q2" s="523"/>
      <c r="R2" s="523"/>
      <c r="S2" s="523"/>
      <c r="T2" s="523"/>
      <c r="U2" s="523"/>
      <c r="V2" s="523"/>
      <c r="W2" s="523"/>
      <c r="X2" s="523"/>
      <c r="Y2" s="523"/>
      <c r="Z2" s="523"/>
      <c r="AA2" s="523"/>
    </row>
    <row r="3" spans="2:35" ht="18.75" customHeight="1">
      <c r="B3" s="402"/>
      <c r="C3" s="402"/>
      <c r="D3" s="402"/>
      <c r="E3" s="402"/>
      <c r="F3" s="402"/>
      <c r="G3" s="402"/>
      <c r="H3" s="402"/>
      <c r="I3" s="402"/>
      <c r="J3" s="402"/>
      <c r="K3" s="402"/>
      <c r="L3" s="402"/>
      <c r="M3" s="402"/>
    </row>
    <row r="4" spans="2:35" ht="18.75" customHeight="1">
      <c r="B4" s="524" t="s">
        <v>648</v>
      </c>
      <c r="C4" s="524"/>
      <c r="D4" s="524"/>
      <c r="E4" s="524"/>
      <c r="F4" s="525" t="s">
        <v>647</v>
      </c>
      <c r="G4" s="525"/>
      <c r="H4" s="525"/>
      <c r="I4" s="525"/>
      <c r="J4" s="525"/>
      <c r="K4" s="525"/>
      <c r="L4" s="525"/>
      <c r="M4" s="525"/>
      <c r="N4" s="525"/>
      <c r="O4" s="525"/>
      <c r="P4" s="525"/>
      <c r="Q4" s="525"/>
      <c r="R4" s="525"/>
    </row>
    <row r="5" spans="2:35" ht="18.75" customHeight="1">
      <c r="B5" s="403"/>
    </row>
    <row r="6" spans="2:35" ht="18.75" customHeight="1">
      <c r="B6" s="463" t="s">
        <v>646</v>
      </c>
      <c r="C6" s="463"/>
      <c r="D6" s="463"/>
      <c r="E6" s="463"/>
      <c r="F6" s="463"/>
      <c r="G6" s="463"/>
      <c r="H6" s="463"/>
      <c r="I6" s="463"/>
      <c r="J6" s="463"/>
      <c r="K6" s="463"/>
      <c r="L6" s="463"/>
      <c r="M6" s="463" t="s">
        <v>645</v>
      </c>
      <c r="N6" s="463"/>
      <c r="O6" s="463"/>
      <c r="P6" s="463"/>
      <c r="Q6" s="463"/>
      <c r="R6" s="463"/>
      <c r="S6" s="463"/>
      <c r="T6" s="463"/>
      <c r="U6" s="463"/>
      <c r="V6" s="463"/>
      <c r="W6" s="463" t="s">
        <v>644</v>
      </c>
      <c r="X6" s="463"/>
      <c r="Y6" s="463"/>
      <c r="Z6" s="463"/>
      <c r="AA6" s="463"/>
      <c r="AB6" s="463"/>
      <c r="AC6" s="463"/>
      <c r="AD6" s="463"/>
      <c r="AE6" s="463"/>
      <c r="AF6" s="463"/>
      <c r="AG6" s="463"/>
      <c r="AH6" s="463"/>
      <c r="AI6" s="463"/>
    </row>
    <row r="7" spans="2:35" ht="18.75" customHeight="1">
      <c r="B7" s="463"/>
      <c r="C7" s="463"/>
      <c r="D7" s="463"/>
      <c r="E7" s="463"/>
      <c r="F7" s="463"/>
      <c r="G7" s="463"/>
      <c r="H7" s="463"/>
      <c r="I7" s="463"/>
      <c r="J7" s="463"/>
      <c r="K7" s="463"/>
      <c r="L7" s="463"/>
      <c r="M7" s="463"/>
      <c r="N7" s="463"/>
      <c r="O7" s="463"/>
      <c r="P7" s="463"/>
      <c r="Q7" s="463"/>
      <c r="R7" s="463"/>
      <c r="S7" s="463"/>
      <c r="T7" s="463"/>
      <c r="U7" s="463"/>
      <c r="V7" s="463"/>
      <c r="W7" s="463"/>
      <c r="X7" s="463"/>
      <c r="Y7" s="463"/>
      <c r="Z7" s="463"/>
      <c r="AA7" s="463"/>
      <c r="AB7" s="463"/>
      <c r="AC7" s="463"/>
      <c r="AD7" s="463"/>
      <c r="AE7" s="463"/>
      <c r="AF7" s="463"/>
      <c r="AG7" s="463"/>
      <c r="AH7" s="463"/>
      <c r="AI7" s="463"/>
    </row>
    <row r="8" spans="2:35" ht="18.75" customHeight="1">
      <c r="B8" s="402"/>
      <c r="C8" s="402"/>
      <c r="D8" s="402"/>
      <c r="E8" s="402"/>
      <c r="F8" s="402"/>
      <c r="G8" s="402"/>
      <c r="H8" s="402"/>
      <c r="I8" s="402"/>
      <c r="J8" s="402"/>
      <c r="K8" s="402"/>
      <c r="L8" s="402"/>
      <c r="M8" s="402"/>
      <c r="N8" s="402"/>
      <c r="O8" s="402"/>
      <c r="P8" s="402"/>
      <c r="Q8" s="402"/>
      <c r="R8" s="402"/>
      <c r="S8" s="402"/>
      <c r="T8" s="402"/>
      <c r="U8" s="402"/>
      <c r="V8" s="402"/>
      <c r="W8" s="402"/>
      <c r="X8" s="402"/>
      <c r="Y8" s="402"/>
      <c r="Z8" s="402"/>
      <c r="AA8" s="402"/>
      <c r="AB8" s="402"/>
      <c r="AC8" s="402"/>
      <c r="AD8" s="402"/>
      <c r="AE8" s="402"/>
      <c r="AF8" s="402"/>
      <c r="AG8" s="402"/>
      <c r="AH8" s="402"/>
    </row>
    <row r="9" spans="2:35" ht="18.75" customHeight="1">
      <c r="B9" s="403" t="s">
        <v>643</v>
      </c>
    </row>
    <row r="10" spans="2:35" ht="18.75" customHeight="1">
      <c r="B10" s="520" t="s">
        <v>642</v>
      </c>
      <c r="C10" s="520"/>
      <c r="D10" s="520"/>
      <c r="E10" s="520"/>
      <c r="F10" s="520"/>
      <c r="G10" s="520"/>
      <c r="H10" s="464" t="s">
        <v>641</v>
      </c>
      <c r="I10" s="465"/>
      <c r="J10" s="465"/>
      <c r="K10" s="521" t="s">
        <v>638</v>
      </c>
      <c r="L10" s="521"/>
      <c r="M10" s="521"/>
      <c r="N10" s="521"/>
      <c r="O10" s="521"/>
      <c r="P10" s="521"/>
      <c r="Q10" s="521"/>
      <c r="R10" s="521"/>
      <c r="S10" s="521"/>
      <c r="T10" s="521"/>
      <c r="U10" s="465" t="s">
        <v>640</v>
      </c>
      <c r="V10" s="465"/>
      <c r="W10" s="465" t="s">
        <v>639</v>
      </c>
      <c r="X10" s="465"/>
      <c r="Y10" s="465"/>
      <c r="Z10" s="521" t="s">
        <v>638</v>
      </c>
      <c r="AA10" s="521"/>
      <c r="AB10" s="521"/>
      <c r="AC10" s="521"/>
      <c r="AD10" s="521"/>
      <c r="AE10" s="521"/>
      <c r="AF10" s="521"/>
      <c r="AG10" s="521"/>
      <c r="AH10" s="521"/>
      <c r="AI10" s="522"/>
    </row>
    <row r="11" spans="2:35" ht="18.75" customHeight="1">
      <c r="B11" s="520" t="s">
        <v>637</v>
      </c>
      <c r="C11" s="520"/>
      <c r="D11" s="520"/>
      <c r="E11" s="520"/>
      <c r="F11" s="520"/>
      <c r="G11" s="520"/>
      <c r="H11" s="464"/>
      <c r="I11" s="465"/>
      <c r="J11" s="465"/>
      <c r="K11" s="465"/>
      <c r="L11" s="465"/>
      <c r="M11" s="465"/>
      <c r="N11" s="520" t="s">
        <v>636</v>
      </c>
      <c r="O11" s="520"/>
      <c r="P11" s="520"/>
      <c r="Q11" s="520"/>
      <c r="R11" s="520"/>
      <c r="S11" s="520"/>
      <c r="T11" s="463"/>
      <c r="U11" s="463"/>
      <c r="V11" s="463"/>
      <c r="W11" s="463"/>
      <c r="X11" s="463"/>
      <c r="Y11" s="463"/>
      <c r="Z11" s="463"/>
      <c r="AA11" s="463"/>
      <c r="AB11" s="463"/>
      <c r="AC11" s="463"/>
      <c r="AD11" s="463"/>
      <c r="AE11" s="463"/>
      <c r="AF11" s="463"/>
      <c r="AG11" s="463"/>
      <c r="AH11" s="463"/>
      <c r="AI11" s="463"/>
    </row>
    <row r="13" spans="2:35" ht="18.75" customHeight="1">
      <c r="B13" s="403" t="s">
        <v>635</v>
      </c>
    </row>
    <row r="14" spans="2:35" ht="18.75" customHeight="1">
      <c r="B14" s="463" t="s">
        <v>634</v>
      </c>
      <c r="C14" s="463"/>
      <c r="D14" s="463"/>
      <c r="E14" s="463"/>
      <c r="F14" s="463" t="s">
        <v>633</v>
      </c>
      <c r="G14" s="463"/>
      <c r="H14" s="463"/>
      <c r="I14" s="463"/>
      <c r="J14" s="463"/>
      <c r="K14" s="463"/>
      <c r="L14" s="463" t="s">
        <v>632</v>
      </c>
      <c r="M14" s="463"/>
      <c r="N14" s="463"/>
      <c r="O14" s="463"/>
      <c r="P14" s="463"/>
      <c r="Q14" s="463"/>
      <c r="R14" s="463" t="s">
        <v>631</v>
      </c>
      <c r="S14" s="463"/>
      <c r="T14" s="463"/>
      <c r="U14" s="463"/>
      <c r="V14" s="463"/>
      <c r="W14" s="463"/>
      <c r="X14" s="463" t="s">
        <v>630</v>
      </c>
      <c r="Y14" s="463"/>
      <c r="Z14" s="463"/>
      <c r="AA14" s="463"/>
      <c r="AB14" s="463"/>
      <c r="AC14" s="463"/>
      <c r="AD14" s="463" t="s">
        <v>629</v>
      </c>
      <c r="AE14" s="463"/>
      <c r="AF14" s="463"/>
      <c r="AG14" s="463"/>
      <c r="AH14" s="463"/>
      <c r="AI14" s="463"/>
    </row>
    <row r="15" spans="2:35" ht="14.25" customHeight="1">
      <c r="B15" s="498" t="s">
        <v>628</v>
      </c>
      <c r="C15" s="499"/>
      <c r="D15" s="499"/>
      <c r="E15" s="500"/>
      <c r="F15" s="504"/>
      <c r="G15" s="505"/>
      <c r="H15" s="505"/>
      <c r="I15" s="505"/>
      <c r="J15" s="505"/>
      <c r="K15" s="506"/>
      <c r="L15" s="504"/>
      <c r="M15" s="505"/>
      <c r="N15" s="505"/>
      <c r="O15" s="505"/>
      <c r="P15" s="505"/>
      <c r="Q15" s="506"/>
      <c r="R15" s="504"/>
      <c r="S15" s="505"/>
      <c r="T15" s="505"/>
      <c r="U15" s="505"/>
      <c r="V15" s="505"/>
      <c r="W15" s="506"/>
      <c r="X15" s="507"/>
      <c r="Y15" s="505"/>
      <c r="Z15" s="505"/>
      <c r="AA15" s="505"/>
      <c r="AB15" s="505"/>
      <c r="AC15" s="506"/>
      <c r="AD15" s="504">
        <f>SUM(F15,L15,R15,X15)</f>
        <v>0</v>
      </c>
      <c r="AE15" s="505"/>
      <c r="AF15" s="505"/>
      <c r="AG15" s="505"/>
      <c r="AH15" s="505"/>
      <c r="AI15" s="506"/>
    </row>
    <row r="16" spans="2:35" ht="14.25" customHeight="1" thickBot="1">
      <c r="B16" s="511"/>
      <c r="C16" s="512"/>
      <c r="D16" s="512"/>
      <c r="E16" s="513"/>
      <c r="F16" s="514"/>
      <c r="G16" s="515"/>
      <c r="H16" s="515"/>
      <c r="I16" s="515"/>
      <c r="J16" s="515"/>
      <c r="K16" s="516"/>
      <c r="L16" s="514"/>
      <c r="M16" s="515"/>
      <c r="N16" s="515"/>
      <c r="O16" s="515"/>
      <c r="P16" s="515"/>
      <c r="Q16" s="516"/>
      <c r="R16" s="514"/>
      <c r="S16" s="515"/>
      <c r="T16" s="515"/>
      <c r="U16" s="515"/>
      <c r="V16" s="515"/>
      <c r="W16" s="516"/>
      <c r="X16" s="517" t="s">
        <v>626</v>
      </c>
      <c r="Y16" s="518"/>
      <c r="Z16" s="518"/>
      <c r="AA16" s="518"/>
      <c r="AB16" s="518"/>
      <c r="AC16" s="519"/>
      <c r="AD16" s="514"/>
      <c r="AE16" s="515"/>
      <c r="AF16" s="515"/>
      <c r="AG16" s="515"/>
      <c r="AH16" s="515"/>
      <c r="AI16" s="516"/>
    </row>
    <row r="17" spans="2:47" ht="14.25" customHeight="1" thickTop="1">
      <c r="B17" s="498" t="s">
        <v>627</v>
      </c>
      <c r="C17" s="499"/>
      <c r="D17" s="499"/>
      <c r="E17" s="500"/>
      <c r="F17" s="504"/>
      <c r="G17" s="505"/>
      <c r="H17" s="505"/>
      <c r="I17" s="505"/>
      <c r="J17" s="505"/>
      <c r="K17" s="506"/>
      <c r="L17" s="504"/>
      <c r="M17" s="505"/>
      <c r="N17" s="505"/>
      <c r="O17" s="505"/>
      <c r="P17" s="505"/>
      <c r="Q17" s="506"/>
      <c r="R17" s="504"/>
      <c r="S17" s="505"/>
      <c r="T17" s="505"/>
      <c r="U17" s="505"/>
      <c r="V17" s="505"/>
      <c r="W17" s="506"/>
      <c r="X17" s="507"/>
      <c r="Y17" s="505"/>
      <c r="Z17" s="505"/>
      <c r="AA17" s="505"/>
      <c r="AB17" s="505"/>
      <c r="AC17" s="506"/>
      <c r="AD17" s="504">
        <f>SUM(F17:W18,X17)</f>
        <v>0</v>
      </c>
      <c r="AE17" s="505"/>
      <c r="AF17" s="505"/>
      <c r="AG17" s="505"/>
      <c r="AH17" s="505"/>
      <c r="AI17" s="506"/>
    </row>
    <row r="18" spans="2:47" ht="14.25" customHeight="1">
      <c r="B18" s="501"/>
      <c r="C18" s="502"/>
      <c r="D18" s="502"/>
      <c r="E18" s="503"/>
      <c r="F18" s="495"/>
      <c r="G18" s="496"/>
      <c r="H18" s="496"/>
      <c r="I18" s="496"/>
      <c r="J18" s="496"/>
      <c r="K18" s="497"/>
      <c r="L18" s="495"/>
      <c r="M18" s="496"/>
      <c r="N18" s="496"/>
      <c r="O18" s="496"/>
      <c r="P18" s="496"/>
      <c r="Q18" s="497"/>
      <c r="R18" s="495"/>
      <c r="S18" s="496"/>
      <c r="T18" s="496"/>
      <c r="U18" s="496"/>
      <c r="V18" s="496"/>
      <c r="W18" s="497"/>
      <c r="X18" s="508" t="s">
        <v>626</v>
      </c>
      <c r="Y18" s="509"/>
      <c r="Z18" s="509"/>
      <c r="AA18" s="509"/>
      <c r="AB18" s="509"/>
      <c r="AC18" s="510"/>
      <c r="AD18" s="495"/>
      <c r="AE18" s="496"/>
      <c r="AF18" s="496"/>
      <c r="AG18" s="496"/>
      <c r="AH18" s="496"/>
      <c r="AI18" s="497"/>
    </row>
    <row r="19" spans="2:47" ht="30" customHeight="1">
      <c r="B19" s="492" t="s">
        <v>625</v>
      </c>
      <c r="C19" s="493"/>
      <c r="D19" s="493"/>
      <c r="E19" s="494"/>
      <c r="F19" s="495"/>
      <c r="G19" s="496"/>
      <c r="H19" s="496"/>
      <c r="I19" s="496"/>
      <c r="J19" s="496"/>
      <c r="K19" s="497"/>
      <c r="L19" s="495"/>
      <c r="M19" s="496"/>
      <c r="N19" s="496"/>
      <c r="O19" s="496"/>
      <c r="P19" s="496"/>
      <c r="Q19" s="497"/>
      <c r="R19" s="495"/>
      <c r="S19" s="496"/>
      <c r="T19" s="496"/>
      <c r="U19" s="496"/>
      <c r="V19" s="496"/>
      <c r="W19" s="497"/>
      <c r="X19" s="495"/>
      <c r="Y19" s="496"/>
      <c r="Z19" s="496"/>
      <c r="AA19" s="496"/>
      <c r="AB19" s="496"/>
      <c r="AC19" s="497"/>
      <c r="AD19" s="495">
        <f>SUM(F19:AC19)</f>
        <v>0</v>
      </c>
      <c r="AE19" s="496"/>
      <c r="AF19" s="496"/>
      <c r="AG19" s="496"/>
      <c r="AH19" s="496"/>
      <c r="AI19" s="497"/>
    </row>
    <row r="21" spans="2:47" ht="18.75" customHeight="1">
      <c r="B21" s="403" t="s">
        <v>624</v>
      </c>
    </row>
    <row r="22" spans="2:47" ht="18.75" customHeight="1">
      <c r="B22" s="477"/>
      <c r="C22" s="478"/>
      <c r="D22" s="478"/>
      <c r="E22" s="478"/>
      <c r="F22" s="478"/>
      <c r="G22" s="478"/>
      <c r="H22" s="478"/>
      <c r="I22" s="478"/>
      <c r="J22" s="478"/>
      <c r="K22" s="478"/>
      <c r="L22" s="478"/>
      <c r="M22" s="478"/>
      <c r="N22" s="478"/>
      <c r="O22" s="478"/>
      <c r="P22" s="478"/>
      <c r="Q22" s="478"/>
      <c r="R22" s="478"/>
      <c r="S22" s="478"/>
      <c r="T22" s="478"/>
      <c r="U22" s="478"/>
      <c r="V22" s="478"/>
      <c r="W22" s="478"/>
      <c r="X22" s="478"/>
      <c r="Y22" s="478"/>
      <c r="Z22" s="478"/>
      <c r="AA22" s="478"/>
      <c r="AB22" s="478"/>
      <c r="AC22" s="478"/>
      <c r="AD22" s="478"/>
      <c r="AE22" s="478"/>
      <c r="AF22" s="478"/>
      <c r="AG22" s="478"/>
      <c r="AH22" s="478"/>
      <c r="AI22" s="479"/>
    </row>
    <row r="23" spans="2:47" ht="18.75" customHeight="1">
      <c r="B23" s="480"/>
      <c r="C23" s="481"/>
      <c r="D23" s="481"/>
      <c r="E23" s="481"/>
      <c r="F23" s="481"/>
      <c r="G23" s="481"/>
      <c r="H23" s="481"/>
      <c r="I23" s="481"/>
      <c r="J23" s="481"/>
      <c r="K23" s="481"/>
      <c r="L23" s="481"/>
      <c r="M23" s="481"/>
      <c r="N23" s="481"/>
      <c r="O23" s="481"/>
      <c r="P23" s="481"/>
      <c r="Q23" s="481"/>
      <c r="R23" s="481"/>
      <c r="S23" s="481"/>
      <c r="T23" s="481"/>
      <c r="U23" s="481"/>
      <c r="V23" s="481"/>
      <c r="W23" s="481"/>
      <c r="X23" s="481"/>
      <c r="Y23" s="481"/>
      <c r="Z23" s="481"/>
      <c r="AA23" s="481"/>
      <c r="AB23" s="481"/>
      <c r="AC23" s="481"/>
      <c r="AD23" s="481"/>
      <c r="AE23" s="481"/>
      <c r="AF23" s="481"/>
      <c r="AG23" s="481"/>
      <c r="AH23" s="481"/>
      <c r="AI23" s="482"/>
    </row>
    <row r="24" spans="2:47" ht="18.75" customHeight="1">
      <c r="B24" s="483"/>
      <c r="C24" s="484"/>
      <c r="D24" s="484"/>
      <c r="E24" s="484"/>
      <c r="F24" s="484"/>
      <c r="G24" s="484"/>
      <c r="H24" s="484"/>
      <c r="I24" s="484"/>
      <c r="J24" s="484"/>
      <c r="K24" s="484"/>
      <c r="L24" s="484"/>
      <c r="M24" s="484"/>
      <c r="N24" s="484"/>
      <c r="O24" s="484"/>
      <c r="P24" s="484"/>
      <c r="Q24" s="484"/>
      <c r="R24" s="484"/>
      <c r="S24" s="484"/>
      <c r="T24" s="484"/>
      <c r="U24" s="484"/>
      <c r="V24" s="484"/>
      <c r="W24" s="484"/>
      <c r="X24" s="484"/>
      <c r="Y24" s="484"/>
      <c r="Z24" s="484"/>
      <c r="AA24" s="484"/>
      <c r="AB24" s="484"/>
      <c r="AC24" s="484"/>
      <c r="AD24" s="484"/>
      <c r="AE24" s="484"/>
      <c r="AF24" s="484"/>
      <c r="AG24" s="484"/>
      <c r="AH24" s="484"/>
      <c r="AI24" s="485"/>
    </row>
    <row r="25" spans="2:47" ht="18.75" customHeight="1">
      <c r="B25" s="404"/>
      <c r="C25" s="404"/>
      <c r="D25" s="404"/>
      <c r="E25" s="404"/>
      <c r="F25" s="404"/>
      <c r="G25" s="404"/>
      <c r="H25" s="404"/>
      <c r="I25" s="404"/>
      <c r="J25" s="404"/>
      <c r="K25" s="404"/>
      <c r="L25" s="404"/>
      <c r="M25" s="404"/>
    </row>
    <row r="26" spans="2:47" ht="18.75" customHeight="1">
      <c r="B26" s="403" t="s">
        <v>623</v>
      </c>
    </row>
    <row r="27" spans="2:47" ht="18.75" customHeight="1">
      <c r="B27" s="486" t="s">
        <v>622</v>
      </c>
      <c r="C27" s="487"/>
      <c r="D27" s="487"/>
      <c r="E27" s="487"/>
      <c r="F27" s="487"/>
      <c r="G27" s="487"/>
      <c r="H27" s="488"/>
      <c r="I27" s="463"/>
      <c r="J27" s="463"/>
      <c r="K27" s="463"/>
      <c r="L27" s="463"/>
      <c r="M27" s="463"/>
      <c r="N27" s="463"/>
      <c r="O27" s="463"/>
      <c r="P27" s="463"/>
      <c r="Q27" s="463"/>
      <c r="R27" s="463"/>
      <c r="S27" s="463"/>
      <c r="T27" s="463"/>
      <c r="U27" s="463"/>
      <c r="V27" s="463"/>
      <c r="W27" s="463"/>
      <c r="X27" s="463"/>
      <c r="Y27" s="463"/>
      <c r="Z27" s="463"/>
      <c r="AA27" s="463"/>
      <c r="AB27" s="463"/>
      <c r="AC27" s="463"/>
      <c r="AD27" s="463"/>
      <c r="AE27" s="463"/>
      <c r="AF27" s="463"/>
      <c r="AG27" s="463"/>
      <c r="AH27" s="463"/>
      <c r="AI27" s="463"/>
      <c r="AT27" s="405"/>
      <c r="AU27" s="405"/>
    </row>
    <row r="28" spans="2:47" ht="18.75" customHeight="1">
      <c r="B28" s="486" t="s">
        <v>621</v>
      </c>
      <c r="C28" s="487"/>
      <c r="D28" s="487"/>
      <c r="E28" s="487"/>
      <c r="F28" s="487"/>
      <c r="G28" s="487"/>
      <c r="H28" s="488"/>
      <c r="I28" s="464"/>
      <c r="J28" s="465"/>
      <c r="K28" s="465"/>
      <c r="L28" s="465"/>
      <c r="M28" s="465"/>
      <c r="N28" s="465"/>
      <c r="O28" s="465"/>
      <c r="P28" s="465"/>
      <c r="Q28" s="465"/>
      <c r="R28" s="465"/>
      <c r="S28" s="465"/>
      <c r="T28" s="465"/>
      <c r="U28" s="486" t="s">
        <v>620</v>
      </c>
      <c r="V28" s="487"/>
      <c r="W28" s="487"/>
      <c r="X28" s="487"/>
      <c r="Y28" s="487"/>
      <c r="Z28" s="487"/>
      <c r="AA28" s="487"/>
      <c r="AB28" s="489" t="s">
        <v>619</v>
      </c>
      <c r="AC28" s="490"/>
      <c r="AD28" s="490"/>
      <c r="AE28" s="490"/>
      <c r="AF28" s="490"/>
      <c r="AG28" s="490"/>
      <c r="AH28" s="490"/>
      <c r="AI28" s="491"/>
      <c r="AT28" s="405"/>
      <c r="AU28" s="405"/>
    </row>
    <row r="29" spans="2:47" ht="18.75" customHeight="1">
      <c r="B29" s="467" t="s">
        <v>618</v>
      </c>
      <c r="C29" s="467"/>
      <c r="D29" s="467"/>
      <c r="E29" s="467"/>
      <c r="F29" s="467"/>
      <c r="G29" s="467"/>
      <c r="H29" s="467"/>
      <c r="I29" s="463"/>
      <c r="J29" s="463"/>
      <c r="K29" s="463" t="s">
        <v>617</v>
      </c>
      <c r="L29" s="463"/>
      <c r="M29" s="463"/>
      <c r="N29" s="463"/>
      <c r="O29" s="463"/>
      <c r="P29" s="463" t="s">
        <v>616</v>
      </c>
      <c r="Q29" s="463"/>
      <c r="R29" s="463"/>
      <c r="S29" s="463"/>
      <c r="T29" s="463"/>
      <c r="U29" s="463" t="s">
        <v>615</v>
      </c>
      <c r="V29" s="463"/>
      <c r="W29" s="463"/>
      <c r="X29" s="463"/>
      <c r="Y29" s="463"/>
      <c r="Z29" s="463" t="s">
        <v>614</v>
      </c>
      <c r="AA29" s="463"/>
      <c r="AB29" s="463"/>
      <c r="AC29" s="463"/>
      <c r="AD29" s="463"/>
      <c r="AE29" s="463"/>
      <c r="AF29" s="463"/>
      <c r="AG29" s="463"/>
      <c r="AH29" s="463"/>
      <c r="AI29" s="463"/>
      <c r="AT29" s="405"/>
      <c r="AU29" s="405"/>
    </row>
    <row r="30" spans="2:47" ht="18.75" customHeight="1">
      <c r="B30" s="467"/>
      <c r="C30" s="467"/>
      <c r="D30" s="467"/>
      <c r="E30" s="467"/>
      <c r="F30" s="467"/>
      <c r="G30" s="467"/>
      <c r="H30" s="467"/>
      <c r="I30" s="463"/>
      <c r="J30" s="463"/>
      <c r="K30" s="468" t="s">
        <v>613</v>
      </c>
      <c r="L30" s="469"/>
      <c r="M30" s="469"/>
      <c r="N30" s="469"/>
      <c r="O30" s="470"/>
      <c r="P30" s="471" t="s">
        <v>612</v>
      </c>
      <c r="Q30" s="472"/>
      <c r="R30" s="472"/>
      <c r="S30" s="472"/>
      <c r="T30" s="473"/>
      <c r="U30" s="474" t="s">
        <v>611</v>
      </c>
      <c r="V30" s="475"/>
      <c r="W30" s="475"/>
      <c r="X30" s="475"/>
      <c r="Y30" s="476"/>
      <c r="Z30" s="463"/>
      <c r="AA30" s="463"/>
      <c r="AB30" s="463"/>
      <c r="AC30" s="463"/>
      <c r="AD30" s="463"/>
      <c r="AE30" s="463"/>
      <c r="AF30" s="463"/>
      <c r="AG30" s="463"/>
      <c r="AH30" s="463"/>
      <c r="AI30" s="463"/>
    </row>
    <row r="31" spans="2:47" ht="18.75" customHeight="1">
      <c r="B31" s="463" t="s">
        <v>610</v>
      </c>
      <c r="C31" s="463"/>
      <c r="D31" s="463"/>
      <c r="E31" s="463"/>
      <c r="F31" s="463"/>
      <c r="G31" s="463"/>
      <c r="H31" s="463"/>
      <c r="I31" s="463"/>
      <c r="J31" s="463"/>
      <c r="K31" s="463"/>
      <c r="L31" s="463"/>
      <c r="M31" s="463"/>
      <c r="N31" s="463"/>
      <c r="O31" s="463"/>
      <c r="P31" s="464"/>
      <c r="Q31" s="465"/>
      <c r="R31" s="465"/>
      <c r="S31" s="465"/>
      <c r="T31" s="465"/>
      <c r="U31" s="465"/>
      <c r="V31" s="465"/>
      <c r="W31" s="465"/>
      <c r="X31" s="465"/>
      <c r="Y31" s="465"/>
      <c r="Z31" s="465"/>
      <c r="AA31" s="465"/>
      <c r="AB31" s="465"/>
      <c r="AC31" s="465"/>
      <c r="AD31" s="465"/>
      <c r="AE31" s="465"/>
      <c r="AF31" s="465"/>
      <c r="AG31" s="465"/>
      <c r="AH31" s="465"/>
      <c r="AI31" s="466"/>
    </row>
    <row r="33" spans="1:5" ht="18.75" customHeight="1">
      <c r="A33" s="401" t="s">
        <v>609</v>
      </c>
      <c r="E33" s="401" t="s">
        <v>608</v>
      </c>
    </row>
    <row r="34" spans="1:5" ht="18.75" customHeight="1">
      <c r="A34" s="401" t="s">
        <v>607</v>
      </c>
      <c r="E34" s="401" t="s">
        <v>606</v>
      </c>
    </row>
    <row r="35" spans="1:5" ht="18.75" customHeight="1">
      <c r="A35" s="401" t="s">
        <v>605</v>
      </c>
      <c r="E35" s="401" t="s">
        <v>604</v>
      </c>
    </row>
    <row r="36" spans="1:5" ht="18.75" customHeight="1">
      <c r="A36" s="401" t="s">
        <v>509</v>
      </c>
      <c r="E36" s="401" t="s">
        <v>603</v>
      </c>
    </row>
    <row r="37" spans="1:5" ht="18.75" customHeight="1">
      <c r="A37" s="401" t="s">
        <v>602</v>
      </c>
      <c r="E37" s="401" t="s">
        <v>601</v>
      </c>
    </row>
    <row r="38" spans="1:5" ht="18.75" customHeight="1">
      <c r="E38" s="401" t="s">
        <v>600</v>
      </c>
    </row>
    <row r="39" spans="1:5" ht="18.75" customHeight="1">
      <c r="A39" s="401" t="s">
        <v>599</v>
      </c>
      <c r="E39" s="401" t="s">
        <v>598</v>
      </c>
    </row>
    <row r="40" spans="1:5" ht="18.75" customHeight="1">
      <c r="A40" s="401" t="s">
        <v>594</v>
      </c>
    </row>
    <row r="42" spans="1:5" ht="18.75" customHeight="1">
      <c r="A42" s="401" t="s">
        <v>597</v>
      </c>
    </row>
    <row r="43" spans="1:5" ht="18.75" customHeight="1">
      <c r="A43" s="401" t="s">
        <v>596</v>
      </c>
    </row>
    <row r="44" spans="1:5" ht="18.75" customHeight="1">
      <c r="A44" s="401" t="s">
        <v>595</v>
      </c>
    </row>
    <row r="45" spans="1:5" ht="18.75" customHeight="1">
      <c r="A45" s="401" t="s">
        <v>594</v>
      </c>
    </row>
  </sheetData>
  <mergeCells count="64">
    <mergeCell ref="J2:AA2"/>
    <mergeCell ref="B4:E4"/>
    <mergeCell ref="F4:R4"/>
    <mergeCell ref="B6:L6"/>
    <mergeCell ref="M6:V6"/>
    <mergeCell ref="W6:AI6"/>
    <mergeCell ref="B7:L7"/>
    <mergeCell ref="M7:V7"/>
    <mergeCell ref="W7:AI7"/>
    <mergeCell ref="B10:G10"/>
    <mergeCell ref="H10:J10"/>
    <mergeCell ref="K10:T10"/>
    <mergeCell ref="U10:V10"/>
    <mergeCell ref="W10:Y10"/>
    <mergeCell ref="Z10:AI10"/>
    <mergeCell ref="AD15:AI16"/>
    <mergeCell ref="X16:AC16"/>
    <mergeCell ref="B11:G11"/>
    <mergeCell ref="H11:M11"/>
    <mergeCell ref="N11:S11"/>
    <mergeCell ref="T11:AI11"/>
    <mergeCell ref="B14:E14"/>
    <mergeCell ref="F14:K14"/>
    <mergeCell ref="L14:Q14"/>
    <mergeCell ref="R14:W14"/>
    <mergeCell ref="X14:AC14"/>
    <mergeCell ref="AD14:AI14"/>
    <mergeCell ref="B15:E16"/>
    <mergeCell ref="F15:K16"/>
    <mergeCell ref="L15:Q16"/>
    <mergeCell ref="R15:W16"/>
    <mergeCell ref="X15:AC15"/>
    <mergeCell ref="AD19:AI19"/>
    <mergeCell ref="B17:E18"/>
    <mergeCell ref="F17:K18"/>
    <mergeCell ref="L17:Q18"/>
    <mergeCell ref="R17:W18"/>
    <mergeCell ref="X17:AC17"/>
    <mergeCell ref="AD17:AI18"/>
    <mergeCell ref="X18:AC18"/>
    <mergeCell ref="B19:E19"/>
    <mergeCell ref="F19:K19"/>
    <mergeCell ref="L19:Q19"/>
    <mergeCell ref="R19:W19"/>
    <mergeCell ref="X19:AC19"/>
    <mergeCell ref="B22:AI24"/>
    <mergeCell ref="B27:H27"/>
    <mergeCell ref="I27:AI27"/>
    <mergeCell ref="B28:H28"/>
    <mergeCell ref="I28:T28"/>
    <mergeCell ref="U28:AA28"/>
    <mergeCell ref="AB28:AI28"/>
    <mergeCell ref="B31:O31"/>
    <mergeCell ref="P31:AI31"/>
    <mergeCell ref="B29:H30"/>
    <mergeCell ref="I29:J30"/>
    <mergeCell ref="K29:O29"/>
    <mergeCell ref="P29:T29"/>
    <mergeCell ref="U29:Y29"/>
    <mergeCell ref="Z29:AI29"/>
    <mergeCell ref="K30:O30"/>
    <mergeCell ref="P30:T30"/>
    <mergeCell ref="U30:Y30"/>
    <mergeCell ref="Z30:AI30"/>
  </mergeCells>
  <phoneticPr fontId="5"/>
  <conditionalFormatting sqref="X15 F15:W19 AD15:AI19 X17 X19 U30">
    <cfRule type="expression" dxfId="35" priority="1">
      <formula>IF(RIGHT(TEXT(F15,"0.#"),1)=".",TRUE,FALSE)</formula>
    </cfRule>
  </conditionalFormatting>
  <dataValidations count="4">
    <dataValidation type="list" allowBlank="1" showInputMessage="1" showErrorMessage="1" sqref="T11" xr:uid="{26C7039D-8EA3-4D80-88E6-F8F043078AA9}">
      <formula1>$E$33:$E$39</formula1>
    </dataValidation>
    <dataValidation type="list" allowBlank="1" showInputMessage="1" showErrorMessage="1" sqref="P31" xr:uid="{49BC9CE7-2DAD-4966-8524-FE4C5AD84C8F}">
      <formula1>$A$42:$A$45</formula1>
    </dataValidation>
    <dataValidation type="list" allowBlank="1" showInputMessage="1" showErrorMessage="1" sqref="H11" xr:uid="{E97FFB3C-94CE-4017-B4F1-99B708D5FDF9}">
      <formula1>$A$33:$A$37</formula1>
    </dataValidation>
    <dataValidation type="list" allowBlank="1" showInputMessage="1" showErrorMessage="1" sqref="I29:J30" xr:uid="{70B456FF-FD29-4F56-A22B-D58BBA13E354}">
      <formula1>$A$39:$A$40</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00ED1-A5D9-4F0F-8B48-AA386BFB0716}">
  <dimension ref="A1:AI31"/>
  <sheetViews>
    <sheetView view="pageBreakPreview" zoomScale="85" zoomScaleNormal="85" zoomScaleSheetLayoutView="85" workbookViewId="0">
      <selection activeCell="G9" sqref="G9:K9"/>
    </sheetView>
  </sheetViews>
  <sheetFormatPr defaultColWidth="2.5" defaultRowHeight="18.75" customHeight="1"/>
  <cols>
    <col min="1" max="16384" width="2.5" style="401"/>
  </cols>
  <sheetData>
    <row r="1" spans="2:35" ht="18.75" customHeight="1">
      <c r="B1" s="401" t="s">
        <v>902</v>
      </c>
      <c r="Z1" s="401" t="s">
        <v>650</v>
      </c>
    </row>
    <row r="2" spans="2:35" ht="18.75" customHeight="1">
      <c r="J2" s="523" t="s">
        <v>649</v>
      </c>
      <c r="K2" s="523"/>
      <c r="L2" s="523"/>
      <c r="M2" s="523"/>
      <c r="N2" s="523"/>
      <c r="O2" s="523"/>
      <c r="P2" s="523"/>
      <c r="Q2" s="523"/>
      <c r="R2" s="523"/>
      <c r="S2" s="523"/>
      <c r="T2" s="523"/>
      <c r="U2" s="523"/>
      <c r="V2" s="523"/>
      <c r="W2" s="523"/>
      <c r="X2" s="523"/>
      <c r="Y2" s="523"/>
      <c r="Z2" s="523"/>
      <c r="AA2" s="523"/>
    </row>
    <row r="3" spans="2:35" ht="18.75" customHeight="1">
      <c r="B3" s="402"/>
      <c r="C3" s="402"/>
      <c r="D3" s="402"/>
      <c r="E3" s="402"/>
      <c r="F3" s="402"/>
      <c r="G3" s="402"/>
      <c r="H3" s="402"/>
      <c r="I3" s="402"/>
      <c r="J3" s="402"/>
      <c r="K3" s="402"/>
      <c r="L3" s="402"/>
      <c r="M3" s="402"/>
    </row>
    <row r="4" spans="2:35" ht="18.75" customHeight="1">
      <c r="B4" s="524" t="s">
        <v>648</v>
      </c>
      <c r="C4" s="524"/>
      <c r="D4" s="524"/>
      <c r="E4" s="524"/>
      <c r="F4" s="525" t="s">
        <v>901</v>
      </c>
      <c r="G4" s="525"/>
      <c r="H4" s="525"/>
      <c r="I4" s="525"/>
      <c r="J4" s="525"/>
      <c r="K4" s="525"/>
      <c r="L4" s="525"/>
      <c r="M4" s="525"/>
      <c r="N4" s="525"/>
      <c r="O4" s="525"/>
    </row>
    <row r="5" spans="2:35" ht="18.75" customHeight="1">
      <c r="B5" s="403"/>
    </row>
    <row r="6" spans="2:35" ht="18.75" customHeight="1">
      <c r="B6" s="463" t="s">
        <v>646</v>
      </c>
      <c r="C6" s="463"/>
      <c r="D6" s="463"/>
      <c r="E6" s="463"/>
      <c r="F6" s="463"/>
      <c r="G6" s="463"/>
      <c r="H6" s="463"/>
      <c r="I6" s="463"/>
      <c r="J6" s="463"/>
      <c r="K6" s="463"/>
      <c r="L6" s="463"/>
      <c r="M6" s="463" t="s">
        <v>645</v>
      </c>
      <c r="N6" s="463"/>
      <c r="O6" s="463"/>
      <c r="P6" s="463"/>
      <c r="Q6" s="463"/>
      <c r="R6" s="463"/>
      <c r="S6" s="463"/>
      <c r="T6" s="463"/>
      <c r="U6" s="463"/>
      <c r="V6" s="463"/>
      <c r="W6" s="463" t="s">
        <v>644</v>
      </c>
      <c r="X6" s="463"/>
      <c r="Y6" s="463"/>
      <c r="Z6" s="463"/>
      <c r="AA6" s="463"/>
      <c r="AB6" s="463"/>
      <c r="AC6" s="463"/>
      <c r="AD6" s="463"/>
      <c r="AE6" s="463"/>
      <c r="AF6" s="463"/>
      <c r="AG6" s="463"/>
      <c r="AH6" s="463"/>
      <c r="AI6" s="463"/>
    </row>
    <row r="7" spans="2:35" ht="18.75" customHeight="1">
      <c r="B7" s="463"/>
      <c r="C7" s="463"/>
      <c r="D7" s="463"/>
      <c r="E7" s="463"/>
      <c r="F7" s="463"/>
      <c r="G7" s="463"/>
      <c r="H7" s="463"/>
      <c r="I7" s="463"/>
      <c r="J7" s="463"/>
      <c r="K7" s="463"/>
      <c r="L7" s="463"/>
      <c r="M7" s="463"/>
      <c r="N7" s="463"/>
      <c r="O7" s="463"/>
      <c r="P7" s="463"/>
      <c r="Q7" s="463"/>
      <c r="R7" s="463"/>
      <c r="S7" s="463"/>
      <c r="T7" s="463"/>
      <c r="U7" s="463"/>
      <c r="V7" s="463"/>
      <c r="W7" s="463"/>
      <c r="X7" s="463"/>
      <c r="Y7" s="463"/>
      <c r="Z7" s="463"/>
      <c r="AA7" s="463"/>
      <c r="AB7" s="463"/>
      <c r="AC7" s="463"/>
      <c r="AD7" s="463"/>
      <c r="AE7" s="463"/>
      <c r="AF7" s="463"/>
      <c r="AG7" s="463"/>
      <c r="AH7" s="463"/>
      <c r="AI7" s="463"/>
    </row>
    <row r="8" spans="2:35" ht="18.75" customHeight="1">
      <c r="B8" s="463" t="s">
        <v>737</v>
      </c>
      <c r="C8" s="463"/>
      <c r="D8" s="463"/>
      <c r="E8" s="463"/>
      <c r="F8" s="463"/>
      <c r="G8" s="464"/>
      <c r="H8" s="465"/>
      <c r="I8" s="465"/>
      <c r="J8" s="465"/>
      <c r="K8" s="465"/>
      <c r="L8" s="415" t="s">
        <v>626</v>
      </c>
      <c r="M8" s="402"/>
      <c r="N8" s="402"/>
      <c r="O8" s="402"/>
      <c r="P8" s="402"/>
      <c r="Q8" s="402"/>
      <c r="R8" s="402"/>
      <c r="S8" s="402"/>
      <c r="T8" s="402"/>
      <c r="U8" s="402"/>
      <c r="V8" s="402"/>
      <c r="W8" s="402"/>
      <c r="X8" s="402"/>
      <c r="Y8" s="402"/>
      <c r="Z8" s="402"/>
      <c r="AA8" s="402"/>
      <c r="AB8" s="402"/>
      <c r="AC8" s="402"/>
      <c r="AD8" s="402"/>
      <c r="AE8" s="402"/>
      <c r="AF8" s="402"/>
      <c r="AG8" s="402"/>
      <c r="AH8" s="402"/>
      <c r="AI8" s="402"/>
    </row>
    <row r="9" spans="2:35" ht="18.75" customHeight="1">
      <c r="B9" s="403"/>
    </row>
    <row r="10" spans="2:35" ht="18.75" customHeight="1">
      <c r="B10" s="403" t="s">
        <v>643</v>
      </c>
    </row>
    <row r="11" spans="2:35" ht="18.75" customHeight="1">
      <c r="B11" s="520" t="s">
        <v>642</v>
      </c>
      <c r="C11" s="520"/>
      <c r="D11" s="520"/>
      <c r="E11" s="520"/>
      <c r="F11" s="520"/>
      <c r="G11" s="520"/>
      <c r="H11" s="464" t="s">
        <v>641</v>
      </c>
      <c r="I11" s="465"/>
      <c r="J11" s="465"/>
      <c r="K11" s="521" t="s">
        <v>638</v>
      </c>
      <c r="L11" s="521"/>
      <c r="M11" s="521"/>
      <c r="N11" s="521"/>
      <c r="O11" s="521"/>
      <c r="P11" s="521"/>
      <c r="Q11" s="521"/>
      <c r="R11" s="521"/>
      <c r="S11" s="521"/>
      <c r="T11" s="521"/>
      <c r="U11" s="465" t="s">
        <v>640</v>
      </c>
      <c r="V11" s="465"/>
      <c r="W11" s="465" t="s">
        <v>639</v>
      </c>
      <c r="X11" s="465"/>
      <c r="Y11" s="465"/>
      <c r="Z11" s="521" t="s">
        <v>638</v>
      </c>
      <c r="AA11" s="521"/>
      <c r="AB11" s="521"/>
      <c r="AC11" s="521"/>
      <c r="AD11" s="521"/>
      <c r="AE11" s="521"/>
      <c r="AF11" s="521"/>
      <c r="AG11" s="521"/>
      <c r="AH11" s="521"/>
      <c r="AI11" s="522"/>
    </row>
    <row r="12" spans="2:35" ht="18.75" customHeight="1">
      <c r="B12" s="463" t="s">
        <v>900</v>
      </c>
      <c r="C12" s="463"/>
      <c r="D12" s="463"/>
      <c r="E12" s="463"/>
      <c r="F12" s="463"/>
      <c r="G12" s="463"/>
      <c r="H12" s="857"/>
      <c r="I12" s="857"/>
      <c r="J12" s="857"/>
      <c r="K12" s="857"/>
      <c r="L12" s="857"/>
      <c r="M12" s="857"/>
      <c r="N12" s="857"/>
      <c r="O12" s="857"/>
      <c r="P12" s="857"/>
      <c r="Q12" s="857"/>
      <c r="R12" s="857"/>
      <c r="S12" s="857"/>
      <c r="T12" s="857"/>
      <c r="U12" s="857"/>
      <c r="V12" s="857"/>
      <c r="W12" s="857"/>
      <c r="X12" s="857"/>
      <c r="Y12" s="857"/>
      <c r="Z12" s="857"/>
      <c r="AA12" s="857"/>
      <c r="AB12" s="857"/>
      <c r="AC12" s="857"/>
      <c r="AD12" s="857"/>
      <c r="AE12" s="857"/>
      <c r="AF12" s="857"/>
      <c r="AG12" s="857"/>
      <c r="AH12" s="857"/>
      <c r="AI12" s="857"/>
    </row>
    <row r="13" spans="2:35" ht="18.75" customHeight="1">
      <c r="B13" s="463"/>
      <c r="C13" s="463"/>
      <c r="D13" s="463"/>
      <c r="E13" s="463"/>
      <c r="F13" s="463"/>
      <c r="G13" s="463"/>
      <c r="H13" s="857"/>
      <c r="I13" s="857"/>
      <c r="J13" s="857"/>
      <c r="K13" s="857"/>
      <c r="L13" s="857"/>
      <c r="M13" s="857"/>
      <c r="N13" s="857"/>
      <c r="O13" s="857"/>
      <c r="P13" s="857"/>
      <c r="Q13" s="857"/>
      <c r="R13" s="857"/>
      <c r="S13" s="857"/>
      <c r="T13" s="857"/>
      <c r="U13" s="857"/>
      <c r="V13" s="857"/>
      <c r="W13" s="857"/>
      <c r="X13" s="857"/>
      <c r="Y13" s="857"/>
      <c r="Z13" s="857"/>
      <c r="AA13" s="857"/>
      <c r="AB13" s="857"/>
      <c r="AC13" s="857"/>
      <c r="AD13" s="857"/>
      <c r="AE13" s="857"/>
      <c r="AF13" s="857"/>
      <c r="AG13" s="857"/>
      <c r="AH13" s="857"/>
      <c r="AI13" s="857"/>
    </row>
    <row r="14" spans="2:35" ht="18.75" customHeight="1">
      <c r="B14" s="622" t="s">
        <v>899</v>
      </c>
      <c r="C14" s="526"/>
      <c r="D14" s="526"/>
      <c r="E14" s="526"/>
      <c r="F14" s="526"/>
      <c r="G14" s="526"/>
      <c r="H14" s="857"/>
      <c r="I14" s="857"/>
      <c r="J14" s="857"/>
      <c r="K14" s="857"/>
      <c r="L14" s="857"/>
      <c r="M14" s="857"/>
      <c r="N14" s="857"/>
      <c r="O14" s="857"/>
      <c r="P14" s="857"/>
      <c r="Q14" s="857"/>
      <c r="R14" s="857"/>
      <c r="S14" s="857"/>
      <c r="T14" s="857"/>
      <c r="U14" s="857"/>
      <c r="V14" s="857"/>
      <c r="W14" s="857"/>
      <c r="X14" s="857"/>
      <c r="Y14" s="857"/>
      <c r="Z14" s="857"/>
      <c r="AA14" s="857"/>
      <c r="AB14" s="857"/>
      <c r="AC14" s="857"/>
      <c r="AD14" s="857"/>
      <c r="AE14" s="857"/>
      <c r="AF14" s="857"/>
      <c r="AG14" s="857"/>
      <c r="AH14" s="857"/>
      <c r="AI14" s="857"/>
    </row>
    <row r="15" spans="2:35" ht="18.75" customHeight="1">
      <c r="B15" s="526"/>
      <c r="C15" s="526"/>
      <c r="D15" s="526"/>
      <c r="E15" s="526"/>
      <c r="F15" s="526"/>
      <c r="G15" s="526"/>
      <c r="H15" s="857"/>
      <c r="I15" s="857"/>
      <c r="J15" s="857"/>
      <c r="K15" s="857"/>
      <c r="L15" s="857"/>
      <c r="M15" s="857"/>
      <c r="N15" s="857"/>
      <c r="O15" s="857"/>
      <c r="P15" s="857"/>
      <c r="Q15" s="857"/>
      <c r="R15" s="857"/>
      <c r="S15" s="857"/>
      <c r="T15" s="857"/>
      <c r="U15" s="857"/>
      <c r="V15" s="857"/>
      <c r="W15" s="857"/>
      <c r="X15" s="857"/>
      <c r="Y15" s="857"/>
      <c r="Z15" s="857"/>
      <c r="AA15" s="857"/>
      <c r="AB15" s="857"/>
      <c r="AC15" s="857"/>
      <c r="AD15" s="857"/>
      <c r="AE15" s="857"/>
      <c r="AF15" s="857"/>
      <c r="AG15" s="857"/>
      <c r="AH15" s="857"/>
      <c r="AI15" s="857"/>
    </row>
    <row r="16" spans="2:35" ht="18.75" customHeight="1">
      <c r="B16" s="467" t="s">
        <v>898</v>
      </c>
      <c r="C16" s="463"/>
      <c r="D16" s="463"/>
      <c r="E16" s="463"/>
      <c r="F16" s="463"/>
      <c r="G16" s="463"/>
      <c r="H16" s="463" t="s">
        <v>730</v>
      </c>
      <c r="I16" s="463"/>
      <c r="J16" s="463"/>
      <c r="K16" s="463"/>
      <c r="L16" s="463"/>
      <c r="M16" s="463"/>
      <c r="N16" s="463"/>
      <c r="O16" s="463"/>
      <c r="P16" s="463"/>
      <c r="Q16" s="463"/>
      <c r="R16" s="463"/>
      <c r="S16" s="463"/>
      <c r="T16" s="463"/>
      <c r="U16" s="463"/>
      <c r="V16" s="463" t="s">
        <v>627</v>
      </c>
      <c r="W16" s="463"/>
      <c r="X16" s="463"/>
      <c r="Y16" s="463"/>
      <c r="Z16" s="463"/>
      <c r="AA16" s="463"/>
      <c r="AB16" s="463"/>
      <c r="AC16" s="463"/>
      <c r="AD16" s="463"/>
      <c r="AE16" s="463"/>
      <c r="AF16" s="463"/>
      <c r="AG16" s="463"/>
      <c r="AH16" s="463"/>
      <c r="AI16" s="463"/>
    </row>
    <row r="17" spans="1:35" ht="18.75" customHeight="1">
      <c r="B17" s="463"/>
      <c r="C17" s="463"/>
      <c r="D17" s="463"/>
      <c r="E17" s="463"/>
      <c r="F17" s="463"/>
      <c r="G17" s="463"/>
      <c r="H17" s="463"/>
      <c r="I17" s="463"/>
      <c r="J17" s="463"/>
      <c r="K17" s="463"/>
      <c r="L17" s="463"/>
      <c r="M17" s="463"/>
      <c r="N17" s="463"/>
      <c r="O17" s="463"/>
      <c r="P17" s="463"/>
      <c r="Q17" s="463"/>
      <c r="R17" s="463"/>
      <c r="S17" s="463"/>
      <c r="T17" s="463"/>
      <c r="U17" s="463"/>
      <c r="V17" s="463"/>
      <c r="W17" s="463"/>
      <c r="X17" s="463"/>
      <c r="Y17" s="463"/>
      <c r="Z17" s="463"/>
      <c r="AA17" s="463"/>
      <c r="AB17" s="463"/>
      <c r="AC17" s="463"/>
      <c r="AD17" s="463"/>
      <c r="AE17" s="463"/>
      <c r="AF17" s="463"/>
      <c r="AG17" s="463"/>
      <c r="AH17" s="463"/>
      <c r="AI17" s="463"/>
    </row>
    <row r="18" spans="1:35" ht="18.75" customHeight="1">
      <c r="B18" s="401" t="s">
        <v>897</v>
      </c>
    </row>
    <row r="20" spans="1:35" ht="18.75" customHeight="1">
      <c r="B20" s="403" t="s">
        <v>623</v>
      </c>
    </row>
    <row r="21" spans="1:35" ht="18.75" customHeight="1">
      <c r="B21" s="850" t="s">
        <v>618</v>
      </c>
      <c r="C21" s="851"/>
      <c r="D21" s="851"/>
      <c r="E21" s="851"/>
      <c r="F21" s="851"/>
      <c r="G21" s="851"/>
      <c r="H21" s="852"/>
      <c r="I21" s="498"/>
      <c r="J21" s="500"/>
      <c r="K21" s="464" t="s">
        <v>617</v>
      </c>
      <c r="L21" s="465"/>
      <c r="M21" s="465"/>
      <c r="N21" s="465"/>
      <c r="O21" s="466"/>
      <c r="P21" s="464" t="s">
        <v>616</v>
      </c>
      <c r="Q21" s="465"/>
      <c r="R21" s="465"/>
      <c r="S21" s="465"/>
      <c r="T21" s="466"/>
      <c r="U21" s="463" t="s">
        <v>614</v>
      </c>
      <c r="V21" s="463"/>
      <c r="W21" s="463"/>
      <c r="X21" s="463"/>
      <c r="Y21" s="463"/>
      <c r="Z21" s="463"/>
      <c r="AA21" s="463"/>
      <c r="AB21" s="463"/>
      <c r="AC21" s="463"/>
      <c r="AD21" s="463"/>
      <c r="AE21" s="463"/>
      <c r="AF21" s="463"/>
      <c r="AG21" s="463"/>
      <c r="AH21" s="463"/>
      <c r="AI21" s="463"/>
    </row>
    <row r="22" spans="1:35" ht="18.75" customHeight="1">
      <c r="B22" s="853"/>
      <c r="C22" s="854"/>
      <c r="D22" s="854"/>
      <c r="E22" s="854"/>
      <c r="F22" s="854"/>
      <c r="G22" s="854"/>
      <c r="H22" s="855"/>
      <c r="I22" s="501"/>
      <c r="J22" s="503"/>
      <c r="K22" s="468" t="s">
        <v>613</v>
      </c>
      <c r="L22" s="469"/>
      <c r="M22" s="469"/>
      <c r="N22" s="469"/>
      <c r="O22" s="470"/>
      <c r="P22" s="471" t="s">
        <v>612</v>
      </c>
      <c r="Q22" s="472"/>
      <c r="R22" s="472"/>
      <c r="S22" s="472"/>
      <c r="T22" s="473"/>
      <c r="U22" s="463"/>
      <c r="V22" s="463"/>
      <c r="W22" s="463"/>
      <c r="X22" s="463"/>
      <c r="Y22" s="463"/>
      <c r="Z22" s="463"/>
      <c r="AA22" s="463"/>
      <c r="AB22" s="463"/>
      <c r="AC22" s="463"/>
      <c r="AD22" s="463"/>
      <c r="AE22" s="463"/>
      <c r="AF22" s="463"/>
      <c r="AG22" s="463"/>
      <c r="AH22" s="463"/>
      <c r="AI22" s="463"/>
    </row>
    <row r="23" spans="1:35" ht="18.75" customHeight="1">
      <c r="B23" s="670" t="s">
        <v>610</v>
      </c>
      <c r="C23" s="671"/>
      <c r="D23" s="671"/>
      <c r="E23" s="671"/>
      <c r="F23" s="671"/>
      <c r="G23" s="671"/>
      <c r="H23" s="671"/>
      <c r="I23" s="671"/>
      <c r="J23" s="671"/>
      <c r="K23" s="671"/>
      <c r="L23" s="671"/>
      <c r="M23" s="671"/>
      <c r="N23" s="671"/>
      <c r="O23" s="672"/>
      <c r="P23" s="464"/>
      <c r="Q23" s="465"/>
      <c r="R23" s="465"/>
      <c r="S23" s="465"/>
      <c r="T23" s="465"/>
      <c r="U23" s="465"/>
      <c r="V23" s="465"/>
      <c r="W23" s="465"/>
      <c r="X23" s="465"/>
      <c r="Y23" s="465"/>
      <c r="Z23" s="465"/>
      <c r="AA23" s="465"/>
      <c r="AB23" s="465"/>
      <c r="AC23" s="465"/>
      <c r="AD23" s="465"/>
      <c r="AE23" s="465"/>
      <c r="AF23" s="465"/>
      <c r="AG23" s="465"/>
      <c r="AH23" s="465"/>
      <c r="AI23" s="466"/>
    </row>
    <row r="25" spans="1:35" ht="18.75" customHeight="1">
      <c r="A25" s="401" t="s">
        <v>599</v>
      </c>
    </row>
    <row r="26" spans="1:35" ht="18.75" customHeight="1">
      <c r="A26" s="401" t="s">
        <v>594</v>
      </c>
    </row>
    <row r="28" spans="1:35" ht="18.75" customHeight="1">
      <c r="A28" s="401" t="s">
        <v>597</v>
      </c>
    </row>
    <row r="29" spans="1:35" ht="18.75" customHeight="1">
      <c r="A29" s="401" t="s">
        <v>596</v>
      </c>
    </row>
    <row r="30" spans="1:35" ht="18.75" customHeight="1">
      <c r="A30" s="401" t="s">
        <v>595</v>
      </c>
    </row>
    <row r="31" spans="1:35" ht="18.75" customHeight="1">
      <c r="A31" s="401" t="s">
        <v>594</v>
      </c>
    </row>
  </sheetData>
  <mergeCells count="36">
    <mergeCell ref="J2:AA2"/>
    <mergeCell ref="B4:E4"/>
    <mergeCell ref="F4:O4"/>
    <mergeCell ref="B6:L6"/>
    <mergeCell ref="M6:V6"/>
    <mergeCell ref="W6:AI6"/>
    <mergeCell ref="B7:L7"/>
    <mergeCell ref="M7:V7"/>
    <mergeCell ref="W7:AI7"/>
    <mergeCell ref="B8:F8"/>
    <mergeCell ref="G8:K8"/>
    <mergeCell ref="B16:G17"/>
    <mergeCell ref="H16:U16"/>
    <mergeCell ref="V16:AI16"/>
    <mergeCell ref="H17:U17"/>
    <mergeCell ref="V17:AI17"/>
    <mergeCell ref="Z11:AI11"/>
    <mergeCell ref="B12:G13"/>
    <mergeCell ref="H12:AI13"/>
    <mergeCell ref="B14:G15"/>
    <mergeCell ref="H14:AI15"/>
    <mergeCell ref="B11:G11"/>
    <mergeCell ref="H11:J11"/>
    <mergeCell ref="K11:T11"/>
    <mergeCell ref="U11:V11"/>
    <mergeCell ref="W11:Y11"/>
    <mergeCell ref="B23:O23"/>
    <mergeCell ref="P23:AI23"/>
    <mergeCell ref="B21:H22"/>
    <mergeCell ref="I21:J22"/>
    <mergeCell ref="K21:O21"/>
    <mergeCell ref="P21:T21"/>
    <mergeCell ref="U21:AI21"/>
    <mergeCell ref="K22:O22"/>
    <mergeCell ref="P22:T22"/>
    <mergeCell ref="U22:AI22"/>
  </mergeCells>
  <phoneticPr fontId="5"/>
  <dataValidations count="2">
    <dataValidation type="list" allowBlank="1" showInputMessage="1" showErrorMessage="1" sqref="P23" xr:uid="{F6F6FCC3-3FF6-48CF-B404-89B65CFB28DA}">
      <formula1>$A$28:$A$31</formula1>
    </dataValidation>
    <dataValidation type="list" allowBlank="1" showInputMessage="1" showErrorMessage="1" sqref="I21:J22" xr:uid="{7A6B956E-2B30-40BB-9ADB-46D90E8AE922}">
      <formula1>$A$25:$A$26</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B60C6-7BFC-4495-B25A-BBFE76BE6CF8}">
  <dimension ref="A1:K63"/>
  <sheetViews>
    <sheetView tabSelected="1" view="pageBreakPreview" zoomScaleNormal="100" zoomScaleSheetLayoutView="100" workbookViewId="0">
      <selection activeCell="B14" sqref="B14:K14"/>
    </sheetView>
  </sheetViews>
  <sheetFormatPr defaultColWidth="9" defaultRowHeight="12"/>
  <cols>
    <col min="1" max="1" width="11.25" style="91" customWidth="1"/>
    <col min="2" max="18" width="10" style="91" customWidth="1"/>
    <col min="19" max="16384" width="9" style="91"/>
  </cols>
  <sheetData>
    <row r="1" spans="1:11">
      <c r="A1" s="91" t="s">
        <v>231</v>
      </c>
    </row>
    <row r="2" spans="1:11" ht="18" customHeight="1">
      <c r="A2" s="962" t="s">
        <v>246</v>
      </c>
      <c r="B2" s="962"/>
      <c r="C2" s="962"/>
      <c r="D2" s="962"/>
      <c r="E2" s="962"/>
      <c r="F2" s="962"/>
      <c r="G2" s="962"/>
      <c r="H2" s="962"/>
      <c r="I2" s="962"/>
      <c r="J2" s="962"/>
      <c r="K2" s="962"/>
    </row>
    <row r="5" spans="1:11" ht="18.75" customHeight="1">
      <c r="A5" s="93" t="s">
        <v>59</v>
      </c>
      <c r="B5" s="887" t="s">
        <v>232</v>
      </c>
      <c r="C5" s="887"/>
      <c r="D5" s="887"/>
      <c r="E5" s="887"/>
      <c r="F5" s="887"/>
    </row>
    <row r="6" spans="1:11" ht="12" customHeight="1">
      <c r="A6" s="99"/>
      <c r="B6" s="100"/>
      <c r="C6" s="100"/>
      <c r="D6" s="100"/>
      <c r="E6" s="100"/>
      <c r="F6" s="100"/>
    </row>
    <row r="8" spans="1:11">
      <c r="A8" s="887" t="s">
        <v>233</v>
      </c>
      <c r="B8" s="887"/>
      <c r="C8" s="887"/>
      <c r="D8" s="887" t="s">
        <v>273</v>
      </c>
      <c r="E8" s="887"/>
      <c r="F8" s="887"/>
      <c r="G8" s="887" t="s">
        <v>234</v>
      </c>
      <c r="H8" s="887"/>
      <c r="I8" s="887"/>
      <c r="J8" s="887"/>
      <c r="K8" s="887"/>
    </row>
    <row r="9" spans="1:11" ht="18.75" customHeight="1">
      <c r="A9" s="889"/>
      <c r="B9" s="889"/>
      <c r="C9" s="889"/>
      <c r="D9" s="889"/>
      <c r="E9" s="889"/>
      <c r="F9" s="889"/>
      <c r="G9" s="889"/>
      <c r="H9" s="889"/>
      <c r="I9" s="889"/>
      <c r="J9" s="889"/>
      <c r="K9" s="889"/>
    </row>
    <row r="10" spans="1:11" ht="12" customHeight="1">
      <c r="A10" s="98"/>
      <c r="B10" s="98"/>
      <c r="C10" s="98"/>
      <c r="D10" s="98"/>
      <c r="E10" s="98"/>
      <c r="F10" s="98"/>
      <c r="G10" s="98"/>
      <c r="H10" s="98"/>
      <c r="I10" s="98"/>
      <c r="J10" s="98"/>
      <c r="K10" s="98"/>
    </row>
    <row r="11" spans="1:11" ht="12" customHeight="1">
      <c r="A11" s="98"/>
      <c r="B11" s="98"/>
      <c r="C11" s="98"/>
      <c r="D11" s="98"/>
      <c r="E11" s="98"/>
      <c r="F11" s="98"/>
      <c r="G11" s="98"/>
      <c r="H11" s="98"/>
      <c r="I11" s="98"/>
      <c r="J11" s="98"/>
      <c r="K11" s="98"/>
    </row>
    <row r="12" spans="1:11">
      <c r="A12" s="91" t="s">
        <v>276</v>
      </c>
    </row>
    <row r="13" spans="1:11" ht="3.75" customHeight="1"/>
    <row r="14" spans="1:11">
      <c r="A14" s="900" t="s">
        <v>235</v>
      </c>
      <c r="B14" s="890" t="s">
        <v>247</v>
      </c>
      <c r="C14" s="890"/>
      <c r="D14" s="890"/>
      <c r="E14" s="890"/>
      <c r="F14" s="890"/>
      <c r="G14" s="890" t="s">
        <v>248</v>
      </c>
      <c r="H14" s="890"/>
      <c r="I14" s="890"/>
      <c r="J14" s="890"/>
      <c r="K14" s="890"/>
    </row>
    <row r="15" spans="1:11" ht="18.75" customHeight="1">
      <c r="A15" s="901"/>
      <c r="B15" s="148" t="s">
        <v>427</v>
      </c>
      <c r="C15" s="158" t="s">
        <v>428</v>
      </c>
      <c r="D15" s="149" t="s">
        <v>429</v>
      </c>
      <c r="E15" s="149" t="s">
        <v>430</v>
      </c>
      <c r="F15" s="159" t="s">
        <v>428</v>
      </c>
      <c r="G15" s="148" t="s">
        <v>427</v>
      </c>
      <c r="H15" s="158" t="s">
        <v>428</v>
      </c>
      <c r="I15" s="149" t="s">
        <v>429</v>
      </c>
      <c r="J15" s="149" t="s">
        <v>430</v>
      </c>
      <c r="K15" s="159" t="s">
        <v>428</v>
      </c>
    </row>
    <row r="16" spans="1:11" ht="18.75" customHeight="1">
      <c r="A16" s="93" t="s">
        <v>263</v>
      </c>
      <c r="B16" s="897"/>
      <c r="C16" s="897"/>
      <c r="D16" s="897"/>
      <c r="E16" s="897"/>
      <c r="F16" s="897"/>
      <c r="G16" s="893"/>
      <c r="H16" s="894"/>
      <c r="I16" s="894"/>
      <c r="J16" s="894"/>
      <c r="K16" s="895"/>
    </row>
    <row r="17" spans="1:11">
      <c r="A17" s="890" t="s">
        <v>322</v>
      </c>
      <c r="B17" s="890" t="s">
        <v>244</v>
      </c>
      <c r="C17" s="890"/>
      <c r="D17" s="890"/>
      <c r="E17" s="890"/>
      <c r="F17" s="890"/>
      <c r="G17" s="890" t="s">
        <v>245</v>
      </c>
      <c r="H17" s="890"/>
      <c r="I17" s="890"/>
      <c r="J17" s="890"/>
      <c r="K17" s="890"/>
    </row>
    <row r="18" spans="1:11" ht="18.75" customHeight="1">
      <c r="A18" s="890"/>
      <c r="B18" s="897"/>
      <c r="C18" s="897"/>
      <c r="D18" s="1032" t="s">
        <v>275</v>
      </c>
      <c r="E18" s="1033"/>
      <c r="F18" s="160"/>
      <c r="G18" s="897"/>
      <c r="H18" s="897"/>
      <c r="I18" s="1032" t="s">
        <v>275</v>
      </c>
      <c r="J18" s="1033"/>
      <c r="K18" s="160"/>
    </row>
    <row r="19" spans="1:11">
      <c r="A19" s="994" t="s">
        <v>253</v>
      </c>
      <c r="B19" s="890" t="s">
        <v>251</v>
      </c>
      <c r="C19" s="890"/>
      <c r="D19" s="890"/>
      <c r="E19" s="890"/>
      <c r="F19" s="890"/>
      <c r="G19" s="890" t="s">
        <v>252</v>
      </c>
      <c r="H19" s="890"/>
      <c r="I19" s="890"/>
      <c r="J19" s="890"/>
      <c r="K19" s="890"/>
    </row>
    <row r="20" spans="1:11" ht="18.75" customHeight="1">
      <c r="A20" s="901"/>
      <c r="B20" s="897"/>
      <c r="C20" s="897"/>
      <c r="D20" s="897"/>
      <c r="E20" s="897"/>
      <c r="F20" s="897"/>
      <c r="G20" s="897"/>
      <c r="H20" s="897"/>
      <c r="I20" s="897"/>
      <c r="J20" s="897"/>
      <c r="K20" s="897"/>
    </row>
    <row r="21" spans="1:11" ht="12" customHeight="1">
      <c r="A21" s="914" t="s">
        <v>254</v>
      </c>
      <c r="B21" s="93" t="s">
        <v>255</v>
      </c>
      <c r="C21" s="887" t="s">
        <v>256</v>
      </c>
      <c r="D21" s="887"/>
      <c r="E21" s="887"/>
      <c r="F21" s="887"/>
      <c r="G21" s="887"/>
      <c r="H21" s="887"/>
      <c r="I21" s="887"/>
      <c r="J21" s="887"/>
      <c r="K21" s="887"/>
    </row>
    <row r="22" spans="1:11">
      <c r="A22" s="914"/>
      <c r="B22" s="897"/>
      <c r="C22" s="93" t="s">
        <v>257</v>
      </c>
      <c r="D22" s="93" t="s">
        <v>258</v>
      </c>
      <c r="E22" s="93" t="s">
        <v>259</v>
      </c>
      <c r="F22" s="1030" t="s">
        <v>252</v>
      </c>
      <c r="G22" s="1031"/>
      <c r="H22" s="890" t="s">
        <v>260</v>
      </c>
      <c r="I22" s="890"/>
      <c r="J22" s="890"/>
      <c r="K22" s="890"/>
    </row>
    <row r="23" spans="1:11" ht="18.75" customHeight="1">
      <c r="A23" s="914"/>
      <c r="B23" s="897"/>
      <c r="C23" s="161"/>
      <c r="D23" s="162"/>
      <c r="E23" s="163"/>
      <c r="F23" s="888"/>
      <c r="G23" s="888"/>
      <c r="H23" s="97" t="s">
        <v>261</v>
      </c>
      <c r="I23" s="164"/>
      <c r="J23" s="97" t="s">
        <v>262</v>
      </c>
      <c r="K23" s="165"/>
    </row>
    <row r="24" spans="1:11" ht="18.75" customHeight="1">
      <c r="A24" s="914"/>
      <c r="B24" s="897"/>
      <c r="C24" s="161"/>
      <c r="D24" s="162"/>
      <c r="E24" s="163"/>
      <c r="F24" s="888"/>
      <c r="G24" s="888"/>
      <c r="H24" s="97" t="s">
        <v>261</v>
      </c>
      <c r="I24" s="164"/>
      <c r="J24" s="97" t="s">
        <v>262</v>
      </c>
      <c r="K24" s="165"/>
    </row>
    <row r="27" spans="1:11">
      <c r="A27" s="91" t="s">
        <v>277</v>
      </c>
    </row>
    <row r="28" spans="1:11" ht="3.75" customHeight="1"/>
    <row r="29" spans="1:11">
      <c r="A29" s="1025" t="s">
        <v>38</v>
      </c>
      <c r="B29" s="1027" t="s">
        <v>319</v>
      </c>
      <c r="C29" s="1028"/>
      <c r="D29" s="1028"/>
      <c r="E29" s="1028"/>
      <c r="F29" s="1028"/>
      <c r="G29" s="1029"/>
      <c r="H29" s="1027" t="s">
        <v>320</v>
      </c>
      <c r="I29" s="1029"/>
      <c r="J29" s="898" t="s">
        <v>442</v>
      </c>
      <c r="K29" s="1025" t="s">
        <v>243</v>
      </c>
    </row>
    <row r="30" spans="1:11" ht="24">
      <c r="A30" s="1026"/>
      <c r="B30" s="92" t="s">
        <v>236</v>
      </c>
      <c r="C30" s="92" t="s">
        <v>237</v>
      </c>
      <c r="D30" s="92" t="s">
        <v>239</v>
      </c>
      <c r="E30" s="92" t="s">
        <v>240</v>
      </c>
      <c r="F30" s="92" t="s">
        <v>238</v>
      </c>
      <c r="G30" s="92" t="s">
        <v>241</v>
      </c>
      <c r="H30" s="96" t="s">
        <v>250</v>
      </c>
      <c r="I30" s="94" t="s">
        <v>242</v>
      </c>
      <c r="J30" s="1026"/>
      <c r="K30" s="1026"/>
    </row>
    <row r="31" spans="1:11" ht="18.75" customHeight="1">
      <c r="A31" s="93" t="s">
        <v>440</v>
      </c>
      <c r="B31" s="162"/>
      <c r="C31" s="162"/>
      <c r="D31" s="162"/>
      <c r="E31" s="162"/>
      <c r="F31" s="162"/>
      <c r="G31" s="162"/>
      <c r="H31" s="162"/>
      <c r="I31" s="162"/>
      <c r="J31" s="162"/>
      <c r="K31" s="101" t="str">
        <f>IF(SUM(B31:J31)=0,"",SUM(B31:J31))</f>
        <v/>
      </c>
    </row>
    <row r="32" spans="1:11" ht="15" customHeight="1">
      <c r="A32" s="890" t="s">
        <v>441</v>
      </c>
      <c r="B32" s="212"/>
      <c r="C32" s="212"/>
      <c r="D32" s="212"/>
      <c r="E32" s="212"/>
      <c r="F32" s="212"/>
      <c r="G32" s="212"/>
      <c r="H32" s="212"/>
      <c r="I32" s="212"/>
      <c r="J32" s="212"/>
      <c r="K32" s="102" t="str">
        <f t="shared" ref="K32:K33" si="0">IF(SUM(B32:J32)=0,"",SUM(B32:J32))</f>
        <v/>
      </c>
    </row>
    <row r="33" spans="1:11" ht="15" customHeight="1">
      <c r="A33" s="890"/>
      <c r="B33" s="166"/>
      <c r="C33" s="166"/>
      <c r="D33" s="166"/>
      <c r="E33" s="166"/>
      <c r="F33" s="166"/>
      <c r="G33" s="166"/>
      <c r="H33" s="166"/>
      <c r="I33" s="166"/>
      <c r="J33" s="166"/>
      <c r="K33" s="103" t="str">
        <f t="shared" si="0"/>
        <v/>
      </c>
    </row>
    <row r="34" spans="1:11" ht="12" customHeight="1">
      <c r="A34" s="99"/>
      <c r="B34" s="104"/>
      <c r="C34" s="104"/>
      <c r="D34" s="104"/>
      <c r="E34" s="104"/>
      <c r="F34" s="104"/>
      <c r="G34" s="104"/>
      <c r="H34" s="104"/>
      <c r="I34" s="104"/>
      <c r="J34" s="104"/>
      <c r="K34" s="104"/>
    </row>
    <row r="36" spans="1:11">
      <c r="A36" s="91" t="s">
        <v>278</v>
      </c>
    </row>
    <row r="37" spans="1:11" ht="3.75" customHeight="1"/>
    <row r="38" spans="1:11" ht="18.75" customHeight="1">
      <c r="A38" s="1010"/>
      <c r="B38" s="1011"/>
      <c r="C38" s="1011"/>
      <c r="D38" s="1011"/>
      <c r="E38" s="1011"/>
      <c r="F38" s="1011"/>
      <c r="G38" s="1011"/>
      <c r="H38" s="1011"/>
      <c r="I38" s="1011"/>
      <c r="J38" s="1011"/>
      <c r="K38" s="1012"/>
    </row>
    <row r="39" spans="1:11" ht="18.75" customHeight="1">
      <c r="A39" s="1013"/>
      <c r="B39" s="1014"/>
      <c r="C39" s="1014"/>
      <c r="D39" s="1014"/>
      <c r="E39" s="1014"/>
      <c r="F39" s="1014"/>
      <c r="G39" s="1014"/>
      <c r="H39" s="1014"/>
      <c r="I39" s="1014"/>
      <c r="J39" s="1014"/>
      <c r="K39" s="1015"/>
    </row>
    <row r="40" spans="1:11" ht="18.75" customHeight="1">
      <c r="A40" s="1013"/>
      <c r="B40" s="1014"/>
      <c r="C40" s="1014"/>
      <c r="D40" s="1014"/>
      <c r="E40" s="1014"/>
      <c r="F40" s="1014"/>
      <c r="G40" s="1014"/>
      <c r="H40" s="1014"/>
      <c r="I40" s="1014"/>
      <c r="J40" s="1014"/>
      <c r="K40" s="1015"/>
    </row>
    <row r="41" spans="1:11" ht="18.75" customHeight="1">
      <c r="A41" s="1016"/>
      <c r="B41" s="1017"/>
      <c r="C41" s="1017"/>
      <c r="D41" s="1017"/>
      <c r="E41" s="1017"/>
      <c r="F41" s="1017"/>
      <c r="G41" s="1017"/>
      <c r="H41" s="1017"/>
      <c r="I41" s="1017"/>
      <c r="J41" s="1017"/>
      <c r="K41" s="1018"/>
    </row>
    <row r="44" spans="1:11">
      <c r="A44" s="91" t="s">
        <v>288</v>
      </c>
    </row>
    <row r="45" spans="1:11" ht="3.75" customHeight="1"/>
    <row r="46" spans="1:11" ht="18.75" customHeight="1">
      <c r="A46" s="963" t="s">
        <v>274</v>
      </c>
      <c r="B46" s="964"/>
      <c r="C46" s="909"/>
      <c r="D46" s="1019"/>
      <c r="E46" s="1019"/>
      <c r="F46" s="1019"/>
      <c r="G46" s="1019"/>
      <c r="H46" s="910"/>
      <c r="I46" s="98"/>
      <c r="J46" s="98"/>
      <c r="K46" s="98"/>
    </row>
    <row r="47" spans="1:11" ht="18.75" customHeight="1">
      <c r="A47" s="1020" t="s">
        <v>303</v>
      </c>
      <c r="B47" s="1021"/>
      <c r="C47" s="1022"/>
      <c r="D47" s="1023"/>
      <c r="E47" s="1023"/>
      <c r="F47" s="1023"/>
      <c r="G47" s="1023"/>
      <c r="H47" s="1024"/>
    </row>
    <row r="48" spans="1:11" ht="18.75" customHeight="1">
      <c r="A48" s="116"/>
      <c r="B48" s="1008" t="s">
        <v>289</v>
      </c>
      <c r="C48" s="1009"/>
      <c r="D48" s="987" t="s">
        <v>301</v>
      </c>
      <c r="E48" s="987"/>
      <c r="F48" s="987"/>
      <c r="G48" s="893"/>
      <c r="H48" s="895"/>
    </row>
    <row r="49" spans="1:11" ht="18.75" customHeight="1">
      <c r="A49" s="110"/>
      <c r="B49" s="1004"/>
      <c r="C49" s="1005"/>
      <c r="D49" s="987" t="s">
        <v>305</v>
      </c>
      <c r="E49" s="987"/>
      <c r="F49" s="987"/>
      <c r="G49" s="1006"/>
      <c r="H49" s="1007"/>
    </row>
    <row r="50" spans="1:11" ht="18.75" customHeight="1">
      <c r="A50" s="110"/>
      <c r="B50" s="1008" t="s">
        <v>290</v>
      </c>
      <c r="C50" s="1009"/>
      <c r="D50" s="999" t="s">
        <v>304</v>
      </c>
      <c r="E50" s="999"/>
      <c r="F50" s="999"/>
      <c r="G50" s="1006"/>
      <c r="H50" s="1007"/>
      <c r="I50" s="114"/>
      <c r="J50" s="115"/>
      <c r="K50" s="115"/>
    </row>
    <row r="51" spans="1:11" ht="18.75" customHeight="1">
      <c r="A51" s="110"/>
      <c r="B51" s="997" t="s">
        <v>321</v>
      </c>
      <c r="C51" s="998"/>
      <c r="D51" s="999" t="s">
        <v>291</v>
      </c>
      <c r="E51" s="999"/>
      <c r="F51" s="999"/>
      <c r="G51" s="93" t="s">
        <v>297</v>
      </c>
      <c r="H51" s="1000"/>
      <c r="I51" s="1001"/>
      <c r="J51" s="1001"/>
      <c r="K51" s="1002"/>
    </row>
    <row r="52" spans="1:11" ht="18.75" customHeight="1">
      <c r="A52" s="110"/>
      <c r="B52" s="997"/>
      <c r="C52" s="998"/>
      <c r="D52" s="116"/>
      <c r="E52" s="105" t="s">
        <v>296</v>
      </c>
      <c r="F52" s="888"/>
      <c r="G52" s="888"/>
      <c r="H52" s="93" t="s">
        <v>302</v>
      </c>
      <c r="I52" s="888"/>
      <c r="J52" s="888"/>
      <c r="K52" s="888"/>
    </row>
    <row r="53" spans="1:11" ht="18.75" customHeight="1">
      <c r="A53" s="110"/>
      <c r="B53" s="110"/>
      <c r="D53" s="110"/>
      <c r="E53" s="105" t="s">
        <v>249</v>
      </c>
      <c r="F53" s="167"/>
      <c r="G53" s="95" t="s">
        <v>300</v>
      </c>
      <c r="H53" s="93" t="s">
        <v>298</v>
      </c>
      <c r="I53" s="1000"/>
      <c r="J53" s="1003"/>
      <c r="K53" s="95" t="s">
        <v>299</v>
      </c>
    </row>
    <row r="54" spans="1:11" ht="18.75" customHeight="1">
      <c r="A54" s="110"/>
      <c r="B54" s="110"/>
      <c r="D54" s="110"/>
      <c r="E54" s="987" t="s">
        <v>295</v>
      </c>
      <c r="F54" s="987"/>
      <c r="G54" s="987"/>
      <c r="H54" s="987"/>
      <c r="I54" s="988"/>
      <c r="J54" s="988"/>
      <c r="K54" s="988"/>
    </row>
    <row r="55" spans="1:11" ht="18.75" customHeight="1">
      <c r="A55" s="110"/>
      <c r="B55" s="110"/>
      <c r="D55" s="110"/>
      <c r="E55" s="989" t="s">
        <v>292</v>
      </c>
      <c r="F55" s="990"/>
      <c r="G55" s="989" t="s">
        <v>294</v>
      </c>
      <c r="H55" s="892"/>
      <c r="I55" s="991"/>
      <c r="J55" s="992"/>
      <c r="K55" s="993"/>
    </row>
    <row r="56" spans="1:11" ht="18.75" customHeight="1">
      <c r="A56" s="110"/>
      <c r="B56" s="110"/>
      <c r="D56" s="110"/>
      <c r="E56" s="208"/>
      <c r="F56" s="112"/>
      <c r="G56" s="129"/>
      <c r="H56" s="994" t="s">
        <v>499</v>
      </c>
      <c r="I56" s="108"/>
      <c r="J56" s="209" t="s">
        <v>497</v>
      </c>
      <c r="K56" s="106" t="s">
        <v>498</v>
      </c>
    </row>
    <row r="57" spans="1:11" ht="18.75" customHeight="1">
      <c r="A57" s="110"/>
      <c r="B57" s="110"/>
      <c r="D57" s="110"/>
      <c r="E57" s="208"/>
      <c r="F57" s="112"/>
      <c r="G57" s="208"/>
      <c r="H57" s="995"/>
      <c r="I57" s="106" t="s">
        <v>496</v>
      </c>
      <c r="J57" s="210"/>
      <c r="K57" s="211"/>
    </row>
    <row r="58" spans="1:11" ht="18.75" customHeight="1">
      <c r="A58" s="110"/>
      <c r="B58" s="110"/>
      <c r="D58" s="110"/>
      <c r="E58" s="208"/>
      <c r="F58" s="112"/>
      <c r="G58" s="208"/>
      <c r="H58" s="995"/>
      <c r="I58" s="107" t="s">
        <v>494</v>
      </c>
      <c r="J58" s="211"/>
      <c r="K58" s="211"/>
    </row>
    <row r="59" spans="1:11" ht="18.75" customHeight="1">
      <c r="A59" s="110"/>
      <c r="B59" s="110"/>
      <c r="D59" s="110"/>
      <c r="E59" s="208"/>
      <c r="F59" s="112"/>
      <c r="G59" s="119"/>
      <c r="H59" s="996"/>
      <c r="I59" s="107" t="s">
        <v>495</v>
      </c>
      <c r="J59" s="211"/>
      <c r="K59" s="211"/>
    </row>
    <row r="60" spans="1:11" ht="18.75" customHeight="1">
      <c r="A60" s="114"/>
      <c r="B60" s="114"/>
      <c r="C60" s="115"/>
      <c r="D60" s="114"/>
      <c r="E60" s="111"/>
      <c r="F60" s="117"/>
      <c r="G60" s="983" t="s">
        <v>293</v>
      </c>
      <c r="H60" s="984"/>
      <c r="I60" s="985"/>
      <c r="J60" s="985"/>
      <c r="K60" s="986"/>
    </row>
    <row r="61" spans="1:11" ht="18.75" customHeight="1"/>
    <row r="62" spans="1:11" ht="18.75" customHeight="1"/>
    <row r="63" spans="1:11" ht="18.75" customHeight="1"/>
  </sheetData>
  <mergeCells count="66">
    <mergeCell ref="A9:C9"/>
    <mergeCell ref="D9:F9"/>
    <mergeCell ref="G9:K9"/>
    <mergeCell ref="A2:K2"/>
    <mergeCell ref="B5:F5"/>
    <mergeCell ref="A8:C8"/>
    <mergeCell ref="D8:F8"/>
    <mergeCell ref="G8:K8"/>
    <mergeCell ref="A14:A15"/>
    <mergeCell ref="B14:F14"/>
    <mergeCell ref="G14:K14"/>
    <mergeCell ref="B16:F16"/>
    <mergeCell ref="G16:K16"/>
    <mergeCell ref="G18:H18"/>
    <mergeCell ref="I18:J18"/>
    <mergeCell ref="A19:A20"/>
    <mergeCell ref="B19:F19"/>
    <mergeCell ref="G19:K19"/>
    <mergeCell ref="B20:F20"/>
    <mergeCell ref="G20:K20"/>
    <mergeCell ref="A17:A18"/>
    <mergeCell ref="B17:F17"/>
    <mergeCell ref="G17:K17"/>
    <mergeCell ref="B18:C18"/>
    <mergeCell ref="D18:E18"/>
    <mergeCell ref="J29:J30"/>
    <mergeCell ref="K29:K30"/>
    <mergeCell ref="A32:A33"/>
    <mergeCell ref="A21:A24"/>
    <mergeCell ref="C21:K21"/>
    <mergeCell ref="B22:B24"/>
    <mergeCell ref="F22:G22"/>
    <mergeCell ref="H22:K22"/>
    <mergeCell ref="F23:G23"/>
    <mergeCell ref="F24:G24"/>
    <mergeCell ref="B48:C48"/>
    <mergeCell ref="D48:F48"/>
    <mergeCell ref="G48:H48"/>
    <mergeCell ref="A29:A30"/>
    <mergeCell ref="B29:G29"/>
    <mergeCell ref="H29:I29"/>
    <mergeCell ref="A38:K41"/>
    <mergeCell ref="A46:B46"/>
    <mergeCell ref="C46:H46"/>
    <mergeCell ref="A47:B47"/>
    <mergeCell ref="C47:H47"/>
    <mergeCell ref="I53:J53"/>
    <mergeCell ref="B49:C49"/>
    <mergeCell ref="D49:F49"/>
    <mergeCell ref="G49:H49"/>
    <mergeCell ref="B50:C50"/>
    <mergeCell ref="D50:F50"/>
    <mergeCell ref="G50:H50"/>
    <mergeCell ref="B51:C52"/>
    <mergeCell ref="D51:F51"/>
    <mergeCell ref="H51:K51"/>
    <mergeCell ref="F52:G52"/>
    <mergeCell ref="I52:K52"/>
    <mergeCell ref="G60:H60"/>
    <mergeCell ref="I60:K60"/>
    <mergeCell ref="E54:H54"/>
    <mergeCell ref="I54:K54"/>
    <mergeCell ref="E55:F55"/>
    <mergeCell ref="G55:H55"/>
    <mergeCell ref="I55:K55"/>
    <mergeCell ref="H56:H59"/>
  </mergeCells>
  <phoneticPr fontId="5"/>
  <dataValidations count="6">
    <dataValidation type="list" allowBlank="1" showInputMessage="1" showErrorMessage="1" sqref="G48:H48" xr:uid="{BD53A7CB-0D6A-43C3-8A75-0AA4D1CC2A3D}">
      <formula1>"はい,いいえ"</formula1>
    </dataValidation>
    <dataValidation type="list" allowBlank="1" showInputMessage="1" showErrorMessage="1" sqref="B18:C18 G18:H18" xr:uid="{4766FB8D-1FE1-4D27-A679-4E2872ED1CAD}">
      <formula1>"有床,無床"</formula1>
    </dataValidation>
    <dataValidation type="list" allowBlank="1" showInputMessage="1" showErrorMessage="1" sqref="C46" xr:uid="{CEAE39BF-D1EB-4621-AFFD-55D38472F1EB}">
      <formula1>"無医地区,無医地区に準じる地区,無歯科医地区,無歯科医地区に準じる地区"</formula1>
    </dataValidation>
    <dataValidation type="list" allowBlank="1" showInputMessage="1" showErrorMessage="1" sqref="K23:K24" xr:uid="{ED8FF94A-F23A-4F0E-B81F-7FF3243048FD}">
      <formula1>"転用,譲渡,交換,貸付,取壊し"</formula1>
    </dataValidation>
    <dataValidation type="list" allowBlank="1" showInputMessage="1" showErrorMessage="1" sqref="I23:I24" xr:uid="{15C2D975-F32B-4F08-92BF-6461589FB5AA}">
      <formula1>"有（承認済）,有（申請済）,有（申請予定）,無"</formula1>
    </dataValidation>
    <dataValidation type="list" allowBlank="1" showInputMessage="1" showErrorMessage="1" sqref="B22:B24" xr:uid="{BC75C8ED-E880-4402-9C4A-9A5AC1A3B779}">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27F12658-8616-4CCF-8CEC-830B07E28F7B}">
          <x14:formula1>
            <xm:f>'管理用（このシートは削除しないでください）'!$D$3:$D$7</xm:f>
          </x14:formula1>
          <xm:sqref>B16:K16</xm:sqref>
        </x14:dataValidation>
        <x14:dataValidation type="list" allowBlank="1" showInputMessage="1" showErrorMessage="1" xr:uid="{AF9BFB13-7350-4622-98CA-47EA1E6CFF87}">
          <x14:formula1>
            <xm:f>'管理用（このシートは削除しないでください）'!$B$24:$B$33</xm:f>
          </x14:formula1>
          <xm:sqref>C47:H47</xm:sqref>
        </x14:dataValidation>
        <x14:dataValidation type="list" allowBlank="1" showInputMessage="1" showErrorMessage="1" xr:uid="{F24D8871-DCF2-4BA4-A1E8-EE180DD9CA91}">
          <x14:formula1>
            <xm:f>'管理用（このシートは削除しないでください）'!$F$3:$F$10</xm:f>
          </x14:formula1>
          <xm:sqref>B20:K20</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469F7-59CC-4E85-A771-EDF987B7D917}">
  <dimension ref="A1:K55"/>
  <sheetViews>
    <sheetView view="pageBreakPreview" zoomScaleNormal="100" zoomScaleSheetLayoutView="100" workbookViewId="0">
      <selection activeCell="G9" sqref="G9:K9"/>
    </sheetView>
  </sheetViews>
  <sheetFormatPr defaultColWidth="9" defaultRowHeight="12"/>
  <cols>
    <col min="1" max="1" width="11.25" style="91" customWidth="1"/>
    <col min="2" max="18" width="10" style="91" customWidth="1"/>
    <col min="19" max="16384" width="9" style="91"/>
  </cols>
  <sheetData>
    <row r="1" spans="1:11">
      <c r="A1" s="91" t="s">
        <v>316</v>
      </c>
    </row>
    <row r="2" spans="1:11" ht="18" customHeight="1">
      <c r="A2" s="962" t="s">
        <v>246</v>
      </c>
      <c r="B2" s="962"/>
      <c r="C2" s="962"/>
      <c r="D2" s="962"/>
      <c r="E2" s="962"/>
      <c r="F2" s="962"/>
      <c r="G2" s="962"/>
      <c r="H2" s="962"/>
      <c r="I2" s="962"/>
      <c r="J2" s="962"/>
      <c r="K2" s="962"/>
    </row>
    <row r="5" spans="1:11" ht="18.75" customHeight="1">
      <c r="A5" s="93" t="s">
        <v>59</v>
      </c>
      <c r="B5" s="887" t="s">
        <v>311</v>
      </c>
      <c r="C5" s="887"/>
      <c r="D5" s="887"/>
      <c r="E5" s="887"/>
      <c r="F5" s="887"/>
    </row>
    <row r="6" spans="1:11" ht="18.75" customHeight="1">
      <c r="A6" s="93" t="s">
        <v>317</v>
      </c>
      <c r="B6" s="888"/>
      <c r="C6" s="888"/>
      <c r="D6" s="888"/>
      <c r="E6" s="888"/>
      <c r="F6" s="888"/>
    </row>
    <row r="7" spans="1:11" ht="12" customHeight="1">
      <c r="A7" s="99"/>
      <c r="B7" s="100"/>
      <c r="C7" s="100"/>
      <c r="D7" s="100"/>
      <c r="E7" s="100"/>
      <c r="F7" s="100"/>
    </row>
    <row r="9" spans="1:11">
      <c r="A9" s="887" t="s">
        <v>233</v>
      </c>
      <c r="B9" s="887"/>
      <c r="C9" s="887"/>
      <c r="D9" s="887" t="s">
        <v>273</v>
      </c>
      <c r="E9" s="887"/>
      <c r="F9" s="887"/>
      <c r="G9" s="887" t="s">
        <v>234</v>
      </c>
      <c r="H9" s="887"/>
      <c r="I9" s="887"/>
      <c r="J9" s="887"/>
      <c r="K9" s="887"/>
    </row>
    <row r="10" spans="1:11" ht="18.75" customHeight="1">
      <c r="A10" s="889"/>
      <c r="B10" s="889"/>
      <c r="C10" s="889"/>
      <c r="D10" s="889"/>
      <c r="E10" s="889"/>
      <c r="F10" s="889"/>
      <c r="G10" s="889"/>
      <c r="H10" s="889"/>
      <c r="I10" s="889"/>
      <c r="J10" s="889"/>
      <c r="K10" s="889"/>
    </row>
    <row r="11" spans="1:11" ht="12" customHeight="1">
      <c r="A11" s="98"/>
      <c r="B11" s="98"/>
      <c r="C11" s="98"/>
      <c r="D11" s="98"/>
      <c r="E11" s="98"/>
      <c r="F11" s="98"/>
      <c r="G11" s="98"/>
      <c r="H11" s="98"/>
      <c r="I11" s="98"/>
      <c r="J11" s="98"/>
      <c r="K11" s="98"/>
    </row>
    <row r="12" spans="1:11" ht="12" customHeight="1">
      <c r="A12" s="98"/>
      <c r="B12" s="98"/>
      <c r="C12" s="98"/>
      <c r="D12" s="98"/>
      <c r="E12" s="98"/>
      <c r="F12" s="98"/>
      <c r="G12" s="98"/>
      <c r="H12" s="98"/>
      <c r="I12" s="98"/>
      <c r="J12" s="98"/>
      <c r="K12" s="98"/>
    </row>
    <row r="13" spans="1:11">
      <c r="A13" s="91" t="s">
        <v>276</v>
      </c>
    </row>
    <row r="14" spans="1:11" ht="3.75" customHeight="1"/>
    <row r="15" spans="1:11">
      <c r="A15" s="900" t="s">
        <v>235</v>
      </c>
      <c r="B15" s="890" t="s">
        <v>247</v>
      </c>
      <c r="C15" s="890"/>
      <c r="D15" s="890"/>
      <c r="E15" s="890"/>
      <c r="F15" s="890"/>
      <c r="G15" s="890" t="s">
        <v>248</v>
      </c>
      <c r="H15" s="890"/>
      <c r="I15" s="890"/>
      <c r="J15" s="890"/>
      <c r="K15" s="890"/>
    </row>
    <row r="16" spans="1:11" ht="18.75" customHeight="1">
      <c r="A16" s="901"/>
      <c r="B16" s="148" t="s">
        <v>427</v>
      </c>
      <c r="C16" s="158" t="s">
        <v>428</v>
      </c>
      <c r="D16" s="149" t="s">
        <v>429</v>
      </c>
      <c r="E16" s="149" t="s">
        <v>430</v>
      </c>
      <c r="F16" s="159" t="s">
        <v>428</v>
      </c>
      <c r="G16" s="148" t="s">
        <v>427</v>
      </c>
      <c r="H16" s="158" t="s">
        <v>428</v>
      </c>
      <c r="I16" s="149" t="s">
        <v>429</v>
      </c>
      <c r="J16" s="149" t="s">
        <v>430</v>
      </c>
      <c r="K16" s="159" t="s">
        <v>428</v>
      </c>
    </row>
    <row r="17" spans="1:11" ht="18.75" customHeight="1">
      <c r="A17" s="93" t="s">
        <v>263</v>
      </c>
      <c r="B17" s="897"/>
      <c r="C17" s="897"/>
      <c r="D17" s="897"/>
      <c r="E17" s="897"/>
      <c r="F17" s="897"/>
      <c r="G17" s="893"/>
      <c r="H17" s="894"/>
      <c r="I17" s="894"/>
      <c r="J17" s="894"/>
      <c r="K17" s="895"/>
    </row>
    <row r="18" spans="1:11">
      <c r="A18" s="890" t="s">
        <v>322</v>
      </c>
      <c r="B18" s="890" t="s">
        <v>244</v>
      </c>
      <c r="C18" s="890"/>
      <c r="D18" s="890"/>
      <c r="E18" s="890"/>
      <c r="F18" s="890"/>
      <c r="G18" s="890" t="s">
        <v>245</v>
      </c>
      <c r="H18" s="890"/>
      <c r="I18" s="890"/>
      <c r="J18" s="890"/>
      <c r="K18" s="890"/>
    </row>
    <row r="19" spans="1:11" ht="18.75" customHeight="1">
      <c r="A19" s="890"/>
      <c r="B19" s="897"/>
      <c r="C19" s="897"/>
      <c r="D19" s="1032" t="s">
        <v>275</v>
      </c>
      <c r="E19" s="1033"/>
      <c r="F19" s="160"/>
      <c r="G19" s="897"/>
      <c r="H19" s="897"/>
      <c r="I19" s="1032" t="s">
        <v>275</v>
      </c>
      <c r="J19" s="1033"/>
      <c r="K19" s="160"/>
    </row>
    <row r="20" spans="1:11">
      <c r="A20" s="994" t="s">
        <v>253</v>
      </c>
      <c r="B20" s="890" t="s">
        <v>251</v>
      </c>
      <c r="C20" s="890"/>
      <c r="D20" s="890"/>
      <c r="E20" s="890"/>
      <c r="F20" s="890"/>
      <c r="G20" s="890" t="s">
        <v>252</v>
      </c>
      <c r="H20" s="890"/>
      <c r="I20" s="890"/>
      <c r="J20" s="890"/>
      <c r="K20" s="890"/>
    </row>
    <row r="21" spans="1:11" ht="18.75" customHeight="1">
      <c r="A21" s="901"/>
      <c r="B21" s="897"/>
      <c r="C21" s="897"/>
      <c r="D21" s="897"/>
      <c r="E21" s="897"/>
      <c r="F21" s="897"/>
      <c r="G21" s="897"/>
      <c r="H21" s="897"/>
      <c r="I21" s="897"/>
      <c r="J21" s="897"/>
      <c r="K21" s="897"/>
    </row>
    <row r="22" spans="1:11" ht="12" customHeight="1">
      <c r="A22" s="914" t="s">
        <v>254</v>
      </c>
      <c r="B22" s="93" t="s">
        <v>255</v>
      </c>
      <c r="C22" s="887" t="s">
        <v>256</v>
      </c>
      <c r="D22" s="887"/>
      <c r="E22" s="887"/>
      <c r="F22" s="887"/>
      <c r="G22" s="887"/>
      <c r="H22" s="887"/>
      <c r="I22" s="887"/>
      <c r="J22" s="887"/>
      <c r="K22" s="887"/>
    </row>
    <row r="23" spans="1:11">
      <c r="A23" s="914"/>
      <c r="B23" s="897"/>
      <c r="C23" s="93" t="s">
        <v>257</v>
      </c>
      <c r="D23" s="93" t="s">
        <v>258</v>
      </c>
      <c r="E23" s="93" t="s">
        <v>259</v>
      </c>
      <c r="F23" s="1030" t="s">
        <v>252</v>
      </c>
      <c r="G23" s="1031"/>
      <c r="H23" s="890" t="s">
        <v>260</v>
      </c>
      <c r="I23" s="890"/>
      <c r="J23" s="890"/>
      <c r="K23" s="890"/>
    </row>
    <row r="24" spans="1:11" ht="18.75" customHeight="1">
      <c r="A24" s="914"/>
      <c r="B24" s="897"/>
      <c r="C24" s="161"/>
      <c r="D24" s="162"/>
      <c r="E24" s="163"/>
      <c r="F24" s="888"/>
      <c r="G24" s="888"/>
      <c r="H24" s="97" t="s">
        <v>261</v>
      </c>
      <c r="I24" s="164"/>
      <c r="J24" s="97" t="s">
        <v>262</v>
      </c>
      <c r="K24" s="165"/>
    </row>
    <row r="25" spans="1:11" ht="18.75" customHeight="1">
      <c r="A25" s="914"/>
      <c r="B25" s="897"/>
      <c r="C25" s="161"/>
      <c r="D25" s="162"/>
      <c r="E25" s="163"/>
      <c r="F25" s="888"/>
      <c r="G25" s="888"/>
      <c r="H25" s="97" t="s">
        <v>261</v>
      </c>
      <c r="I25" s="164"/>
      <c r="J25" s="97" t="s">
        <v>262</v>
      </c>
      <c r="K25" s="165"/>
    </row>
    <row r="28" spans="1:11">
      <c r="A28" s="91" t="s">
        <v>277</v>
      </c>
    </row>
    <row r="29" spans="1:11" ht="3.75" customHeight="1"/>
    <row r="30" spans="1:11" ht="13.5" customHeight="1">
      <c r="A30" s="1025" t="s">
        <v>38</v>
      </c>
      <c r="B30" s="1027" t="s">
        <v>319</v>
      </c>
      <c r="C30" s="1028"/>
      <c r="D30" s="1028"/>
      <c r="E30" s="1028"/>
      <c r="F30" s="1028"/>
      <c r="G30" s="1029"/>
      <c r="H30" s="1027" t="s">
        <v>320</v>
      </c>
      <c r="I30" s="1029"/>
      <c r="J30" s="1020" t="s">
        <v>243</v>
      </c>
      <c r="K30" s="1021"/>
    </row>
    <row r="31" spans="1:11" ht="24">
      <c r="A31" s="1026"/>
      <c r="B31" s="92" t="s">
        <v>236</v>
      </c>
      <c r="C31" s="92" t="s">
        <v>237</v>
      </c>
      <c r="D31" s="92" t="s">
        <v>239</v>
      </c>
      <c r="E31" s="92" t="s">
        <v>240</v>
      </c>
      <c r="F31" s="92" t="s">
        <v>238</v>
      </c>
      <c r="G31" s="92" t="s">
        <v>241</v>
      </c>
      <c r="H31" s="96" t="s">
        <v>250</v>
      </c>
      <c r="I31" s="94" t="s">
        <v>242</v>
      </c>
      <c r="J31" s="1044"/>
      <c r="K31" s="1045"/>
    </row>
    <row r="32" spans="1:11" ht="18.75" customHeight="1">
      <c r="A32" s="93" t="s">
        <v>440</v>
      </c>
      <c r="B32" s="162"/>
      <c r="C32" s="162"/>
      <c r="D32" s="162"/>
      <c r="E32" s="162"/>
      <c r="F32" s="162"/>
      <c r="G32" s="162"/>
      <c r="H32" s="162"/>
      <c r="I32" s="162"/>
      <c r="J32" s="1038" t="str">
        <f>IF(SUM(B32:I32)=0,"",SUM(B32:I32))</f>
        <v/>
      </c>
      <c r="K32" s="1039"/>
    </row>
    <row r="33" spans="1:11" ht="15" customHeight="1">
      <c r="A33" s="890" t="s">
        <v>441</v>
      </c>
      <c r="B33" s="212"/>
      <c r="C33" s="212"/>
      <c r="D33" s="212"/>
      <c r="E33" s="212"/>
      <c r="F33" s="212"/>
      <c r="G33" s="212"/>
      <c r="H33" s="212"/>
      <c r="I33" s="212"/>
      <c r="J33" s="1040" t="str">
        <f>IF(SUM(B33:I33)=0,"",SUM(B33:I33))</f>
        <v/>
      </c>
      <c r="K33" s="1041"/>
    </row>
    <row r="34" spans="1:11" ht="15" customHeight="1">
      <c r="A34" s="890"/>
      <c r="B34" s="166"/>
      <c r="C34" s="166"/>
      <c r="D34" s="166"/>
      <c r="E34" s="166"/>
      <c r="F34" s="166"/>
      <c r="G34" s="166"/>
      <c r="H34" s="166"/>
      <c r="I34" s="166"/>
      <c r="J34" s="1042" t="str">
        <f>IF(SUM(B34:I34)=0,"",SUM(B34:I34))</f>
        <v/>
      </c>
      <c r="K34" s="1043"/>
    </row>
    <row r="35" spans="1:11" ht="12" customHeight="1">
      <c r="A35" s="99"/>
      <c r="B35" s="104"/>
      <c r="C35" s="104"/>
      <c r="D35" s="104"/>
      <c r="E35" s="104"/>
      <c r="F35" s="104"/>
      <c r="G35" s="104"/>
      <c r="H35" s="104"/>
      <c r="I35" s="104"/>
      <c r="J35" s="104"/>
      <c r="K35" s="104"/>
    </row>
    <row r="37" spans="1:11">
      <c r="A37" s="91" t="s">
        <v>278</v>
      </c>
    </row>
    <row r="38" spans="1:11" ht="3.75" customHeight="1"/>
    <row r="39" spans="1:11" ht="18.75" customHeight="1">
      <c r="A39" s="1010"/>
      <c r="B39" s="1011"/>
      <c r="C39" s="1011"/>
      <c r="D39" s="1011"/>
      <c r="E39" s="1011"/>
      <c r="F39" s="1011"/>
      <c r="G39" s="1011"/>
      <c r="H39" s="1011"/>
      <c r="I39" s="1011"/>
      <c r="J39" s="1011"/>
      <c r="K39" s="1012"/>
    </row>
    <row r="40" spans="1:11" ht="18.75" customHeight="1">
      <c r="A40" s="1013"/>
      <c r="B40" s="1014"/>
      <c r="C40" s="1014"/>
      <c r="D40" s="1014"/>
      <c r="E40" s="1014"/>
      <c r="F40" s="1014"/>
      <c r="G40" s="1014"/>
      <c r="H40" s="1014"/>
      <c r="I40" s="1014"/>
      <c r="J40" s="1014"/>
      <c r="K40" s="1015"/>
    </row>
    <row r="41" spans="1:11" ht="18.75" customHeight="1">
      <c r="A41" s="1013"/>
      <c r="B41" s="1014"/>
      <c r="C41" s="1014"/>
      <c r="D41" s="1014"/>
      <c r="E41" s="1014"/>
      <c r="F41" s="1014"/>
      <c r="G41" s="1014"/>
      <c r="H41" s="1014"/>
      <c r="I41" s="1014"/>
      <c r="J41" s="1014"/>
      <c r="K41" s="1015"/>
    </row>
    <row r="42" spans="1:11" ht="18.75" customHeight="1">
      <c r="A42" s="1016"/>
      <c r="B42" s="1017"/>
      <c r="C42" s="1017"/>
      <c r="D42" s="1017"/>
      <c r="E42" s="1017"/>
      <c r="F42" s="1017"/>
      <c r="G42" s="1017"/>
      <c r="H42" s="1017"/>
      <c r="I42" s="1017"/>
      <c r="J42" s="1017"/>
      <c r="K42" s="1018"/>
    </row>
    <row r="45" spans="1:11">
      <c r="A45" s="91" t="s">
        <v>312</v>
      </c>
    </row>
    <row r="46" spans="1:11" ht="3.75" customHeight="1"/>
    <row r="47" spans="1:11" ht="18.75" customHeight="1">
      <c r="A47" s="963" t="s">
        <v>313</v>
      </c>
      <c r="B47" s="964"/>
      <c r="C47" s="893"/>
      <c r="D47" s="894"/>
      <c r="E47" s="894"/>
      <c r="F47" s="894"/>
      <c r="G47" s="894"/>
      <c r="H47" s="895"/>
    </row>
    <row r="48" spans="1:11" ht="18.75" customHeight="1">
      <c r="A48" s="891" t="s">
        <v>318</v>
      </c>
      <c r="B48" s="1034"/>
      <c r="C48" s="1034"/>
      <c r="D48" s="1034"/>
      <c r="E48" s="892"/>
      <c r="F48" s="893"/>
      <c r="G48" s="894"/>
      <c r="H48" s="895"/>
    </row>
    <row r="49" spans="1:11" ht="18.75" customHeight="1">
      <c r="A49" s="1035" t="s">
        <v>314</v>
      </c>
      <c r="B49" s="1036"/>
      <c r="C49" s="895"/>
      <c r="D49" s="897"/>
      <c r="E49" s="897"/>
      <c r="F49" s="1037"/>
      <c r="G49" s="1037"/>
      <c r="H49" s="1037"/>
    </row>
    <row r="50" spans="1:11" ht="7.5" customHeight="1"/>
    <row r="51" spans="1:11">
      <c r="A51" s="91" t="s">
        <v>315</v>
      </c>
    </row>
    <row r="52" spans="1:11" ht="18.75" customHeight="1">
      <c r="A52" s="1010"/>
      <c r="B52" s="1011"/>
      <c r="C52" s="1011"/>
      <c r="D52" s="1011"/>
      <c r="E52" s="1011"/>
      <c r="F52" s="1011"/>
      <c r="G52" s="1011"/>
      <c r="H52" s="1011"/>
      <c r="I52" s="1011"/>
      <c r="J52" s="1011"/>
      <c r="K52" s="1012"/>
    </row>
    <row r="53" spans="1:11" ht="18.75" customHeight="1">
      <c r="A53" s="1013"/>
      <c r="B53" s="1014"/>
      <c r="C53" s="1014"/>
      <c r="D53" s="1014"/>
      <c r="E53" s="1014"/>
      <c r="F53" s="1014"/>
      <c r="G53" s="1014"/>
      <c r="H53" s="1014"/>
      <c r="I53" s="1014"/>
      <c r="J53" s="1014"/>
      <c r="K53" s="1015"/>
    </row>
    <row r="54" spans="1:11" ht="18.75" customHeight="1">
      <c r="A54" s="1013"/>
      <c r="B54" s="1014"/>
      <c r="C54" s="1014"/>
      <c r="D54" s="1014"/>
      <c r="E54" s="1014"/>
      <c r="F54" s="1014"/>
      <c r="G54" s="1014"/>
      <c r="H54" s="1014"/>
      <c r="I54" s="1014"/>
      <c r="J54" s="1014"/>
      <c r="K54" s="1015"/>
    </row>
    <row r="55" spans="1:11" ht="18.75" customHeight="1">
      <c r="A55" s="1016"/>
      <c r="B55" s="1017"/>
      <c r="C55" s="1017"/>
      <c r="D55" s="1017"/>
      <c r="E55" s="1017"/>
      <c r="F55" s="1017"/>
      <c r="G55" s="1017"/>
      <c r="H55" s="1017"/>
      <c r="I55" s="1017"/>
      <c r="J55" s="1017"/>
      <c r="K55" s="1018"/>
    </row>
  </sheetData>
  <mergeCells count="50">
    <mergeCell ref="A2:K2"/>
    <mergeCell ref="B5:F5"/>
    <mergeCell ref="B6:F6"/>
    <mergeCell ref="A9:C9"/>
    <mergeCell ref="D9:F9"/>
    <mergeCell ref="G9:K9"/>
    <mergeCell ref="A10:C10"/>
    <mergeCell ref="D10:F10"/>
    <mergeCell ref="G10:K10"/>
    <mergeCell ref="A15:A16"/>
    <mergeCell ref="B15:F15"/>
    <mergeCell ref="G15:K15"/>
    <mergeCell ref="B17:F17"/>
    <mergeCell ref="G17:K17"/>
    <mergeCell ref="A18:A19"/>
    <mergeCell ref="B18:F18"/>
    <mergeCell ref="G18:K18"/>
    <mergeCell ref="B19:C19"/>
    <mergeCell ref="D19:E19"/>
    <mergeCell ref="G19:H19"/>
    <mergeCell ref="I19:J19"/>
    <mergeCell ref="J30:K31"/>
    <mergeCell ref="A20:A21"/>
    <mergeCell ref="B20:F20"/>
    <mergeCell ref="G20:K20"/>
    <mergeCell ref="B21:F21"/>
    <mergeCell ref="G21:K21"/>
    <mergeCell ref="A22:A25"/>
    <mergeCell ref="C22:K22"/>
    <mergeCell ref="B23:B25"/>
    <mergeCell ref="F23:G23"/>
    <mergeCell ref="H23:K23"/>
    <mergeCell ref="F24:G24"/>
    <mergeCell ref="F25:G25"/>
    <mergeCell ref="A30:A31"/>
    <mergeCell ref="B30:G30"/>
    <mergeCell ref="H30:I30"/>
    <mergeCell ref="A52:K55"/>
    <mergeCell ref="J32:K32"/>
    <mergeCell ref="A33:A34"/>
    <mergeCell ref="J33:K33"/>
    <mergeCell ref="J34:K34"/>
    <mergeCell ref="A39:K42"/>
    <mergeCell ref="A47:B47"/>
    <mergeCell ref="C47:H47"/>
    <mergeCell ref="A48:E48"/>
    <mergeCell ref="F48:H48"/>
    <mergeCell ref="A49:B49"/>
    <mergeCell ref="C49:E49"/>
    <mergeCell ref="F49:H49"/>
  </mergeCells>
  <phoneticPr fontId="5"/>
  <dataValidations count="6">
    <dataValidation type="list" allowBlank="1" showInputMessage="1" showErrorMessage="1" sqref="C49:E49" xr:uid="{C8474DFD-F62E-4A43-95BB-4249882D1CD2}">
      <formula1>"（平成8年度から10年度までの平均）,（平成18年度から20年度までの平均）"</formula1>
    </dataValidation>
    <dataValidation type="list" allowBlank="1" showInputMessage="1" showErrorMessage="1" sqref="B6:F6" xr:uid="{4F3B067C-4EE2-4CE3-8180-4C19439F1D66}">
      <formula1>"眼科,耳鼻いんこう科,歯科"</formula1>
    </dataValidation>
    <dataValidation type="list" allowBlank="1" showInputMessage="1" showErrorMessage="1" sqref="B23:B25 F48:H48" xr:uid="{2AEC5E5F-A685-49FD-9C9D-DCB9BFB700A2}">
      <formula1>"有,無"</formula1>
    </dataValidation>
    <dataValidation type="list" allowBlank="1" showInputMessage="1" showErrorMessage="1" sqref="I24:I25" xr:uid="{7D4A06ED-4244-4DDB-A0E3-9641CDF6635E}">
      <formula1>"有（承認済）,有（申請済）,有（申請予定）,無"</formula1>
    </dataValidation>
    <dataValidation type="list" allowBlank="1" showInputMessage="1" showErrorMessage="1" sqref="K24:K25" xr:uid="{6D0A2328-2DA5-4202-A031-3E581991364F}">
      <formula1>"転用,譲渡,交換,貸付,取壊し"</formula1>
    </dataValidation>
    <dataValidation type="list" allowBlank="1" showInputMessage="1" showErrorMessage="1" sqref="B19:C19 G19:H19" xr:uid="{5C757D49-9197-4D1C-90C7-64D0155CE6F9}">
      <formula1>"有床,無床"</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A0D643C1-28A8-48B4-8B9D-4CABF349AEBD}">
          <x14:formula1>
            <xm:f>'管理用（このシートは削除しないでください）'!$F$3:$F$9</xm:f>
          </x14:formula1>
          <xm:sqref>B21:K21</xm:sqref>
        </x14:dataValidation>
        <x14:dataValidation type="list" allowBlank="1" showInputMessage="1" showErrorMessage="1" xr:uid="{6EDCB142-CAD0-44A5-BC68-1AED800A460F}">
          <x14:formula1>
            <xm:f>'管理用（このシートは削除しないでください）'!$B$24:$B$33</xm:f>
          </x14:formula1>
          <xm:sqref>C47:H47</xm:sqref>
        </x14:dataValidation>
        <x14:dataValidation type="list" allowBlank="1" showInputMessage="1" showErrorMessage="1" xr:uid="{47DE98FB-730C-4058-A7F9-A7FA09160B8C}">
          <x14:formula1>
            <xm:f>'管理用（このシートは削除しないでください）'!$D$3:$D$8</xm:f>
          </x14:formula1>
          <xm:sqref>B17:K17</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04174-6336-4A68-8B07-225FD793277B}">
  <dimension ref="A1:K55"/>
  <sheetViews>
    <sheetView view="pageBreakPreview" zoomScaleNormal="100" zoomScaleSheetLayoutView="100" workbookViewId="0">
      <selection activeCell="G9" sqref="G9:K9"/>
    </sheetView>
  </sheetViews>
  <sheetFormatPr defaultColWidth="9" defaultRowHeight="12"/>
  <cols>
    <col min="1" max="1" width="11.25" style="91" customWidth="1"/>
    <col min="2" max="18" width="10" style="91" customWidth="1"/>
    <col min="19" max="16384" width="9" style="91"/>
  </cols>
  <sheetData>
    <row r="1" spans="1:11">
      <c r="A1" s="91" t="s">
        <v>324</v>
      </c>
    </row>
    <row r="2" spans="1:11" ht="18" customHeight="1">
      <c r="A2" s="962" t="s">
        <v>246</v>
      </c>
      <c r="B2" s="962"/>
      <c r="C2" s="962"/>
      <c r="D2" s="962"/>
      <c r="E2" s="962"/>
      <c r="F2" s="962"/>
      <c r="G2" s="962"/>
      <c r="H2" s="962"/>
      <c r="I2" s="962"/>
      <c r="J2" s="962"/>
      <c r="K2" s="962"/>
    </row>
    <row r="5" spans="1:11" ht="18.75" customHeight="1">
      <c r="A5" s="93" t="s">
        <v>59</v>
      </c>
      <c r="B5" s="887" t="s">
        <v>325</v>
      </c>
      <c r="C5" s="887"/>
      <c r="D5" s="887"/>
      <c r="E5" s="887"/>
      <c r="F5" s="887"/>
    </row>
    <row r="6" spans="1:11" ht="12" customHeight="1">
      <c r="A6" s="99"/>
      <c r="B6" s="100"/>
      <c r="C6" s="100"/>
      <c r="D6" s="100"/>
      <c r="E6" s="100"/>
      <c r="F6" s="100"/>
    </row>
    <row r="8" spans="1:11">
      <c r="A8" s="887" t="s">
        <v>233</v>
      </c>
      <c r="B8" s="887"/>
      <c r="C8" s="887"/>
      <c r="D8" s="887" t="s">
        <v>273</v>
      </c>
      <c r="E8" s="887"/>
      <c r="F8" s="887"/>
      <c r="G8" s="887" t="s">
        <v>234</v>
      </c>
      <c r="H8" s="887"/>
      <c r="I8" s="887"/>
      <c r="J8" s="887"/>
      <c r="K8" s="887"/>
    </row>
    <row r="9" spans="1:11" ht="18.75" customHeight="1">
      <c r="A9" s="889"/>
      <c r="B9" s="889"/>
      <c r="C9" s="889"/>
      <c r="D9" s="889"/>
      <c r="E9" s="889"/>
      <c r="F9" s="889"/>
      <c r="G9" s="889"/>
      <c r="H9" s="889"/>
      <c r="I9" s="889"/>
      <c r="J9" s="889"/>
      <c r="K9" s="889"/>
    </row>
    <row r="10" spans="1:11" ht="12" customHeight="1">
      <c r="A10" s="98"/>
      <c r="B10" s="98"/>
      <c r="C10" s="98"/>
      <c r="D10" s="98"/>
      <c r="E10" s="98"/>
      <c r="F10" s="98"/>
      <c r="G10" s="98"/>
      <c r="H10" s="98"/>
      <c r="I10" s="98"/>
      <c r="J10" s="98"/>
      <c r="K10" s="98"/>
    </row>
    <row r="11" spans="1:11" ht="12" customHeight="1">
      <c r="A11" s="98"/>
      <c r="B11" s="98"/>
      <c r="C11" s="98"/>
      <c r="D11" s="98"/>
      <c r="E11" s="98"/>
      <c r="F11" s="98"/>
      <c r="G11" s="98"/>
      <c r="H11" s="98"/>
      <c r="I11" s="98"/>
      <c r="J11" s="98"/>
      <c r="K11" s="98"/>
    </row>
    <row r="12" spans="1:11">
      <c r="A12" s="91" t="s">
        <v>276</v>
      </c>
    </row>
    <row r="13" spans="1:11" ht="3.75" customHeight="1"/>
    <row r="14" spans="1:11">
      <c r="A14" s="900" t="s">
        <v>235</v>
      </c>
      <c r="B14" s="890" t="s">
        <v>247</v>
      </c>
      <c r="C14" s="890"/>
      <c r="D14" s="890"/>
      <c r="E14" s="890"/>
      <c r="F14" s="890"/>
      <c r="G14" s="890" t="s">
        <v>248</v>
      </c>
      <c r="H14" s="890"/>
      <c r="I14" s="890"/>
      <c r="J14" s="890"/>
      <c r="K14" s="890"/>
    </row>
    <row r="15" spans="1:11" ht="18.75" customHeight="1">
      <c r="A15" s="901"/>
      <c r="B15" s="148" t="s">
        <v>427</v>
      </c>
      <c r="C15" s="158" t="s">
        <v>428</v>
      </c>
      <c r="D15" s="149" t="s">
        <v>429</v>
      </c>
      <c r="E15" s="149" t="s">
        <v>430</v>
      </c>
      <c r="F15" s="159" t="s">
        <v>428</v>
      </c>
      <c r="G15" s="148" t="s">
        <v>427</v>
      </c>
      <c r="H15" s="158" t="s">
        <v>428</v>
      </c>
      <c r="I15" s="149" t="s">
        <v>429</v>
      </c>
      <c r="J15" s="149" t="s">
        <v>430</v>
      </c>
      <c r="K15" s="159" t="s">
        <v>428</v>
      </c>
    </row>
    <row r="16" spans="1:11" ht="18.75" customHeight="1">
      <c r="A16" s="93" t="s">
        <v>263</v>
      </c>
      <c r="B16" s="897"/>
      <c r="C16" s="897"/>
      <c r="D16" s="897"/>
      <c r="E16" s="897"/>
      <c r="F16" s="897"/>
      <c r="G16" s="1030"/>
      <c r="H16" s="1055"/>
      <c r="I16" s="1055"/>
      <c r="J16" s="1055"/>
      <c r="K16" s="1031"/>
    </row>
    <row r="17" spans="1:11" ht="18.75" customHeight="1">
      <c r="A17" s="156" t="s">
        <v>322</v>
      </c>
      <c r="B17" s="151" t="s">
        <v>431</v>
      </c>
      <c r="C17" s="176"/>
      <c r="D17" s="152" t="s">
        <v>432</v>
      </c>
      <c r="E17" s="177"/>
      <c r="F17" s="154" t="s">
        <v>433</v>
      </c>
      <c r="G17" s="177"/>
      <c r="H17" s="153" t="s">
        <v>434</v>
      </c>
      <c r="I17" s="177"/>
      <c r="J17" s="153" t="s">
        <v>435</v>
      </c>
      <c r="K17" s="263">
        <f>C17+E17+G17+I17</f>
        <v>0</v>
      </c>
    </row>
    <row r="18" spans="1:11">
      <c r="A18" s="994" t="s">
        <v>253</v>
      </c>
      <c r="B18" s="890" t="s">
        <v>251</v>
      </c>
      <c r="C18" s="890"/>
      <c r="D18" s="890"/>
      <c r="E18" s="890"/>
      <c r="F18" s="890"/>
      <c r="G18" s="890" t="s">
        <v>252</v>
      </c>
      <c r="H18" s="890"/>
      <c r="I18" s="890"/>
      <c r="J18" s="890"/>
      <c r="K18" s="890"/>
    </row>
    <row r="19" spans="1:11" ht="18.75" customHeight="1">
      <c r="A19" s="901"/>
      <c r="B19" s="897"/>
      <c r="C19" s="897"/>
      <c r="D19" s="897"/>
      <c r="E19" s="897"/>
      <c r="F19" s="897"/>
      <c r="G19" s="897"/>
      <c r="H19" s="897"/>
      <c r="I19" s="897"/>
      <c r="J19" s="897"/>
      <c r="K19" s="897"/>
    </row>
    <row r="20" spans="1:11" ht="12" customHeight="1">
      <c r="A20" s="914" t="s">
        <v>254</v>
      </c>
      <c r="B20" s="93" t="s">
        <v>255</v>
      </c>
      <c r="C20" s="887" t="s">
        <v>256</v>
      </c>
      <c r="D20" s="887"/>
      <c r="E20" s="887"/>
      <c r="F20" s="887"/>
      <c r="G20" s="887"/>
      <c r="H20" s="887"/>
      <c r="I20" s="887"/>
      <c r="J20" s="887"/>
      <c r="K20" s="887"/>
    </row>
    <row r="21" spans="1:11">
      <c r="A21" s="914"/>
      <c r="B21" s="897"/>
      <c r="C21" s="93" t="s">
        <v>257</v>
      </c>
      <c r="D21" s="93" t="s">
        <v>258</v>
      </c>
      <c r="E21" s="93" t="s">
        <v>259</v>
      </c>
      <c r="F21" s="1030" t="s">
        <v>252</v>
      </c>
      <c r="G21" s="1031"/>
      <c r="H21" s="890" t="s">
        <v>260</v>
      </c>
      <c r="I21" s="890"/>
      <c r="J21" s="890"/>
      <c r="K21" s="890"/>
    </row>
    <row r="22" spans="1:11" ht="18.75" customHeight="1">
      <c r="A22" s="914"/>
      <c r="B22" s="897"/>
      <c r="C22" s="161"/>
      <c r="D22" s="162"/>
      <c r="E22" s="163"/>
      <c r="F22" s="888"/>
      <c r="G22" s="888"/>
      <c r="H22" s="97" t="s">
        <v>261</v>
      </c>
      <c r="I22" s="164"/>
      <c r="J22" s="97" t="s">
        <v>262</v>
      </c>
      <c r="K22" s="165"/>
    </row>
    <row r="23" spans="1:11" ht="18.75" customHeight="1">
      <c r="A23" s="914"/>
      <c r="B23" s="897"/>
      <c r="C23" s="161"/>
      <c r="D23" s="162"/>
      <c r="E23" s="163"/>
      <c r="F23" s="888"/>
      <c r="G23" s="888"/>
      <c r="H23" s="97" t="s">
        <v>261</v>
      </c>
      <c r="I23" s="164"/>
      <c r="J23" s="97" t="s">
        <v>262</v>
      </c>
      <c r="K23" s="165"/>
    </row>
    <row r="26" spans="1:11">
      <c r="A26" s="91" t="s">
        <v>277</v>
      </c>
    </row>
    <row r="27" spans="1:11" ht="3.75" customHeight="1"/>
    <row r="28" spans="1:11" ht="15" customHeight="1">
      <c r="A28" s="1025" t="s">
        <v>38</v>
      </c>
      <c r="B28" s="1027" t="s">
        <v>372</v>
      </c>
      <c r="C28" s="1028"/>
      <c r="D28" s="1028"/>
      <c r="E28" s="1029"/>
      <c r="F28" s="1028" t="s">
        <v>373</v>
      </c>
      <c r="G28" s="1028"/>
      <c r="H28" s="1028"/>
      <c r="I28" s="1029"/>
      <c r="J28" s="1053" t="s">
        <v>326</v>
      </c>
      <c r="K28" s="1025" t="s">
        <v>243</v>
      </c>
    </row>
    <row r="29" spans="1:11" ht="58.5" customHeight="1">
      <c r="A29" s="1026"/>
      <c r="B29" s="92"/>
      <c r="C29" s="92" t="s">
        <v>327</v>
      </c>
      <c r="D29" s="92" t="s">
        <v>328</v>
      </c>
      <c r="E29" s="146" t="s">
        <v>426</v>
      </c>
      <c r="F29" s="92" t="s">
        <v>329</v>
      </c>
      <c r="G29" s="92" t="s">
        <v>330</v>
      </c>
      <c r="H29" s="96" t="s">
        <v>331</v>
      </c>
      <c r="I29" s="94" t="s">
        <v>241</v>
      </c>
      <c r="J29" s="1054"/>
      <c r="K29" s="1026"/>
    </row>
    <row r="30" spans="1:11" ht="18.75" customHeight="1">
      <c r="A30" s="93" t="s">
        <v>440</v>
      </c>
      <c r="B30" s="162"/>
      <c r="C30" s="162"/>
      <c r="D30" s="162"/>
      <c r="E30" s="168"/>
      <c r="F30" s="162"/>
      <c r="G30" s="162"/>
      <c r="H30" s="162"/>
      <c r="I30" s="162"/>
      <c r="J30" s="162"/>
      <c r="K30" s="101" t="str">
        <f>IF(SUM(B30:J30)=0,"",SUM(B30:J30))</f>
        <v/>
      </c>
    </row>
    <row r="31" spans="1:11" ht="15" customHeight="1">
      <c r="A31" s="890" t="s">
        <v>441</v>
      </c>
      <c r="B31" s="212"/>
      <c r="C31" s="212"/>
      <c r="D31" s="212"/>
      <c r="E31" s="213"/>
      <c r="F31" s="212"/>
      <c r="G31" s="212"/>
      <c r="H31" s="212"/>
      <c r="I31" s="212"/>
      <c r="J31" s="212"/>
      <c r="K31" s="102" t="str">
        <f t="shared" ref="K31:K32" si="0">IF(SUM(B31:J31)=0,"",SUM(B31:J31))</f>
        <v/>
      </c>
    </row>
    <row r="32" spans="1:11" ht="15" customHeight="1">
      <c r="A32" s="890"/>
      <c r="B32" s="166"/>
      <c r="C32" s="166"/>
      <c r="D32" s="166"/>
      <c r="E32" s="169"/>
      <c r="F32" s="166"/>
      <c r="G32" s="166"/>
      <c r="H32" s="166"/>
      <c r="I32" s="166"/>
      <c r="J32" s="166"/>
      <c r="K32" s="103" t="str">
        <f t="shared" si="0"/>
        <v/>
      </c>
    </row>
    <row r="33" spans="1:11" ht="12" customHeight="1">
      <c r="A33" s="99"/>
      <c r="B33" s="104"/>
      <c r="C33" s="104"/>
      <c r="D33" s="104"/>
      <c r="E33" s="104"/>
      <c r="F33" s="104"/>
      <c r="G33" s="104"/>
      <c r="H33" s="104"/>
      <c r="I33" s="104"/>
      <c r="J33" s="104"/>
      <c r="K33" s="104"/>
    </row>
    <row r="35" spans="1:11">
      <c r="A35" s="91" t="s">
        <v>278</v>
      </c>
    </row>
    <row r="36" spans="1:11" ht="3.75" customHeight="1"/>
    <row r="37" spans="1:11" ht="18.75" customHeight="1">
      <c r="A37" s="1010"/>
      <c r="B37" s="1011"/>
      <c r="C37" s="1011"/>
      <c r="D37" s="1011"/>
      <c r="E37" s="1011"/>
      <c r="F37" s="1011"/>
      <c r="G37" s="1011"/>
      <c r="H37" s="1011"/>
      <c r="I37" s="1011"/>
      <c r="J37" s="1011"/>
      <c r="K37" s="1012"/>
    </row>
    <row r="38" spans="1:11" ht="18.75" customHeight="1">
      <c r="A38" s="1013"/>
      <c r="B38" s="1014"/>
      <c r="C38" s="1014"/>
      <c r="D38" s="1014"/>
      <c r="E38" s="1014"/>
      <c r="F38" s="1014"/>
      <c r="G38" s="1014"/>
      <c r="H38" s="1014"/>
      <c r="I38" s="1014"/>
      <c r="J38" s="1014"/>
      <c r="K38" s="1015"/>
    </row>
    <row r="39" spans="1:11" ht="18.75" customHeight="1">
      <c r="A39" s="1013"/>
      <c r="B39" s="1014"/>
      <c r="C39" s="1014"/>
      <c r="D39" s="1014"/>
      <c r="E39" s="1014"/>
      <c r="F39" s="1014"/>
      <c r="G39" s="1014"/>
      <c r="H39" s="1014"/>
      <c r="I39" s="1014"/>
      <c r="J39" s="1014"/>
      <c r="K39" s="1015"/>
    </row>
    <row r="40" spans="1:11" ht="18.75" customHeight="1">
      <c r="A40" s="1016"/>
      <c r="B40" s="1017"/>
      <c r="C40" s="1017"/>
      <c r="D40" s="1017"/>
      <c r="E40" s="1017"/>
      <c r="F40" s="1017"/>
      <c r="G40" s="1017"/>
      <c r="H40" s="1017"/>
      <c r="I40" s="1017"/>
      <c r="J40" s="1017"/>
      <c r="K40" s="1018"/>
    </row>
    <row r="43" spans="1:11">
      <c r="A43" s="91" t="s">
        <v>332</v>
      </c>
    </row>
    <row r="44" spans="1:11" ht="3.75" customHeight="1"/>
    <row r="45" spans="1:11" ht="18.75" customHeight="1">
      <c r="A45" s="115" t="s">
        <v>333</v>
      </c>
    </row>
    <row r="46" spans="1:11" ht="18.75" customHeight="1">
      <c r="A46" s="1049" t="s">
        <v>334</v>
      </c>
      <c r="B46" s="1051"/>
      <c r="C46" s="1050"/>
      <c r="D46" s="170"/>
      <c r="E46" s="113" t="s">
        <v>344</v>
      </c>
      <c r="F46" s="1035"/>
      <c r="G46" s="1036"/>
      <c r="H46" s="1036"/>
      <c r="I46" s="1052"/>
    </row>
    <row r="47" spans="1:11" ht="18.75" customHeight="1">
      <c r="A47" s="1049" t="s">
        <v>335</v>
      </c>
      <c r="B47" s="1051"/>
      <c r="C47" s="1050"/>
      <c r="D47" s="893" t="s">
        <v>345</v>
      </c>
      <c r="E47" s="894"/>
      <c r="F47" s="894"/>
      <c r="G47" s="895"/>
      <c r="H47" s="1035"/>
      <c r="I47" s="1052"/>
    </row>
    <row r="48" spans="1:11" ht="18.75" customHeight="1">
      <c r="A48" s="1046" t="s">
        <v>336</v>
      </c>
      <c r="B48" s="1047"/>
      <c r="C48" s="1047"/>
      <c r="D48" s="1047"/>
      <c r="E48" s="1047"/>
      <c r="F48" s="1047"/>
      <c r="G48" s="1047"/>
      <c r="H48" s="1047"/>
      <c r="I48" s="1048"/>
    </row>
    <row r="49" spans="1:9" ht="18.75" customHeight="1">
      <c r="A49" s="110"/>
      <c r="B49" s="1049" t="s">
        <v>340</v>
      </c>
      <c r="C49" s="1050"/>
      <c r="D49" s="109" t="s">
        <v>338</v>
      </c>
      <c r="E49" s="171"/>
      <c r="F49" s="125" t="s">
        <v>339</v>
      </c>
      <c r="G49" s="171"/>
      <c r="H49" s="125" t="s">
        <v>342</v>
      </c>
      <c r="I49" s="95"/>
    </row>
    <row r="50" spans="1:9" ht="18.75" customHeight="1">
      <c r="A50" s="110"/>
      <c r="B50" s="1049" t="s">
        <v>500</v>
      </c>
      <c r="C50" s="1050"/>
      <c r="D50" s="109" t="s">
        <v>343</v>
      </c>
      <c r="E50" s="171"/>
      <c r="F50" s="125" t="s">
        <v>339</v>
      </c>
      <c r="G50" s="171"/>
      <c r="H50" s="125" t="s">
        <v>342</v>
      </c>
      <c r="I50" s="95"/>
    </row>
    <row r="51" spans="1:9" ht="18.75" customHeight="1">
      <c r="A51" s="110"/>
      <c r="B51" s="1049" t="s">
        <v>341</v>
      </c>
      <c r="C51" s="1050"/>
      <c r="D51" s="109" t="s">
        <v>343</v>
      </c>
      <c r="E51" s="171"/>
      <c r="F51" s="125" t="s">
        <v>339</v>
      </c>
      <c r="G51" s="171"/>
      <c r="H51" s="125" t="s">
        <v>342</v>
      </c>
      <c r="I51" s="95"/>
    </row>
    <row r="52" spans="1:9" ht="18.75" customHeight="1">
      <c r="A52" s="114"/>
      <c r="B52" s="1049" t="s">
        <v>337</v>
      </c>
      <c r="C52" s="1050"/>
      <c r="D52" s="893"/>
      <c r="E52" s="894"/>
      <c r="F52" s="894"/>
      <c r="G52" s="895"/>
      <c r="H52" s="115"/>
      <c r="I52" s="118"/>
    </row>
    <row r="53" spans="1:9" ht="11.25" customHeight="1">
      <c r="A53" s="128"/>
    </row>
    <row r="54" spans="1:9" ht="11.25" customHeight="1"/>
    <row r="55" spans="1:9" ht="11.25" customHeight="1"/>
  </sheetData>
  <mergeCells count="43">
    <mergeCell ref="A9:C9"/>
    <mergeCell ref="D9:F9"/>
    <mergeCell ref="G9:K9"/>
    <mergeCell ref="A2:K2"/>
    <mergeCell ref="B5:F5"/>
    <mergeCell ref="A8:C8"/>
    <mergeCell ref="D8:F8"/>
    <mergeCell ref="G8:K8"/>
    <mergeCell ref="A18:A19"/>
    <mergeCell ref="B18:F18"/>
    <mergeCell ref="G18:K18"/>
    <mergeCell ref="B19:F19"/>
    <mergeCell ref="G19:K19"/>
    <mergeCell ref="A14:A15"/>
    <mergeCell ref="B14:F14"/>
    <mergeCell ref="G14:K14"/>
    <mergeCell ref="B16:F16"/>
    <mergeCell ref="G16:K16"/>
    <mergeCell ref="A31:A32"/>
    <mergeCell ref="A20:A23"/>
    <mergeCell ref="C20:K20"/>
    <mergeCell ref="B21:B23"/>
    <mergeCell ref="F21:G21"/>
    <mergeCell ref="H21:K21"/>
    <mergeCell ref="F22:G22"/>
    <mergeCell ref="F23:G23"/>
    <mergeCell ref="A28:A29"/>
    <mergeCell ref="B28:E28"/>
    <mergeCell ref="F28:I28"/>
    <mergeCell ref="J28:J29"/>
    <mergeCell ref="K28:K29"/>
    <mergeCell ref="A37:K40"/>
    <mergeCell ref="A46:C46"/>
    <mergeCell ref="F46:I46"/>
    <mergeCell ref="A47:C47"/>
    <mergeCell ref="D47:G47"/>
    <mergeCell ref="H47:I47"/>
    <mergeCell ref="A48:I48"/>
    <mergeCell ref="B49:C49"/>
    <mergeCell ref="B50:C50"/>
    <mergeCell ref="B51:C51"/>
    <mergeCell ref="B52:C52"/>
    <mergeCell ref="D52:G52"/>
  </mergeCells>
  <phoneticPr fontId="5"/>
  <dataValidations count="4">
    <dataValidation type="list" allowBlank="1" showInputMessage="1" showErrorMessage="1" sqref="B21:B23 D52:G52" xr:uid="{1D908AAA-B042-4226-A695-B06A66E63E72}">
      <formula1>"有,無"</formula1>
    </dataValidation>
    <dataValidation type="list" allowBlank="1" showInputMessage="1" showErrorMessage="1" sqref="I22:I23" xr:uid="{32241FE2-24C9-4384-A039-801AD8D398FB}">
      <formula1>"有（承認済）,有（申請済）,有（申請予定）,無"</formula1>
    </dataValidation>
    <dataValidation type="list" allowBlank="1" showInputMessage="1" showErrorMessage="1" sqref="K22:K23" xr:uid="{70844645-375A-4A95-877C-95886B9F79C1}">
      <formula1>"転用,譲渡,交換,貸付,取壊し"</formula1>
    </dataValidation>
    <dataValidation type="list" allowBlank="1" showInputMessage="1" showErrorMessage="1" sqref="B16:K16" xr:uid="{73C8BA56-7750-49C4-A809-84F79D9442C4}">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90AA5B2-26F7-41E0-8A8B-F65AEEC0550E}">
          <x14:formula1>
            <xm:f>'管理用（このシートは削除しないでください）'!$F$3:$F$9</xm:f>
          </x14:formula1>
          <xm:sqref>B19:K19</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BC599-7518-4887-919C-95083B47BBE6}">
  <dimension ref="A1:K58"/>
  <sheetViews>
    <sheetView view="pageBreakPreview" zoomScaleNormal="100" zoomScaleSheetLayoutView="100" workbookViewId="0">
      <selection activeCell="G9" sqref="G9:K9"/>
    </sheetView>
  </sheetViews>
  <sheetFormatPr defaultColWidth="9" defaultRowHeight="12"/>
  <cols>
    <col min="1" max="1" width="11.25" style="91" customWidth="1"/>
    <col min="2" max="18" width="10" style="91" customWidth="1"/>
    <col min="19" max="16384" width="9" style="91"/>
  </cols>
  <sheetData>
    <row r="1" spans="1:11">
      <c r="A1" s="91" t="s">
        <v>393</v>
      </c>
    </row>
    <row r="2" spans="1:11" ht="18" customHeight="1">
      <c r="A2" s="962" t="s">
        <v>246</v>
      </c>
      <c r="B2" s="962"/>
      <c r="C2" s="962"/>
      <c r="D2" s="962"/>
      <c r="E2" s="962"/>
      <c r="F2" s="962"/>
      <c r="G2" s="962"/>
      <c r="H2" s="962"/>
      <c r="I2" s="962"/>
      <c r="J2" s="962"/>
      <c r="K2" s="962"/>
    </row>
    <row r="5" spans="1:11" ht="18.75" customHeight="1">
      <c r="A5" s="93" t="s">
        <v>59</v>
      </c>
      <c r="B5" s="887" t="s">
        <v>394</v>
      </c>
      <c r="C5" s="887"/>
      <c r="D5" s="887"/>
      <c r="E5" s="887"/>
      <c r="F5" s="887"/>
    </row>
    <row r="6" spans="1:11" ht="12" customHeight="1">
      <c r="A6" s="99"/>
      <c r="B6" s="100"/>
      <c r="C6" s="100"/>
      <c r="D6" s="100"/>
      <c r="E6" s="100"/>
      <c r="F6" s="100"/>
    </row>
    <row r="8" spans="1:11">
      <c r="A8" s="887" t="s">
        <v>233</v>
      </c>
      <c r="B8" s="887"/>
      <c r="C8" s="887"/>
      <c r="D8" s="887" t="s">
        <v>273</v>
      </c>
      <c r="E8" s="887"/>
      <c r="F8" s="887"/>
      <c r="G8" s="887" t="s">
        <v>234</v>
      </c>
      <c r="H8" s="887"/>
      <c r="I8" s="887"/>
      <c r="J8" s="887"/>
      <c r="K8" s="887"/>
    </row>
    <row r="9" spans="1:11" ht="18.75" customHeight="1">
      <c r="A9" s="889"/>
      <c r="B9" s="889"/>
      <c r="C9" s="889"/>
      <c r="D9" s="889"/>
      <c r="E9" s="889"/>
      <c r="F9" s="889"/>
      <c r="G9" s="889"/>
      <c r="H9" s="889"/>
      <c r="I9" s="889"/>
      <c r="J9" s="889"/>
      <c r="K9" s="889"/>
    </row>
    <row r="10" spans="1:11" ht="12" customHeight="1">
      <c r="A10" s="98"/>
      <c r="B10" s="98"/>
      <c r="C10" s="98"/>
      <c r="D10" s="98"/>
      <c r="E10" s="98"/>
      <c r="F10" s="98"/>
      <c r="G10" s="98"/>
      <c r="H10" s="98"/>
      <c r="I10" s="98"/>
      <c r="J10" s="98"/>
      <c r="K10" s="98"/>
    </row>
    <row r="11" spans="1:11" ht="12" customHeight="1">
      <c r="A11" s="98"/>
      <c r="B11" s="98"/>
      <c r="C11" s="98"/>
      <c r="D11" s="98"/>
      <c r="E11" s="98"/>
      <c r="F11" s="98"/>
      <c r="G11" s="98"/>
      <c r="H11" s="98"/>
      <c r="I11" s="98"/>
      <c r="J11" s="98"/>
      <c r="K11" s="98"/>
    </row>
    <row r="12" spans="1:11">
      <c r="A12" s="91" t="s">
        <v>276</v>
      </c>
    </row>
    <row r="13" spans="1:11" ht="3.75" customHeight="1"/>
    <row r="14" spans="1:11">
      <c r="A14" s="900" t="s">
        <v>235</v>
      </c>
      <c r="B14" s="890" t="s">
        <v>247</v>
      </c>
      <c r="C14" s="890"/>
      <c r="D14" s="890"/>
      <c r="E14" s="890"/>
      <c r="F14" s="890"/>
      <c r="G14" s="890" t="s">
        <v>248</v>
      </c>
      <c r="H14" s="890"/>
      <c r="I14" s="890"/>
      <c r="J14" s="890"/>
      <c r="K14" s="890"/>
    </row>
    <row r="15" spans="1:11" ht="18.75" customHeight="1">
      <c r="A15" s="901"/>
      <c r="B15" s="148" t="s">
        <v>427</v>
      </c>
      <c r="C15" s="158" t="s">
        <v>428</v>
      </c>
      <c r="D15" s="149" t="s">
        <v>429</v>
      </c>
      <c r="E15" s="149" t="s">
        <v>430</v>
      </c>
      <c r="F15" s="159" t="s">
        <v>428</v>
      </c>
      <c r="G15" s="148" t="s">
        <v>427</v>
      </c>
      <c r="H15" s="158" t="s">
        <v>428</v>
      </c>
      <c r="I15" s="149" t="s">
        <v>429</v>
      </c>
      <c r="J15" s="149" t="s">
        <v>430</v>
      </c>
      <c r="K15" s="159" t="s">
        <v>428</v>
      </c>
    </row>
    <row r="16" spans="1:11" ht="18.75" customHeight="1">
      <c r="A16" s="93" t="s">
        <v>263</v>
      </c>
      <c r="B16" s="897"/>
      <c r="C16" s="897"/>
      <c r="D16" s="897"/>
      <c r="E16" s="897"/>
      <c r="F16" s="897"/>
      <c r="G16" s="1030"/>
      <c r="H16" s="1055"/>
      <c r="I16" s="1055"/>
      <c r="J16" s="1055"/>
      <c r="K16" s="1031"/>
    </row>
    <row r="17" spans="1:11" ht="18.75" customHeight="1">
      <c r="A17" s="156" t="s">
        <v>322</v>
      </c>
      <c r="B17" s="151" t="s">
        <v>431</v>
      </c>
      <c r="C17" s="176"/>
      <c r="D17" s="152" t="s">
        <v>438</v>
      </c>
      <c r="E17" s="177"/>
      <c r="F17" s="154" t="s">
        <v>439</v>
      </c>
      <c r="G17" s="178">
        <f>C17+E17</f>
        <v>0</v>
      </c>
      <c r="H17" s="153"/>
      <c r="I17" s="155"/>
      <c r="J17" s="153"/>
      <c r="K17" s="179"/>
    </row>
    <row r="18" spans="1:11">
      <c r="A18" s="994" t="s">
        <v>253</v>
      </c>
      <c r="B18" s="890" t="s">
        <v>251</v>
      </c>
      <c r="C18" s="890"/>
      <c r="D18" s="890"/>
      <c r="E18" s="890"/>
      <c r="F18" s="890"/>
      <c r="G18" s="890" t="s">
        <v>252</v>
      </c>
      <c r="H18" s="890"/>
      <c r="I18" s="890"/>
      <c r="J18" s="890"/>
      <c r="K18" s="890"/>
    </row>
    <row r="19" spans="1:11" ht="18.75" customHeight="1">
      <c r="A19" s="901"/>
      <c r="B19" s="897"/>
      <c r="C19" s="897"/>
      <c r="D19" s="897"/>
      <c r="E19" s="897"/>
      <c r="F19" s="897"/>
      <c r="G19" s="897"/>
      <c r="H19" s="897"/>
      <c r="I19" s="897"/>
      <c r="J19" s="897"/>
      <c r="K19" s="897"/>
    </row>
    <row r="20" spans="1:11" ht="12" customHeight="1">
      <c r="A20" s="914" t="s">
        <v>254</v>
      </c>
      <c r="B20" s="93" t="s">
        <v>255</v>
      </c>
      <c r="C20" s="887" t="s">
        <v>256</v>
      </c>
      <c r="D20" s="887"/>
      <c r="E20" s="887"/>
      <c r="F20" s="887"/>
      <c r="G20" s="887"/>
      <c r="H20" s="887"/>
      <c r="I20" s="887"/>
      <c r="J20" s="887"/>
      <c r="K20" s="887"/>
    </row>
    <row r="21" spans="1:11">
      <c r="A21" s="914"/>
      <c r="B21" s="897"/>
      <c r="C21" s="93" t="s">
        <v>257</v>
      </c>
      <c r="D21" s="93" t="s">
        <v>258</v>
      </c>
      <c r="E21" s="93" t="s">
        <v>259</v>
      </c>
      <c r="F21" s="1030" t="s">
        <v>252</v>
      </c>
      <c r="G21" s="1031"/>
      <c r="H21" s="890" t="s">
        <v>260</v>
      </c>
      <c r="I21" s="890"/>
      <c r="J21" s="890"/>
      <c r="K21" s="890"/>
    </row>
    <row r="22" spans="1:11" ht="18.75" customHeight="1">
      <c r="A22" s="914"/>
      <c r="B22" s="897"/>
      <c r="C22" s="161"/>
      <c r="D22" s="162"/>
      <c r="E22" s="163"/>
      <c r="F22" s="888"/>
      <c r="G22" s="888"/>
      <c r="H22" s="97" t="s">
        <v>261</v>
      </c>
      <c r="I22" s="164"/>
      <c r="J22" s="97" t="s">
        <v>262</v>
      </c>
      <c r="K22" s="165"/>
    </row>
    <row r="23" spans="1:11" ht="18.75" customHeight="1">
      <c r="A23" s="914"/>
      <c r="B23" s="897"/>
      <c r="C23" s="161"/>
      <c r="D23" s="162"/>
      <c r="E23" s="163"/>
      <c r="F23" s="888"/>
      <c r="G23" s="888"/>
      <c r="H23" s="97" t="s">
        <v>261</v>
      </c>
      <c r="I23" s="164"/>
      <c r="J23" s="97" t="s">
        <v>262</v>
      </c>
      <c r="K23" s="165"/>
    </row>
    <row r="26" spans="1:11">
      <c r="A26" s="91" t="s">
        <v>277</v>
      </c>
    </row>
    <row r="27" spans="1:11" ht="3.75" customHeight="1"/>
    <row r="28" spans="1:11">
      <c r="A28" s="1025" t="s">
        <v>38</v>
      </c>
      <c r="B28" s="891" t="s">
        <v>319</v>
      </c>
      <c r="C28" s="1034"/>
      <c r="D28" s="1034"/>
      <c r="E28" s="892"/>
      <c r="F28" s="891" t="s">
        <v>375</v>
      </c>
      <c r="G28" s="1034"/>
      <c r="H28" s="1034"/>
      <c r="I28" s="1034"/>
      <c r="J28" s="892"/>
      <c r="K28" s="1025" t="s">
        <v>243</v>
      </c>
    </row>
    <row r="29" spans="1:11" ht="13.5" customHeight="1">
      <c r="A29" s="1064"/>
      <c r="B29" s="1065" t="s">
        <v>323</v>
      </c>
      <c r="C29" s="1065" t="s">
        <v>374</v>
      </c>
      <c r="D29" s="1065" t="s">
        <v>329</v>
      </c>
      <c r="E29" s="1065" t="s">
        <v>241</v>
      </c>
      <c r="F29" s="902" t="s">
        <v>376</v>
      </c>
      <c r="G29" s="130"/>
      <c r="H29" s="898" t="s">
        <v>371</v>
      </c>
      <c r="I29" s="898" t="s">
        <v>418</v>
      </c>
      <c r="J29" s="904" t="s">
        <v>241</v>
      </c>
      <c r="K29" s="1064"/>
    </row>
    <row r="30" spans="1:11" ht="24">
      <c r="A30" s="1026"/>
      <c r="B30" s="1065"/>
      <c r="C30" s="1065"/>
      <c r="D30" s="1065"/>
      <c r="E30" s="1065"/>
      <c r="F30" s="905"/>
      <c r="G30" s="96" t="s">
        <v>417</v>
      </c>
      <c r="H30" s="899"/>
      <c r="I30" s="899"/>
      <c r="J30" s="907"/>
      <c r="K30" s="1026"/>
    </row>
    <row r="31" spans="1:11" ht="18.75" customHeight="1">
      <c r="A31" s="93" t="s">
        <v>440</v>
      </c>
      <c r="B31" s="162"/>
      <c r="C31" s="162"/>
      <c r="D31" s="162"/>
      <c r="E31" s="162"/>
      <c r="F31" s="168"/>
      <c r="G31" s="162"/>
      <c r="H31" s="162"/>
      <c r="I31" s="162"/>
      <c r="J31" s="162"/>
      <c r="K31" s="101" t="str">
        <f>IF(SUM(B31+C31+D31+E31+F31+H31+I31+J31)=0,"",SUM(B31+C31+D31+E31+F31+H31+I31+J31))</f>
        <v/>
      </c>
    </row>
    <row r="32" spans="1:11" ht="15" customHeight="1">
      <c r="A32" s="890" t="s">
        <v>441</v>
      </c>
      <c r="B32" s="212"/>
      <c r="C32" s="212"/>
      <c r="D32" s="212"/>
      <c r="E32" s="212"/>
      <c r="F32" s="213"/>
      <c r="G32" s="212"/>
      <c r="H32" s="212"/>
      <c r="I32" s="212"/>
      <c r="J32" s="212"/>
      <c r="K32" s="102" t="str">
        <f t="shared" ref="K32:K33" si="0">IF(SUM(B32+C32+D32+E32+F32+H32+I32+J32)=0,"",SUM(B32+C32+D32+E32+F32+H32+I32+J32))</f>
        <v/>
      </c>
    </row>
    <row r="33" spans="1:11" ht="15" customHeight="1">
      <c r="A33" s="890"/>
      <c r="B33" s="166"/>
      <c r="C33" s="166"/>
      <c r="D33" s="166"/>
      <c r="E33" s="166"/>
      <c r="F33" s="169"/>
      <c r="G33" s="166"/>
      <c r="H33" s="166"/>
      <c r="I33" s="166"/>
      <c r="J33" s="166"/>
      <c r="K33" s="103" t="str">
        <f t="shared" si="0"/>
        <v/>
      </c>
    </row>
    <row r="34" spans="1:11" ht="7.5" customHeight="1">
      <c r="A34" s="99"/>
      <c r="B34" s="104"/>
      <c r="C34" s="104"/>
      <c r="D34" s="104"/>
      <c r="E34" s="104"/>
      <c r="F34" s="104"/>
      <c r="G34" s="104"/>
      <c r="H34" s="104"/>
      <c r="I34" s="104"/>
      <c r="J34" s="104"/>
      <c r="K34" s="104"/>
    </row>
    <row r="35" spans="1:11" ht="22.5" customHeight="1">
      <c r="A35" s="93" t="s">
        <v>380</v>
      </c>
      <c r="B35" s="131" t="s">
        <v>377</v>
      </c>
      <c r="C35" s="172"/>
      <c r="D35" s="131" t="s">
        <v>378</v>
      </c>
      <c r="E35" s="172"/>
      <c r="F35" s="131" t="s">
        <v>379</v>
      </c>
      <c r="G35" s="172"/>
      <c r="H35" s="104"/>
      <c r="I35" s="104"/>
      <c r="J35" s="104"/>
      <c r="K35" s="104"/>
    </row>
    <row r="38" spans="1:11">
      <c r="A38" s="91" t="s">
        <v>278</v>
      </c>
    </row>
    <row r="39" spans="1:11" ht="3.75" customHeight="1"/>
    <row r="40" spans="1:11" ht="18.75" customHeight="1">
      <c r="A40" s="1010"/>
      <c r="B40" s="1011"/>
      <c r="C40" s="1011"/>
      <c r="D40" s="1011"/>
      <c r="E40" s="1011"/>
      <c r="F40" s="1011"/>
      <c r="G40" s="1011"/>
      <c r="H40" s="1011"/>
      <c r="I40" s="1011"/>
      <c r="J40" s="1011"/>
      <c r="K40" s="1012"/>
    </row>
    <row r="41" spans="1:11" ht="18.75" customHeight="1">
      <c r="A41" s="1013"/>
      <c r="B41" s="1014"/>
      <c r="C41" s="1014"/>
      <c r="D41" s="1014"/>
      <c r="E41" s="1014"/>
      <c r="F41" s="1014"/>
      <c r="G41" s="1014"/>
      <c r="H41" s="1014"/>
      <c r="I41" s="1014"/>
      <c r="J41" s="1014"/>
      <c r="K41" s="1015"/>
    </row>
    <row r="42" spans="1:11" ht="18.75" customHeight="1">
      <c r="A42" s="1016"/>
      <c r="B42" s="1017"/>
      <c r="C42" s="1017"/>
      <c r="D42" s="1017"/>
      <c r="E42" s="1017"/>
      <c r="F42" s="1017"/>
      <c r="G42" s="1017"/>
      <c r="H42" s="1017"/>
      <c r="I42" s="1017"/>
      <c r="J42" s="1017"/>
      <c r="K42" s="1018"/>
    </row>
    <row r="45" spans="1:11">
      <c r="A45" s="91" t="s">
        <v>332</v>
      </c>
    </row>
    <row r="46" spans="1:11" ht="3.75" customHeight="1"/>
    <row r="47" spans="1:11" ht="18.75" customHeight="1">
      <c r="A47" s="963" t="s">
        <v>381</v>
      </c>
      <c r="B47" s="1060"/>
      <c r="C47" s="174" t="s">
        <v>437</v>
      </c>
      <c r="D47" s="155" t="s">
        <v>436</v>
      </c>
      <c r="E47" s="173" t="s">
        <v>437</v>
      </c>
      <c r="F47" s="157"/>
      <c r="G47" s="919" t="s">
        <v>390</v>
      </c>
      <c r="H47" s="919"/>
      <c r="I47" s="1063"/>
      <c r="J47" s="1063"/>
      <c r="K47" s="1063"/>
    </row>
    <row r="48" spans="1:11" ht="18.75" customHeight="1">
      <c r="A48" s="963" t="s">
        <v>389</v>
      </c>
      <c r="B48" s="1060"/>
      <c r="C48" s="174"/>
      <c r="D48" s="106" t="s">
        <v>397</v>
      </c>
      <c r="E48" s="941"/>
      <c r="F48" s="942"/>
      <c r="G48" s="919" t="s">
        <v>391</v>
      </c>
      <c r="H48" s="919"/>
      <c r="I48" s="1061"/>
      <c r="J48" s="1061"/>
      <c r="K48" s="1061"/>
    </row>
    <row r="49" spans="1:11" ht="18.75" customHeight="1">
      <c r="A49" s="989" t="s">
        <v>403</v>
      </c>
      <c r="B49" s="1062"/>
      <c r="C49" s="1062"/>
      <c r="D49" s="1062"/>
      <c r="E49" s="1062"/>
      <c r="F49" s="1062"/>
      <c r="G49" s="1062"/>
      <c r="H49" s="1062"/>
      <c r="I49" s="1062"/>
      <c r="J49" s="1062"/>
      <c r="K49" s="990"/>
    </row>
    <row r="50" spans="1:11" ht="18.75" customHeight="1">
      <c r="A50" s="110"/>
      <c r="B50" s="890" t="s">
        <v>398</v>
      </c>
      <c r="C50" s="890"/>
      <c r="D50" s="136" t="s">
        <v>400</v>
      </c>
      <c r="E50" s="175"/>
      <c r="F50" s="136" t="s">
        <v>401</v>
      </c>
      <c r="G50" s="175"/>
      <c r="H50" s="136" t="s">
        <v>402</v>
      </c>
      <c r="I50" s="175"/>
      <c r="J50" s="128"/>
      <c r="K50" s="113"/>
    </row>
    <row r="51" spans="1:11" ht="18.75" customHeight="1">
      <c r="A51" s="110"/>
      <c r="B51" s="890" t="s">
        <v>399</v>
      </c>
      <c r="C51" s="890"/>
      <c r="D51" s="136" t="s">
        <v>400</v>
      </c>
      <c r="E51" s="175"/>
      <c r="F51" s="136" t="s">
        <v>401</v>
      </c>
      <c r="G51" s="175"/>
      <c r="H51" s="136" t="s">
        <v>402</v>
      </c>
      <c r="I51" s="175"/>
      <c r="J51" s="128"/>
      <c r="K51" s="113"/>
    </row>
    <row r="52" spans="1:11" ht="18.75" customHeight="1">
      <c r="A52" s="120" t="s">
        <v>387</v>
      </c>
      <c r="B52" s="128"/>
      <c r="C52" s="128"/>
      <c r="D52" s="122"/>
      <c r="E52" s="128"/>
      <c r="F52" s="128"/>
      <c r="G52" s="128"/>
      <c r="H52" s="128"/>
      <c r="I52" s="128"/>
      <c r="J52" s="128"/>
      <c r="K52" s="113"/>
    </row>
    <row r="53" spans="1:11" ht="18.75" customHeight="1">
      <c r="A53" s="116"/>
      <c r="B53" s="93" t="s">
        <v>297</v>
      </c>
      <c r="C53" s="1000"/>
      <c r="D53" s="1003"/>
      <c r="E53" s="1003"/>
      <c r="F53" s="1056"/>
      <c r="G53" s="93" t="s">
        <v>234</v>
      </c>
      <c r="H53" s="1000"/>
      <c r="I53" s="1003"/>
      <c r="J53" s="1003"/>
      <c r="K53" s="1056"/>
    </row>
    <row r="54" spans="1:11" ht="18.75" customHeight="1">
      <c r="A54" s="110"/>
      <c r="B54" s="105" t="s">
        <v>249</v>
      </c>
      <c r="C54" s="1000"/>
      <c r="D54" s="1056"/>
      <c r="E54" s="91" t="s">
        <v>300</v>
      </c>
      <c r="F54" s="93" t="s">
        <v>298</v>
      </c>
      <c r="G54" s="1000"/>
      <c r="H54" s="1003"/>
      <c r="I54" s="95" t="s">
        <v>299</v>
      </c>
      <c r="K54" s="124"/>
    </row>
    <row r="55" spans="1:11" ht="18.75" customHeight="1">
      <c r="A55" s="114"/>
      <c r="B55" s="987" t="s">
        <v>388</v>
      </c>
      <c r="C55" s="987"/>
      <c r="D55" s="987"/>
      <c r="E55" s="987"/>
      <c r="F55" s="1057"/>
      <c r="G55" s="1058"/>
      <c r="H55" s="1058"/>
      <c r="I55" s="1059"/>
      <c r="J55" s="115"/>
      <c r="K55" s="118"/>
    </row>
    <row r="56" spans="1:11" ht="6.75" customHeight="1">
      <c r="B56" s="98"/>
      <c r="C56" s="98"/>
      <c r="D56" s="98"/>
      <c r="E56" s="98"/>
      <c r="F56" s="98"/>
      <c r="G56" s="98"/>
      <c r="H56" s="135"/>
      <c r="I56" s="135"/>
      <c r="J56" s="135"/>
    </row>
    <row r="57" spans="1:11" ht="12" customHeight="1">
      <c r="A57" s="91" t="s">
        <v>404</v>
      </c>
      <c r="B57" s="98"/>
      <c r="C57" s="98"/>
      <c r="D57" s="98"/>
      <c r="E57" s="98"/>
      <c r="F57" s="98"/>
      <c r="G57" s="98"/>
      <c r="H57" s="135"/>
      <c r="I57" s="135"/>
      <c r="J57" s="135"/>
    </row>
    <row r="58" spans="1:11" ht="12" customHeight="1">
      <c r="A58" s="91" t="s">
        <v>392</v>
      </c>
      <c r="B58" s="98"/>
      <c r="C58" s="98"/>
      <c r="D58" s="98"/>
      <c r="E58" s="98"/>
      <c r="F58" s="98"/>
      <c r="G58" s="98"/>
      <c r="H58" s="135"/>
      <c r="I58" s="135"/>
      <c r="J58" s="135"/>
    </row>
  </sheetData>
  <mergeCells count="55">
    <mergeCell ref="A9:C9"/>
    <mergeCell ref="D9:F9"/>
    <mergeCell ref="G9:K9"/>
    <mergeCell ref="A2:K2"/>
    <mergeCell ref="B5:F5"/>
    <mergeCell ref="A8:C8"/>
    <mergeCell ref="D8:F8"/>
    <mergeCell ref="G8:K8"/>
    <mergeCell ref="A18:A19"/>
    <mergeCell ref="B18:F18"/>
    <mergeCell ref="G18:K18"/>
    <mergeCell ref="B19:F19"/>
    <mergeCell ref="G19:K19"/>
    <mergeCell ref="A14:A15"/>
    <mergeCell ref="B14:F14"/>
    <mergeCell ref="G14:K14"/>
    <mergeCell ref="B16:F16"/>
    <mergeCell ref="G16:K16"/>
    <mergeCell ref="H29:H30"/>
    <mergeCell ref="A20:A23"/>
    <mergeCell ref="C20:K20"/>
    <mergeCell ref="B21:B23"/>
    <mergeCell ref="F21:G21"/>
    <mergeCell ref="H21:K21"/>
    <mergeCell ref="F22:G22"/>
    <mergeCell ref="F23:G23"/>
    <mergeCell ref="I29:I30"/>
    <mergeCell ref="J29:J30"/>
    <mergeCell ref="A32:A33"/>
    <mergeCell ref="A40:K42"/>
    <mergeCell ref="A47:B47"/>
    <mergeCell ref="G47:H47"/>
    <mergeCell ref="I47:K47"/>
    <mergeCell ref="A28:A30"/>
    <mergeCell ref="B28:E28"/>
    <mergeCell ref="F28:J28"/>
    <mergeCell ref="K28:K30"/>
    <mergeCell ref="B29:B30"/>
    <mergeCell ref="C29:C30"/>
    <mergeCell ref="D29:D30"/>
    <mergeCell ref="E29:E30"/>
    <mergeCell ref="F29:F30"/>
    <mergeCell ref="B55:E55"/>
    <mergeCell ref="F55:I55"/>
    <mergeCell ref="A48:B48"/>
    <mergeCell ref="E48:F48"/>
    <mergeCell ref="G48:H48"/>
    <mergeCell ref="I48:K48"/>
    <mergeCell ref="A49:K49"/>
    <mergeCell ref="B50:C50"/>
    <mergeCell ref="B51:C51"/>
    <mergeCell ref="C53:F53"/>
    <mergeCell ref="H53:K53"/>
    <mergeCell ref="C54:D54"/>
    <mergeCell ref="G54:H54"/>
  </mergeCells>
  <phoneticPr fontId="5"/>
  <dataValidations count="3">
    <dataValidation type="list" allowBlank="1" showInputMessage="1" showErrorMessage="1" sqref="K22:K23" xr:uid="{523FF48B-4AED-4413-9655-960360B2A1B9}">
      <formula1>"転用,譲渡,交換,貸付,取壊し"</formula1>
    </dataValidation>
    <dataValidation type="list" allowBlank="1" showInputMessage="1" showErrorMessage="1" sqref="I22:I23" xr:uid="{E2B52060-DE7E-4C4F-8CF9-B4454BEA8BC0}">
      <formula1>"有（承認済）,有（申請済）,有（申請予定）,無"</formula1>
    </dataValidation>
    <dataValidation type="list" allowBlank="1" showInputMessage="1" showErrorMessage="1" sqref="B21:B23 C48" xr:uid="{1535EACD-3D7D-42C8-88DF-24C3C85F12B1}">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30A4A47-1E5E-419D-A8B7-4F9064F88FB4}">
          <x14:formula1>
            <xm:f>'管理用（このシートは削除しないでください）'!$D$3:$D$8</xm:f>
          </x14:formula1>
          <xm:sqref>B16:K16</xm:sqref>
        </x14:dataValidation>
        <x14:dataValidation type="list" allowBlank="1" showInputMessage="1" showErrorMessage="1" xr:uid="{9DBE164D-B65E-4877-9513-2AC582EE513F}">
          <x14:formula1>
            <xm:f>'管理用（このシートは削除しないでください）'!$F$3:$F$9</xm:f>
          </x14:formula1>
          <xm:sqref>B19:K19</xm:sqref>
        </x14:dataValidation>
      </x14:dataValidation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66E80-D372-44D8-A207-9F386D747D9F}">
  <dimension ref="A1:K48"/>
  <sheetViews>
    <sheetView view="pageBreakPreview" zoomScaleNormal="100" zoomScaleSheetLayoutView="100" workbookViewId="0">
      <selection activeCell="G9" sqref="G9:K9"/>
    </sheetView>
  </sheetViews>
  <sheetFormatPr defaultColWidth="9" defaultRowHeight="12"/>
  <cols>
    <col min="1" max="1" width="11.25" style="91" customWidth="1"/>
    <col min="2" max="18" width="10" style="91" customWidth="1"/>
    <col min="19" max="16384" width="9" style="91"/>
  </cols>
  <sheetData>
    <row r="1" spans="1:11">
      <c r="A1" s="91" t="s">
        <v>405</v>
      </c>
    </row>
    <row r="2" spans="1:11" ht="18" customHeight="1">
      <c r="A2" s="962" t="s">
        <v>246</v>
      </c>
      <c r="B2" s="962"/>
      <c r="C2" s="962"/>
      <c r="D2" s="962"/>
      <c r="E2" s="962"/>
      <c r="F2" s="962"/>
      <c r="G2" s="962"/>
      <c r="H2" s="962"/>
      <c r="I2" s="962"/>
      <c r="J2" s="962"/>
      <c r="K2" s="962"/>
    </row>
    <row r="5" spans="1:11" ht="18.75" customHeight="1">
      <c r="A5" s="93" t="s">
        <v>59</v>
      </c>
      <c r="B5" s="887" t="s">
        <v>1129</v>
      </c>
      <c r="C5" s="887"/>
      <c r="D5" s="887"/>
      <c r="E5" s="887"/>
      <c r="F5" s="887"/>
    </row>
    <row r="6" spans="1:11" ht="12" customHeight="1">
      <c r="A6" s="99"/>
      <c r="B6" s="100"/>
      <c r="C6" s="100"/>
      <c r="D6" s="100"/>
      <c r="E6" s="100"/>
      <c r="F6" s="100"/>
    </row>
    <row r="8" spans="1:11">
      <c r="A8" s="887" t="s">
        <v>297</v>
      </c>
      <c r="B8" s="887"/>
      <c r="C8" s="887"/>
      <c r="D8" s="887" t="s">
        <v>346</v>
      </c>
      <c r="E8" s="887"/>
      <c r="F8" s="887"/>
      <c r="G8" s="887" t="s">
        <v>234</v>
      </c>
      <c r="H8" s="887"/>
      <c r="I8" s="887"/>
      <c r="J8" s="887"/>
      <c r="K8" s="887"/>
    </row>
    <row r="9" spans="1:11" ht="18.75" customHeight="1">
      <c r="A9" s="889"/>
      <c r="B9" s="889"/>
      <c r="C9" s="889"/>
      <c r="D9" s="889"/>
      <c r="E9" s="889"/>
      <c r="F9" s="889"/>
      <c r="G9" s="889"/>
      <c r="H9" s="889"/>
      <c r="I9" s="889"/>
      <c r="J9" s="889"/>
      <c r="K9" s="889"/>
    </row>
    <row r="10" spans="1:11" ht="12" customHeight="1">
      <c r="A10" s="98"/>
      <c r="B10" s="98"/>
      <c r="C10" s="98"/>
      <c r="D10" s="98"/>
      <c r="E10" s="98"/>
      <c r="F10" s="98"/>
      <c r="G10" s="98"/>
      <c r="H10" s="98"/>
      <c r="I10" s="98"/>
      <c r="J10" s="98"/>
      <c r="K10" s="98"/>
    </row>
    <row r="11" spans="1:11" ht="12" customHeight="1">
      <c r="A11" s="98"/>
      <c r="B11" s="98"/>
      <c r="C11" s="98"/>
      <c r="D11" s="98"/>
      <c r="E11" s="98"/>
      <c r="F11" s="98"/>
      <c r="G11" s="98"/>
      <c r="H11" s="98"/>
      <c r="I11" s="98"/>
      <c r="J11" s="98"/>
      <c r="K11" s="98"/>
    </row>
    <row r="12" spans="1:11">
      <c r="A12" s="91" t="s">
        <v>276</v>
      </c>
    </row>
    <row r="13" spans="1:11" ht="3.75" customHeight="1"/>
    <row r="14" spans="1:11">
      <c r="A14" s="900" t="s">
        <v>235</v>
      </c>
      <c r="B14" s="890" t="s">
        <v>247</v>
      </c>
      <c r="C14" s="890"/>
      <c r="D14" s="890"/>
      <c r="E14" s="890"/>
      <c r="F14" s="890"/>
      <c r="G14" s="890" t="s">
        <v>248</v>
      </c>
      <c r="H14" s="890"/>
      <c r="I14" s="890"/>
      <c r="J14" s="890"/>
      <c r="K14" s="890"/>
    </row>
    <row r="15" spans="1:11" ht="18.75" customHeight="1">
      <c r="A15" s="901"/>
      <c r="B15" s="148" t="s">
        <v>427</v>
      </c>
      <c r="C15" s="158" t="s">
        <v>428</v>
      </c>
      <c r="D15" s="149" t="s">
        <v>429</v>
      </c>
      <c r="E15" s="149" t="s">
        <v>430</v>
      </c>
      <c r="F15" s="159" t="s">
        <v>428</v>
      </c>
      <c r="G15" s="148" t="s">
        <v>427</v>
      </c>
      <c r="H15" s="158" t="s">
        <v>428</v>
      </c>
      <c r="I15" s="149" t="s">
        <v>429</v>
      </c>
      <c r="J15" s="149" t="s">
        <v>430</v>
      </c>
      <c r="K15" s="159" t="s">
        <v>428</v>
      </c>
    </row>
    <row r="16" spans="1:11" ht="18.75" customHeight="1">
      <c r="A16" s="93" t="s">
        <v>263</v>
      </c>
      <c r="B16" s="897"/>
      <c r="C16" s="897"/>
      <c r="D16" s="897"/>
      <c r="E16" s="897"/>
      <c r="F16" s="897"/>
      <c r="G16" s="893"/>
      <c r="H16" s="894"/>
      <c r="I16" s="894"/>
      <c r="J16" s="894"/>
      <c r="K16" s="895"/>
    </row>
    <row r="17" spans="1:11" ht="18.75" customHeight="1">
      <c r="A17" s="93" t="s">
        <v>406</v>
      </c>
      <c r="B17" s="897"/>
      <c r="C17" s="897"/>
      <c r="D17" s="897"/>
      <c r="E17" s="897"/>
      <c r="F17" s="897"/>
      <c r="G17" s="1030"/>
      <c r="H17" s="1055"/>
      <c r="I17" s="1055"/>
      <c r="J17" s="1055"/>
      <c r="K17" s="1031"/>
    </row>
    <row r="18" spans="1:11" ht="12" customHeight="1">
      <c r="A18" s="890" t="s">
        <v>407</v>
      </c>
      <c r="B18" s="1068"/>
      <c r="C18" s="1069"/>
      <c r="D18" s="1069"/>
      <c r="E18" s="1069"/>
      <c r="F18" s="1070"/>
      <c r="G18" s="1035" t="s">
        <v>370</v>
      </c>
      <c r="H18" s="1036"/>
      <c r="I18" s="1036"/>
      <c r="J18" s="1036"/>
      <c r="K18" s="1052"/>
    </row>
    <row r="19" spans="1:11" ht="19.5" customHeight="1">
      <c r="A19" s="890"/>
      <c r="B19" s="1022"/>
      <c r="C19" s="1023"/>
      <c r="D19" s="1023"/>
      <c r="E19" s="1023"/>
      <c r="F19" s="1024"/>
      <c r="G19" s="1032" t="s">
        <v>408</v>
      </c>
      <c r="H19" s="1071"/>
      <c r="I19" s="1057"/>
      <c r="J19" s="1058"/>
      <c r="K19" s="1059"/>
    </row>
    <row r="20" spans="1:11">
      <c r="A20" s="994" t="s">
        <v>253</v>
      </c>
      <c r="B20" s="890" t="s">
        <v>251</v>
      </c>
      <c r="C20" s="890"/>
      <c r="D20" s="890"/>
      <c r="E20" s="890"/>
      <c r="F20" s="890"/>
      <c r="G20" s="890" t="s">
        <v>252</v>
      </c>
      <c r="H20" s="890"/>
      <c r="I20" s="890"/>
      <c r="J20" s="890"/>
      <c r="K20" s="890"/>
    </row>
    <row r="21" spans="1:11" ht="18.75" customHeight="1">
      <c r="A21" s="901"/>
      <c r="B21" s="897"/>
      <c r="C21" s="897"/>
      <c r="D21" s="897"/>
      <c r="E21" s="897"/>
      <c r="F21" s="897"/>
      <c r="G21" s="897"/>
      <c r="H21" s="897"/>
      <c r="I21" s="897"/>
      <c r="J21" s="897"/>
      <c r="K21" s="897"/>
    </row>
    <row r="22" spans="1:11" ht="12" customHeight="1">
      <c r="A22" s="914" t="s">
        <v>254</v>
      </c>
      <c r="B22" s="93" t="s">
        <v>255</v>
      </c>
      <c r="C22" s="887" t="s">
        <v>256</v>
      </c>
      <c r="D22" s="887"/>
      <c r="E22" s="887"/>
      <c r="F22" s="887"/>
      <c r="G22" s="887"/>
      <c r="H22" s="887"/>
      <c r="I22" s="887"/>
      <c r="J22" s="887"/>
      <c r="K22" s="887"/>
    </row>
    <row r="23" spans="1:11">
      <c r="A23" s="914"/>
      <c r="B23" s="897"/>
      <c r="C23" s="93" t="s">
        <v>257</v>
      </c>
      <c r="D23" s="93" t="s">
        <v>258</v>
      </c>
      <c r="E23" s="93" t="s">
        <v>259</v>
      </c>
      <c r="F23" s="1030" t="s">
        <v>252</v>
      </c>
      <c r="G23" s="1031"/>
      <c r="H23" s="890" t="s">
        <v>260</v>
      </c>
      <c r="I23" s="890"/>
      <c r="J23" s="890"/>
      <c r="K23" s="890"/>
    </row>
    <row r="24" spans="1:11" ht="18.75" customHeight="1">
      <c r="A24" s="914"/>
      <c r="B24" s="897"/>
      <c r="C24" s="161"/>
      <c r="D24" s="162"/>
      <c r="E24" s="163"/>
      <c r="F24" s="888"/>
      <c r="G24" s="888"/>
      <c r="H24" s="97" t="s">
        <v>261</v>
      </c>
      <c r="I24" s="164"/>
      <c r="J24" s="97" t="s">
        <v>262</v>
      </c>
      <c r="K24" s="165"/>
    </row>
    <row r="25" spans="1:11" ht="18.75" customHeight="1">
      <c r="A25" s="914"/>
      <c r="B25" s="897"/>
      <c r="C25" s="161"/>
      <c r="D25" s="162"/>
      <c r="E25" s="163"/>
      <c r="F25" s="888"/>
      <c r="G25" s="888"/>
      <c r="H25" s="97" t="s">
        <v>261</v>
      </c>
      <c r="I25" s="164"/>
      <c r="J25" s="97" t="s">
        <v>262</v>
      </c>
      <c r="K25" s="165"/>
    </row>
    <row r="28" spans="1:11">
      <c r="A28" s="91" t="s">
        <v>277</v>
      </c>
    </row>
    <row r="29" spans="1:11" ht="3.75" customHeight="1"/>
    <row r="30" spans="1:11" ht="18.75" customHeight="1">
      <c r="A30" s="106" t="s">
        <v>38</v>
      </c>
      <c r="B30" s="126" t="s">
        <v>409</v>
      </c>
      <c r="C30" s="106" t="s">
        <v>410</v>
      </c>
      <c r="D30" s="106" t="s">
        <v>411</v>
      </c>
      <c r="E30" s="123" t="s">
        <v>412</v>
      </c>
      <c r="F30" s="106" t="s">
        <v>413</v>
      </c>
      <c r="G30" s="121"/>
      <c r="H30" s="121"/>
      <c r="I30" s="1066"/>
      <c r="J30" s="1066"/>
      <c r="K30" s="1066"/>
    </row>
    <row r="31" spans="1:11" ht="19.5" customHeight="1">
      <c r="A31" s="127" t="s">
        <v>440</v>
      </c>
      <c r="B31" s="162"/>
      <c r="C31" s="162"/>
      <c r="D31" s="162"/>
      <c r="E31" s="162"/>
      <c r="F31" s="101" t="str">
        <f>IF(SUM(B31:E31)=0,"",SUM(B31:E31))</f>
        <v/>
      </c>
      <c r="G31" s="104"/>
      <c r="H31" s="104"/>
      <c r="I31" s="1067"/>
      <c r="J31" s="1067"/>
      <c r="K31" s="1067"/>
    </row>
    <row r="32" spans="1:11" ht="15" customHeight="1">
      <c r="A32" s="914" t="s">
        <v>441</v>
      </c>
      <c r="B32" s="212"/>
      <c r="C32" s="212"/>
      <c r="D32" s="212"/>
      <c r="E32" s="212"/>
      <c r="F32" s="102" t="str">
        <f t="shared" ref="F32:F33" si="0">IF(SUM(B32:E32)=0,"",SUM(B32:E32))</f>
        <v/>
      </c>
      <c r="G32" s="137"/>
      <c r="H32" s="137"/>
      <c r="I32" s="1067"/>
      <c r="J32" s="1067"/>
      <c r="K32" s="1067"/>
    </row>
    <row r="33" spans="1:11" ht="15" customHeight="1">
      <c r="A33" s="890"/>
      <c r="B33" s="166"/>
      <c r="C33" s="166"/>
      <c r="D33" s="166"/>
      <c r="E33" s="166"/>
      <c r="F33" s="103" t="str">
        <f t="shared" si="0"/>
        <v/>
      </c>
      <c r="G33" s="104"/>
      <c r="H33" s="104"/>
      <c r="I33" s="1067"/>
      <c r="J33" s="1067"/>
      <c r="K33" s="1067"/>
    </row>
    <row r="34" spans="1:11" ht="12" customHeight="1">
      <c r="A34" s="99"/>
      <c r="B34" s="104"/>
      <c r="C34" s="104"/>
      <c r="D34" s="104"/>
      <c r="E34" s="104"/>
      <c r="F34" s="104"/>
      <c r="G34" s="104"/>
      <c r="H34" s="104"/>
      <c r="I34" s="104"/>
      <c r="J34" s="104"/>
      <c r="K34" s="104"/>
    </row>
    <row r="36" spans="1:11">
      <c r="A36" s="91" t="s">
        <v>278</v>
      </c>
    </row>
    <row r="37" spans="1:11" ht="3.75" customHeight="1"/>
    <row r="38" spans="1:11" ht="18.75" customHeight="1">
      <c r="A38" s="1010"/>
      <c r="B38" s="1011"/>
      <c r="C38" s="1011"/>
      <c r="D38" s="1011"/>
      <c r="E38" s="1011"/>
      <c r="F38" s="1011"/>
      <c r="G38" s="1011"/>
      <c r="H38" s="1011"/>
      <c r="I38" s="1011"/>
      <c r="J38" s="1011"/>
      <c r="K38" s="1012"/>
    </row>
    <row r="39" spans="1:11" ht="18.75" customHeight="1">
      <c r="A39" s="1013"/>
      <c r="B39" s="1014"/>
      <c r="C39" s="1014"/>
      <c r="D39" s="1014"/>
      <c r="E39" s="1014"/>
      <c r="F39" s="1014"/>
      <c r="G39" s="1014"/>
      <c r="H39" s="1014"/>
      <c r="I39" s="1014"/>
      <c r="J39" s="1014"/>
      <c r="K39" s="1015"/>
    </row>
    <row r="40" spans="1:11" ht="18.75" customHeight="1">
      <c r="A40" s="1013"/>
      <c r="B40" s="1014"/>
      <c r="C40" s="1014"/>
      <c r="D40" s="1014"/>
      <c r="E40" s="1014"/>
      <c r="F40" s="1014"/>
      <c r="G40" s="1014"/>
      <c r="H40" s="1014"/>
      <c r="I40" s="1014"/>
      <c r="J40" s="1014"/>
      <c r="K40" s="1015"/>
    </row>
    <row r="41" spans="1:11" ht="18.75" customHeight="1">
      <c r="A41" s="1016"/>
      <c r="B41" s="1017"/>
      <c r="C41" s="1017"/>
      <c r="D41" s="1017"/>
      <c r="E41" s="1017"/>
      <c r="F41" s="1017"/>
      <c r="G41" s="1017"/>
      <c r="H41" s="1017"/>
      <c r="I41" s="1017"/>
      <c r="J41" s="1017"/>
      <c r="K41" s="1018"/>
    </row>
    <row r="44" spans="1:11">
      <c r="A44" s="91" t="s">
        <v>416</v>
      </c>
    </row>
    <row r="45" spans="1:11" ht="3.75" customHeight="1"/>
    <row r="46" spans="1:11" ht="18.75" customHeight="1">
      <c r="A46" s="1027" t="s">
        <v>414</v>
      </c>
      <c r="B46" s="1028"/>
      <c r="C46" s="1028"/>
      <c r="D46" s="1028"/>
      <c r="E46" s="1028"/>
      <c r="F46" s="1028"/>
      <c r="G46" s="1028"/>
      <c r="H46" s="1028"/>
      <c r="I46" s="1028"/>
      <c r="J46" s="1028"/>
      <c r="K46" s="165"/>
    </row>
    <row r="47" spans="1:11" ht="19.5" customHeight="1">
      <c r="A47" s="1027" t="s">
        <v>415</v>
      </c>
      <c r="B47" s="1028"/>
      <c r="C47" s="1028"/>
      <c r="D47" s="1028"/>
      <c r="E47" s="1028"/>
      <c r="F47" s="1028"/>
      <c r="G47" s="1028"/>
      <c r="H47" s="1028"/>
      <c r="I47" s="1028"/>
      <c r="J47" s="1028"/>
      <c r="K47" s="165"/>
    </row>
    <row r="48" spans="1:11" ht="19.5" customHeight="1">
      <c r="A48" s="1027" t="s">
        <v>1130</v>
      </c>
      <c r="B48" s="1028"/>
      <c r="C48" s="1028"/>
      <c r="D48" s="1028"/>
      <c r="E48" s="1028"/>
      <c r="F48" s="1028"/>
      <c r="G48" s="1028"/>
      <c r="H48" s="1028"/>
      <c r="I48" s="1028"/>
      <c r="J48" s="1028"/>
      <c r="K48" s="165"/>
    </row>
  </sheetData>
  <mergeCells count="39">
    <mergeCell ref="B17:F17"/>
    <mergeCell ref="G17:K17"/>
    <mergeCell ref="A2:K2"/>
    <mergeCell ref="B5:F5"/>
    <mergeCell ref="A8:C8"/>
    <mergeCell ref="D8:F8"/>
    <mergeCell ref="G8:K8"/>
    <mergeCell ref="A9:C9"/>
    <mergeCell ref="D9:F9"/>
    <mergeCell ref="G9:K9"/>
    <mergeCell ref="A14:A15"/>
    <mergeCell ref="B14:F14"/>
    <mergeCell ref="G14:K14"/>
    <mergeCell ref="B16:F16"/>
    <mergeCell ref="G16:K16"/>
    <mergeCell ref="A20:A21"/>
    <mergeCell ref="B20:F20"/>
    <mergeCell ref="G20:K20"/>
    <mergeCell ref="B21:F21"/>
    <mergeCell ref="G21:K21"/>
    <mergeCell ref="A18:A19"/>
    <mergeCell ref="B18:F19"/>
    <mergeCell ref="G18:K18"/>
    <mergeCell ref="G19:H19"/>
    <mergeCell ref="I19:K19"/>
    <mergeCell ref="A22:A25"/>
    <mergeCell ref="C22:K22"/>
    <mergeCell ref="B23:B25"/>
    <mergeCell ref="F23:G23"/>
    <mergeCell ref="H23:K23"/>
    <mergeCell ref="F24:G24"/>
    <mergeCell ref="F25:G25"/>
    <mergeCell ref="A48:J48"/>
    <mergeCell ref="I30:K30"/>
    <mergeCell ref="I31:K33"/>
    <mergeCell ref="A32:A33"/>
    <mergeCell ref="A38:K41"/>
    <mergeCell ref="A46:J46"/>
    <mergeCell ref="A47:J47"/>
  </mergeCells>
  <phoneticPr fontId="5"/>
  <dataValidations count="6">
    <dataValidation type="list" allowBlank="1" showInputMessage="1" showErrorMessage="1" sqref="K46:K48" xr:uid="{69B52998-F528-4204-9121-36AFF2CBEF81}">
      <formula1>"○,×"</formula1>
    </dataValidation>
    <dataValidation type="list" allowBlank="1" showInputMessage="1" showErrorMessage="1" sqref="B17:K17" xr:uid="{509D9A60-88FB-4CC6-93B0-BF2856464058}">
      <formula1>"解剖室,薬物検査室,CT室,MRI室"</formula1>
    </dataValidation>
    <dataValidation type="list" allowBlank="1" showInputMessage="1" showErrorMessage="1" sqref="K24:K25" xr:uid="{DAD50052-E2FD-4326-A3B9-30D24A312F43}">
      <formula1>"転用,譲渡,交換,貸付,取壊し"</formula1>
    </dataValidation>
    <dataValidation type="list" allowBlank="1" showInputMessage="1" showErrorMessage="1" sqref="I24:I25" xr:uid="{A46A09E2-0C34-4A1B-B41B-87A4F6C77A9F}">
      <formula1>"有（承認済）,有（申請済）,有（申請予定）,無"</formula1>
    </dataValidation>
    <dataValidation type="list" allowBlank="1" showInputMessage="1" showErrorMessage="1" sqref="B23:B25" xr:uid="{3E92CB89-F2AC-428A-ADA5-D5B2721B3FE0}">
      <formula1>"有,無"</formula1>
    </dataValidation>
    <dataValidation type="list" allowBlank="1" showInputMessage="1" showErrorMessage="1" sqref="B18:F19" xr:uid="{92D5A935-3417-401C-AB21-332965842351}">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E84AFBB-17B9-45BA-8DBB-4383422FDFDF}">
          <x14:formula1>
            <xm:f>'管理用（このシートは削除しないでください）'!$D$3:$D$8</xm:f>
          </x14:formula1>
          <xm:sqref>B16:K16</xm:sqref>
        </x14:dataValidation>
        <x14:dataValidation type="list" allowBlank="1" showInputMessage="1" showErrorMessage="1" xr:uid="{6FC712D3-9A7C-4227-8863-6354E80CDE5E}">
          <x14:formula1>
            <xm:f>'管理用（このシートは削除しないでください）'!$F$3:$F$5</xm:f>
          </x14:formula1>
          <xm:sqref>B21:K21</xm:sqref>
        </x14:dataValidation>
      </x14:dataValidation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CCB9E-4C71-4148-945A-C4B45EAC6103}">
  <dimension ref="A1:AD37"/>
  <sheetViews>
    <sheetView showGridLines="0" view="pageBreakPreview" zoomScale="75" zoomScaleNormal="75" zoomScaleSheetLayoutView="75" zoomScalePageLayoutView="70" workbookViewId="0">
      <pane xSplit="4" ySplit="6" topLeftCell="L7" activePane="bottomRight" state="frozen"/>
      <selection activeCell="R29" sqref="R29"/>
      <selection pane="topRight" activeCell="R29" sqref="R29"/>
      <selection pane="bottomLeft" activeCell="R29" sqref="R29"/>
      <selection pane="bottomRight" activeCell="R29" sqref="R29"/>
    </sheetView>
  </sheetViews>
  <sheetFormatPr defaultColWidth="1.125" defaultRowHeight="20.100000000000001" customHeight="1"/>
  <cols>
    <col min="1" max="2" width="3.625" style="61" customWidth="1"/>
    <col min="3" max="5" width="20.625" style="18" customWidth="1"/>
    <col min="6" max="6" width="10.625" style="18" customWidth="1"/>
    <col min="7" max="7" width="7.625" style="61" customWidth="1"/>
    <col min="8" max="8" width="13.25" style="61" bestFit="1" customWidth="1"/>
    <col min="9" max="9" width="16.375" style="61" customWidth="1"/>
    <col min="10" max="10" width="23.25" style="61" customWidth="1"/>
    <col min="11" max="11" width="8.5" style="61" customWidth="1"/>
    <col min="12" max="12" width="11.125" style="18" customWidth="1"/>
    <col min="13" max="13" width="9.375" style="18" customWidth="1"/>
    <col min="14" max="15" width="11.125" style="18" customWidth="1"/>
    <col min="16" max="16" width="10.625" style="18" customWidth="1"/>
    <col min="17" max="18" width="10.625" style="61" customWidth="1"/>
    <col min="19" max="23" width="11.125" style="18" customWidth="1"/>
    <col min="24" max="27" width="11.375" style="18" customWidth="1"/>
    <col min="28" max="30" width="10.625" style="18" customWidth="1"/>
    <col min="31" max="16384" width="1.125" style="18"/>
  </cols>
  <sheetData>
    <row r="1" spans="1:30" ht="31.5" customHeight="1">
      <c r="C1" s="866" t="s">
        <v>1145</v>
      </c>
      <c r="D1" s="866"/>
      <c r="E1" s="866"/>
      <c r="F1" s="866"/>
      <c r="G1" s="866"/>
      <c r="H1" s="866"/>
      <c r="I1" s="866"/>
      <c r="J1" s="866"/>
      <c r="K1" s="866"/>
      <c r="L1" s="866"/>
      <c r="W1" s="867" t="s">
        <v>1146</v>
      </c>
      <c r="X1" s="868"/>
      <c r="Y1" s="868"/>
      <c r="Z1" s="868"/>
      <c r="AA1" s="868"/>
      <c r="AB1" s="868"/>
      <c r="AC1" s="868"/>
      <c r="AD1" s="868"/>
    </row>
    <row r="2" spans="1:30" ht="61.15" customHeight="1" thickBot="1">
      <c r="C2" s="1258" t="s">
        <v>1147</v>
      </c>
      <c r="D2" s="1258"/>
      <c r="E2" s="1258"/>
      <c r="F2" s="1258"/>
      <c r="G2" s="1258"/>
      <c r="H2" s="1258"/>
      <c r="I2" s="1258"/>
      <c r="J2" s="1258"/>
      <c r="K2" s="1258"/>
      <c r="L2" s="1258"/>
      <c r="M2" s="1258"/>
      <c r="N2" s="1258"/>
      <c r="O2" s="1258"/>
      <c r="P2" s="1258"/>
      <c r="Q2" s="1258"/>
      <c r="R2" s="1258"/>
      <c r="S2" s="1258"/>
      <c r="T2" s="1258"/>
      <c r="U2" s="1258"/>
      <c r="W2" s="868"/>
      <c r="X2" s="868"/>
      <c r="Y2" s="868"/>
      <c r="Z2" s="868"/>
      <c r="AA2" s="868"/>
      <c r="AB2" s="868"/>
      <c r="AC2" s="868"/>
      <c r="AD2" s="868"/>
    </row>
    <row r="3" spans="1:30" ht="20.100000000000001" customHeight="1">
      <c r="A3" s="1259" t="s">
        <v>115</v>
      </c>
      <c r="B3" s="1260" t="s">
        <v>116</v>
      </c>
      <c r="C3" s="869" t="s">
        <v>117</v>
      </c>
      <c r="D3" s="871" t="s">
        <v>118</v>
      </c>
      <c r="E3" s="873" t="s">
        <v>119</v>
      </c>
      <c r="F3" s="871" t="s">
        <v>120</v>
      </c>
      <c r="G3" s="871" t="s">
        <v>121</v>
      </c>
      <c r="H3" s="871" t="s">
        <v>122</v>
      </c>
      <c r="I3" s="871" t="s">
        <v>123</v>
      </c>
      <c r="J3" s="878" t="s">
        <v>1148</v>
      </c>
      <c r="K3" s="863" t="s">
        <v>522</v>
      </c>
      <c r="L3" s="23" t="s">
        <v>0</v>
      </c>
      <c r="M3" s="23" t="s">
        <v>1</v>
      </c>
      <c r="N3" s="23" t="s">
        <v>2</v>
      </c>
      <c r="O3" s="24" t="s">
        <v>3</v>
      </c>
      <c r="P3" s="25"/>
      <c r="Q3" s="26"/>
      <c r="R3" s="26"/>
      <c r="S3" s="27" t="s">
        <v>4</v>
      </c>
      <c r="T3" s="23" t="s">
        <v>5</v>
      </c>
      <c r="U3" s="23" t="s">
        <v>6</v>
      </c>
      <c r="V3" s="24" t="s">
        <v>7</v>
      </c>
      <c r="W3" s="24" t="s">
        <v>8</v>
      </c>
      <c r="X3" s="878" t="s">
        <v>1149</v>
      </c>
      <c r="Y3" s="1261" t="s">
        <v>1150</v>
      </c>
      <c r="Z3" s="871" t="s">
        <v>128</v>
      </c>
      <c r="AA3" s="1262" t="s">
        <v>129</v>
      </c>
      <c r="AB3" s="1263" t="s">
        <v>1151</v>
      </c>
      <c r="AC3" s="1264" t="s">
        <v>1152</v>
      </c>
      <c r="AD3" s="1265" t="s">
        <v>1153</v>
      </c>
    </row>
    <row r="4" spans="1:30" ht="64.5" customHeight="1">
      <c r="A4" s="1259"/>
      <c r="B4" s="1260"/>
      <c r="C4" s="870"/>
      <c r="D4" s="872"/>
      <c r="E4" s="874"/>
      <c r="F4" s="872"/>
      <c r="G4" s="872"/>
      <c r="H4" s="872"/>
      <c r="I4" s="872"/>
      <c r="J4" s="872"/>
      <c r="K4" s="864"/>
      <c r="L4" s="29" t="s">
        <v>9</v>
      </c>
      <c r="M4" s="30" t="s">
        <v>1154</v>
      </c>
      <c r="N4" s="29" t="s">
        <v>11</v>
      </c>
      <c r="O4" s="858" t="s">
        <v>521</v>
      </c>
      <c r="P4" s="860" t="s">
        <v>12</v>
      </c>
      <c r="Q4" s="861"/>
      <c r="R4" s="861"/>
      <c r="S4" s="862"/>
      <c r="T4" s="881" t="s">
        <v>18</v>
      </c>
      <c r="U4" s="883" t="s">
        <v>1155</v>
      </c>
      <c r="V4" s="883" t="s">
        <v>1156</v>
      </c>
      <c r="W4" s="883" t="s">
        <v>1157</v>
      </c>
      <c r="X4" s="872"/>
      <c r="Y4" s="877"/>
      <c r="Z4" s="872"/>
      <c r="AA4" s="1266"/>
      <c r="AB4" s="1267"/>
      <c r="AC4" s="1268"/>
      <c r="AD4" s="1269"/>
    </row>
    <row r="5" spans="1:30" ht="39" customHeight="1">
      <c r="A5" s="1259"/>
      <c r="B5" s="1260"/>
      <c r="C5" s="870"/>
      <c r="D5" s="872"/>
      <c r="E5" s="875"/>
      <c r="F5" s="872"/>
      <c r="G5" s="872"/>
      <c r="H5" s="872"/>
      <c r="I5" s="872"/>
      <c r="J5" s="872"/>
      <c r="K5" s="865"/>
      <c r="L5" s="31"/>
      <c r="M5" s="31"/>
      <c r="N5" s="32"/>
      <c r="O5" s="859"/>
      <c r="P5" s="33" t="s">
        <v>520</v>
      </c>
      <c r="Q5" s="33" t="s">
        <v>519</v>
      </c>
      <c r="R5" s="33" t="s">
        <v>518</v>
      </c>
      <c r="S5" s="33" t="s">
        <v>15</v>
      </c>
      <c r="T5" s="882"/>
      <c r="U5" s="884"/>
      <c r="V5" s="884"/>
      <c r="W5" s="884"/>
      <c r="X5" s="872"/>
      <c r="Y5" s="877"/>
      <c r="Z5" s="872"/>
      <c r="AA5" s="1266"/>
      <c r="AB5" s="1270"/>
      <c r="AC5" s="1271"/>
      <c r="AD5" s="1269"/>
    </row>
    <row r="6" spans="1:30" s="34" customFormat="1" ht="78" customHeight="1">
      <c r="A6" s="1272"/>
      <c r="B6" s="1272"/>
      <c r="C6" s="35"/>
      <c r="D6" s="36"/>
      <c r="E6" s="36"/>
      <c r="F6" s="36"/>
      <c r="G6" s="36"/>
      <c r="H6" s="37" t="s">
        <v>142</v>
      </c>
      <c r="I6" s="37" t="s">
        <v>517</v>
      </c>
      <c r="J6" s="37" t="s">
        <v>516</v>
      </c>
      <c r="K6" s="37" t="s">
        <v>515</v>
      </c>
      <c r="L6" s="38" t="s">
        <v>16</v>
      </c>
      <c r="M6" s="38" t="s">
        <v>16</v>
      </c>
      <c r="N6" s="38" t="s">
        <v>145</v>
      </c>
      <c r="O6" s="38" t="s">
        <v>16</v>
      </c>
      <c r="P6" s="38" t="s">
        <v>146</v>
      </c>
      <c r="Q6" s="38" t="s">
        <v>16</v>
      </c>
      <c r="R6" s="38" t="s">
        <v>514</v>
      </c>
      <c r="S6" s="38" t="s">
        <v>16</v>
      </c>
      <c r="T6" s="38" t="s">
        <v>16</v>
      </c>
      <c r="U6" s="38" t="s">
        <v>16</v>
      </c>
      <c r="V6" s="38" t="s">
        <v>16</v>
      </c>
      <c r="W6" s="38" t="s">
        <v>16</v>
      </c>
      <c r="X6" s="45" t="s">
        <v>109</v>
      </c>
      <c r="Y6" s="275" t="s">
        <v>109</v>
      </c>
      <c r="Z6" s="45" t="s">
        <v>146</v>
      </c>
      <c r="AA6" s="1273" t="s">
        <v>148</v>
      </c>
      <c r="AB6" s="1274" t="s">
        <v>1158</v>
      </c>
      <c r="AC6" s="45" t="s">
        <v>1159</v>
      </c>
      <c r="AD6" s="1275" t="s">
        <v>1160</v>
      </c>
    </row>
    <row r="7" spans="1:30" ht="20.100000000000001" customHeight="1">
      <c r="C7" s="1276"/>
      <c r="D7" s="1277"/>
      <c r="E7" s="1277"/>
      <c r="F7" s="1277"/>
      <c r="G7" s="1278"/>
      <c r="H7" s="1279"/>
      <c r="I7" s="1280"/>
      <c r="J7" s="1279"/>
      <c r="K7" s="1279"/>
      <c r="L7" s="1281"/>
      <c r="M7" s="1281"/>
      <c r="N7" s="1282">
        <f>L7-M7</f>
        <v>0</v>
      </c>
      <c r="O7" s="1281"/>
      <c r="P7" s="1283"/>
      <c r="Q7" s="1284" t="str">
        <f>IF(I7=1,IF(J7=1,24000,IF(J7=2,23000,IF(J7=3,28000,IF(J7=4,27000,"-")))),"-")</f>
        <v>-</v>
      </c>
      <c r="R7" s="1284" t="str">
        <f>IF(AND(OR(J7=1,J7=2),K7=1),2460000,"-")</f>
        <v>-</v>
      </c>
      <c r="S7" s="1282" t="str">
        <f>IF(I7=1,SUM(ROUND(P7,0)*Q7,R7),IF(I7=2,1279000,""))</f>
        <v/>
      </c>
      <c r="T7" s="1282">
        <f>MIN(O7,S7)</f>
        <v>0</v>
      </c>
      <c r="U7" s="1281"/>
      <c r="V7" s="1282">
        <f>IF(I7=1,MIN(MIN(N7,T7)*0.5,U7),IF(I7=2,MIN(MIN(N7,T7)*1,U7),0))</f>
        <v>0</v>
      </c>
      <c r="W7" s="1282">
        <f t="shared" ref="W7:W12" si="0">ROUNDDOWN(V7,-3)</f>
        <v>0</v>
      </c>
      <c r="X7" s="1285"/>
      <c r="Y7" s="1285"/>
      <c r="Z7" s="1285"/>
      <c r="AA7" s="1277"/>
      <c r="AB7" s="1285"/>
      <c r="AC7" s="1285"/>
      <c r="AD7" s="1286"/>
    </row>
    <row r="8" spans="1:30" ht="20.100000000000001" customHeight="1">
      <c r="C8" s="1287"/>
      <c r="D8" s="1288"/>
      <c r="E8" s="1288"/>
      <c r="F8" s="1288"/>
      <c r="G8" s="1289"/>
      <c r="H8" s="1290"/>
      <c r="I8" s="1290"/>
      <c r="J8" s="1290"/>
      <c r="K8" s="1290"/>
      <c r="L8" s="1291"/>
      <c r="M8" s="1291"/>
      <c r="N8" s="1292">
        <f t="shared" ref="N8:N36" si="1">L8-M8</f>
        <v>0</v>
      </c>
      <c r="O8" s="1291"/>
      <c r="P8" s="1293"/>
      <c r="Q8" s="1294" t="str">
        <f t="shared" ref="Q8:Q36" si="2">IF(I8=1,IF(J8=1,24000,IF(J8=2,23000,IF(J8=3,28000,IF(J8=4,27000,"-")))),"-")</f>
        <v>-</v>
      </c>
      <c r="R8" s="1294" t="str">
        <f t="shared" ref="R8:R36" si="3">IF(AND(OR(J8=1,J8=2),K8=1),2460000,"-")</f>
        <v>-</v>
      </c>
      <c r="S8" s="1292" t="str">
        <f t="shared" ref="S8:S36" si="4">IF(I8=1,SUM(ROUND(P8,0)*Q8,R8),IF(I8=2,1279000,""))</f>
        <v/>
      </c>
      <c r="T8" s="1292">
        <f>MIN(O8,S8)</f>
        <v>0</v>
      </c>
      <c r="U8" s="1291"/>
      <c r="V8" s="1292">
        <f t="shared" ref="V8:V9" si="5">IF(I8=1,MIN(MIN(N8,T8)*0.5,U8),IF(I8=2,MIN(MIN(N8,T8)*1,U8),0))</f>
        <v>0</v>
      </c>
      <c r="W8" s="1292">
        <f t="shared" si="0"/>
        <v>0</v>
      </c>
      <c r="X8" s="1295"/>
      <c r="Y8" s="1295"/>
      <c r="Z8" s="1295"/>
      <c r="AA8" s="1288"/>
      <c r="AB8" s="1295"/>
      <c r="AC8" s="1295"/>
      <c r="AD8" s="1296"/>
    </row>
    <row r="9" spans="1:30" ht="20.100000000000001" customHeight="1">
      <c r="C9" s="1287"/>
      <c r="D9" s="1288"/>
      <c r="E9" s="1288"/>
      <c r="F9" s="1288"/>
      <c r="G9" s="1289"/>
      <c r="H9" s="1290"/>
      <c r="I9" s="1290"/>
      <c r="J9" s="1290"/>
      <c r="K9" s="1290"/>
      <c r="L9" s="1291"/>
      <c r="M9" s="1291"/>
      <c r="N9" s="1292">
        <f t="shared" si="1"/>
        <v>0</v>
      </c>
      <c r="O9" s="1291"/>
      <c r="P9" s="1293"/>
      <c r="Q9" s="1294" t="str">
        <f t="shared" si="2"/>
        <v>-</v>
      </c>
      <c r="R9" s="1294" t="str">
        <f t="shared" si="3"/>
        <v>-</v>
      </c>
      <c r="S9" s="1292" t="str">
        <f t="shared" si="4"/>
        <v/>
      </c>
      <c r="T9" s="1292">
        <f>MIN(O9,S9)</f>
        <v>0</v>
      </c>
      <c r="U9" s="1291"/>
      <c r="V9" s="1292">
        <f t="shared" si="5"/>
        <v>0</v>
      </c>
      <c r="W9" s="1292">
        <f t="shared" si="0"/>
        <v>0</v>
      </c>
      <c r="X9" s="1295"/>
      <c r="Y9" s="1295"/>
      <c r="Z9" s="1295"/>
      <c r="AA9" s="1288"/>
      <c r="AB9" s="1295"/>
      <c r="AC9" s="1295"/>
      <c r="AD9" s="1296"/>
    </row>
    <row r="10" spans="1:30" ht="20.100000000000001" customHeight="1">
      <c r="C10" s="1297"/>
      <c r="D10" s="1288"/>
      <c r="E10" s="1288"/>
      <c r="F10" s="1288"/>
      <c r="G10" s="1289"/>
      <c r="H10" s="1290"/>
      <c r="I10" s="1290"/>
      <c r="J10" s="1290"/>
      <c r="K10" s="1290"/>
      <c r="L10" s="1291"/>
      <c r="M10" s="1291"/>
      <c r="N10" s="1292">
        <f t="shared" si="1"/>
        <v>0</v>
      </c>
      <c r="O10" s="1291"/>
      <c r="P10" s="1298"/>
      <c r="Q10" s="1294" t="str">
        <f t="shared" si="2"/>
        <v>-</v>
      </c>
      <c r="R10" s="1294" t="str">
        <f t="shared" si="3"/>
        <v>-</v>
      </c>
      <c r="S10" s="1292" t="str">
        <f t="shared" si="4"/>
        <v/>
      </c>
      <c r="T10" s="1292">
        <f t="shared" ref="T10:T20" si="6">MIN(O10,S10)</f>
        <v>0</v>
      </c>
      <c r="U10" s="1291"/>
      <c r="V10" s="1292">
        <f>IF(I10=1,MIN(MIN(N10,T10)*0.5,U10),IF(I10=2,MIN(MIN(N10,T10)*1,U10),0))</f>
        <v>0</v>
      </c>
      <c r="W10" s="1292">
        <f t="shared" si="0"/>
        <v>0</v>
      </c>
      <c r="X10" s="1295"/>
      <c r="Y10" s="1295"/>
      <c r="Z10" s="1295"/>
      <c r="AA10" s="1288"/>
      <c r="AB10" s="1295"/>
      <c r="AC10" s="1295"/>
      <c r="AD10" s="1296"/>
    </row>
    <row r="11" spans="1:30" ht="20.100000000000001" customHeight="1">
      <c r="C11" s="1297"/>
      <c r="D11" s="1295"/>
      <c r="E11" s="1295"/>
      <c r="F11" s="1295"/>
      <c r="G11" s="1299"/>
      <c r="H11" s="1299"/>
      <c r="I11" s="1299"/>
      <c r="J11" s="1299"/>
      <c r="K11" s="1299"/>
      <c r="L11" s="1295"/>
      <c r="M11" s="1295"/>
      <c r="N11" s="1292">
        <f t="shared" si="1"/>
        <v>0</v>
      </c>
      <c r="O11" s="1295"/>
      <c r="P11" s="1293"/>
      <c r="Q11" s="1294" t="str">
        <f t="shared" si="2"/>
        <v>-</v>
      </c>
      <c r="R11" s="1294" t="str">
        <f t="shared" si="3"/>
        <v>-</v>
      </c>
      <c r="S11" s="1292" t="str">
        <f t="shared" si="4"/>
        <v/>
      </c>
      <c r="T11" s="1292">
        <f t="shared" si="6"/>
        <v>0</v>
      </c>
      <c r="U11" s="1291"/>
      <c r="V11" s="1292">
        <f t="shared" ref="V11:V36" si="7">IF(I11=1,MIN(MIN(N11,T11)*0.5,U11),IF(I11=2,MIN(MIN(N11,T11)*1,U11),0))</f>
        <v>0</v>
      </c>
      <c r="W11" s="1292">
        <f t="shared" si="0"/>
        <v>0</v>
      </c>
      <c r="X11" s="1295"/>
      <c r="Y11" s="1295"/>
      <c r="Z11" s="1295"/>
      <c r="AA11" s="1295"/>
      <c r="AB11" s="1295"/>
      <c r="AC11" s="1295"/>
      <c r="AD11" s="1296"/>
    </row>
    <row r="12" spans="1:30" ht="19.5" customHeight="1">
      <c r="C12" s="1297"/>
      <c r="D12" s="1295"/>
      <c r="E12" s="1295"/>
      <c r="F12" s="1295"/>
      <c r="G12" s="1299"/>
      <c r="H12" s="1300"/>
      <c r="I12" s="1299"/>
      <c r="J12" s="1299"/>
      <c r="K12" s="1299"/>
      <c r="L12" s="1291"/>
      <c r="M12" s="1291"/>
      <c r="N12" s="1292">
        <f t="shared" si="1"/>
        <v>0</v>
      </c>
      <c r="O12" s="1291"/>
      <c r="P12" s="1293"/>
      <c r="Q12" s="1294" t="str">
        <f t="shared" si="2"/>
        <v>-</v>
      </c>
      <c r="R12" s="1294" t="str">
        <f t="shared" si="3"/>
        <v>-</v>
      </c>
      <c r="S12" s="1292" t="str">
        <f t="shared" si="4"/>
        <v/>
      </c>
      <c r="T12" s="1292">
        <f t="shared" si="6"/>
        <v>0</v>
      </c>
      <c r="U12" s="1291"/>
      <c r="V12" s="1292">
        <f t="shared" si="7"/>
        <v>0</v>
      </c>
      <c r="W12" s="1292">
        <f t="shared" si="0"/>
        <v>0</v>
      </c>
      <c r="X12" s="1295"/>
      <c r="Y12" s="1295"/>
      <c r="Z12" s="1295"/>
      <c r="AA12" s="1295"/>
      <c r="AB12" s="1295"/>
      <c r="AC12" s="1295"/>
      <c r="AD12" s="1296"/>
    </row>
    <row r="13" spans="1:30" ht="20.100000000000001" customHeight="1">
      <c r="C13" s="1297"/>
      <c r="D13" s="1295"/>
      <c r="E13" s="1295"/>
      <c r="F13" s="1295"/>
      <c r="G13" s="1299"/>
      <c r="H13" s="1299"/>
      <c r="I13" s="1299"/>
      <c r="J13" s="1299"/>
      <c r="K13" s="1299"/>
      <c r="L13" s="1291"/>
      <c r="M13" s="1291"/>
      <c r="N13" s="1292">
        <f t="shared" si="1"/>
        <v>0</v>
      </c>
      <c r="O13" s="1291"/>
      <c r="P13" s="1293"/>
      <c r="Q13" s="1294" t="str">
        <f t="shared" si="2"/>
        <v>-</v>
      </c>
      <c r="R13" s="1294" t="str">
        <f t="shared" si="3"/>
        <v>-</v>
      </c>
      <c r="S13" s="1292" t="str">
        <f t="shared" si="4"/>
        <v/>
      </c>
      <c r="T13" s="1292">
        <f t="shared" si="6"/>
        <v>0</v>
      </c>
      <c r="U13" s="1291"/>
      <c r="V13" s="1292">
        <f t="shared" si="7"/>
        <v>0</v>
      </c>
      <c r="W13" s="1292">
        <f>ROUNDDOWN(V13,-3)</f>
        <v>0</v>
      </c>
      <c r="X13" s="1295"/>
      <c r="Y13" s="1295"/>
      <c r="Z13" s="1295"/>
      <c r="AA13" s="1295"/>
      <c r="AB13" s="1295"/>
      <c r="AC13" s="1295"/>
      <c r="AD13" s="1296"/>
    </row>
    <row r="14" spans="1:30" ht="20.100000000000001" customHeight="1">
      <c r="C14" s="1297"/>
      <c r="D14" s="1295"/>
      <c r="E14" s="1295"/>
      <c r="F14" s="1295"/>
      <c r="G14" s="1299"/>
      <c r="H14" s="1299"/>
      <c r="I14" s="1299"/>
      <c r="J14" s="1299"/>
      <c r="K14" s="1299"/>
      <c r="L14" s="1291"/>
      <c r="M14" s="1291"/>
      <c r="N14" s="1292">
        <f t="shared" si="1"/>
        <v>0</v>
      </c>
      <c r="O14" s="1291"/>
      <c r="P14" s="1293"/>
      <c r="Q14" s="1294" t="str">
        <f t="shared" si="2"/>
        <v>-</v>
      </c>
      <c r="R14" s="1294" t="str">
        <f t="shared" si="3"/>
        <v>-</v>
      </c>
      <c r="S14" s="1292" t="str">
        <f t="shared" si="4"/>
        <v/>
      </c>
      <c r="T14" s="1292">
        <f t="shared" si="6"/>
        <v>0</v>
      </c>
      <c r="U14" s="1291"/>
      <c r="V14" s="1292">
        <f t="shared" si="7"/>
        <v>0</v>
      </c>
      <c r="W14" s="1292">
        <f t="shared" ref="W14:W20" si="8">ROUNDDOWN(V14,-3)</f>
        <v>0</v>
      </c>
      <c r="X14" s="1295"/>
      <c r="Y14" s="1295"/>
      <c r="Z14" s="1295"/>
      <c r="AA14" s="1295"/>
      <c r="AB14" s="1295"/>
      <c r="AC14" s="1295"/>
      <c r="AD14" s="1296"/>
    </row>
    <row r="15" spans="1:30" ht="20.100000000000001" customHeight="1">
      <c r="C15" s="1297"/>
      <c r="D15" s="1295"/>
      <c r="E15" s="1295"/>
      <c r="F15" s="1295"/>
      <c r="G15" s="1299"/>
      <c r="H15" s="1299"/>
      <c r="I15" s="1300"/>
      <c r="J15" s="1299"/>
      <c r="K15" s="1299"/>
      <c r="L15" s="1291"/>
      <c r="M15" s="1291"/>
      <c r="N15" s="1292">
        <f t="shared" si="1"/>
        <v>0</v>
      </c>
      <c r="O15" s="1291"/>
      <c r="P15" s="1293"/>
      <c r="Q15" s="1294" t="str">
        <f t="shared" si="2"/>
        <v>-</v>
      </c>
      <c r="R15" s="1294" t="str">
        <f t="shared" si="3"/>
        <v>-</v>
      </c>
      <c r="S15" s="1292" t="str">
        <f t="shared" si="4"/>
        <v/>
      </c>
      <c r="T15" s="1292">
        <f t="shared" si="6"/>
        <v>0</v>
      </c>
      <c r="U15" s="1291"/>
      <c r="V15" s="1292">
        <f t="shared" si="7"/>
        <v>0</v>
      </c>
      <c r="W15" s="1292">
        <f t="shared" si="8"/>
        <v>0</v>
      </c>
      <c r="X15" s="1295"/>
      <c r="Y15" s="1295"/>
      <c r="Z15" s="1295"/>
      <c r="AA15" s="1295"/>
      <c r="AB15" s="1295"/>
      <c r="AC15" s="1295"/>
      <c r="AD15" s="1296"/>
    </row>
    <row r="16" spans="1:30" ht="20.100000000000001" customHeight="1">
      <c r="C16" s="1297"/>
      <c r="D16" s="1295"/>
      <c r="E16" s="1295"/>
      <c r="F16" s="1295"/>
      <c r="G16" s="1299"/>
      <c r="H16" s="1299"/>
      <c r="I16" s="1299"/>
      <c r="J16" s="1299"/>
      <c r="K16" s="1299"/>
      <c r="L16" s="1291"/>
      <c r="M16" s="1291"/>
      <c r="N16" s="1292">
        <f t="shared" si="1"/>
        <v>0</v>
      </c>
      <c r="O16" s="1291"/>
      <c r="P16" s="1293"/>
      <c r="Q16" s="1294" t="str">
        <f t="shared" si="2"/>
        <v>-</v>
      </c>
      <c r="R16" s="1294" t="str">
        <f t="shared" si="3"/>
        <v>-</v>
      </c>
      <c r="S16" s="1292" t="str">
        <f t="shared" si="4"/>
        <v/>
      </c>
      <c r="T16" s="1292">
        <f t="shared" si="6"/>
        <v>0</v>
      </c>
      <c r="U16" s="1291"/>
      <c r="V16" s="1292">
        <f t="shared" si="7"/>
        <v>0</v>
      </c>
      <c r="W16" s="1292">
        <f t="shared" si="8"/>
        <v>0</v>
      </c>
      <c r="X16" s="1295"/>
      <c r="Y16" s="1295"/>
      <c r="Z16" s="1295"/>
      <c r="AA16" s="1295"/>
      <c r="AB16" s="1295"/>
      <c r="AC16" s="1295"/>
      <c r="AD16" s="1296"/>
    </row>
    <row r="17" spans="3:30" ht="20.100000000000001" customHeight="1">
      <c r="C17" s="1297"/>
      <c r="D17" s="1295"/>
      <c r="E17" s="1295"/>
      <c r="F17" s="1295"/>
      <c r="G17" s="1299"/>
      <c r="H17" s="1299"/>
      <c r="I17" s="1299"/>
      <c r="J17" s="1299"/>
      <c r="K17" s="1299"/>
      <c r="L17" s="1291"/>
      <c r="M17" s="1291"/>
      <c r="N17" s="1292">
        <f t="shared" si="1"/>
        <v>0</v>
      </c>
      <c r="O17" s="1291"/>
      <c r="P17" s="1293"/>
      <c r="Q17" s="1294" t="str">
        <f t="shared" si="2"/>
        <v>-</v>
      </c>
      <c r="R17" s="1294" t="str">
        <f t="shared" si="3"/>
        <v>-</v>
      </c>
      <c r="S17" s="1292" t="str">
        <f t="shared" si="4"/>
        <v/>
      </c>
      <c r="T17" s="1292">
        <f t="shared" si="6"/>
        <v>0</v>
      </c>
      <c r="U17" s="1291"/>
      <c r="V17" s="1292">
        <f t="shared" si="7"/>
        <v>0</v>
      </c>
      <c r="W17" s="1292">
        <f t="shared" si="8"/>
        <v>0</v>
      </c>
      <c r="X17" s="1295"/>
      <c r="Y17" s="1295"/>
      <c r="Z17" s="1295"/>
      <c r="AA17" s="1295"/>
      <c r="AB17" s="1295"/>
      <c r="AC17" s="1295"/>
      <c r="AD17" s="1296"/>
    </row>
    <row r="18" spans="3:30" ht="20.100000000000001" customHeight="1">
      <c r="C18" s="1297"/>
      <c r="D18" s="1295"/>
      <c r="E18" s="1295"/>
      <c r="F18" s="1295"/>
      <c r="G18" s="1299"/>
      <c r="H18" s="1299"/>
      <c r="I18" s="1299"/>
      <c r="J18" s="1299"/>
      <c r="K18" s="1299"/>
      <c r="L18" s="1291"/>
      <c r="M18" s="1291"/>
      <c r="N18" s="1292">
        <f t="shared" si="1"/>
        <v>0</v>
      </c>
      <c r="O18" s="1291"/>
      <c r="P18" s="1293"/>
      <c r="Q18" s="1294" t="str">
        <f t="shared" si="2"/>
        <v>-</v>
      </c>
      <c r="R18" s="1294" t="str">
        <f t="shared" si="3"/>
        <v>-</v>
      </c>
      <c r="S18" s="1292" t="str">
        <f t="shared" si="4"/>
        <v/>
      </c>
      <c r="T18" s="1292">
        <f t="shared" si="6"/>
        <v>0</v>
      </c>
      <c r="U18" s="1291"/>
      <c r="V18" s="1292">
        <f t="shared" si="7"/>
        <v>0</v>
      </c>
      <c r="W18" s="1292">
        <f t="shared" si="8"/>
        <v>0</v>
      </c>
      <c r="X18" s="1295"/>
      <c r="Y18" s="1295"/>
      <c r="Z18" s="1295"/>
      <c r="AA18" s="1295"/>
      <c r="AB18" s="1295"/>
      <c r="AC18" s="1295"/>
      <c r="AD18" s="1296"/>
    </row>
    <row r="19" spans="3:30" ht="20.100000000000001" customHeight="1">
      <c r="C19" s="1297"/>
      <c r="D19" s="1295"/>
      <c r="E19" s="1295"/>
      <c r="F19" s="1295"/>
      <c r="G19" s="1299"/>
      <c r="H19" s="1299"/>
      <c r="I19" s="1299"/>
      <c r="J19" s="1299"/>
      <c r="K19" s="1299"/>
      <c r="L19" s="1295"/>
      <c r="M19" s="1295"/>
      <c r="N19" s="1292">
        <f t="shared" si="1"/>
        <v>0</v>
      </c>
      <c r="O19" s="1295"/>
      <c r="P19" s="1293"/>
      <c r="Q19" s="1294" t="str">
        <f t="shared" si="2"/>
        <v>-</v>
      </c>
      <c r="R19" s="1294" t="str">
        <f t="shared" si="3"/>
        <v>-</v>
      </c>
      <c r="S19" s="1292" t="str">
        <f t="shared" si="4"/>
        <v/>
      </c>
      <c r="T19" s="1292">
        <f t="shared" si="6"/>
        <v>0</v>
      </c>
      <c r="U19" s="1291"/>
      <c r="V19" s="1292">
        <f t="shared" si="7"/>
        <v>0</v>
      </c>
      <c r="W19" s="1292">
        <f t="shared" si="8"/>
        <v>0</v>
      </c>
      <c r="X19" s="1295"/>
      <c r="Y19" s="1295"/>
      <c r="Z19" s="1295"/>
      <c r="AA19" s="1295"/>
      <c r="AB19" s="1295"/>
      <c r="AC19" s="1295"/>
      <c r="AD19" s="1296"/>
    </row>
    <row r="20" spans="3:30" ht="20.100000000000001" customHeight="1">
      <c r="C20" s="1297"/>
      <c r="D20" s="1295"/>
      <c r="E20" s="1295"/>
      <c r="F20" s="1295"/>
      <c r="G20" s="1299"/>
      <c r="H20" s="1299"/>
      <c r="I20" s="1299"/>
      <c r="J20" s="1299"/>
      <c r="K20" s="1299"/>
      <c r="L20" s="1295"/>
      <c r="M20" s="1295"/>
      <c r="N20" s="1292">
        <f t="shared" si="1"/>
        <v>0</v>
      </c>
      <c r="O20" s="1295"/>
      <c r="P20" s="1293"/>
      <c r="Q20" s="1294" t="str">
        <f t="shared" si="2"/>
        <v>-</v>
      </c>
      <c r="R20" s="1294" t="str">
        <f t="shared" si="3"/>
        <v>-</v>
      </c>
      <c r="S20" s="1292" t="str">
        <f t="shared" si="4"/>
        <v/>
      </c>
      <c r="T20" s="1292">
        <f t="shared" si="6"/>
        <v>0</v>
      </c>
      <c r="U20" s="1291"/>
      <c r="V20" s="1292">
        <f t="shared" si="7"/>
        <v>0</v>
      </c>
      <c r="W20" s="1292">
        <f t="shared" si="8"/>
        <v>0</v>
      </c>
      <c r="X20" s="1295"/>
      <c r="Y20" s="1295"/>
      <c r="Z20" s="1295"/>
      <c r="AA20" s="1295"/>
      <c r="AB20" s="1295"/>
      <c r="AC20" s="1295"/>
      <c r="AD20" s="1296"/>
    </row>
    <row r="21" spans="3:30" ht="19.5" customHeight="1">
      <c r="C21" s="1297"/>
      <c r="D21" s="1295"/>
      <c r="E21" s="1295"/>
      <c r="F21" s="1295"/>
      <c r="G21" s="1299"/>
      <c r="H21" s="1300"/>
      <c r="I21" s="1299"/>
      <c r="J21" s="1299"/>
      <c r="K21" s="1301"/>
      <c r="L21" s="1291"/>
      <c r="M21" s="1291"/>
      <c r="N21" s="1292">
        <f t="shared" si="1"/>
        <v>0</v>
      </c>
      <c r="O21" s="1291"/>
      <c r="P21" s="1293"/>
      <c r="Q21" s="1294" t="str">
        <f t="shared" si="2"/>
        <v>-</v>
      </c>
      <c r="R21" s="1294" t="str">
        <f t="shared" si="3"/>
        <v>-</v>
      </c>
      <c r="S21" s="1292" t="str">
        <f t="shared" si="4"/>
        <v/>
      </c>
      <c r="T21" s="1292">
        <f>MIN(O21,S21)</f>
        <v>0</v>
      </c>
      <c r="U21" s="1291"/>
      <c r="V21" s="1292">
        <f t="shared" si="7"/>
        <v>0</v>
      </c>
      <c r="W21" s="1292">
        <f>ROUNDDOWN(V21,-3)</f>
        <v>0</v>
      </c>
      <c r="X21" s="1295"/>
      <c r="Y21" s="1295"/>
      <c r="Z21" s="1295"/>
      <c r="AA21" s="1295"/>
      <c r="AB21" s="1295"/>
      <c r="AC21" s="1295"/>
      <c r="AD21" s="1296"/>
    </row>
    <row r="22" spans="3:30" ht="19.5" customHeight="1">
      <c r="C22" s="1297"/>
      <c r="D22" s="1295"/>
      <c r="E22" s="1295"/>
      <c r="F22" s="1295"/>
      <c r="G22" s="1299"/>
      <c r="H22" s="1300"/>
      <c r="I22" s="1299"/>
      <c r="J22" s="1299"/>
      <c r="K22" s="1301"/>
      <c r="L22" s="1291"/>
      <c r="M22" s="1291"/>
      <c r="N22" s="1292">
        <f t="shared" si="1"/>
        <v>0</v>
      </c>
      <c r="O22" s="1291"/>
      <c r="P22" s="1293"/>
      <c r="Q22" s="1294" t="str">
        <f t="shared" si="2"/>
        <v>-</v>
      </c>
      <c r="R22" s="1294" t="str">
        <f t="shared" si="3"/>
        <v>-</v>
      </c>
      <c r="S22" s="1292" t="str">
        <f t="shared" si="4"/>
        <v/>
      </c>
      <c r="T22" s="1292">
        <f t="shared" ref="T22:T36" si="9">MIN(O22,S22)</f>
        <v>0</v>
      </c>
      <c r="U22" s="1291"/>
      <c r="V22" s="1292">
        <f t="shared" si="7"/>
        <v>0</v>
      </c>
      <c r="W22" s="1292">
        <f t="shared" ref="W22:W36" si="10">ROUNDDOWN(V22,-3)</f>
        <v>0</v>
      </c>
      <c r="X22" s="1295"/>
      <c r="Y22" s="1295"/>
      <c r="Z22" s="1295"/>
      <c r="AA22" s="1295"/>
      <c r="AB22" s="1295"/>
      <c r="AC22" s="1295"/>
      <c r="AD22" s="1296"/>
    </row>
    <row r="23" spans="3:30" ht="19.5" customHeight="1">
      <c r="C23" s="1297"/>
      <c r="D23" s="1295"/>
      <c r="E23" s="1295"/>
      <c r="F23" s="1295"/>
      <c r="G23" s="1299"/>
      <c r="H23" s="1300"/>
      <c r="I23" s="1299"/>
      <c r="J23" s="1299"/>
      <c r="K23" s="1301"/>
      <c r="L23" s="1291"/>
      <c r="M23" s="1291"/>
      <c r="N23" s="1292">
        <f t="shared" si="1"/>
        <v>0</v>
      </c>
      <c r="O23" s="1291"/>
      <c r="P23" s="1293"/>
      <c r="Q23" s="1294" t="str">
        <f t="shared" si="2"/>
        <v>-</v>
      </c>
      <c r="R23" s="1294" t="str">
        <f t="shared" si="3"/>
        <v>-</v>
      </c>
      <c r="S23" s="1292" t="str">
        <f t="shared" si="4"/>
        <v/>
      </c>
      <c r="T23" s="1292">
        <f t="shared" si="9"/>
        <v>0</v>
      </c>
      <c r="U23" s="1291"/>
      <c r="V23" s="1292">
        <f t="shared" si="7"/>
        <v>0</v>
      </c>
      <c r="W23" s="1292">
        <f t="shared" si="10"/>
        <v>0</v>
      </c>
      <c r="X23" s="1295"/>
      <c r="Y23" s="1295"/>
      <c r="Z23" s="1295"/>
      <c r="AA23" s="1295"/>
      <c r="AB23" s="1295"/>
      <c r="AC23" s="1295"/>
      <c r="AD23" s="1296"/>
    </row>
    <row r="24" spans="3:30" ht="19.5" customHeight="1">
      <c r="C24" s="1297"/>
      <c r="D24" s="1295"/>
      <c r="E24" s="1295"/>
      <c r="F24" s="1295"/>
      <c r="G24" s="1299"/>
      <c r="H24" s="1300"/>
      <c r="I24" s="1299"/>
      <c r="J24" s="1299"/>
      <c r="K24" s="1301"/>
      <c r="L24" s="1291"/>
      <c r="M24" s="1291"/>
      <c r="N24" s="1292">
        <f t="shared" si="1"/>
        <v>0</v>
      </c>
      <c r="O24" s="1291"/>
      <c r="P24" s="1293"/>
      <c r="Q24" s="1294" t="str">
        <f t="shared" si="2"/>
        <v>-</v>
      </c>
      <c r="R24" s="1294" t="str">
        <f t="shared" si="3"/>
        <v>-</v>
      </c>
      <c r="S24" s="1292" t="str">
        <f t="shared" si="4"/>
        <v/>
      </c>
      <c r="T24" s="1292">
        <f t="shared" si="9"/>
        <v>0</v>
      </c>
      <c r="U24" s="1291"/>
      <c r="V24" s="1292">
        <f t="shared" si="7"/>
        <v>0</v>
      </c>
      <c r="W24" s="1292">
        <f t="shared" si="10"/>
        <v>0</v>
      </c>
      <c r="X24" s="1295"/>
      <c r="Y24" s="1295"/>
      <c r="Z24" s="1295"/>
      <c r="AA24" s="1295"/>
      <c r="AB24" s="1295"/>
      <c r="AC24" s="1295"/>
      <c r="AD24" s="1296"/>
    </row>
    <row r="25" spans="3:30" ht="19.5" customHeight="1">
      <c r="C25" s="1297"/>
      <c r="D25" s="1295"/>
      <c r="E25" s="1295"/>
      <c r="F25" s="1295"/>
      <c r="G25" s="1299"/>
      <c r="H25" s="1300"/>
      <c r="I25" s="1299"/>
      <c r="J25" s="1299"/>
      <c r="K25" s="1301"/>
      <c r="L25" s="1291"/>
      <c r="M25" s="1291"/>
      <c r="N25" s="1292">
        <f t="shared" si="1"/>
        <v>0</v>
      </c>
      <c r="O25" s="1291"/>
      <c r="P25" s="1293"/>
      <c r="Q25" s="1294" t="str">
        <f t="shared" si="2"/>
        <v>-</v>
      </c>
      <c r="R25" s="1294" t="str">
        <f t="shared" si="3"/>
        <v>-</v>
      </c>
      <c r="S25" s="1292" t="str">
        <f t="shared" si="4"/>
        <v/>
      </c>
      <c r="T25" s="1292">
        <f t="shared" si="9"/>
        <v>0</v>
      </c>
      <c r="U25" s="1291"/>
      <c r="V25" s="1292">
        <f t="shared" si="7"/>
        <v>0</v>
      </c>
      <c r="W25" s="1292">
        <f t="shared" si="10"/>
        <v>0</v>
      </c>
      <c r="X25" s="1295"/>
      <c r="Y25" s="1295"/>
      <c r="Z25" s="1295"/>
      <c r="AA25" s="1295"/>
      <c r="AB25" s="1295"/>
      <c r="AC25" s="1295"/>
      <c r="AD25" s="1296"/>
    </row>
    <row r="26" spans="3:30" ht="19.5" customHeight="1">
      <c r="C26" s="1297"/>
      <c r="D26" s="1295"/>
      <c r="E26" s="1295"/>
      <c r="F26" s="1295"/>
      <c r="G26" s="1299"/>
      <c r="H26" s="1300"/>
      <c r="I26" s="1299"/>
      <c r="J26" s="1299"/>
      <c r="K26" s="1301"/>
      <c r="L26" s="1291"/>
      <c r="M26" s="1291"/>
      <c r="N26" s="1292">
        <f t="shared" si="1"/>
        <v>0</v>
      </c>
      <c r="O26" s="1291"/>
      <c r="P26" s="1293"/>
      <c r="Q26" s="1294" t="str">
        <f t="shared" si="2"/>
        <v>-</v>
      </c>
      <c r="R26" s="1294" t="str">
        <f t="shared" si="3"/>
        <v>-</v>
      </c>
      <c r="S26" s="1292" t="str">
        <f t="shared" si="4"/>
        <v/>
      </c>
      <c r="T26" s="1292">
        <f t="shared" si="9"/>
        <v>0</v>
      </c>
      <c r="U26" s="1291"/>
      <c r="V26" s="1292">
        <f t="shared" si="7"/>
        <v>0</v>
      </c>
      <c r="W26" s="1292">
        <f t="shared" si="10"/>
        <v>0</v>
      </c>
      <c r="X26" s="1295"/>
      <c r="Y26" s="1295"/>
      <c r="Z26" s="1295"/>
      <c r="AA26" s="1295"/>
      <c r="AB26" s="1295"/>
      <c r="AC26" s="1295"/>
      <c r="AD26" s="1296"/>
    </row>
    <row r="27" spans="3:30" ht="19.5" customHeight="1">
      <c r="C27" s="1297"/>
      <c r="D27" s="1295"/>
      <c r="E27" s="1295"/>
      <c r="F27" s="1295"/>
      <c r="G27" s="1299"/>
      <c r="H27" s="1300"/>
      <c r="I27" s="1299"/>
      <c r="J27" s="1299"/>
      <c r="K27" s="1301"/>
      <c r="L27" s="1291"/>
      <c r="M27" s="1291"/>
      <c r="N27" s="1292">
        <f t="shared" si="1"/>
        <v>0</v>
      </c>
      <c r="O27" s="1291"/>
      <c r="P27" s="1293"/>
      <c r="Q27" s="1294" t="str">
        <f t="shared" si="2"/>
        <v>-</v>
      </c>
      <c r="R27" s="1294" t="str">
        <f t="shared" si="3"/>
        <v>-</v>
      </c>
      <c r="S27" s="1292" t="str">
        <f t="shared" si="4"/>
        <v/>
      </c>
      <c r="T27" s="1292">
        <f t="shared" si="9"/>
        <v>0</v>
      </c>
      <c r="U27" s="1291"/>
      <c r="V27" s="1292">
        <f t="shared" si="7"/>
        <v>0</v>
      </c>
      <c r="W27" s="1292">
        <f t="shared" si="10"/>
        <v>0</v>
      </c>
      <c r="X27" s="1295"/>
      <c r="Y27" s="1295"/>
      <c r="Z27" s="1295"/>
      <c r="AA27" s="1295"/>
      <c r="AB27" s="1295"/>
      <c r="AC27" s="1295"/>
      <c r="AD27" s="1296"/>
    </row>
    <row r="28" spans="3:30" ht="19.5" customHeight="1">
      <c r="C28" s="1297"/>
      <c r="D28" s="1295"/>
      <c r="E28" s="1295"/>
      <c r="F28" s="1295"/>
      <c r="G28" s="1299"/>
      <c r="H28" s="1300"/>
      <c r="I28" s="1299"/>
      <c r="J28" s="1299"/>
      <c r="K28" s="1301"/>
      <c r="L28" s="1291"/>
      <c r="M28" s="1291"/>
      <c r="N28" s="1292">
        <f t="shared" si="1"/>
        <v>0</v>
      </c>
      <c r="O28" s="1291"/>
      <c r="P28" s="1293"/>
      <c r="Q28" s="1294" t="str">
        <f t="shared" si="2"/>
        <v>-</v>
      </c>
      <c r="R28" s="1294" t="str">
        <f t="shared" si="3"/>
        <v>-</v>
      </c>
      <c r="S28" s="1292" t="str">
        <f t="shared" si="4"/>
        <v/>
      </c>
      <c r="T28" s="1292">
        <f t="shared" si="9"/>
        <v>0</v>
      </c>
      <c r="U28" s="1291"/>
      <c r="V28" s="1292">
        <f t="shared" si="7"/>
        <v>0</v>
      </c>
      <c r="W28" s="1292">
        <f t="shared" si="10"/>
        <v>0</v>
      </c>
      <c r="X28" s="1295"/>
      <c r="Y28" s="1295"/>
      <c r="Z28" s="1295"/>
      <c r="AA28" s="1295"/>
      <c r="AB28" s="1295"/>
      <c r="AC28" s="1295"/>
      <c r="AD28" s="1296"/>
    </row>
    <row r="29" spans="3:30" ht="19.5" customHeight="1">
      <c r="C29" s="1297"/>
      <c r="D29" s="1295"/>
      <c r="E29" s="1295"/>
      <c r="F29" s="1295"/>
      <c r="G29" s="1299"/>
      <c r="H29" s="1300"/>
      <c r="I29" s="1299"/>
      <c r="J29" s="1299"/>
      <c r="K29" s="1301"/>
      <c r="L29" s="1291"/>
      <c r="M29" s="1291"/>
      <c r="N29" s="1292">
        <f t="shared" si="1"/>
        <v>0</v>
      </c>
      <c r="O29" s="1291"/>
      <c r="P29" s="1293"/>
      <c r="Q29" s="1294" t="str">
        <f t="shared" si="2"/>
        <v>-</v>
      </c>
      <c r="R29" s="1294" t="str">
        <f t="shared" si="3"/>
        <v>-</v>
      </c>
      <c r="S29" s="1292" t="str">
        <f t="shared" si="4"/>
        <v/>
      </c>
      <c r="T29" s="1292">
        <f t="shared" si="9"/>
        <v>0</v>
      </c>
      <c r="U29" s="1291"/>
      <c r="V29" s="1292">
        <f t="shared" si="7"/>
        <v>0</v>
      </c>
      <c r="W29" s="1292">
        <f t="shared" si="10"/>
        <v>0</v>
      </c>
      <c r="X29" s="1295"/>
      <c r="Y29" s="1295"/>
      <c r="Z29" s="1295"/>
      <c r="AA29" s="1295"/>
      <c r="AB29" s="1295"/>
      <c r="AC29" s="1295"/>
      <c r="AD29" s="1296"/>
    </row>
    <row r="30" spans="3:30" ht="19.5" customHeight="1">
      <c r="C30" s="1297"/>
      <c r="D30" s="1295"/>
      <c r="E30" s="1295"/>
      <c r="F30" s="1295"/>
      <c r="G30" s="1299"/>
      <c r="H30" s="1300"/>
      <c r="I30" s="1299"/>
      <c r="J30" s="1299"/>
      <c r="K30" s="1301"/>
      <c r="L30" s="1291"/>
      <c r="M30" s="1291"/>
      <c r="N30" s="1292">
        <f t="shared" si="1"/>
        <v>0</v>
      </c>
      <c r="O30" s="1291"/>
      <c r="P30" s="1293"/>
      <c r="Q30" s="1294" t="str">
        <f t="shared" si="2"/>
        <v>-</v>
      </c>
      <c r="R30" s="1294" t="str">
        <f t="shared" si="3"/>
        <v>-</v>
      </c>
      <c r="S30" s="1292" t="str">
        <f t="shared" si="4"/>
        <v/>
      </c>
      <c r="T30" s="1292">
        <f t="shared" si="9"/>
        <v>0</v>
      </c>
      <c r="U30" s="1291"/>
      <c r="V30" s="1292">
        <f t="shared" si="7"/>
        <v>0</v>
      </c>
      <c r="W30" s="1292">
        <f t="shared" si="10"/>
        <v>0</v>
      </c>
      <c r="X30" s="1295"/>
      <c r="Y30" s="1295"/>
      <c r="Z30" s="1295"/>
      <c r="AA30" s="1295"/>
      <c r="AB30" s="1295"/>
      <c r="AC30" s="1295"/>
      <c r="AD30" s="1296"/>
    </row>
    <row r="31" spans="3:30" ht="19.5" customHeight="1">
      <c r="C31" s="1297"/>
      <c r="D31" s="1295"/>
      <c r="E31" s="1295"/>
      <c r="F31" s="1295"/>
      <c r="G31" s="1299"/>
      <c r="H31" s="1300"/>
      <c r="I31" s="1299"/>
      <c r="J31" s="1299"/>
      <c r="K31" s="1301"/>
      <c r="L31" s="1291"/>
      <c r="M31" s="1291"/>
      <c r="N31" s="1292">
        <f t="shared" si="1"/>
        <v>0</v>
      </c>
      <c r="O31" s="1291"/>
      <c r="P31" s="1293"/>
      <c r="Q31" s="1294" t="str">
        <f t="shared" si="2"/>
        <v>-</v>
      </c>
      <c r="R31" s="1294" t="str">
        <f t="shared" si="3"/>
        <v>-</v>
      </c>
      <c r="S31" s="1292" t="str">
        <f t="shared" si="4"/>
        <v/>
      </c>
      <c r="T31" s="1292">
        <f t="shared" si="9"/>
        <v>0</v>
      </c>
      <c r="U31" s="1291"/>
      <c r="V31" s="1292">
        <f t="shared" si="7"/>
        <v>0</v>
      </c>
      <c r="W31" s="1292">
        <f t="shared" si="10"/>
        <v>0</v>
      </c>
      <c r="X31" s="1295"/>
      <c r="Y31" s="1295"/>
      <c r="Z31" s="1295"/>
      <c r="AA31" s="1295"/>
      <c r="AB31" s="1295"/>
      <c r="AC31" s="1295"/>
      <c r="AD31" s="1296"/>
    </row>
    <row r="32" spans="3:30" ht="19.5" customHeight="1">
      <c r="C32" s="1297"/>
      <c r="D32" s="1295"/>
      <c r="E32" s="1295"/>
      <c r="F32" s="1295"/>
      <c r="G32" s="1299"/>
      <c r="H32" s="1300"/>
      <c r="I32" s="1299"/>
      <c r="J32" s="1299"/>
      <c r="K32" s="1301"/>
      <c r="L32" s="1291"/>
      <c r="M32" s="1291"/>
      <c r="N32" s="1292">
        <f t="shared" si="1"/>
        <v>0</v>
      </c>
      <c r="O32" s="1291"/>
      <c r="P32" s="1293"/>
      <c r="Q32" s="1294" t="str">
        <f t="shared" si="2"/>
        <v>-</v>
      </c>
      <c r="R32" s="1294" t="str">
        <f t="shared" si="3"/>
        <v>-</v>
      </c>
      <c r="S32" s="1292" t="str">
        <f t="shared" si="4"/>
        <v/>
      </c>
      <c r="T32" s="1292">
        <f t="shared" si="9"/>
        <v>0</v>
      </c>
      <c r="U32" s="1291"/>
      <c r="V32" s="1292">
        <f t="shared" si="7"/>
        <v>0</v>
      </c>
      <c r="W32" s="1292">
        <f t="shared" si="10"/>
        <v>0</v>
      </c>
      <c r="X32" s="1295"/>
      <c r="Y32" s="1295"/>
      <c r="Z32" s="1295"/>
      <c r="AA32" s="1295"/>
      <c r="AB32" s="1295"/>
      <c r="AC32" s="1295"/>
      <c r="AD32" s="1296"/>
    </row>
    <row r="33" spans="3:30" ht="19.5" customHeight="1">
      <c r="C33" s="1297"/>
      <c r="D33" s="1295"/>
      <c r="E33" s="1295"/>
      <c r="F33" s="1295"/>
      <c r="G33" s="1299"/>
      <c r="H33" s="1300"/>
      <c r="I33" s="1299"/>
      <c r="J33" s="1299"/>
      <c r="K33" s="1301"/>
      <c r="L33" s="1291"/>
      <c r="M33" s="1291"/>
      <c r="N33" s="1292">
        <f t="shared" si="1"/>
        <v>0</v>
      </c>
      <c r="O33" s="1291"/>
      <c r="P33" s="1293"/>
      <c r="Q33" s="1294" t="str">
        <f t="shared" si="2"/>
        <v>-</v>
      </c>
      <c r="R33" s="1294" t="str">
        <f t="shared" si="3"/>
        <v>-</v>
      </c>
      <c r="S33" s="1292" t="str">
        <f t="shared" si="4"/>
        <v/>
      </c>
      <c r="T33" s="1292">
        <f t="shared" si="9"/>
        <v>0</v>
      </c>
      <c r="U33" s="1291"/>
      <c r="V33" s="1292">
        <f t="shared" si="7"/>
        <v>0</v>
      </c>
      <c r="W33" s="1292">
        <f t="shared" si="10"/>
        <v>0</v>
      </c>
      <c r="X33" s="1295"/>
      <c r="Y33" s="1295"/>
      <c r="Z33" s="1295"/>
      <c r="AA33" s="1295"/>
      <c r="AB33" s="1295"/>
      <c r="AC33" s="1295"/>
      <c r="AD33" s="1296"/>
    </row>
    <row r="34" spans="3:30" ht="19.5" customHeight="1">
      <c r="C34" s="1297"/>
      <c r="D34" s="1295"/>
      <c r="E34" s="1295"/>
      <c r="F34" s="1295"/>
      <c r="G34" s="1299"/>
      <c r="H34" s="1300"/>
      <c r="I34" s="1299"/>
      <c r="J34" s="1299"/>
      <c r="K34" s="1301"/>
      <c r="L34" s="1291"/>
      <c r="M34" s="1291"/>
      <c r="N34" s="1292">
        <f t="shared" si="1"/>
        <v>0</v>
      </c>
      <c r="O34" s="1291"/>
      <c r="P34" s="1293"/>
      <c r="Q34" s="1294" t="str">
        <f t="shared" si="2"/>
        <v>-</v>
      </c>
      <c r="R34" s="1294" t="str">
        <f t="shared" si="3"/>
        <v>-</v>
      </c>
      <c r="S34" s="1292" t="str">
        <f t="shared" si="4"/>
        <v/>
      </c>
      <c r="T34" s="1292">
        <f t="shared" si="9"/>
        <v>0</v>
      </c>
      <c r="U34" s="1291"/>
      <c r="V34" s="1292">
        <f t="shared" si="7"/>
        <v>0</v>
      </c>
      <c r="W34" s="1292">
        <f t="shared" si="10"/>
        <v>0</v>
      </c>
      <c r="X34" s="1295"/>
      <c r="Y34" s="1295"/>
      <c r="Z34" s="1295"/>
      <c r="AA34" s="1295"/>
      <c r="AB34" s="1295"/>
      <c r="AC34" s="1295"/>
      <c r="AD34" s="1296"/>
    </row>
    <row r="35" spans="3:30" ht="19.5" customHeight="1">
      <c r="C35" s="1297"/>
      <c r="D35" s="1295"/>
      <c r="E35" s="1295"/>
      <c r="F35" s="1295"/>
      <c r="G35" s="1299"/>
      <c r="H35" s="1300"/>
      <c r="I35" s="1299"/>
      <c r="J35" s="1299"/>
      <c r="K35" s="1301"/>
      <c r="L35" s="1291"/>
      <c r="M35" s="1291"/>
      <c r="N35" s="1292">
        <f t="shared" si="1"/>
        <v>0</v>
      </c>
      <c r="O35" s="1291"/>
      <c r="P35" s="1293"/>
      <c r="Q35" s="1294" t="str">
        <f t="shared" si="2"/>
        <v>-</v>
      </c>
      <c r="R35" s="1294" t="str">
        <f t="shared" si="3"/>
        <v>-</v>
      </c>
      <c r="S35" s="1292" t="str">
        <f t="shared" si="4"/>
        <v/>
      </c>
      <c r="T35" s="1292">
        <f t="shared" si="9"/>
        <v>0</v>
      </c>
      <c r="U35" s="1291"/>
      <c r="V35" s="1292">
        <f t="shared" si="7"/>
        <v>0</v>
      </c>
      <c r="W35" s="1292">
        <f t="shared" si="10"/>
        <v>0</v>
      </c>
      <c r="X35" s="1295"/>
      <c r="Y35" s="1295"/>
      <c r="Z35" s="1295"/>
      <c r="AA35" s="1295"/>
      <c r="AB35" s="1295"/>
      <c r="AC35" s="1295"/>
      <c r="AD35" s="1296"/>
    </row>
    <row r="36" spans="3:30" ht="19.5" customHeight="1" thickBot="1">
      <c r="C36" s="1302"/>
      <c r="D36" s="1303"/>
      <c r="E36" s="1303"/>
      <c r="F36" s="1303"/>
      <c r="G36" s="1304"/>
      <c r="H36" s="1305"/>
      <c r="I36" s="1304"/>
      <c r="J36" s="1304"/>
      <c r="K36" s="1306"/>
      <c r="L36" s="1307"/>
      <c r="M36" s="1307"/>
      <c r="N36" s="1308">
        <f t="shared" si="1"/>
        <v>0</v>
      </c>
      <c r="O36" s="1307"/>
      <c r="P36" s="1309"/>
      <c r="Q36" s="1310" t="str">
        <f t="shared" si="2"/>
        <v>-</v>
      </c>
      <c r="R36" s="1310" t="str">
        <f t="shared" si="3"/>
        <v>-</v>
      </c>
      <c r="S36" s="1308" t="str">
        <f t="shared" si="4"/>
        <v/>
      </c>
      <c r="T36" s="1308">
        <f t="shared" si="9"/>
        <v>0</v>
      </c>
      <c r="U36" s="1307"/>
      <c r="V36" s="1308">
        <f t="shared" si="7"/>
        <v>0</v>
      </c>
      <c r="W36" s="1308">
        <f t="shared" si="10"/>
        <v>0</v>
      </c>
      <c r="X36" s="1303"/>
      <c r="Y36" s="1303"/>
      <c r="Z36" s="1303"/>
      <c r="AA36" s="1303"/>
      <c r="AB36" s="1303"/>
      <c r="AC36" s="1303"/>
      <c r="AD36" s="1311"/>
    </row>
    <row r="37" spans="3:30" ht="20.100000000000001" customHeight="1" thickTop="1" thickBot="1">
      <c r="C37" s="1312"/>
      <c r="D37" s="1312"/>
      <c r="E37" s="1312"/>
      <c r="F37" s="1312"/>
      <c r="G37" s="1313"/>
      <c r="H37" s="1313"/>
      <c r="I37" s="1313"/>
      <c r="J37" s="1314"/>
      <c r="K37" s="1315" t="s">
        <v>243</v>
      </c>
      <c r="L37" s="1316" t="str">
        <f>IF(OR(L7="",L7=0),"",SUM(L7:L36))</f>
        <v/>
      </c>
      <c r="M37" s="1316" t="str">
        <f t="shared" ref="M37:P37" si="11">IF(OR(M7="",M7=0),"",SUM(M7:M36))</f>
        <v/>
      </c>
      <c r="N37" s="1316" t="str">
        <f t="shared" si="11"/>
        <v/>
      </c>
      <c r="O37" s="1316" t="str">
        <f t="shared" si="11"/>
        <v/>
      </c>
      <c r="P37" s="1316" t="str">
        <f t="shared" si="11"/>
        <v/>
      </c>
      <c r="Q37" s="1317" t="s">
        <v>454</v>
      </c>
      <c r="R37" s="1317" t="s">
        <v>454</v>
      </c>
      <c r="S37" s="1316" t="str">
        <f t="shared" ref="S37:W37" si="12">IF(OR(S7="",S7=0),"",SUM(S7:S36))</f>
        <v/>
      </c>
      <c r="T37" s="1316" t="str">
        <f t="shared" si="12"/>
        <v/>
      </c>
      <c r="U37" s="1316" t="str">
        <f t="shared" si="12"/>
        <v/>
      </c>
      <c r="V37" s="1316" t="str">
        <f t="shared" si="12"/>
        <v/>
      </c>
      <c r="W37" s="1318" t="str">
        <f t="shared" si="12"/>
        <v/>
      </c>
      <c r="X37" s="1319"/>
      <c r="Y37" s="1312"/>
      <c r="Z37" s="1312"/>
      <c r="AA37" s="1312"/>
      <c r="AB37" s="1312"/>
      <c r="AC37" s="1312"/>
      <c r="AD37" s="1312"/>
    </row>
  </sheetData>
  <mergeCells count="27">
    <mergeCell ref="Z3:Z5"/>
    <mergeCell ref="AA3:AA5"/>
    <mergeCell ref="AB3:AB5"/>
    <mergeCell ref="AC3:AC5"/>
    <mergeCell ref="AD3:AD5"/>
    <mergeCell ref="O4:O5"/>
    <mergeCell ref="P4:S4"/>
    <mergeCell ref="T4:T5"/>
    <mergeCell ref="U4:U5"/>
    <mergeCell ref="V4:V5"/>
    <mergeCell ref="H3:H5"/>
    <mergeCell ref="I3:I5"/>
    <mergeCell ref="J3:J5"/>
    <mergeCell ref="K3:K5"/>
    <mergeCell ref="X3:X5"/>
    <mergeCell ref="Y3:Y5"/>
    <mergeCell ref="W4:W5"/>
    <mergeCell ref="C1:L1"/>
    <mergeCell ref="W1:AD2"/>
    <mergeCell ref="C2:U2"/>
    <mergeCell ref="A3:A5"/>
    <mergeCell ref="B3:B5"/>
    <mergeCell ref="C3:C5"/>
    <mergeCell ref="D3:D5"/>
    <mergeCell ref="E3:E5"/>
    <mergeCell ref="F3:F5"/>
    <mergeCell ref="G3:G5"/>
  </mergeCells>
  <phoneticPr fontId="5"/>
  <dataValidations count="4">
    <dataValidation type="list" allowBlank="1" showInputMessage="1" showErrorMessage="1" sqref="AD7:AD36" xr:uid="{82235CEA-A49A-4702-9818-4AF4A11C0227}">
      <formula1>"単年,複数年"</formula1>
    </dataValidation>
    <dataValidation type="list" allowBlank="1" showInputMessage="1" showErrorMessage="1" sqref="AC7:AC36" xr:uid="{B48C967A-7D0A-4695-A58F-1DD319595D17}">
      <formula1>"無,有"</formula1>
    </dataValidation>
    <dataValidation type="list" allowBlank="1" showInputMessage="1" showErrorMessage="1" sqref="I7:I36 K7:K36" xr:uid="{D26E1D4A-7770-4231-A075-149852623821}">
      <formula1>"1,2"</formula1>
    </dataValidation>
    <dataValidation type="list" allowBlank="1" showInputMessage="1" showErrorMessage="1" sqref="H7:H36 J7:J36" xr:uid="{B74BE965-6E8C-4119-91BE-D8C303A1A9E9}">
      <formula1>"1,2,3,4"</formula1>
    </dataValidation>
  </dataValidations>
  <printOptions horizontalCentered="1"/>
  <pageMargins left="0.39370078740157483" right="0.39370078740157483" top="0.78740157480314965" bottom="0.43307086614173229" header="0" footer="0"/>
  <pageSetup paperSize="9" scale="39" orientation="landscape" cellComments="asDisplayed" r:id="rId1"/>
  <headerFooter alignWithMargins="0"/>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750F4-266A-4739-9239-B66624ACFE30}">
  <sheetPr>
    <pageSetUpPr fitToPage="1"/>
  </sheetPr>
  <dimension ref="A1:N70"/>
  <sheetViews>
    <sheetView view="pageBreakPreview" zoomScaleNormal="100" zoomScaleSheetLayoutView="100" workbookViewId="0">
      <selection activeCell="N3" sqref="N3:N7"/>
    </sheetView>
  </sheetViews>
  <sheetFormatPr defaultColWidth="9" defaultRowHeight="12"/>
  <cols>
    <col min="1" max="1" width="11.25" style="91" customWidth="1"/>
    <col min="2" max="2" width="10" style="91" customWidth="1"/>
    <col min="3" max="3" width="17" style="91" customWidth="1"/>
    <col min="4" max="4" width="12.375" style="91" customWidth="1"/>
    <col min="5" max="5" width="10.75" style="91" customWidth="1"/>
    <col min="6" max="6" width="10.5" style="91" customWidth="1"/>
    <col min="7" max="12" width="10" style="91" customWidth="1"/>
    <col min="13" max="13" width="5" style="91" customWidth="1"/>
    <col min="14" max="14" width="115.875" style="91" customWidth="1"/>
    <col min="15" max="19" width="10" style="91" customWidth="1"/>
    <col min="20" max="16384" width="9" style="91"/>
  </cols>
  <sheetData>
    <row r="1" spans="1:14">
      <c r="A1" s="91" t="s">
        <v>586</v>
      </c>
    </row>
    <row r="2" spans="1:14" ht="18" customHeight="1">
      <c r="A2" s="962" t="s">
        <v>246</v>
      </c>
      <c r="B2" s="962"/>
      <c r="C2" s="962"/>
      <c r="D2" s="962"/>
      <c r="E2" s="962"/>
      <c r="F2" s="962"/>
      <c r="G2" s="962"/>
      <c r="H2" s="962"/>
      <c r="I2" s="962"/>
      <c r="J2" s="962"/>
      <c r="K2" s="962"/>
      <c r="L2" s="962"/>
      <c r="M2" s="272"/>
    </row>
    <row r="3" spans="1:14" ht="12" customHeight="1">
      <c r="N3" s="1320" t="s">
        <v>538</v>
      </c>
    </row>
    <row r="4" spans="1:14">
      <c r="N4" s="1320"/>
    </row>
    <row r="5" spans="1:14" ht="18.75" customHeight="1">
      <c r="A5" s="93" t="s">
        <v>59</v>
      </c>
      <c r="B5" s="887" t="s">
        <v>585</v>
      </c>
      <c r="C5" s="887"/>
      <c r="D5" s="887"/>
      <c r="E5" s="887"/>
      <c r="F5" s="887"/>
      <c r="N5" s="1320"/>
    </row>
    <row r="6" spans="1:14" ht="18.75" customHeight="1">
      <c r="A6" s="93" t="s">
        <v>584</v>
      </c>
      <c r="B6" s="888"/>
      <c r="C6" s="888"/>
      <c r="D6" s="888"/>
      <c r="E6" s="888"/>
      <c r="F6" s="888"/>
      <c r="N6" s="1320"/>
    </row>
    <row r="7" spans="1:14">
      <c r="N7" s="1320"/>
    </row>
    <row r="8" spans="1:14">
      <c r="N8" s="297"/>
    </row>
    <row r="9" spans="1:14">
      <c r="A9" s="887" t="s">
        <v>233</v>
      </c>
      <c r="B9" s="887"/>
      <c r="C9" s="887"/>
      <c r="D9" s="887" t="s">
        <v>273</v>
      </c>
      <c r="E9" s="887"/>
      <c r="F9" s="887"/>
      <c r="G9" s="887" t="s">
        <v>234</v>
      </c>
      <c r="H9" s="887"/>
      <c r="I9" s="887"/>
      <c r="J9" s="887"/>
      <c r="K9" s="887"/>
    </row>
    <row r="10" spans="1:14" ht="18.75" customHeight="1">
      <c r="A10" s="889"/>
      <c r="B10" s="889"/>
      <c r="C10" s="889"/>
      <c r="D10" s="889"/>
      <c r="E10" s="889"/>
      <c r="F10" s="889"/>
      <c r="G10" s="889"/>
      <c r="H10" s="889"/>
      <c r="I10" s="889"/>
      <c r="J10" s="889"/>
      <c r="K10" s="889"/>
      <c r="N10" s="1320" t="s">
        <v>1161</v>
      </c>
    </row>
    <row r="11" spans="1:14" ht="12" customHeight="1">
      <c r="A11" s="98"/>
      <c r="B11" s="98"/>
      <c r="C11" s="98"/>
      <c r="D11" s="98"/>
      <c r="E11" s="98"/>
      <c r="F11" s="98"/>
      <c r="G11" s="98"/>
      <c r="H11" s="98"/>
      <c r="I11" s="98"/>
      <c r="J11" s="98"/>
      <c r="K11" s="98"/>
      <c r="N11" s="1320"/>
    </row>
    <row r="12" spans="1:14" ht="12" customHeight="1">
      <c r="A12" s="98"/>
      <c r="B12" s="98"/>
      <c r="C12" s="98"/>
      <c r="D12" s="98"/>
      <c r="E12" s="98"/>
      <c r="F12" s="98"/>
      <c r="G12" s="98"/>
      <c r="H12" s="98"/>
      <c r="I12" s="98"/>
      <c r="J12" s="98"/>
      <c r="K12" s="98"/>
      <c r="N12" s="1320"/>
    </row>
    <row r="13" spans="1:14">
      <c r="A13" s="91" t="s">
        <v>276</v>
      </c>
      <c r="N13" s="1320"/>
    </row>
    <row r="14" spans="1:14" ht="3.75" customHeight="1">
      <c r="N14" s="1320"/>
    </row>
    <row r="15" spans="1:14">
      <c r="A15" s="900" t="s">
        <v>235</v>
      </c>
      <c r="B15" s="890" t="s">
        <v>247</v>
      </c>
      <c r="C15" s="890"/>
      <c r="D15" s="890"/>
      <c r="E15" s="890"/>
      <c r="F15" s="890"/>
      <c r="G15" s="890" t="s">
        <v>248</v>
      </c>
      <c r="H15" s="890"/>
      <c r="I15" s="890"/>
      <c r="J15" s="890"/>
      <c r="K15" s="890"/>
      <c r="N15" s="1320"/>
    </row>
    <row r="16" spans="1:14" ht="18.75" customHeight="1">
      <c r="A16" s="901"/>
      <c r="B16" s="148" t="s">
        <v>427</v>
      </c>
      <c r="C16" s="158" t="s">
        <v>1162</v>
      </c>
      <c r="D16" s="149" t="s">
        <v>429</v>
      </c>
      <c r="E16" s="149" t="s">
        <v>430</v>
      </c>
      <c r="F16" s="159" t="s">
        <v>428</v>
      </c>
      <c r="G16" s="148" t="s">
        <v>427</v>
      </c>
      <c r="H16" s="158" t="s">
        <v>1162</v>
      </c>
      <c r="I16" s="149" t="s">
        <v>429</v>
      </c>
      <c r="J16" s="149" t="s">
        <v>430</v>
      </c>
      <c r="K16" s="159" t="s">
        <v>1162</v>
      </c>
      <c r="N16" s="1320"/>
    </row>
    <row r="17" spans="1:14" ht="30.75" customHeight="1">
      <c r="A17" s="156" t="s">
        <v>322</v>
      </c>
      <c r="B17" s="893"/>
      <c r="C17" s="894"/>
      <c r="D17" s="894"/>
      <c r="E17" s="894"/>
      <c r="F17" s="331" t="s">
        <v>300</v>
      </c>
      <c r="G17" s="127" t="s">
        <v>583</v>
      </c>
      <c r="H17" s="893"/>
      <c r="I17" s="894"/>
      <c r="J17" s="894"/>
      <c r="K17" s="895"/>
      <c r="N17" s="1320"/>
    </row>
    <row r="18" spans="1:14" ht="17.25" customHeight="1">
      <c r="A18" s="896" t="s">
        <v>582</v>
      </c>
      <c r="B18" s="896"/>
      <c r="C18" s="896"/>
      <c r="D18" s="896"/>
      <c r="E18" s="896"/>
      <c r="F18" s="896"/>
      <c r="G18" s="897"/>
      <c r="H18" s="897"/>
      <c r="I18" s="897"/>
      <c r="J18" s="897"/>
      <c r="K18" s="897"/>
      <c r="N18" s="297"/>
    </row>
    <row r="19" spans="1:14" ht="17.25" customHeight="1">
      <c r="A19" s="908" t="s">
        <v>581</v>
      </c>
      <c r="B19" s="908"/>
      <c r="C19" s="908"/>
      <c r="D19" s="908"/>
      <c r="E19" s="908"/>
      <c r="F19" s="908"/>
      <c r="G19" s="897"/>
      <c r="H19" s="897"/>
      <c r="I19" s="897"/>
      <c r="J19" s="897"/>
      <c r="K19" s="897"/>
      <c r="N19" s="297"/>
    </row>
    <row r="20" spans="1:14" ht="17.25" customHeight="1">
      <c r="A20" s="1049" t="s">
        <v>1163</v>
      </c>
      <c r="B20" s="1051"/>
      <c r="C20" s="1051"/>
      <c r="D20" s="1051"/>
      <c r="E20" s="1051"/>
      <c r="F20" s="1050"/>
      <c r="G20" s="897"/>
      <c r="H20" s="897"/>
      <c r="I20" s="897"/>
      <c r="J20" s="897"/>
      <c r="K20" s="897"/>
      <c r="N20" s="297"/>
    </row>
    <row r="21" spans="1:14" ht="21.75" customHeight="1">
      <c r="N21" s="297"/>
    </row>
    <row r="22" spans="1:14">
      <c r="A22" s="91" t="s">
        <v>277</v>
      </c>
      <c r="N22" s="297"/>
    </row>
    <row r="23" spans="1:14" ht="3.75" customHeight="1">
      <c r="N23" s="297"/>
    </row>
    <row r="24" spans="1:14" ht="14.25" customHeight="1">
      <c r="A24" s="91" t="s">
        <v>580</v>
      </c>
      <c r="N24" s="297"/>
    </row>
    <row r="25" spans="1:14" ht="15" customHeight="1">
      <c r="A25" s="902" t="s">
        <v>579</v>
      </c>
      <c r="B25" s="904"/>
      <c r="C25" s="966" t="s">
        <v>578</v>
      </c>
      <c r="D25" s="967"/>
      <c r="E25" s="967"/>
      <c r="F25" s="967"/>
      <c r="G25" s="967"/>
      <c r="H25" s="967"/>
      <c r="I25" s="967"/>
      <c r="J25" s="968"/>
      <c r="K25" s="898" t="s">
        <v>577</v>
      </c>
      <c r="L25" s="898" t="s">
        <v>302</v>
      </c>
      <c r="M25" s="326"/>
      <c r="N25" s="297"/>
    </row>
    <row r="26" spans="1:14" ht="15" customHeight="1">
      <c r="A26" s="937"/>
      <c r="B26" s="938"/>
      <c r="C26" s="902" t="s">
        <v>576</v>
      </c>
      <c r="D26" s="898" t="s">
        <v>575</v>
      </c>
      <c r="E26" s="902" t="s">
        <v>574</v>
      </c>
      <c r="F26" s="330"/>
      <c r="G26" s="329"/>
      <c r="H26" s="939" t="s">
        <v>573</v>
      </c>
      <c r="I26" s="945" t="s">
        <v>572</v>
      </c>
      <c r="J26" s="898" t="s">
        <v>571</v>
      </c>
      <c r="K26" s="928"/>
      <c r="L26" s="928"/>
      <c r="M26" s="326"/>
    </row>
    <row r="27" spans="1:14" ht="33.75">
      <c r="A27" s="905"/>
      <c r="B27" s="907"/>
      <c r="C27" s="905"/>
      <c r="D27" s="899"/>
      <c r="E27" s="899"/>
      <c r="F27" s="328" t="s">
        <v>530</v>
      </c>
      <c r="G27" s="327" t="s">
        <v>570</v>
      </c>
      <c r="H27" s="940"/>
      <c r="I27" s="946"/>
      <c r="J27" s="899"/>
      <c r="K27" s="899"/>
      <c r="L27" s="899"/>
      <c r="M27" s="326"/>
    </row>
    <row r="28" spans="1:14" ht="18.75" customHeight="1">
      <c r="A28" s="941"/>
      <c r="B28" s="942"/>
      <c r="C28" s="325"/>
      <c r="D28" s="324"/>
      <c r="E28" s="303">
        <f>SUM(F28:G28)</f>
        <v>0</v>
      </c>
      <c r="F28" s="303">
        <f>'3-12③'!D38</f>
        <v>0</v>
      </c>
      <c r="G28" s="303">
        <f>'3-12③'!E38</f>
        <v>0</v>
      </c>
      <c r="H28" s="303">
        <f>'3-12③'!F38</f>
        <v>0</v>
      </c>
      <c r="I28" s="274"/>
      <c r="J28" s="323"/>
      <c r="K28" s="303">
        <f>E28+H28</f>
        <v>0</v>
      </c>
      <c r="L28" s="273"/>
      <c r="M28" s="98"/>
    </row>
    <row r="29" spans="1:14" ht="18.75" customHeight="1">
      <c r="A29" s="941"/>
      <c r="B29" s="942"/>
      <c r="C29" s="325"/>
      <c r="D29" s="324"/>
      <c r="E29" s="303">
        <f t="shared" ref="E29:E30" si="0">SUM(F29:G29)</f>
        <v>0</v>
      </c>
      <c r="F29" s="303">
        <f>'[8]施設面積内訳(2)'!D38</f>
        <v>0</v>
      </c>
      <c r="G29" s="303">
        <f>'[8]施設面積内訳(2)'!E38</f>
        <v>0</v>
      </c>
      <c r="H29" s="303">
        <f>'[8]施設面積内訳(2)'!F38</f>
        <v>0</v>
      </c>
      <c r="I29" s="274"/>
      <c r="J29" s="323"/>
      <c r="K29" s="303">
        <f>E29+H29</f>
        <v>0</v>
      </c>
      <c r="L29" s="273"/>
      <c r="M29" s="98"/>
    </row>
    <row r="30" spans="1:14" ht="18.75" customHeight="1">
      <c r="A30" s="941"/>
      <c r="B30" s="942"/>
      <c r="C30" s="325"/>
      <c r="D30" s="324"/>
      <c r="E30" s="303">
        <f t="shared" si="0"/>
        <v>0</v>
      </c>
      <c r="F30" s="303">
        <f>'[8]施設面積内訳(3)'!D38</f>
        <v>0</v>
      </c>
      <c r="G30" s="303">
        <f>'[8]施設面積内訳(3)'!E38</f>
        <v>0</v>
      </c>
      <c r="H30" s="303">
        <f>'[8]施設面積内訳(3)'!F38</f>
        <v>0</v>
      </c>
      <c r="I30" s="274"/>
      <c r="J30" s="323"/>
      <c r="K30" s="303">
        <f>E30+H30</f>
        <v>0</v>
      </c>
      <c r="L30" s="273"/>
      <c r="M30" s="98"/>
    </row>
    <row r="31" spans="1:14" ht="4.5" customHeight="1">
      <c r="A31" s="318"/>
      <c r="B31" s="318"/>
      <c r="C31" s="322"/>
      <c r="D31" s="322"/>
      <c r="E31" s="319"/>
      <c r="F31" s="321"/>
      <c r="G31" s="321"/>
      <c r="H31" s="320"/>
      <c r="I31" s="319"/>
      <c r="J31" s="318"/>
    </row>
    <row r="32" spans="1:14" ht="9.9499999999999993" customHeight="1">
      <c r="A32" s="98"/>
      <c r="B32" s="98"/>
      <c r="C32" s="121"/>
      <c r="D32" s="121"/>
      <c r="E32" s="315"/>
      <c r="F32" s="317"/>
      <c r="G32" s="317"/>
      <c r="H32" s="316"/>
      <c r="I32" s="315"/>
      <c r="J32" s="98"/>
    </row>
    <row r="33" spans="1:13" ht="30" customHeight="1">
      <c r="A33" s="963" t="s">
        <v>569</v>
      </c>
      <c r="B33" s="964"/>
      <c r="C33" s="963" t="s">
        <v>568</v>
      </c>
      <c r="D33" s="964"/>
      <c r="E33" s="954" t="s">
        <v>567</v>
      </c>
      <c r="F33" s="954"/>
      <c r="G33" s="314" t="s">
        <v>566</v>
      </c>
      <c r="H33" s="955" t="s">
        <v>565</v>
      </c>
      <c r="I33" s="955"/>
      <c r="J33" s="98"/>
    </row>
    <row r="34" spans="1:13" ht="18.75" customHeight="1">
      <c r="A34" s="891">
        <f>A28</f>
        <v>0</v>
      </c>
      <c r="B34" s="892"/>
      <c r="C34" s="965"/>
      <c r="D34" s="910"/>
      <c r="E34" s="909"/>
      <c r="F34" s="910"/>
      <c r="G34" s="313"/>
      <c r="H34" s="919" t="str">
        <f>IF(OR(G34="(6)項イ(1)",G34="(6)項イ(2)"),"有",IF(OR(AND(G34="(6)項イ(3)",K28&gt;=3000),AND(G34="(6)項イ(4)",K28&gt;=6000)),"有","無"))</f>
        <v>無</v>
      </c>
      <c r="I34" s="919"/>
      <c r="J34" s="312" t="str">
        <f>(IF(E34="有","補助対象外です"," "))</f>
        <v xml:space="preserve"> </v>
      </c>
      <c r="K34" s="312"/>
    </row>
    <row r="35" spans="1:13" ht="18.75" customHeight="1">
      <c r="A35" s="891">
        <f>A29</f>
        <v>0</v>
      </c>
      <c r="B35" s="892"/>
      <c r="C35" s="909"/>
      <c r="D35" s="910"/>
      <c r="E35" s="909"/>
      <c r="F35" s="910"/>
      <c r="G35" s="164"/>
      <c r="H35" s="919" t="str">
        <f>IF(OR(G35="(6)項イ(1)",G35="(6)項イ(2)"),"有",IF(OR(AND(G35="(6)項イ(3)",K29&gt;=3000),AND(G35="(6)項イ(4)",K29&gt;=6000)),"有","無"))</f>
        <v>無</v>
      </c>
      <c r="I35" s="919"/>
      <c r="J35" s="312" t="str">
        <f>(IF(E35="有","補助対象外です"," "))</f>
        <v xml:space="preserve"> </v>
      </c>
    </row>
    <row r="36" spans="1:13" ht="18.75" customHeight="1">
      <c r="A36" s="891">
        <f>A30</f>
        <v>0</v>
      </c>
      <c r="B36" s="892"/>
      <c r="C36" s="909"/>
      <c r="D36" s="910"/>
      <c r="E36" s="909"/>
      <c r="F36" s="910"/>
      <c r="G36" s="164"/>
      <c r="H36" s="919" t="str">
        <f>IF(OR(G36="(6)項イ(1)",G36="(6)項イ(2)"),"有",IF(OR(AND(G36="(6)項イ(3)",K30&gt;=3000),AND(G36="(6)項イ(4)",K30&gt;=6000)),"有","無"))</f>
        <v>無</v>
      </c>
      <c r="I36" s="919"/>
      <c r="J36" s="312" t="str">
        <f>(IF(E36="有","補助対象外です"," "))</f>
        <v xml:space="preserve"> </v>
      </c>
    </row>
    <row r="37" spans="1:13" ht="30.75" customHeight="1">
      <c r="A37" s="920" t="s">
        <v>564</v>
      </c>
      <c r="B37" s="921"/>
      <c r="C37" s="921"/>
      <c r="D37" s="921"/>
      <c r="E37" s="921"/>
      <c r="F37" s="921"/>
      <c r="G37" s="921"/>
      <c r="H37" s="921"/>
      <c r="I37" s="921"/>
      <c r="J37" s="921"/>
      <c r="K37" s="921"/>
      <c r="L37" s="921"/>
      <c r="M37" s="311"/>
    </row>
    <row r="38" spans="1:13" s="310" customFormat="1" ht="24.75" customHeight="1">
      <c r="A38" s="920" t="s">
        <v>563</v>
      </c>
      <c r="B38" s="920"/>
      <c r="C38" s="920"/>
      <c r="D38" s="920"/>
      <c r="E38" s="920"/>
      <c r="F38" s="920"/>
      <c r="G38" s="920"/>
      <c r="H38" s="920"/>
      <c r="I38" s="920"/>
      <c r="J38" s="920"/>
      <c r="K38" s="920"/>
      <c r="L38" s="920"/>
      <c r="M38" s="309"/>
    </row>
    <row r="39" spans="1:13" s="310" customFormat="1" ht="21.75" customHeight="1">
      <c r="A39" s="920"/>
      <c r="B39" s="920"/>
      <c r="C39" s="920"/>
      <c r="D39" s="920"/>
      <c r="E39" s="920"/>
      <c r="F39" s="920"/>
      <c r="G39" s="920"/>
      <c r="H39" s="920"/>
      <c r="I39" s="920"/>
      <c r="J39" s="920"/>
      <c r="K39" s="920"/>
      <c r="L39" s="920"/>
      <c r="M39" s="309"/>
    </row>
    <row r="40" spans="1:13" ht="20.100000000000001" customHeight="1">
      <c r="A40" s="920" t="s">
        <v>562</v>
      </c>
      <c r="B40" s="920"/>
      <c r="C40" s="920"/>
      <c r="D40" s="920"/>
      <c r="E40" s="920"/>
      <c r="F40" s="920"/>
      <c r="G40" s="920"/>
      <c r="H40" s="920"/>
      <c r="I40" s="920"/>
      <c r="J40" s="920"/>
      <c r="K40" s="920"/>
      <c r="L40" s="920"/>
      <c r="M40" s="309"/>
    </row>
    <row r="41" spans="1:13" s="310" customFormat="1" ht="20.100000000000001" customHeight="1">
      <c r="A41" s="920" t="s">
        <v>561</v>
      </c>
      <c r="B41" s="920"/>
      <c r="C41" s="920"/>
      <c r="D41" s="920"/>
      <c r="E41" s="920"/>
      <c r="F41" s="920"/>
      <c r="G41" s="920"/>
      <c r="H41" s="920"/>
      <c r="I41" s="920"/>
      <c r="J41" s="920"/>
      <c r="K41" s="920"/>
      <c r="L41" s="920"/>
      <c r="M41" s="309"/>
    </row>
    <row r="42" spans="1:13" ht="30.75" customHeight="1">
      <c r="A42" s="920" t="s">
        <v>560</v>
      </c>
      <c r="B42" s="920"/>
      <c r="C42" s="920"/>
      <c r="D42" s="920"/>
      <c r="E42" s="920"/>
      <c r="F42" s="920"/>
      <c r="G42" s="920"/>
      <c r="H42" s="920"/>
      <c r="I42" s="920"/>
      <c r="J42" s="920"/>
      <c r="K42" s="920"/>
      <c r="L42" s="920"/>
      <c r="M42" s="309"/>
    </row>
    <row r="43" spans="1:13" ht="14.25" customHeight="1"/>
    <row r="44" spans="1:13" ht="15" customHeight="1">
      <c r="A44" s="308"/>
      <c r="B44" s="308"/>
      <c r="C44" s="308"/>
      <c r="D44" s="308"/>
      <c r="E44" s="308"/>
      <c r="F44" s="308"/>
      <c r="G44" s="308"/>
      <c r="H44" s="308"/>
      <c r="I44" s="308"/>
      <c r="J44" s="308"/>
      <c r="K44" s="308"/>
    </row>
    <row r="45" spans="1:13" ht="24" customHeight="1">
      <c r="A45" s="299" t="s">
        <v>559</v>
      </c>
    </row>
    <row r="46" spans="1:13" ht="19.5" customHeight="1">
      <c r="A46" s="902" t="s">
        <v>558</v>
      </c>
      <c r="B46" s="903"/>
      <c r="C46" s="903"/>
      <c r="D46" s="904"/>
      <c r="E46" s="898" t="s">
        <v>557</v>
      </c>
      <c r="F46" s="947" t="s">
        <v>556</v>
      </c>
      <c r="G46" s="948"/>
      <c r="H46" s="948"/>
      <c r="I46" s="949"/>
    </row>
    <row r="47" spans="1:13" ht="30" customHeight="1">
      <c r="A47" s="905"/>
      <c r="B47" s="906"/>
      <c r="C47" s="906"/>
      <c r="D47" s="907"/>
      <c r="E47" s="899"/>
      <c r="F47" s="950"/>
      <c r="G47" s="951"/>
      <c r="H47" s="951"/>
      <c r="I47" s="952"/>
    </row>
    <row r="48" spans="1:13" ht="20.25" customHeight="1">
      <c r="A48" s="931" t="s">
        <v>540</v>
      </c>
      <c r="B48" s="932"/>
      <c r="C48" s="932"/>
      <c r="D48" s="933"/>
      <c r="E48" s="274"/>
      <c r="F48" s="934"/>
      <c r="G48" s="935"/>
      <c r="H48" s="935"/>
      <c r="I48" s="936"/>
    </row>
    <row r="49" spans="1:14">
      <c r="A49" s="128"/>
      <c r="B49" s="128"/>
      <c r="C49" s="128"/>
      <c r="D49" s="128"/>
      <c r="E49" s="128"/>
    </row>
    <row r="50" spans="1:14" ht="15" customHeight="1"/>
    <row r="51" spans="1:14" ht="14.25" customHeight="1">
      <c r="A51" s="91" t="s">
        <v>555</v>
      </c>
    </row>
    <row r="52" spans="1:14" ht="19.5" customHeight="1" thickBot="1">
      <c r="A52" s="299" t="s">
        <v>554</v>
      </c>
    </row>
    <row r="53" spans="1:14" ht="44.25" customHeight="1">
      <c r="A53" s="916" t="s">
        <v>553</v>
      </c>
      <c r="B53" s="913"/>
      <c r="C53" s="307" t="s">
        <v>543</v>
      </c>
      <c r="D53" s="307" t="s">
        <v>552</v>
      </c>
      <c r="E53" s="306" t="s">
        <v>551</v>
      </c>
      <c r="F53" s="306" t="s">
        <v>550</v>
      </c>
      <c r="G53" s="912" t="s">
        <v>549</v>
      </c>
      <c r="H53" s="943"/>
      <c r="I53" s="148" t="s">
        <v>548</v>
      </c>
      <c r="J53" s="929" t="s">
        <v>547</v>
      </c>
      <c r="K53" s="930"/>
    </row>
    <row r="54" spans="1:14" ht="14.25" customHeight="1">
      <c r="A54" s="891" t="str">
        <f>IF(A28="","",A28)</f>
        <v/>
      </c>
      <c r="B54" s="892"/>
      <c r="C54" s="304" t="str">
        <f>IF(I28="","",I28)</f>
        <v/>
      </c>
      <c r="D54" s="305">
        <f>IF(E28="","",E28)</f>
        <v>0</v>
      </c>
      <c r="E54" s="302" t="b">
        <f>IF(C28="1.通常型スプリンクラー",24000,IF(C28="2.水道連結型スプリンクラー",23000,IF(C28="3.パッケージ型自動消火設備",28000,IF(C28="4.消防法施行令第32条適用設備",27000))))</f>
        <v>0</v>
      </c>
      <c r="F54" s="301">
        <f>IF(AND(OR(C28="1.通常型スプリンクラー",C28="2.水道連結型スプリンクラー"),D28="有"),2460000,0)</f>
        <v>0</v>
      </c>
      <c r="G54" s="922">
        <f>IF(D54="","",SUM(ROUND(D54,0)*E54,F54))</f>
        <v>0</v>
      </c>
      <c r="H54" s="923"/>
      <c r="I54" s="300">
        <v>0.5</v>
      </c>
      <c r="J54" s="926">
        <f>IF(D54="","",ROUNDDOWN(MIN(C54,G54)*I54,-3))</f>
        <v>0</v>
      </c>
      <c r="K54" s="927"/>
    </row>
    <row r="55" spans="1:14" ht="14.25" customHeight="1">
      <c r="A55" s="891" t="str">
        <f>IF(A29="","",A29)</f>
        <v/>
      </c>
      <c r="B55" s="892"/>
      <c r="C55" s="304" t="str">
        <f>IF(I29="","",I29)</f>
        <v/>
      </c>
      <c r="D55" s="303">
        <f>IF(E29="","",E29)</f>
        <v>0</v>
      </c>
      <c r="E55" s="302" t="b">
        <f t="shared" ref="E55:E56" si="1">IF(C29="1.通常型スプリンクラー",24000,IF(C29="2.水道連結型スプリンクラー",23000,IF(C29="3.パッケージ型自動消火設備",28000,IF(C29="4.消防法施行令第32条適用設備",27000))))</f>
        <v>0</v>
      </c>
      <c r="F55" s="301">
        <f t="shared" ref="F55:F56" si="2">IF(AND(OR(C29="1.通常型スプリンクラー",C29="2.水道連結型スプリンクラー"),D29="有"),2460000,0)</f>
        <v>0</v>
      </c>
      <c r="G55" s="922">
        <f>IF(D55="","",SUM(ROUND(D55,0)*E55,F55))</f>
        <v>0</v>
      </c>
      <c r="H55" s="923"/>
      <c r="I55" s="300">
        <v>0.5</v>
      </c>
      <c r="J55" s="926">
        <f>IF(D55="","",ROUNDDOWN(MIN(C55,G55)*I55,-3))</f>
        <v>0</v>
      </c>
      <c r="K55" s="927"/>
      <c r="L55" s="298"/>
      <c r="M55" s="298"/>
    </row>
    <row r="56" spans="1:14" ht="14.25" customHeight="1" thickBot="1">
      <c r="A56" s="891" t="str">
        <f>IF(A30="","",A30)</f>
        <v/>
      </c>
      <c r="B56" s="892"/>
      <c r="C56" s="304" t="str">
        <f>IF(I30="","",I30)</f>
        <v/>
      </c>
      <c r="D56" s="303">
        <f>IF(E30="","",E30)</f>
        <v>0</v>
      </c>
      <c r="E56" s="302" t="b">
        <f t="shared" si="1"/>
        <v>0</v>
      </c>
      <c r="F56" s="301">
        <f t="shared" si="2"/>
        <v>0</v>
      </c>
      <c r="G56" s="922">
        <f>IF(D56="","",SUM(ROUND(D56,0)*E56,F56))</f>
        <v>0</v>
      </c>
      <c r="H56" s="923"/>
      <c r="I56" s="300">
        <v>0.5</v>
      </c>
      <c r="J56" s="924">
        <f>IF(D56="","",ROUNDDOWN(MIN(C56,G56)*I56,-3))</f>
        <v>0</v>
      </c>
      <c r="K56" s="925"/>
      <c r="L56" s="298"/>
      <c r="M56" s="298"/>
    </row>
    <row r="57" spans="1:14" ht="27.75" customHeight="1">
      <c r="K57" s="915" t="s">
        <v>546</v>
      </c>
      <c r="L57" s="915"/>
      <c r="M57" s="298"/>
      <c r="N57" s="91" t="s">
        <v>1164</v>
      </c>
    </row>
    <row r="58" spans="1:14" ht="19.5" customHeight="1" thickBot="1">
      <c r="A58" s="299" t="s">
        <v>545</v>
      </c>
    </row>
    <row r="59" spans="1:14" ht="37.5" customHeight="1">
      <c r="A59" s="916" t="s">
        <v>544</v>
      </c>
      <c r="B59" s="913"/>
      <c r="C59" s="912" t="s">
        <v>543</v>
      </c>
      <c r="D59" s="913"/>
      <c r="E59" s="914" t="s">
        <v>542</v>
      </c>
      <c r="F59" s="890"/>
      <c r="G59" s="956" t="s">
        <v>541</v>
      </c>
      <c r="H59" s="957"/>
      <c r="I59" s="297"/>
      <c r="J59" s="960"/>
      <c r="K59" s="961"/>
    </row>
    <row r="60" spans="1:14" ht="14.25" customHeight="1" thickBot="1">
      <c r="A60" s="891" t="s">
        <v>540</v>
      </c>
      <c r="B60" s="892"/>
      <c r="C60" s="917" t="str">
        <f>IF(E48="","",E48)</f>
        <v/>
      </c>
      <c r="D60" s="917"/>
      <c r="E60" s="918">
        <v>1222000</v>
      </c>
      <c r="F60" s="918"/>
      <c r="G60" s="958" t="str">
        <f>IF(C60="","",ROUNDDOWN(MIN(C60,E60),-3))</f>
        <v/>
      </c>
      <c r="H60" s="959"/>
      <c r="I60" s="297"/>
      <c r="J60" s="953"/>
      <c r="K60" s="953"/>
    </row>
    <row r="61" spans="1:14" ht="9" customHeight="1"/>
    <row r="62" spans="1:14" ht="18.75" customHeight="1">
      <c r="A62" s="911" t="s">
        <v>539</v>
      </c>
      <c r="B62" s="911"/>
      <c r="C62" s="911"/>
      <c r="D62" s="911"/>
      <c r="E62" s="911"/>
      <c r="F62" s="911"/>
      <c r="G62" s="911"/>
      <c r="H62" s="911"/>
      <c r="I62" s="911"/>
      <c r="J62" s="911"/>
      <c r="K62" s="911"/>
      <c r="L62" s="911"/>
      <c r="M62" s="100"/>
    </row>
    <row r="63" spans="1:14">
      <c r="N63" s="1321"/>
    </row>
    <row r="64" spans="1:14">
      <c r="N64" s="1321"/>
    </row>
    <row r="65" spans="14:14">
      <c r="N65" s="1321"/>
    </row>
    <row r="66" spans="14:14">
      <c r="N66" s="1321"/>
    </row>
    <row r="67" spans="14:14">
      <c r="N67" s="1321"/>
    </row>
    <row r="68" spans="14:14">
      <c r="N68" s="1321"/>
    </row>
    <row r="69" spans="14:14">
      <c r="N69" s="1321"/>
    </row>
    <row r="70" spans="14:14">
      <c r="N70" s="1321"/>
    </row>
  </sheetData>
  <mergeCells count="85">
    <mergeCell ref="A60:B60"/>
    <mergeCell ref="C60:D60"/>
    <mergeCell ref="E60:F60"/>
    <mergeCell ref="G60:H60"/>
    <mergeCell ref="J60:K60"/>
    <mergeCell ref="A62:L62"/>
    <mergeCell ref="K57:L57"/>
    <mergeCell ref="A59:B59"/>
    <mergeCell ref="C59:D59"/>
    <mergeCell ref="E59:F59"/>
    <mergeCell ref="G59:H59"/>
    <mergeCell ref="J59:K59"/>
    <mergeCell ref="A55:B55"/>
    <mergeCell ref="G55:H55"/>
    <mergeCell ref="J55:K55"/>
    <mergeCell ref="A56:B56"/>
    <mergeCell ref="G56:H56"/>
    <mergeCell ref="J56:K56"/>
    <mergeCell ref="A48:D48"/>
    <mergeCell ref="F48:I48"/>
    <mergeCell ref="A53:B53"/>
    <mergeCell ref="G53:H53"/>
    <mergeCell ref="J53:K53"/>
    <mergeCell ref="A54:B54"/>
    <mergeCell ref="G54:H54"/>
    <mergeCell ref="J54:K54"/>
    <mergeCell ref="A40:L40"/>
    <mergeCell ref="A41:L41"/>
    <mergeCell ref="A42:L42"/>
    <mergeCell ref="A46:D47"/>
    <mergeCell ref="E46:E47"/>
    <mergeCell ref="F46:I47"/>
    <mergeCell ref="A36:B36"/>
    <mergeCell ref="C36:D36"/>
    <mergeCell ref="E36:F36"/>
    <mergeCell ref="H36:I36"/>
    <mergeCell ref="A37:L37"/>
    <mergeCell ref="A38:L39"/>
    <mergeCell ref="H33:I33"/>
    <mergeCell ref="A34:B34"/>
    <mergeCell ref="C34:D34"/>
    <mergeCell ref="E34:F34"/>
    <mergeCell ref="H34:I34"/>
    <mergeCell ref="A35:B35"/>
    <mergeCell ref="C35:D35"/>
    <mergeCell ref="E35:F35"/>
    <mergeCell ref="H35:I35"/>
    <mergeCell ref="A28:B28"/>
    <mergeCell ref="A29:B29"/>
    <mergeCell ref="A30:B30"/>
    <mergeCell ref="A33:B33"/>
    <mergeCell ref="C33:D33"/>
    <mergeCell ref="E33:F33"/>
    <mergeCell ref="A25:B27"/>
    <mergeCell ref="C25:J25"/>
    <mergeCell ref="K25:K27"/>
    <mergeCell ref="L25:L27"/>
    <mergeCell ref="C26:C27"/>
    <mergeCell ref="D26:D27"/>
    <mergeCell ref="E26:E27"/>
    <mergeCell ref="H26:H27"/>
    <mergeCell ref="I26:I27"/>
    <mergeCell ref="J26:J27"/>
    <mergeCell ref="A18:F18"/>
    <mergeCell ref="G18:K18"/>
    <mergeCell ref="A19:F19"/>
    <mergeCell ref="G19:K19"/>
    <mergeCell ref="A20:F20"/>
    <mergeCell ref="G20:K20"/>
    <mergeCell ref="A10:C10"/>
    <mergeCell ref="D10:F10"/>
    <mergeCell ref="G10:K10"/>
    <mergeCell ref="N10:N17"/>
    <mergeCell ref="A15:A16"/>
    <mergeCell ref="B15:F15"/>
    <mergeCell ref="G15:K15"/>
    <mergeCell ref="B17:E17"/>
    <mergeCell ref="H17:K17"/>
    <mergeCell ref="A2:L2"/>
    <mergeCell ref="N3:N7"/>
    <mergeCell ref="B5:F5"/>
    <mergeCell ref="B6:F6"/>
    <mergeCell ref="A9:C9"/>
    <mergeCell ref="D9:F9"/>
    <mergeCell ref="G9:K9"/>
  </mergeCells>
  <phoneticPr fontId="5"/>
  <dataValidations count="7">
    <dataValidation type="list" allowBlank="1" showInputMessage="1" showErrorMessage="1" sqref="H17:K17 C31:D32" xr:uid="{CA8A8E2D-0673-4C92-8549-1EB94826AC9F}">
      <formula1>#REF!</formula1>
    </dataValidation>
    <dataValidation type="list" allowBlank="1" showInputMessage="1" showErrorMessage="1" sqref="C28:C30" xr:uid="{7D3945E9-00FA-4C76-AE3D-7E4B1B573F2B}">
      <formula1>"1.通常型スプリンクラー,2.水道連結型スプリンクラー,3.パッケージ型自動消火設備,4.消防法施行令第32条適用設備"</formula1>
    </dataValidation>
    <dataValidation type="list" allowBlank="1" showInputMessage="1" sqref="D28:D30" xr:uid="{E3A00BA4-7C27-4CCC-8439-54BC94699458}">
      <formula1>"有,無"</formula1>
    </dataValidation>
    <dataValidation type="list" allowBlank="1" showInputMessage="1" showErrorMessage="1" sqref="G19:K19 E34:F36" xr:uid="{FE1488BF-9282-44AB-B287-B5C27245773A}">
      <formula1>"有,無"</formula1>
    </dataValidation>
    <dataValidation type="list" allowBlank="1" showInputMessage="1" showErrorMessage="1" sqref="G34:G36" xr:uid="{555CB216-088F-42ED-8298-B7A9B410913A}">
      <formula1>"(6)項イ(1),(6)項イ(2),(6)項イ(3),(6)項イ(4)"</formula1>
    </dataValidation>
    <dataValidation type="list" allowBlank="1" showInputMessage="1" showErrorMessage="1" sqref="F48:I48 G18:K18 G20:K20" xr:uid="{397DF19F-2FD6-49E5-8287-82A794E7BFD6}">
      <formula1>"○,×"</formula1>
    </dataValidation>
    <dataValidation type="list" allowBlank="1" showInputMessage="1" showErrorMessage="1" sqref="B6:F6" xr:uid="{7375E751-2B45-4D99-B4BD-E9DD789F3CEB}">
      <formula1>"有床診療所,病院,有床歯科診療所,助産所（入所施設を有する）"</formula1>
    </dataValidation>
  </dataValidations>
  <printOptions horizontalCentered="1"/>
  <pageMargins left="0.39370078740157483" right="0.19685039370078741" top="0.55118110236220474" bottom="0.55118110236220474" header="0" footer="0"/>
  <pageSetup paperSize="9" scale="74" orientation="portrait" cellComments="asDisplayed" r:id="rId1"/>
  <drawing r:id="rId2"/>
  <legacyDrawing r:id="rId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F4C2D-6677-444A-B443-F22EFFCE4FCE}">
  <sheetPr>
    <pageSetUpPr fitToPage="1"/>
  </sheetPr>
  <dimension ref="A1:H41"/>
  <sheetViews>
    <sheetView view="pageBreakPreview" topLeftCell="A13" zoomScaleNormal="100" zoomScaleSheetLayoutView="100" workbookViewId="0">
      <selection activeCell="R29" sqref="R29"/>
    </sheetView>
  </sheetViews>
  <sheetFormatPr defaultColWidth="9" defaultRowHeight="18.75" customHeight="1"/>
  <cols>
    <col min="1" max="1" width="6.5" style="276" bestFit="1" customWidth="1"/>
    <col min="2" max="2" width="4.625" style="276" customWidth="1"/>
    <col min="3" max="3" width="26.75" style="276" customWidth="1"/>
    <col min="4" max="6" width="15.125" style="276" customWidth="1"/>
    <col min="7" max="7" width="15.625" style="276" customWidth="1"/>
    <col min="8" max="8" width="3.625" style="276" customWidth="1"/>
    <col min="9" max="16384" width="9" style="276"/>
  </cols>
  <sheetData>
    <row r="1" spans="1:7" ht="18.75" customHeight="1">
      <c r="A1" s="276" t="s">
        <v>537</v>
      </c>
    </row>
    <row r="2" spans="1:7" ht="48" customHeight="1">
      <c r="B2" s="1322" t="s">
        <v>536</v>
      </c>
      <c r="C2" s="1322"/>
      <c r="D2" s="1322"/>
      <c r="E2" s="1322"/>
      <c r="F2" s="1322"/>
      <c r="G2" s="1322"/>
    </row>
    <row r="3" spans="1:7" ht="18.75" customHeight="1">
      <c r="B3" s="978"/>
      <c r="C3" s="975" t="s">
        <v>535</v>
      </c>
      <c r="D3" s="296" t="s">
        <v>534</v>
      </c>
      <c r="E3" s="296"/>
      <c r="F3" s="296"/>
      <c r="G3" s="296"/>
    </row>
    <row r="4" spans="1:7" ht="18.75" customHeight="1">
      <c r="B4" s="979"/>
      <c r="C4" s="976"/>
      <c r="D4" s="981" t="s">
        <v>533</v>
      </c>
      <c r="E4" s="982"/>
      <c r="F4" s="975" t="s">
        <v>532</v>
      </c>
      <c r="G4" s="975" t="s">
        <v>531</v>
      </c>
    </row>
    <row r="5" spans="1:7" ht="40.5">
      <c r="B5" s="980"/>
      <c r="C5" s="977"/>
      <c r="D5" s="295" t="s">
        <v>530</v>
      </c>
      <c r="E5" s="294" t="s">
        <v>529</v>
      </c>
      <c r="F5" s="977"/>
      <c r="G5" s="977"/>
    </row>
    <row r="6" spans="1:7" ht="18.75" customHeight="1">
      <c r="B6" s="971" t="s">
        <v>528</v>
      </c>
      <c r="C6" s="287"/>
      <c r="D6" s="286"/>
      <c r="E6" s="286"/>
      <c r="F6" s="286"/>
      <c r="G6" s="292">
        <f t="shared" ref="G6:G36" si="0">SUM(D6:F6)</f>
        <v>0</v>
      </c>
    </row>
    <row r="7" spans="1:7" ht="18.75" customHeight="1">
      <c r="B7" s="972"/>
      <c r="C7" s="287"/>
      <c r="D7" s="286"/>
      <c r="E7" s="286"/>
      <c r="F7" s="286"/>
      <c r="G7" s="292">
        <f t="shared" si="0"/>
        <v>0</v>
      </c>
    </row>
    <row r="8" spans="1:7" ht="18.75" customHeight="1">
      <c r="B8" s="972"/>
      <c r="C8" s="287"/>
      <c r="D8" s="286"/>
      <c r="E8" s="286"/>
      <c r="F8" s="293"/>
      <c r="G8" s="292">
        <f t="shared" si="0"/>
        <v>0</v>
      </c>
    </row>
    <row r="9" spans="1:7" ht="18.75" customHeight="1">
      <c r="B9" s="972"/>
      <c r="C9" s="287"/>
      <c r="D9" s="286"/>
      <c r="E9" s="286"/>
      <c r="F9" s="286"/>
      <c r="G9" s="292">
        <f t="shared" si="0"/>
        <v>0</v>
      </c>
    </row>
    <row r="10" spans="1:7" ht="18.75" customHeight="1">
      <c r="B10" s="972"/>
      <c r="C10" s="287"/>
      <c r="D10" s="286"/>
      <c r="E10" s="286"/>
      <c r="F10" s="286"/>
      <c r="G10" s="292">
        <f t="shared" si="0"/>
        <v>0</v>
      </c>
    </row>
    <row r="11" spans="1:7" ht="18.75" customHeight="1">
      <c r="B11" s="972"/>
      <c r="C11" s="287"/>
      <c r="D11" s="286"/>
      <c r="E11" s="286"/>
      <c r="F11" s="286"/>
      <c r="G11" s="292">
        <f t="shared" si="0"/>
        <v>0</v>
      </c>
    </row>
    <row r="12" spans="1:7" ht="18.75" customHeight="1">
      <c r="B12" s="972"/>
      <c r="C12" s="287"/>
      <c r="D12" s="286"/>
      <c r="E12" s="286"/>
      <c r="F12" s="286"/>
      <c r="G12" s="292">
        <f t="shared" si="0"/>
        <v>0</v>
      </c>
    </row>
    <row r="13" spans="1:7" ht="18.75" customHeight="1">
      <c r="B13" s="972"/>
      <c r="C13" s="287"/>
      <c r="D13" s="286"/>
      <c r="E13" s="286"/>
      <c r="F13" s="286"/>
      <c r="G13" s="292">
        <f t="shared" si="0"/>
        <v>0</v>
      </c>
    </row>
    <row r="14" spans="1:7" ht="18.75" customHeight="1">
      <c r="B14" s="972"/>
      <c r="C14" s="287"/>
      <c r="D14" s="286"/>
      <c r="E14" s="286"/>
      <c r="F14" s="286"/>
      <c r="G14" s="292">
        <f t="shared" si="0"/>
        <v>0</v>
      </c>
    </row>
    <row r="15" spans="1:7" ht="18.75" customHeight="1">
      <c r="B15" s="972"/>
      <c r="C15" s="287"/>
      <c r="D15" s="286"/>
      <c r="E15" s="286"/>
      <c r="F15" s="286"/>
      <c r="G15" s="292">
        <f t="shared" si="0"/>
        <v>0</v>
      </c>
    </row>
    <row r="16" spans="1:7" ht="18.75" customHeight="1">
      <c r="B16" s="972"/>
      <c r="C16" s="287"/>
      <c r="D16" s="286"/>
      <c r="E16" s="286"/>
      <c r="F16" s="286"/>
      <c r="G16" s="292">
        <f t="shared" si="0"/>
        <v>0</v>
      </c>
    </row>
    <row r="17" spans="2:8" ht="18.75" customHeight="1">
      <c r="B17" s="972"/>
      <c r="C17" s="287"/>
      <c r="D17" s="286"/>
      <c r="E17" s="286"/>
      <c r="F17" s="286"/>
      <c r="G17" s="292">
        <f t="shared" si="0"/>
        <v>0</v>
      </c>
    </row>
    <row r="18" spans="2:8" ht="18.75" customHeight="1">
      <c r="B18" s="972"/>
      <c r="C18" s="287"/>
      <c r="D18" s="286"/>
      <c r="E18" s="286"/>
      <c r="F18" s="286"/>
      <c r="G18" s="292">
        <f t="shared" si="0"/>
        <v>0</v>
      </c>
    </row>
    <row r="19" spans="2:8" ht="18.75" customHeight="1">
      <c r="B19" s="972"/>
      <c r="C19" s="287"/>
      <c r="D19" s="286"/>
      <c r="E19" s="286"/>
      <c r="F19" s="286"/>
      <c r="G19" s="292">
        <f t="shared" si="0"/>
        <v>0</v>
      </c>
    </row>
    <row r="20" spans="2:8" ht="18.75" customHeight="1">
      <c r="B20" s="972"/>
      <c r="C20" s="287"/>
      <c r="D20" s="286"/>
      <c r="E20" s="286"/>
      <c r="F20" s="286"/>
      <c r="G20" s="292">
        <f t="shared" si="0"/>
        <v>0</v>
      </c>
    </row>
    <row r="21" spans="2:8" ht="18.75" customHeight="1">
      <c r="B21" s="972"/>
      <c r="C21" s="287"/>
      <c r="D21" s="286"/>
      <c r="E21" s="286"/>
      <c r="F21" s="286"/>
      <c r="G21" s="292">
        <f t="shared" si="0"/>
        <v>0</v>
      </c>
    </row>
    <row r="22" spans="2:8" ht="18.75" customHeight="1">
      <c r="B22" s="972"/>
      <c r="C22" s="287"/>
      <c r="D22" s="286"/>
      <c r="E22" s="286"/>
      <c r="F22" s="286"/>
      <c r="G22" s="292">
        <f t="shared" si="0"/>
        <v>0</v>
      </c>
    </row>
    <row r="23" spans="2:8" ht="18.75" customHeight="1">
      <c r="B23" s="972"/>
      <c r="C23" s="287"/>
      <c r="D23" s="286"/>
      <c r="E23" s="286"/>
      <c r="F23" s="286"/>
      <c r="G23" s="292">
        <f t="shared" si="0"/>
        <v>0</v>
      </c>
    </row>
    <row r="24" spans="2:8" ht="18.75" customHeight="1">
      <c r="B24" s="972"/>
      <c r="C24" s="287"/>
      <c r="D24" s="286"/>
      <c r="E24" s="286"/>
      <c r="F24" s="286"/>
      <c r="G24" s="292">
        <f t="shared" si="0"/>
        <v>0</v>
      </c>
    </row>
    <row r="25" spans="2:8" ht="18.75" customHeight="1">
      <c r="B25" s="972"/>
      <c r="C25" s="287"/>
      <c r="D25" s="286"/>
      <c r="E25" s="286"/>
      <c r="F25" s="286"/>
      <c r="G25" s="292">
        <f t="shared" si="0"/>
        <v>0</v>
      </c>
    </row>
    <row r="26" spans="2:8" ht="18.75" customHeight="1">
      <c r="B26" s="972"/>
      <c r="C26" s="287"/>
      <c r="D26" s="286"/>
      <c r="E26" s="286"/>
      <c r="F26" s="286"/>
      <c r="G26" s="292">
        <f t="shared" si="0"/>
        <v>0</v>
      </c>
    </row>
    <row r="27" spans="2:8" ht="18.75" customHeight="1">
      <c r="B27" s="972"/>
      <c r="C27" s="287"/>
      <c r="D27" s="286"/>
      <c r="E27" s="286"/>
      <c r="F27" s="286"/>
      <c r="G27" s="292">
        <f t="shared" si="0"/>
        <v>0</v>
      </c>
    </row>
    <row r="28" spans="2:8" ht="18.75" customHeight="1">
      <c r="B28" s="972"/>
      <c r="C28" s="287"/>
      <c r="D28" s="286"/>
      <c r="E28" s="286"/>
      <c r="F28" s="286"/>
      <c r="G28" s="292">
        <f t="shared" si="0"/>
        <v>0</v>
      </c>
    </row>
    <row r="29" spans="2:8" ht="18.75" customHeight="1">
      <c r="B29" s="972"/>
      <c r="C29" s="287"/>
      <c r="D29" s="286"/>
      <c r="E29" s="286"/>
      <c r="F29" s="286"/>
      <c r="G29" s="292">
        <f t="shared" si="0"/>
        <v>0</v>
      </c>
    </row>
    <row r="30" spans="2:8" ht="18.75" customHeight="1" thickBot="1">
      <c r="B30" s="972"/>
      <c r="C30" s="287"/>
      <c r="D30" s="286"/>
      <c r="E30" s="286"/>
      <c r="F30" s="286"/>
      <c r="G30" s="292">
        <f t="shared" si="0"/>
        <v>0</v>
      </c>
    </row>
    <row r="31" spans="2:8" ht="24.95" customHeight="1" thickBot="1">
      <c r="B31" s="973"/>
      <c r="C31" s="291" t="s">
        <v>527</v>
      </c>
      <c r="D31" s="279">
        <f>SUM(D6:D30)</f>
        <v>0</v>
      </c>
      <c r="E31" s="279">
        <f>SUM(E6:E30)</f>
        <v>0</v>
      </c>
      <c r="F31" s="279">
        <f>SUM(F6:F30)</f>
        <v>0</v>
      </c>
      <c r="G31" s="278">
        <f>SUM(D31:F31)</f>
        <v>0</v>
      </c>
      <c r="H31" s="91"/>
    </row>
    <row r="32" spans="2:8" ht="18.75" customHeight="1">
      <c r="B32" s="971" t="s">
        <v>526</v>
      </c>
      <c r="C32" s="290"/>
      <c r="D32" s="289"/>
      <c r="E32" s="289"/>
      <c r="F32" s="288"/>
      <c r="G32" s="282">
        <f t="shared" si="0"/>
        <v>0</v>
      </c>
    </row>
    <row r="33" spans="2:8" ht="18.75" customHeight="1">
      <c r="B33" s="972"/>
      <c r="C33" s="287"/>
      <c r="D33" s="286"/>
      <c r="E33" s="286"/>
      <c r="F33" s="286"/>
      <c r="G33" s="282">
        <f t="shared" si="0"/>
        <v>0</v>
      </c>
    </row>
    <row r="34" spans="2:8" ht="18.75" customHeight="1">
      <c r="B34" s="972"/>
      <c r="C34" s="287"/>
      <c r="D34" s="286"/>
      <c r="E34" s="286"/>
      <c r="F34" s="286"/>
      <c r="G34" s="282">
        <f t="shared" si="0"/>
        <v>0</v>
      </c>
    </row>
    <row r="35" spans="2:8" ht="18.75" customHeight="1">
      <c r="B35" s="972"/>
      <c r="C35" s="287"/>
      <c r="D35" s="286"/>
      <c r="E35" s="286"/>
      <c r="F35" s="286"/>
      <c r="G35" s="282">
        <f t="shared" si="0"/>
        <v>0</v>
      </c>
    </row>
    <row r="36" spans="2:8" ht="18.75" customHeight="1" thickBot="1">
      <c r="B36" s="972"/>
      <c r="C36" s="285"/>
      <c r="D36" s="284"/>
      <c r="E36" s="284"/>
      <c r="F36" s="283"/>
      <c r="G36" s="282">
        <f t="shared" si="0"/>
        <v>0</v>
      </c>
    </row>
    <row r="37" spans="2:8" ht="24.95" customHeight="1" thickBot="1">
      <c r="B37" s="974"/>
      <c r="C37" s="281" t="s">
        <v>525</v>
      </c>
      <c r="D37" s="280"/>
      <c r="E37" s="280"/>
      <c r="F37" s="279">
        <f>SUM(F32:F36)</f>
        <v>0</v>
      </c>
      <c r="G37" s="278">
        <f>SUM(D37:F37)</f>
        <v>0</v>
      </c>
    </row>
    <row r="38" spans="2:8" ht="33.75" customHeight="1" thickBot="1">
      <c r="B38" s="969" t="s">
        <v>524</v>
      </c>
      <c r="C38" s="970"/>
      <c r="D38" s="279">
        <f>D31+D37</f>
        <v>0</v>
      </c>
      <c r="E38" s="279">
        <f>E31+E37</f>
        <v>0</v>
      </c>
      <c r="F38" s="279">
        <f>F31+F37</f>
        <v>0</v>
      </c>
      <c r="G38" s="278">
        <f>SUM(D38:F38)</f>
        <v>0</v>
      </c>
      <c r="H38" s="91"/>
    </row>
    <row r="39" spans="2:8" ht="6" customHeight="1">
      <c r="G39" s="277"/>
    </row>
    <row r="40" spans="2:8" ht="18.75" customHeight="1">
      <c r="B40" s="944" t="s">
        <v>523</v>
      </c>
      <c r="C40" s="944"/>
      <c r="D40" s="944"/>
      <c r="E40" s="944"/>
      <c r="F40" s="944"/>
      <c r="G40" s="944"/>
    </row>
    <row r="41" spans="2:8" ht="18.75" customHeight="1">
      <c r="B41" s="944"/>
      <c r="C41" s="944"/>
      <c r="D41" s="944"/>
      <c r="E41" s="944"/>
      <c r="F41" s="944"/>
      <c r="G41" s="944"/>
    </row>
  </sheetData>
  <mergeCells count="10">
    <mergeCell ref="B6:B31"/>
    <mergeCell ref="B32:B37"/>
    <mergeCell ref="B38:C38"/>
    <mergeCell ref="B40:G41"/>
    <mergeCell ref="B2:G2"/>
    <mergeCell ref="B3:B5"/>
    <mergeCell ref="C3:C5"/>
    <mergeCell ref="D4:E4"/>
    <mergeCell ref="F4:F5"/>
    <mergeCell ref="G4:G5"/>
  </mergeCells>
  <phoneticPr fontId="5"/>
  <printOptions horizontalCentered="1"/>
  <pageMargins left="0.78740157480314965" right="0.59055118110236227" top="0.78740157480314965" bottom="0" header="0" footer="0"/>
  <pageSetup paperSize="9" scale="87" fitToHeight="0" orientation="portrait" cellComments="asDisplayed"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4CDDD-2B4A-4E2C-9F9F-72828CA16323}">
  <sheetPr>
    <pageSetUpPr fitToPage="1"/>
  </sheetPr>
  <dimension ref="A1:K38"/>
  <sheetViews>
    <sheetView view="pageBreakPreview" zoomScaleNormal="100" zoomScaleSheetLayoutView="100" workbookViewId="0">
      <selection activeCell="B18" sqref="B18:F18"/>
    </sheetView>
  </sheetViews>
  <sheetFormatPr defaultColWidth="9" defaultRowHeight="12"/>
  <cols>
    <col min="1" max="1" width="11.25" style="91" customWidth="1"/>
    <col min="2" max="18" width="10" style="91" customWidth="1"/>
    <col min="19" max="16384" width="9" style="91"/>
  </cols>
  <sheetData>
    <row r="1" spans="1:11">
      <c r="A1" s="91" t="s">
        <v>593</v>
      </c>
    </row>
    <row r="2" spans="1:11" ht="18" customHeight="1">
      <c r="A2" s="962" t="s">
        <v>246</v>
      </c>
      <c r="B2" s="962"/>
      <c r="C2" s="962"/>
      <c r="D2" s="962"/>
      <c r="E2" s="962"/>
      <c r="F2" s="962"/>
      <c r="G2" s="962"/>
      <c r="H2" s="962"/>
      <c r="I2" s="962"/>
      <c r="J2" s="962"/>
      <c r="K2" s="962"/>
    </row>
    <row r="5" spans="1:11" ht="18.75" customHeight="1">
      <c r="A5" s="93" t="s">
        <v>59</v>
      </c>
      <c r="B5" s="887" t="s">
        <v>592</v>
      </c>
      <c r="C5" s="887"/>
      <c r="D5" s="887"/>
      <c r="E5" s="887"/>
      <c r="F5" s="887"/>
    </row>
    <row r="6" spans="1:11" ht="12" customHeight="1">
      <c r="A6" s="99"/>
      <c r="B6" s="100"/>
      <c r="C6" s="100"/>
      <c r="D6" s="100"/>
      <c r="E6" s="100"/>
      <c r="F6" s="100"/>
    </row>
    <row r="8" spans="1:11">
      <c r="A8" s="887" t="s">
        <v>297</v>
      </c>
      <c r="B8" s="887"/>
      <c r="C8" s="887"/>
      <c r="D8" s="887" t="s">
        <v>346</v>
      </c>
      <c r="E8" s="887"/>
      <c r="F8" s="887"/>
      <c r="G8" s="887" t="s">
        <v>234</v>
      </c>
      <c r="H8" s="887"/>
      <c r="I8" s="887"/>
      <c r="J8" s="887"/>
      <c r="K8" s="887"/>
    </row>
    <row r="9" spans="1:11" ht="18.75" customHeight="1">
      <c r="A9" s="889"/>
      <c r="B9" s="889"/>
      <c r="C9" s="889"/>
      <c r="D9" s="889"/>
      <c r="E9" s="889"/>
      <c r="F9" s="889"/>
      <c r="G9" s="889"/>
      <c r="H9" s="889"/>
      <c r="I9" s="889"/>
      <c r="J9" s="889"/>
      <c r="K9" s="889"/>
    </row>
    <row r="10" spans="1:11" ht="12" customHeight="1">
      <c r="A10" s="98"/>
      <c r="B10" s="98"/>
      <c r="C10" s="98"/>
      <c r="D10" s="98"/>
      <c r="E10" s="98"/>
      <c r="F10" s="98"/>
      <c r="G10" s="98"/>
      <c r="H10" s="98"/>
      <c r="I10" s="98"/>
      <c r="J10" s="98"/>
      <c r="K10" s="98"/>
    </row>
    <row r="11" spans="1:11" ht="12" customHeight="1">
      <c r="A11" s="98"/>
      <c r="B11" s="98"/>
      <c r="C11" s="98"/>
      <c r="D11" s="98"/>
      <c r="E11" s="98"/>
      <c r="F11" s="98"/>
      <c r="G11" s="98"/>
      <c r="H11" s="98"/>
      <c r="I11" s="98"/>
      <c r="J11" s="98"/>
      <c r="K11" s="98"/>
    </row>
    <row r="12" spans="1:11">
      <c r="A12" s="91" t="s">
        <v>276</v>
      </c>
    </row>
    <row r="13" spans="1:11" ht="3.75" customHeight="1"/>
    <row r="14" spans="1:11">
      <c r="A14" s="900" t="s">
        <v>235</v>
      </c>
      <c r="B14" s="890" t="s">
        <v>247</v>
      </c>
      <c r="C14" s="890"/>
      <c r="D14" s="890"/>
      <c r="E14" s="890"/>
      <c r="F14" s="890"/>
      <c r="G14" s="890" t="s">
        <v>248</v>
      </c>
      <c r="H14" s="890"/>
      <c r="I14" s="890"/>
      <c r="J14" s="890"/>
      <c r="K14" s="890"/>
    </row>
    <row r="15" spans="1:11" ht="18.75" customHeight="1">
      <c r="A15" s="901"/>
      <c r="B15" s="148" t="s">
        <v>427</v>
      </c>
      <c r="C15" s="158" t="s">
        <v>1144</v>
      </c>
      <c r="D15" s="149" t="s">
        <v>429</v>
      </c>
      <c r="E15" s="149" t="s">
        <v>430</v>
      </c>
      <c r="F15" s="159" t="s">
        <v>1144</v>
      </c>
      <c r="G15" s="148" t="s">
        <v>427</v>
      </c>
      <c r="H15" s="158" t="s">
        <v>1144</v>
      </c>
      <c r="I15" s="149" t="s">
        <v>429</v>
      </c>
      <c r="J15" s="149" t="s">
        <v>430</v>
      </c>
      <c r="K15" s="159" t="s">
        <v>1144</v>
      </c>
    </row>
    <row r="16" spans="1:11" ht="18.75" customHeight="1">
      <c r="A16" s="93" t="s">
        <v>263</v>
      </c>
      <c r="B16" s="897" t="s">
        <v>591</v>
      </c>
      <c r="C16" s="897"/>
      <c r="D16" s="897"/>
      <c r="E16" s="897"/>
      <c r="F16" s="897"/>
      <c r="G16" s="1030"/>
      <c r="H16" s="1055"/>
      <c r="I16" s="1055"/>
      <c r="J16" s="1055"/>
      <c r="K16" s="1031"/>
    </row>
    <row r="17" spans="1:11">
      <c r="A17" s="994" t="s">
        <v>253</v>
      </c>
      <c r="B17" s="890" t="s">
        <v>251</v>
      </c>
      <c r="C17" s="890"/>
      <c r="D17" s="890"/>
      <c r="E17" s="890"/>
      <c r="F17" s="890"/>
      <c r="G17" s="890" t="s">
        <v>252</v>
      </c>
      <c r="H17" s="890"/>
      <c r="I17" s="890"/>
      <c r="J17" s="890"/>
      <c r="K17" s="890"/>
    </row>
    <row r="18" spans="1:11" ht="18.75" customHeight="1">
      <c r="A18" s="901"/>
      <c r="B18" s="897" t="s">
        <v>71</v>
      </c>
      <c r="C18" s="897"/>
      <c r="D18" s="897"/>
      <c r="E18" s="897"/>
      <c r="F18" s="897"/>
      <c r="G18" s="897" t="s">
        <v>71</v>
      </c>
      <c r="H18" s="897"/>
      <c r="I18" s="897"/>
      <c r="J18" s="897"/>
      <c r="K18" s="897"/>
    </row>
    <row r="19" spans="1:11" ht="12" customHeight="1">
      <c r="A19" s="914" t="s">
        <v>254</v>
      </c>
      <c r="B19" s="93" t="s">
        <v>255</v>
      </c>
      <c r="C19" s="887" t="s">
        <v>256</v>
      </c>
      <c r="D19" s="887"/>
      <c r="E19" s="887"/>
      <c r="F19" s="887"/>
      <c r="G19" s="887"/>
      <c r="H19" s="887"/>
      <c r="I19" s="887"/>
      <c r="J19" s="887"/>
      <c r="K19" s="887"/>
    </row>
    <row r="20" spans="1:11">
      <c r="A20" s="914"/>
      <c r="B20" s="897" t="s">
        <v>590</v>
      </c>
      <c r="C20" s="93" t="s">
        <v>257</v>
      </c>
      <c r="D20" s="93" t="s">
        <v>258</v>
      </c>
      <c r="E20" s="93" t="s">
        <v>259</v>
      </c>
      <c r="F20" s="1030" t="s">
        <v>252</v>
      </c>
      <c r="G20" s="1031"/>
      <c r="H20" s="890" t="s">
        <v>260</v>
      </c>
      <c r="I20" s="890"/>
      <c r="J20" s="890"/>
      <c r="K20" s="890"/>
    </row>
    <row r="21" spans="1:11" ht="18.75" customHeight="1">
      <c r="A21" s="914"/>
      <c r="B21" s="897"/>
      <c r="C21" s="161"/>
      <c r="D21" s="162"/>
      <c r="E21" s="163"/>
      <c r="F21" s="888"/>
      <c r="G21" s="888"/>
      <c r="H21" s="97" t="s">
        <v>261</v>
      </c>
      <c r="I21" s="164" t="s">
        <v>510</v>
      </c>
      <c r="J21" s="97" t="s">
        <v>262</v>
      </c>
      <c r="K21" s="165"/>
    </row>
    <row r="22" spans="1:11" ht="18.75" customHeight="1">
      <c r="A22" s="914"/>
      <c r="B22" s="897"/>
      <c r="C22" s="161"/>
      <c r="D22" s="162"/>
      <c r="E22" s="163"/>
      <c r="F22" s="888"/>
      <c r="G22" s="888"/>
      <c r="H22" s="97" t="s">
        <v>261</v>
      </c>
      <c r="I22" s="164"/>
      <c r="J22" s="97" t="s">
        <v>262</v>
      </c>
      <c r="K22" s="165"/>
    </row>
    <row r="25" spans="1:11">
      <c r="A25" s="91" t="s">
        <v>277</v>
      </c>
    </row>
    <row r="26" spans="1:11" ht="3.75" customHeight="1"/>
    <row r="27" spans="1:11" ht="18.75" customHeight="1">
      <c r="A27" s="106" t="s">
        <v>38</v>
      </c>
      <c r="B27" s="963" t="s">
        <v>589</v>
      </c>
      <c r="C27" s="1060"/>
      <c r="D27" s="208"/>
      <c r="E27" s="98"/>
      <c r="F27" s="121"/>
      <c r="G27" s="121"/>
      <c r="H27" s="121"/>
      <c r="I27" s="98"/>
      <c r="J27" s="98"/>
      <c r="K27" s="98"/>
    </row>
    <row r="28" spans="1:11" ht="19.5" customHeight="1">
      <c r="A28" s="127" t="s">
        <v>588</v>
      </c>
      <c r="B28" s="1072"/>
      <c r="C28" s="1073"/>
      <c r="D28" s="332"/>
      <c r="E28" s="104"/>
      <c r="F28" s="104"/>
      <c r="G28" s="104"/>
      <c r="H28" s="104"/>
      <c r="I28" s="104"/>
      <c r="J28" s="104"/>
      <c r="K28" s="104"/>
    </row>
    <row r="29" spans="1:11" ht="15" customHeight="1">
      <c r="A29" s="914" t="s">
        <v>587</v>
      </c>
      <c r="B29" s="1074"/>
      <c r="C29" s="1075"/>
      <c r="D29" s="333"/>
      <c r="E29" s="137"/>
      <c r="F29" s="137"/>
      <c r="G29" s="137"/>
      <c r="H29" s="137"/>
      <c r="I29" s="104"/>
      <c r="J29" s="104"/>
      <c r="K29" s="104"/>
    </row>
    <row r="30" spans="1:11" ht="15" customHeight="1">
      <c r="A30" s="890"/>
      <c r="B30" s="1076"/>
      <c r="C30" s="1077"/>
      <c r="D30" s="332"/>
      <c r="E30" s="104"/>
      <c r="F30" s="104"/>
      <c r="G30" s="104"/>
      <c r="H30" s="104"/>
      <c r="I30" s="104"/>
      <c r="J30" s="104"/>
      <c r="K30" s="104"/>
    </row>
    <row r="31" spans="1:11" ht="12" customHeight="1">
      <c r="A31" s="99"/>
      <c r="B31" s="104"/>
      <c r="C31" s="104"/>
      <c r="D31" s="104"/>
      <c r="E31" s="104"/>
      <c r="F31" s="104"/>
      <c r="G31" s="104"/>
      <c r="H31" s="104"/>
      <c r="I31" s="104"/>
      <c r="J31" s="104"/>
      <c r="K31" s="104"/>
    </row>
    <row r="33" spans="1:11">
      <c r="A33" s="91" t="s">
        <v>278</v>
      </c>
    </row>
    <row r="34" spans="1:11" ht="3.75" customHeight="1"/>
    <row r="35" spans="1:11" ht="18.75" customHeight="1">
      <c r="A35" s="1010"/>
      <c r="B35" s="1011"/>
      <c r="C35" s="1011"/>
      <c r="D35" s="1011"/>
      <c r="E35" s="1011"/>
      <c r="F35" s="1011"/>
      <c r="G35" s="1011"/>
      <c r="H35" s="1011"/>
      <c r="I35" s="1011"/>
      <c r="J35" s="1011"/>
      <c r="K35" s="1012"/>
    </row>
    <row r="36" spans="1:11" ht="18.75" customHeight="1">
      <c r="A36" s="1013"/>
      <c r="B36" s="1014"/>
      <c r="C36" s="1014"/>
      <c r="D36" s="1014"/>
      <c r="E36" s="1014"/>
      <c r="F36" s="1014"/>
      <c r="G36" s="1014"/>
      <c r="H36" s="1014"/>
      <c r="I36" s="1014"/>
      <c r="J36" s="1014"/>
      <c r="K36" s="1015"/>
    </row>
    <row r="37" spans="1:11" ht="18.75" customHeight="1">
      <c r="A37" s="1013"/>
      <c r="B37" s="1014"/>
      <c r="C37" s="1014"/>
      <c r="D37" s="1014"/>
      <c r="E37" s="1014"/>
      <c r="F37" s="1014"/>
      <c r="G37" s="1014"/>
      <c r="H37" s="1014"/>
      <c r="I37" s="1014"/>
      <c r="J37" s="1014"/>
      <c r="K37" s="1015"/>
    </row>
    <row r="38" spans="1:11" ht="18.75" customHeight="1">
      <c r="A38" s="1016"/>
      <c r="B38" s="1017"/>
      <c r="C38" s="1017"/>
      <c r="D38" s="1017"/>
      <c r="E38" s="1017"/>
      <c r="F38" s="1017"/>
      <c r="G38" s="1017"/>
      <c r="H38" s="1017"/>
      <c r="I38" s="1017"/>
      <c r="J38" s="1017"/>
      <c r="K38" s="1018"/>
    </row>
  </sheetData>
  <mergeCells count="31">
    <mergeCell ref="B27:C27"/>
    <mergeCell ref="B28:C28"/>
    <mergeCell ref="A29:A30"/>
    <mergeCell ref="B29:C29"/>
    <mergeCell ref="B30:C30"/>
    <mergeCell ref="A35:K38"/>
    <mergeCell ref="A19:A22"/>
    <mergeCell ref="C19:K19"/>
    <mergeCell ref="B20:B22"/>
    <mergeCell ref="F20:G20"/>
    <mergeCell ref="H20:K20"/>
    <mergeCell ref="F21:G21"/>
    <mergeCell ref="F22:G22"/>
    <mergeCell ref="A14:A15"/>
    <mergeCell ref="B14:F14"/>
    <mergeCell ref="G14:K14"/>
    <mergeCell ref="B16:F16"/>
    <mergeCell ref="G16:K16"/>
    <mergeCell ref="A17:A18"/>
    <mergeCell ref="B17:F17"/>
    <mergeCell ref="G17:K17"/>
    <mergeCell ref="B18:F18"/>
    <mergeCell ref="G18:K18"/>
    <mergeCell ref="A2:K2"/>
    <mergeCell ref="B5:F5"/>
    <mergeCell ref="A8:C8"/>
    <mergeCell ref="D8:F8"/>
    <mergeCell ref="G8:K8"/>
    <mergeCell ref="A9:C9"/>
    <mergeCell ref="D9:F9"/>
    <mergeCell ref="G9:K9"/>
  </mergeCells>
  <phoneticPr fontId="5"/>
  <dataValidations count="4">
    <dataValidation type="list" allowBlank="1" showInputMessage="1" showErrorMessage="1" sqref="B16:F16" xr:uid="{374684B5-23CF-415F-ABA1-7E1B397B9ED2}">
      <formula1>"改修,撤去"</formula1>
    </dataValidation>
    <dataValidation type="list" allowBlank="1" showInputMessage="1" showErrorMessage="1" sqref="K21:K22" xr:uid="{A91A78A1-D068-49EB-9C4E-6902D25D66E3}">
      <formula1>"転用,譲渡,交換,貸付,取壊し"</formula1>
    </dataValidation>
    <dataValidation type="list" allowBlank="1" showInputMessage="1" showErrorMessage="1" sqref="I21:I22" xr:uid="{B00B21B4-8A74-4201-BBD1-8BDFE6931485}">
      <formula1>"有（承認済）,有（申請済）,有（申請予定）,無"</formula1>
    </dataValidation>
    <dataValidation type="list" allowBlank="1" showInputMessage="1" showErrorMessage="1" sqref="B20:B22" xr:uid="{80945F4C-C42B-4D11-BF4D-50CBC127661A}">
      <formula1>"有,無"</formula1>
    </dataValidation>
  </dataValidations>
  <printOptions horizontalCentered="1"/>
  <pageMargins left="0.31496062992125984" right="0.31496062992125984" top="0.55118110236220474" bottom="0.55118110236220474" header="0.31496062992125984" footer="0.31496062992125984"/>
  <pageSetup paperSize="9" scale="89"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113BC-0DC9-4E70-A914-1DF73A3E1501}">
  <dimension ref="A1:AS48"/>
  <sheetViews>
    <sheetView view="pageBreakPreview" zoomScale="115" zoomScaleNormal="85" zoomScaleSheetLayoutView="115" workbookViewId="0">
      <selection activeCell="G9" sqref="G9:K9"/>
    </sheetView>
  </sheetViews>
  <sheetFormatPr defaultColWidth="2.375" defaultRowHeight="18.75" customHeight="1"/>
  <cols>
    <col min="1" max="37" width="2.5" style="401" customWidth="1"/>
    <col min="38" max="16384" width="2.375" style="401"/>
  </cols>
  <sheetData>
    <row r="1" spans="2:35" ht="18.75" customHeight="1">
      <c r="B1" s="401" t="s">
        <v>663</v>
      </c>
      <c r="Z1" s="401" t="s">
        <v>650</v>
      </c>
    </row>
    <row r="2" spans="2:35" ht="18.75" customHeight="1">
      <c r="J2" s="523" t="s">
        <v>649</v>
      </c>
      <c r="K2" s="523"/>
      <c r="L2" s="523"/>
      <c r="M2" s="523"/>
      <c r="N2" s="523"/>
      <c r="O2" s="523"/>
      <c r="P2" s="523"/>
      <c r="Q2" s="523"/>
      <c r="R2" s="523"/>
      <c r="S2" s="523"/>
      <c r="T2" s="523"/>
      <c r="U2" s="523"/>
      <c r="V2" s="523"/>
      <c r="W2" s="523"/>
      <c r="X2" s="523"/>
      <c r="Y2" s="523"/>
      <c r="Z2" s="523"/>
      <c r="AA2" s="523"/>
    </row>
    <row r="3" spans="2:35" ht="18.75" customHeight="1">
      <c r="B3" s="402"/>
      <c r="C3" s="402"/>
      <c r="D3" s="402"/>
      <c r="E3" s="402"/>
      <c r="F3" s="402"/>
      <c r="G3" s="402"/>
      <c r="H3" s="402"/>
      <c r="I3" s="402"/>
      <c r="J3" s="402"/>
      <c r="K3" s="402"/>
      <c r="L3" s="402"/>
      <c r="M3" s="402"/>
    </row>
    <row r="4" spans="2:35" ht="18.75" customHeight="1">
      <c r="B4" s="524" t="s">
        <v>648</v>
      </c>
      <c r="C4" s="524"/>
      <c r="D4" s="524"/>
      <c r="E4" s="524"/>
      <c r="F4" s="525" t="s">
        <v>662</v>
      </c>
      <c r="G4" s="525"/>
      <c r="H4" s="525"/>
      <c r="I4" s="525"/>
      <c r="J4" s="525"/>
      <c r="K4" s="525"/>
      <c r="L4" s="525"/>
      <c r="M4" s="525"/>
      <c r="N4" s="525"/>
      <c r="O4" s="525"/>
      <c r="P4" s="525"/>
      <c r="Q4" s="525"/>
      <c r="R4" s="525"/>
      <c r="S4" s="525"/>
      <c r="T4" s="525"/>
      <c r="U4" s="525"/>
      <c r="V4" s="525"/>
      <c r="W4" s="525"/>
      <c r="X4" s="525"/>
    </row>
    <row r="5" spans="2:35" ht="18.75" customHeight="1">
      <c r="B5" s="403"/>
    </row>
    <row r="6" spans="2:35" ht="18.75" customHeight="1">
      <c r="B6" s="463" t="s">
        <v>646</v>
      </c>
      <c r="C6" s="463"/>
      <c r="D6" s="463"/>
      <c r="E6" s="463"/>
      <c r="F6" s="463"/>
      <c r="G6" s="463"/>
      <c r="H6" s="463"/>
      <c r="I6" s="463"/>
      <c r="J6" s="463"/>
      <c r="K6" s="463"/>
      <c r="L6" s="463"/>
      <c r="M6" s="463" t="s">
        <v>645</v>
      </c>
      <c r="N6" s="463"/>
      <c r="O6" s="463"/>
      <c r="P6" s="463"/>
      <c r="Q6" s="463"/>
      <c r="R6" s="463"/>
      <c r="S6" s="463"/>
      <c r="T6" s="463"/>
      <c r="U6" s="463"/>
      <c r="V6" s="463"/>
      <c r="W6" s="463" t="s">
        <v>644</v>
      </c>
      <c r="X6" s="463"/>
      <c r="Y6" s="463"/>
      <c r="Z6" s="463"/>
      <c r="AA6" s="463"/>
      <c r="AB6" s="463"/>
      <c r="AC6" s="463"/>
      <c r="AD6" s="463"/>
      <c r="AE6" s="463"/>
      <c r="AF6" s="463"/>
      <c r="AG6" s="463"/>
      <c r="AH6" s="463"/>
      <c r="AI6" s="463"/>
    </row>
    <row r="7" spans="2:35" ht="18.75" customHeight="1">
      <c r="B7" s="463"/>
      <c r="C7" s="463"/>
      <c r="D7" s="463"/>
      <c r="E7" s="463"/>
      <c r="F7" s="463"/>
      <c r="G7" s="463"/>
      <c r="H7" s="463"/>
      <c r="I7" s="463"/>
      <c r="J7" s="463"/>
      <c r="K7" s="463"/>
      <c r="L7" s="463"/>
      <c r="M7" s="463"/>
      <c r="N7" s="463"/>
      <c r="O7" s="463"/>
      <c r="P7" s="463"/>
      <c r="Q7" s="463"/>
      <c r="R7" s="463"/>
      <c r="S7" s="463"/>
      <c r="T7" s="463"/>
      <c r="U7" s="463"/>
      <c r="V7" s="463"/>
      <c r="W7" s="463"/>
      <c r="X7" s="463"/>
      <c r="Y7" s="463"/>
      <c r="Z7" s="463"/>
      <c r="AA7" s="463"/>
      <c r="AB7" s="463"/>
      <c r="AC7" s="463"/>
      <c r="AD7" s="463"/>
      <c r="AE7" s="463"/>
      <c r="AF7" s="463"/>
      <c r="AG7" s="463"/>
      <c r="AH7" s="463"/>
      <c r="AI7" s="463"/>
    </row>
    <row r="8" spans="2:35" ht="18.75" customHeight="1">
      <c r="B8" s="403"/>
    </row>
    <row r="9" spans="2:35" ht="18.75" customHeight="1">
      <c r="B9" s="403" t="s">
        <v>643</v>
      </c>
    </row>
    <row r="10" spans="2:35" ht="18.75" customHeight="1">
      <c r="B10" s="520" t="s">
        <v>642</v>
      </c>
      <c r="C10" s="520"/>
      <c r="D10" s="520"/>
      <c r="E10" s="520"/>
      <c r="F10" s="520"/>
      <c r="G10" s="520"/>
      <c r="H10" s="464" t="s">
        <v>641</v>
      </c>
      <c r="I10" s="465"/>
      <c r="J10" s="465"/>
      <c r="K10" s="521" t="s">
        <v>638</v>
      </c>
      <c r="L10" s="521"/>
      <c r="M10" s="521"/>
      <c r="N10" s="521"/>
      <c r="O10" s="521"/>
      <c r="P10" s="521"/>
      <c r="Q10" s="521"/>
      <c r="R10" s="521"/>
      <c r="S10" s="521"/>
      <c r="T10" s="521"/>
      <c r="U10" s="465" t="s">
        <v>640</v>
      </c>
      <c r="V10" s="465"/>
      <c r="W10" s="465" t="s">
        <v>639</v>
      </c>
      <c r="X10" s="465"/>
      <c r="Y10" s="465"/>
      <c r="Z10" s="521" t="s">
        <v>638</v>
      </c>
      <c r="AA10" s="521"/>
      <c r="AB10" s="521"/>
      <c r="AC10" s="521"/>
      <c r="AD10" s="521"/>
      <c r="AE10" s="521"/>
      <c r="AF10" s="521"/>
      <c r="AG10" s="521"/>
      <c r="AH10" s="521"/>
      <c r="AI10" s="522"/>
    </row>
    <row r="11" spans="2:35" ht="18.75" customHeight="1">
      <c r="B11" s="520" t="s">
        <v>637</v>
      </c>
      <c r="C11" s="520"/>
      <c r="D11" s="520"/>
      <c r="E11" s="520"/>
      <c r="F11" s="520"/>
      <c r="G11" s="520"/>
      <c r="H11" s="464"/>
      <c r="I11" s="465"/>
      <c r="J11" s="465"/>
      <c r="K11" s="465"/>
      <c r="L11" s="465"/>
      <c r="M11" s="465"/>
      <c r="N11" s="520" t="s">
        <v>636</v>
      </c>
      <c r="O11" s="520"/>
      <c r="P11" s="520"/>
      <c r="Q11" s="520"/>
      <c r="R11" s="520"/>
      <c r="S11" s="520"/>
      <c r="T11" s="463"/>
      <c r="U11" s="463"/>
      <c r="V11" s="463"/>
      <c r="W11" s="463"/>
      <c r="X11" s="463"/>
      <c r="Y11" s="463"/>
      <c r="Z11" s="463"/>
      <c r="AA11" s="463"/>
      <c r="AB11" s="463"/>
      <c r="AC11" s="463"/>
      <c r="AD11" s="463"/>
      <c r="AE11" s="463"/>
      <c r="AF11" s="463"/>
      <c r="AG11" s="463"/>
      <c r="AH11" s="463"/>
      <c r="AI11" s="463"/>
    </row>
    <row r="13" spans="2:35" ht="18.75" customHeight="1">
      <c r="B13" s="403" t="s">
        <v>635</v>
      </c>
    </row>
    <row r="14" spans="2:35" ht="18.75" customHeight="1">
      <c r="B14" s="463" t="s">
        <v>634</v>
      </c>
      <c r="C14" s="463"/>
      <c r="D14" s="463"/>
      <c r="E14" s="463"/>
      <c r="F14" s="463" t="s">
        <v>633</v>
      </c>
      <c r="G14" s="463"/>
      <c r="H14" s="463"/>
      <c r="I14" s="463"/>
      <c r="J14" s="463"/>
      <c r="K14" s="463" t="s">
        <v>661</v>
      </c>
      <c r="L14" s="463"/>
      <c r="M14" s="463"/>
      <c r="N14" s="463"/>
      <c r="O14" s="463"/>
      <c r="P14" s="463" t="s">
        <v>632</v>
      </c>
      <c r="Q14" s="463"/>
      <c r="R14" s="463"/>
      <c r="S14" s="463"/>
      <c r="T14" s="463"/>
      <c r="U14" s="463" t="s">
        <v>660</v>
      </c>
      <c r="V14" s="463"/>
      <c r="W14" s="463"/>
      <c r="X14" s="463"/>
      <c r="Y14" s="463"/>
      <c r="Z14" s="463" t="s">
        <v>630</v>
      </c>
      <c r="AA14" s="463"/>
      <c r="AB14" s="463"/>
      <c r="AC14" s="463"/>
      <c r="AD14" s="463"/>
      <c r="AE14" s="463" t="s">
        <v>629</v>
      </c>
      <c r="AF14" s="463"/>
      <c r="AG14" s="463"/>
      <c r="AH14" s="463"/>
      <c r="AI14" s="463"/>
    </row>
    <row r="15" spans="2:35" ht="15" customHeight="1">
      <c r="B15" s="498" t="s">
        <v>628</v>
      </c>
      <c r="C15" s="499"/>
      <c r="D15" s="499"/>
      <c r="E15" s="500"/>
      <c r="F15" s="504"/>
      <c r="G15" s="505"/>
      <c r="H15" s="505"/>
      <c r="I15" s="505"/>
      <c r="J15" s="506"/>
      <c r="K15" s="504"/>
      <c r="L15" s="505"/>
      <c r="M15" s="505"/>
      <c r="N15" s="505"/>
      <c r="O15" s="506"/>
      <c r="P15" s="504"/>
      <c r="Q15" s="505"/>
      <c r="R15" s="505"/>
      <c r="S15" s="505"/>
      <c r="T15" s="506"/>
      <c r="U15" s="507"/>
      <c r="V15" s="505"/>
      <c r="W15" s="505"/>
      <c r="X15" s="505"/>
      <c r="Y15" s="506"/>
      <c r="Z15" s="504"/>
      <c r="AA15" s="505"/>
      <c r="AB15" s="505"/>
      <c r="AC15" s="505"/>
      <c r="AD15" s="506"/>
      <c r="AE15" s="504">
        <f>SUM(F15:T16,U15,Z15)</f>
        <v>0</v>
      </c>
      <c r="AF15" s="505"/>
      <c r="AG15" s="505"/>
      <c r="AH15" s="505"/>
      <c r="AI15" s="506"/>
    </row>
    <row r="16" spans="2:35" ht="15" customHeight="1" thickBot="1">
      <c r="B16" s="511"/>
      <c r="C16" s="512"/>
      <c r="D16" s="512"/>
      <c r="E16" s="513"/>
      <c r="F16" s="514"/>
      <c r="G16" s="515"/>
      <c r="H16" s="515"/>
      <c r="I16" s="515"/>
      <c r="J16" s="516"/>
      <c r="K16" s="514"/>
      <c r="L16" s="515"/>
      <c r="M16" s="515"/>
      <c r="N16" s="515"/>
      <c r="O16" s="516"/>
      <c r="P16" s="514"/>
      <c r="Q16" s="515"/>
      <c r="R16" s="515"/>
      <c r="S16" s="515"/>
      <c r="T16" s="516"/>
      <c r="U16" s="517" t="s">
        <v>626</v>
      </c>
      <c r="V16" s="518"/>
      <c r="W16" s="518"/>
      <c r="X16" s="518"/>
      <c r="Y16" s="519"/>
      <c r="Z16" s="514"/>
      <c r="AA16" s="515"/>
      <c r="AB16" s="515"/>
      <c r="AC16" s="515"/>
      <c r="AD16" s="516"/>
      <c r="AE16" s="514"/>
      <c r="AF16" s="515"/>
      <c r="AG16" s="515"/>
      <c r="AH16" s="515"/>
      <c r="AI16" s="516"/>
    </row>
    <row r="17" spans="2:45" ht="15" customHeight="1" thickTop="1">
      <c r="B17" s="540" t="s">
        <v>627</v>
      </c>
      <c r="C17" s="541"/>
      <c r="D17" s="541"/>
      <c r="E17" s="542"/>
      <c r="F17" s="537"/>
      <c r="G17" s="538"/>
      <c r="H17" s="538"/>
      <c r="I17" s="538"/>
      <c r="J17" s="539"/>
      <c r="K17" s="537"/>
      <c r="L17" s="538"/>
      <c r="M17" s="538"/>
      <c r="N17" s="538"/>
      <c r="O17" s="539"/>
      <c r="P17" s="537"/>
      <c r="Q17" s="538"/>
      <c r="R17" s="538"/>
      <c r="S17" s="538"/>
      <c r="T17" s="539"/>
      <c r="U17" s="543"/>
      <c r="V17" s="538"/>
      <c r="W17" s="538"/>
      <c r="X17" s="538"/>
      <c r="Y17" s="539"/>
      <c r="Z17" s="537"/>
      <c r="AA17" s="538"/>
      <c r="AB17" s="538"/>
      <c r="AC17" s="538"/>
      <c r="AD17" s="539"/>
      <c r="AE17" s="537">
        <f>SUM(F17:T18,U17,Z17)</f>
        <v>0</v>
      </c>
      <c r="AF17" s="538"/>
      <c r="AG17" s="538"/>
      <c r="AH17" s="538"/>
      <c r="AI17" s="539"/>
    </row>
    <row r="18" spans="2:45" ht="15" customHeight="1">
      <c r="B18" s="501"/>
      <c r="C18" s="502"/>
      <c r="D18" s="502"/>
      <c r="E18" s="503"/>
      <c r="F18" s="495"/>
      <c r="G18" s="496"/>
      <c r="H18" s="496"/>
      <c r="I18" s="496"/>
      <c r="J18" s="497"/>
      <c r="K18" s="495"/>
      <c r="L18" s="496"/>
      <c r="M18" s="496"/>
      <c r="N18" s="496"/>
      <c r="O18" s="497"/>
      <c r="P18" s="495"/>
      <c r="Q18" s="496"/>
      <c r="R18" s="496"/>
      <c r="S18" s="496"/>
      <c r="T18" s="497"/>
      <c r="U18" s="508" t="s">
        <v>626</v>
      </c>
      <c r="V18" s="509"/>
      <c r="W18" s="509"/>
      <c r="X18" s="509"/>
      <c r="Y18" s="510"/>
      <c r="Z18" s="495"/>
      <c r="AA18" s="496"/>
      <c r="AB18" s="496"/>
      <c r="AC18" s="496"/>
      <c r="AD18" s="497"/>
      <c r="AE18" s="495"/>
      <c r="AF18" s="496"/>
      <c r="AG18" s="496"/>
      <c r="AH18" s="496"/>
      <c r="AI18" s="497"/>
    </row>
    <row r="19" spans="2:45" ht="30" customHeight="1">
      <c r="B19" s="492" t="s">
        <v>625</v>
      </c>
      <c r="C19" s="493"/>
      <c r="D19" s="493"/>
      <c r="E19" s="494"/>
      <c r="F19" s="495"/>
      <c r="G19" s="496"/>
      <c r="H19" s="496"/>
      <c r="I19" s="496"/>
      <c r="J19" s="497"/>
      <c r="K19" s="495"/>
      <c r="L19" s="496"/>
      <c r="M19" s="496"/>
      <c r="N19" s="496"/>
      <c r="O19" s="497"/>
      <c r="P19" s="495"/>
      <c r="Q19" s="496"/>
      <c r="R19" s="496"/>
      <c r="S19" s="496"/>
      <c r="T19" s="497"/>
      <c r="U19" s="495"/>
      <c r="V19" s="496"/>
      <c r="W19" s="496"/>
      <c r="X19" s="496"/>
      <c r="Y19" s="497"/>
      <c r="Z19" s="495"/>
      <c r="AA19" s="496"/>
      <c r="AB19" s="496"/>
      <c r="AC19" s="496"/>
      <c r="AD19" s="497"/>
      <c r="AE19" s="495">
        <v>0</v>
      </c>
      <c r="AF19" s="496"/>
      <c r="AG19" s="496"/>
      <c r="AH19" s="496"/>
      <c r="AI19" s="497"/>
    </row>
    <row r="21" spans="2:45" ht="18.75" customHeight="1">
      <c r="B21" s="531" t="s">
        <v>659</v>
      </c>
      <c r="C21" s="532"/>
      <c r="D21" s="532"/>
      <c r="E21" s="533"/>
      <c r="F21" s="534" t="s">
        <v>658</v>
      </c>
      <c r="G21" s="535"/>
      <c r="H21" s="535"/>
      <c r="I21" s="535"/>
      <c r="J21" s="535"/>
      <c r="K21" s="536"/>
      <c r="L21" s="534" t="s">
        <v>657</v>
      </c>
      <c r="M21" s="535"/>
      <c r="N21" s="535"/>
      <c r="O21" s="535"/>
      <c r="P21" s="535"/>
      <c r="Q21" s="536"/>
      <c r="R21" s="534" t="s">
        <v>630</v>
      </c>
      <c r="S21" s="535"/>
      <c r="T21" s="535"/>
      <c r="U21" s="535"/>
      <c r="V21" s="536"/>
      <c r="W21" s="534" t="s">
        <v>629</v>
      </c>
      <c r="X21" s="535"/>
      <c r="Y21" s="535"/>
      <c r="Z21" s="535"/>
      <c r="AA21" s="536"/>
    </row>
    <row r="22" spans="2:45" ht="18.75" customHeight="1">
      <c r="B22" s="492"/>
      <c r="C22" s="493"/>
      <c r="D22" s="493"/>
      <c r="E22" s="494"/>
      <c r="F22" s="527"/>
      <c r="G22" s="528"/>
      <c r="H22" s="528"/>
      <c r="I22" s="528"/>
      <c r="J22" s="528"/>
      <c r="K22" s="529"/>
      <c r="L22" s="527"/>
      <c r="M22" s="528"/>
      <c r="N22" s="528"/>
      <c r="O22" s="528"/>
      <c r="P22" s="528"/>
      <c r="Q22" s="529"/>
      <c r="R22" s="527"/>
      <c r="S22" s="528"/>
      <c r="T22" s="528"/>
      <c r="U22" s="528"/>
      <c r="V22" s="529"/>
      <c r="W22" s="527">
        <f>SUM(F22:V22)</f>
        <v>0</v>
      </c>
      <c r="X22" s="528"/>
      <c r="Y22" s="528"/>
      <c r="Z22" s="528"/>
      <c r="AA22" s="529"/>
    </row>
    <row r="24" spans="2:45" ht="18.75" customHeight="1">
      <c r="B24" s="403" t="s">
        <v>624</v>
      </c>
    </row>
    <row r="25" spans="2:45" ht="18.75" customHeight="1">
      <c r="B25" s="477"/>
      <c r="C25" s="478"/>
      <c r="D25" s="478"/>
      <c r="E25" s="478"/>
      <c r="F25" s="478"/>
      <c r="G25" s="478"/>
      <c r="H25" s="478"/>
      <c r="I25" s="478"/>
      <c r="J25" s="478"/>
      <c r="K25" s="478"/>
      <c r="L25" s="478"/>
      <c r="M25" s="478"/>
      <c r="N25" s="478"/>
      <c r="O25" s="478"/>
      <c r="P25" s="478"/>
      <c r="Q25" s="478"/>
      <c r="R25" s="478"/>
      <c r="S25" s="478"/>
      <c r="T25" s="478"/>
      <c r="U25" s="478"/>
      <c r="V25" s="478"/>
      <c r="W25" s="478"/>
      <c r="X25" s="478"/>
      <c r="Y25" s="478"/>
      <c r="Z25" s="478"/>
      <c r="AA25" s="478"/>
      <c r="AB25" s="478"/>
      <c r="AC25" s="478"/>
      <c r="AD25" s="478"/>
      <c r="AE25" s="478"/>
      <c r="AF25" s="478"/>
      <c r="AG25" s="478"/>
      <c r="AH25" s="478"/>
      <c r="AI25" s="479"/>
    </row>
    <row r="26" spans="2:45" ht="18.75" customHeight="1">
      <c r="B26" s="480"/>
      <c r="C26" s="481"/>
      <c r="D26" s="481"/>
      <c r="E26" s="481"/>
      <c r="F26" s="481"/>
      <c r="G26" s="481"/>
      <c r="H26" s="481"/>
      <c r="I26" s="481"/>
      <c r="J26" s="481"/>
      <c r="K26" s="481"/>
      <c r="L26" s="481"/>
      <c r="M26" s="481"/>
      <c r="N26" s="481"/>
      <c r="O26" s="481"/>
      <c r="P26" s="481"/>
      <c r="Q26" s="481"/>
      <c r="R26" s="481"/>
      <c r="S26" s="481"/>
      <c r="T26" s="481"/>
      <c r="U26" s="481"/>
      <c r="V26" s="481"/>
      <c r="W26" s="481"/>
      <c r="X26" s="481"/>
      <c r="Y26" s="481"/>
      <c r="Z26" s="481"/>
      <c r="AA26" s="481"/>
      <c r="AB26" s="481"/>
      <c r="AC26" s="481"/>
      <c r="AD26" s="481"/>
      <c r="AE26" s="481"/>
      <c r="AF26" s="481"/>
      <c r="AG26" s="481"/>
      <c r="AH26" s="481"/>
      <c r="AI26" s="482"/>
    </row>
    <row r="27" spans="2:45" ht="18.75" customHeight="1">
      <c r="B27" s="483"/>
      <c r="C27" s="484"/>
      <c r="D27" s="484"/>
      <c r="E27" s="484"/>
      <c r="F27" s="484"/>
      <c r="G27" s="484"/>
      <c r="H27" s="484"/>
      <c r="I27" s="484"/>
      <c r="J27" s="484"/>
      <c r="K27" s="484"/>
      <c r="L27" s="484"/>
      <c r="M27" s="484"/>
      <c r="N27" s="484"/>
      <c r="O27" s="484"/>
      <c r="P27" s="484"/>
      <c r="Q27" s="484"/>
      <c r="R27" s="484"/>
      <c r="S27" s="484"/>
      <c r="T27" s="484"/>
      <c r="U27" s="484"/>
      <c r="V27" s="484"/>
      <c r="W27" s="484"/>
      <c r="X27" s="484"/>
      <c r="Y27" s="484"/>
      <c r="Z27" s="484"/>
      <c r="AA27" s="484"/>
      <c r="AB27" s="484"/>
      <c r="AC27" s="484"/>
      <c r="AD27" s="484"/>
      <c r="AE27" s="484"/>
      <c r="AF27" s="484"/>
      <c r="AG27" s="484"/>
      <c r="AH27" s="484"/>
      <c r="AI27" s="485"/>
    </row>
    <row r="28" spans="2:45" ht="18.75" customHeight="1">
      <c r="B28" s="404"/>
      <c r="C28" s="404"/>
      <c r="D28" s="404"/>
      <c r="E28" s="404"/>
      <c r="F28" s="404"/>
      <c r="G28" s="404"/>
      <c r="H28" s="404"/>
      <c r="I28" s="404"/>
      <c r="J28" s="404"/>
      <c r="K28" s="404"/>
      <c r="L28" s="404"/>
      <c r="M28" s="404"/>
    </row>
    <row r="29" spans="2:45" ht="18.75" customHeight="1">
      <c r="B29" s="403" t="s">
        <v>623</v>
      </c>
    </row>
    <row r="30" spans="2:45" ht="18.75" customHeight="1">
      <c r="B30" s="486" t="s">
        <v>622</v>
      </c>
      <c r="C30" s="487"/>
      <c r="D30" s="487"/>
      <c r="E30" s="487"/>
      <c r="F30" s="487"/>
      <c r="G30" s="487"/>
      <c r="H30" s="488"/>
      <c r="I30" s="463" t="s">
        <v>656</v>
      </c>
      <c r="J30" s="463"/>
      <c r="K30" s="463"/>
      <c r="L30" s="463"/>
      <c r="M30" s="463"/>
      <c r="N30" s="463"/>
      <c r="O30" s="463"/>
      <c r="P30" s="463"/>
      <c r="Q30" s="463"/>
      <c r="R30" s="463"/>
      <c r="S30" s="463"/>
      <c r="T30" s="463"/>
      <c r="U30" s="463"/>
      <c r="V30" s="463"/>
      <c r="W30" s="463"/>
      <c r="X30" s="463"/>
      <c r="Y30" s="463"/>
      <c r="Z30" s="463"/>
      <c r="AA30" s="463"/>
      <c r="AB30" s="463"/>
      <c r="AC30" s="463"/>
      <c r="AD30" s="463"/>
      <c r="AE30" s="463"/>
      <c r="AF30" s="463"/>
      <c r="AG30" s="463"/>
      <c r="AH30" s="463"/>
      <c r="AI30" s="463"/>
    </row>
    <row r="31" spans="2:45" ht="18.75" customHeight="1">
      <c r="B31" s="520" t="s">
        <v>655</v>
      </c>
      <c r="C31" s="520"/>
      <c r="D31" s="520"/>
      <c r="E31" s="520"/>
      <c r="F31" s="520"/>
      <c r="G31" s="520"/>
      <c r="H31" s="520"/>
      <c r="I31" s="527" t="s">
        <v>626</v>
      </c>
      <c r="J31" s="528"/>
      <c r="K31" s="529"/>
      <c r="L31" s="463" t="s">
        <v>654</v>
      </c>
      <c r="M31" s="463"/>
      <c r="N31" s="463"/>
      <c r="O31" s="463"/>
      <c r="P31" s="463"/>
      <c r="Q31" s="463"/>
      <c r="R31" s="464"/>
      <c r="S31" s="466"/>
      <c r="T31" s="464" t="s">
        <v>653</v>
      </c>
      <c r="U31" s="465"/>
      <c r="V31" s="465"/>
      <c r="W31" s="465"/>
      <c r="X31" s="465"/>
      <c r="Y31" s="465"/>
      <c r="Z31" s="465"/>
      <c r="AA31" s="465"/>
      <c r="AB31" s="466"/>
      <c r="AC31" s="530"/>
      <c r="AD31" s="465"/>
      <c r="AE31" s="465"/>
      <c r="AF31" s="465"/>
      <c r="AG31" s="465"/>
      <c r="AH31" s="465"/>
      <c r="AI31" s="466"/>
    </row>
    <row r="32" spans="2:45" ht="18.75" customHeight="1">
      <c r="B32" s="467" t="s">
        <v>618</v>
      </c>
      <c r="C32" s="467"/>
      <c r="D32" s="467"/>
      <c r="E32" s="467"/>
      <c r="F32" s="467"/>
      <c r="G32" s="467"/>
      <c r="H32" s="467"/>
      <c r="I32" s="463"/>
      <c r="J32" s="463"/>
      <c r="K32" s="463" t="s">
        <v>617</v>
      </c>
      <c r="L32" s="463"/>
      <c r="M32" s="463"/>
      <c r="N32" s="463"/>
      <c r="O32" s="463"/>
      <c r="P32" s="463" t="s">
        <v>616</v>
      </c>
      <c r="Q32" s="463"/>
      <c r="R32" s="463"/>
      <c r="S32" s="463"/>
      <c r="T32" s="463"/>
      <c r="U32" s="463" t="s">
        <v>615</v>
      </c>
      <c r="V32" s="463"/>
      <c r="W32" s="463"/>
      <c r="X32" s="463"/>
      <c r="Y32" s="463"/>
      <c r="Z32" s="463" t="s">
        <v>614</v>
      </c>
      <c r="AA32" s="463"/>
      <c r="AB32" s="463"/>
      <c r="AC32" s="463"/>
      <c r="AD32" s="463"/>
      <c r="AE32" s="463"/>
      <c r="AF32" s="463"/>
      <c r="AG32" s="463"/>
      <c r="AH32" s="463"/>
      <c r="AI32" s="463"/>
      <c r="AS32" s="405"/>
    </row>
    <row r="33" spans="1:35" ht="18.75" customHeight="1">
      <c r="B33" s="467"/>
      <c r="C33" s="467"/>
      <c r="D33" s="467"/>
      <c r="E33" s="467"/>
      <c r="F33" s="467"/>
      <c r="G33" s="467"/>
      <c r="H33" s="467"/>
      <c r="I33" s="463"/>
      <c r="J33" s="463"/>
      <c r="K33" s="468" t="s">
        <v>613</v>
      </c>
      <c r="L33" s="469"/>
      <c r="M33" s="469"/>
      <c r="N33" s="469"/>
      <c r="O33" s="470"/>
      <c r="P33" s="471" t="s">
        <v>612</v>
      </c>
      <c r="Q33" s="472"/>
      <c r="R33" s="472"/>
      <c r="S33" s="472"/>
      <c r="T33" s="473"/>
      <c r="U33" s="474" t="s">
        <v>611</v>
      </c>
      <c r="V33" s="475"/>
      <c r="W33" s="475"/>
      <c r="X33" s="475"/>
      <c r="Y33" s="476"/>
      <c r="Z33" s="463"/>
      <c r="AA33" s="463"/>
      <c r="AB33" s="463"/>
      <c r="AC33" s="463"/>
      <c r="AD33" s="463"/>
      <c r="AE33" s="463"/>
      <c r="AF33" s="463"/>
      <c r="AG33" s="463"/>
      <c r="AH33" s="463"/>
      <c r="AI33" s="463"/>
    </row>
    <row r="34" spans="1:35" ht="18.75" customHeight="1">
      <c r="B34" s="526" t="s">
        <v>610</v>
      </c>
      <c r="C34" s="526"/>
      <c r="D34" s="526"/>
      <c r="E34" s="526"/>
      <c r="F34" s="526"/>
      <c r="G34" s="526"/>
      <c r="H34" s="526"/>
      <c r="I34" s="526"/>
      <c r="J34" s="526"/>
      <c r="K34" s="526"/>
      <c r="L34" s="526"/>
      <c r="M34" s="526"/>
      <c r="N34" s="526"/>
      <c r="O34" s="526"/>
      <c r="P34" s="464"/>
      <c r="Q34" s="465"/>
      <c r="R34" s="465"/>
      <c r="S34" s="465"/>
      <c r="T34" s="465"/>
      <c r="U34" s="465"/>
      <c r="V34" s="465"/>
      <c r="W34" s="465"/>
      <c r="X34" s="465"/>
      <c r="Y34" s="465"/>
      <c r="Z34" s="465"/>
      <c r="AA34" s="465"/>
      <c r="AB34" s="465"/>
      <c r="AC34" s="465"/>
      <c r="AD34" s="465"/>
      <c r="AE34" s="465"/>
      <c r="AF34" s="465"/>
      <c r="AG34" s="465"/>
      <c r="AH34" s="465"/>
      <c r="AI34" s="466"/>
    </row>
    <row r="36" spans="1:35" ht="18.75" customHeight="1">
      <c r="A36" s="401" t="s">
        <v>609</v>
      </c>
      <c r="E36" s="401" t="s">
        <v>608</v>
      </c>
    </row>
    <row r="37" spans="1:35" ht="18.75" customHeight="1">
      <c r="A37" s="401" t="s">
        <v>607</v>
      </c>
      <c r="E37" s="401" t="s">
        <v>606</v>
      </c>
    </row>
    <row r="38" spans="1:35" ht="18.75" customHeight="1">
      <c r="A38" s="401" t="s">
        <v>605</v>
      </c>
      <c r="E38" s="401" t="s">
        <v>604</v>
      </c>
    </row>
    <row r="39" spans="1:35" ht="18.75" customHeight="1">
      <c r="A39" s="401" t="s">
        <v>509</v>
      </c>
      <c r="E39" s="401" t="s">
        <v>603</v>
      </c>
    </row>
    <row r="40" spans="1:35" ht="18.75" customHeight="1">
      <c r="A40" s="401" t="s">
        <v>602</v>
      </c>
      <c r="E40" s="401" t="s">
        <v>601</v>
      </c>
    </row>
    <row r="41" spans="1:35" ht="18.75" customHeight="1">
      <c r="A41" s="401" t="s">
        <v>652</v>
      </c>
      <c r="E41" s="401" t="s">
        <v>600</v>
      </c>
    </row>
    <row r="42" spans="1:35" ht="18.75" customHeight="1">
      <c r="E42" s="401" t="s">
        <v>598</v>
      </c>
    </row>
    <row r="43" spans="1:35" ht="18.75" customHeight="1">
      <c r="A43" s="401" t="s">
        <v>599</v>
      </c>
    </row>
    <row r="44" spans="1:35" ht="18.75" customHeight="1">
      <c r="A44" s="401" t="s">
        <v>594</v>
      </c>
    </row>
    <row r="46" spans="1:35" ht="18.75" customHeight="1">
      <c r="A46" s="401" t="s">
        <v>597</v>
      </c>
    </row>
    <row r="47" spans="1:35" ht="18.75" customHeight="1">
      <c r="A47" s="401" t="s">
        <v>596</v>
      </c>
    </row>
    <row r="48" spans="1:35" ht="18.75" customHeight="1">
      <c r="A48" s="401" t="s">
        <v>595</v>
      </c>
    </row>
  </sheetData>
  <mergeCells count="79">
    <mergeCell ref="J2:AA2"/>
    <mergeCell ref="B4:E4"/>
    <mergeCell ref="F4:X4"/>
    <mergeCell ref="B6:L6"/>
    <mergeCell ref="M6:V6"/>
    <mergeCell ref="W6:AI6"/>
    <mergeCell ref="B7:L7"/>
    <mergeCell ref="M7:V7"/>
    <mergeCell ref="W7:AI7"/>
    <mergeCell ref="B10:G10"/>
    <mergeCell ref="H10:J10"/>
    <mergeCell ref="K10:T10"/>
    <mergeCell ref="U10:V10"/>
    <mergeCell ref="W10:Y10"/>
    <mergeCell ref="Z10:AI10"/>
    <mergeCell ref="B11:G11"/>
    <mergeCell ref="H11:M11"/>
    <mergeCell ref="N11:S11"/>
    <mergeCell ref="T11:AI11"/>
    <mergeCell ref="B14:E14"/>
    <mergeCell ref="F14:J14"/>
    <mergeCell ref="K14:O14"/>
    <mergeCell ref="P14:T14"/>
    <mergeCell ref="U14:Y14"/>
    <mergeCell ref="Z14:AD14"/>
    <mergeCell ref="AE14:AI14"/>
    <mergeCell ref="B15:E16"/>
    <mergeCell ref="F15:J16"/>
    <mergeCell ref="K15:O16"/>
    <mergeCell ref="P15:T16"/>
    <mergeCell ref="U15:Y15"/>
    <mergeCell ref="Z15:AD16"/>
    <mergeCell ref="AE15:AI16"/>
    <mergeCell ref="U16:Y16"/>
    <mergeCell ref="AE17:AI18"/>
    <mergeCell ref="U18:Y18"/>
    <mergeCell ref="B19:E19"/>
    <mergeCell ref="F19:J19"/>
    <mergeCell ref="K19:O19"/>
    <mergeCell ref="P19:T19"/>
    <mergeCell ref="U19:Y19"/>
    <mergeCell ref="Z19:AD19"/>
    <mergeCell ref="AE19:AI19"/>
    <mergeCell ref="B17:E18"/>
    <mergeCell ref="F17:J18"/>
    <mergeCell ref="K17:O18"/>
    <mergeCell ref="P17:T18"/>
    <mergeCell ref="U17:Y17"/>
    <mergeCell ref="Z17:AD18"/>
    <mergeCell ref="B21:E22"/>
    <mergeCell ref="F21:K21"/>
    <mergeCell ref="L21:Q21"/>
    <mergeCell ref="R21:V21"/>
    <mergeCell ref="W21:AA21"/>
    <mergeCell ref="F22:K22"/>
    <mergeCell ref="L22:Q22"/>
    <mergeCell ref="R22:V22"/>
    <mergeCell ref="W22:AA22"/>
    <mergeCell ref="B25:AI27"/>
    <mergeCell ref="B30:H30"/>
    <mergeCell ref="I30:AI30"/>
    <mergeCell ref="B31:H31"/>
    <mergeCell ref="I31:K31"/>
    <mergeCell ref="L31:Q31"/>
    <mergeCell ref="R31:S31"/>
    <mergeCell ref="T31:AB31"/>
    <mergeCell ref="AC31:AI31"/>
    <mergeCell ref="B34:O34"/>
    <mergeCell ref="P34:AI34"/>
    <mergeCell ref="B32:H33"/>
    <mergeCell ref="I32:J33"/>
    <mergeCell ref="K32:O32"/>
    <mergeCell ref="P32:T32"/>
    <mergeCell ref="U32:Y32"/>
    <mergeCell ref="Z32:AI32"/>
    <mergeCell ref="K33:O33"/>
    <mergeCell ref="P33:T33"/>
    <mergeCell ref="U33:Y33"/>
    <mergeCell ref="Z33:AI33"/>
  </mergeCells>
  <phoneticPr fontId="5"/>
  <conditionalFormatting sqref="U15 F15:T19 Z15:AI19 U17 U19 U33">
    <cfRule type="expression" dxfId="34" priority="1">
      <formula>IF(RIGHT(TEXT(F15,"0.#"),1)=".",TRUE,FALSE)</formula>
    </cfRule>
  </conditionalFormatting>
  <dataValidations count="4">
    <dataValidation type="list" allowBlank="1" showInputMessage="1" showErrorMessage="1" sqref="P34:AI34" xr:uid="{A4464577-E372-446C-B4FE-4E2AB2D91B5C}">
      <formula1>$A$46:$A$48</formula1>
    </dataValidation>
    <dataValidation type="list" allowBlank="1" showInputMessage="1" showErrorMessage="1" sqref="T11" xr:uid="{7618B10F-DEBB-4B51-AFFE-DE02AE26BB6A}">
      <formula1>$E$36:$E$42</formula1>
    </dataValidation>
    <dataValidation type="list" allowBlank="1" showInputMessage="1" showErrorMessage="1" sqref="H11" xr:uid="{4177887A-EC0C-46D7-9870-DD20E282DD29}">
      <formula1>$A$36:$A$41</formula1>
    </dataValidation>
    <dataValidation type="list" allowBlank="1" showInputMessage="1" showErrorMessage="1" sqref="R31:S31 I32:J33" xr:uid="{4301008E-5003-480F-80C4-D97B05BE05A6}">
      <formula1>$A$43:$A$44</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8049A-1A35-454A-9C4D-C4532DA2A191}">
  <sheetPr>
    <pageSetUpPr fitToPage="1"/>
  </sheetPr>
  <dimension ref="A1:AR98"/>
  <sheetViews>
    <sheetView view="pageBreakPreview" zoomScale="85" zoomScaleNormal="100" zoomScaleSheetLayoutView="85" workbookViewId="0">
      <selection activeCell="V18" sqref="V18"/>
    </sheetView>
  </sheetViews>
  <sheetFormatPr defaultColWidth="2.625" defaultRowHeight="13.5"/>
  <cols>
    <col min="1" max="16384" width="2.625" style="334"/>
  </cols>
  <sheetData>
    <row r="1" spans="1:44" ht="20.100000000000001" customHeight="1">
      <c r="A1" s="334" t="s">
        <v>1073</v>
      </c>
    </row>
    <row r="2" spans="1:44" ht="20.100000000000001" customHeight="1">
      <c r="A2" s="384" t="s">
        <v>1072</v>
      </c>
      <c r="B2" s="349"/>
      <c r="C2" s="349"/>
      <c r="D2" s="349"/>
      <c r="E2" s="349"/>
      <c r="F2" s="349"/>
      <c r="G2" s="349"/>
      <c r="H2" s="349"/>
      <c r="I2" s="349"/>
      <c r="J2" s="349"/>
      <c r="K2" s="349"/>
      <c r="L2" s="349"/>
      <c r="M2" s="349"/>
      <c r="N2" s="349"/>
      <c r="O2" s="349"/>
      <c r="P2" s="349"/>
      <c r="Q2" s="349"/>
      <c r="R2" s="349"/>
      <c r="S2" s="349"/>
      <c r="T2" s="349"/>
      <c r="U2" s="349"/>
      <c r="V2" s="349"/>
      <c r="W2" s="349"/>
      <c r="X2" s="349"/>
      <c r="Y2" s="349"/>
      <c r="Z2" s="349"/>
      <c r="AA2" s="349"/>
      <c r="AB2" s="349"/>
      <c r="AC2" s="349"/>
      <c r="AD2" s="349"/>
      <c r="AE2" s="349"/>
      <c r="AF2" s="349"/>
      <c r="AG2" s="349"/>
      <c r="AH2" s="349"/>
      <c r="AI2" s="349"/>
      <c r="AJ2" s="349"/>
      <c r="AK2" s="349"/>
      <c r="AL2" s="349"/>
      <c r="AM2" s="349"/>
      <c r="AN2" s="349"/>
      <c r="AO2" s="349"/>
      <c r="AP2" s="349"/>
      <c r="AQ2" s="349"/>
      <c r="AR2" s="349"/>
    </row>
    <row r="3" spans="1:44" ht="20.100000000000001" customHeight="1">
      <c r="AJ3" s="357" t="s">
        <v>104</v>
      </c>
      <c r="AK3" s="356"/>
      <c r="AL3" s="356"/>
      <c r="AM3" s="364"/>
      <c r="AN3" s="346"/>
      <c r="AO3" s="344"/>
      <c r="AP3" s="344" t="s">
        <v>1071</v>
      </c>
      <c r="AQ3" s="344"/>
      <c r="AR3" s="345"/>
    </row>
    <row r="4" spans="1:44" ht="20.100000000000001" customHeight="1">
      <c r="A4" s="357" t="s">
        <v>1070</v>
      </c>
      <c r="B4" s="356"/>
      <c r="C4" s="356"/>
      <c r="D4" s="356"/>
      <c r="E4" s="356"/>
      <c r="F4" s="364"/>
      <c r="G4" s="357" t="s">
        <v>1069</v>
      </c>
      <c r="H4" s="356"/>
      <c r="I4" s="356"/>
      <c r="J4" s="356"/>
      <c r="K4" s="356"/>
      <c r="L4" s="356"/>
      <c r="M4" s="356"/>
      <c r="N4" s="356"/>
      <c r="O4" s="356"/>
      <c r="P4" s="364"/>
    </row>
    <row r="5" spans="1:44" ht="20.100000000000001" customHeight="1"/>
    <row r="6" spans="1:44" ht="20.100000000000001" customHeight="1">
      <c r="A6" s="357" t="s">
        <v>107</v>
      </c>
      <c r="B6" s="356"/>
      <c r="C6" s="356"/>
      <c r="D6" s="356"/>
      <c r="E6" s="356"/>
      <c r="F6" s="356"/>
      <c r="G6" s="356"/>
      <c r="H6" s="356"/>
      <c r="I6" s="356"/>
      <c r="J6" s="356"/>
      <c r="K6" s="364"/>
      <c r="L6" s="357" t="s">
        <v>1068</v>
      </c>
      <c r="M6" s="356"/>
      <c r="N6" s="356"/>
      <c r="O6" s="356"/>
      <c r="P6" s="356"/>
      <c r="Q6" s="356"/>
      <c r="R6" s="356"/>
      <c r="S6" s="356"/>
      <c r="T6" s="356"/>
      <c r="U6" s="356"/>
      <c r="V6" s="356"/>
      <c r="W6" s="356"/>
      <c r="X6" s="356"/>
      <c r="Y6" s="356"/>
      <c r="Z6" s="364"/>
      <c r="AA6" s="357" t="s">
        <v>108</v>
      </c>
      <c r="AB6" s="356"/>
      <c r="AC6" s="356"/>
      <c r="AD6" s="356"/>
      <c r="AE6" s="356"/>
      <c r="AF6" s="356"/>
      <c r="AG6" s="356"/>
      <c r="AH6" s="356"/>
      <c r="AI6" s="356"/>
      <c r="AJ6" s="356"/>
      <c r="AK6" s="356"/>
      <c r="AL6" s="356"/>
      <c r="AM6" s="356"/>
      <c r="AN6" s="356"/>
      <c r="AO6" s="356"/>
      <c r="AP6" s="356"/>
      <c r="AQ6" s="356"/>
      <c r="AR6" s="364"/>
    </row>
    <row r="7" spans="1:44" ht="35.1" customHeight="1">
      <c r="A7" s="346"/>
      <c r="B7" s="344"/>
      <c r="C7" s="344"/>
      <c r="D7" s="344"/>
      <c r="E7" s="344"/>
      <c r="F7" s="344"/>
      <c r="G7" s="344"/>
      <c r="H7" s="344"/>
      <c r="I7" s="344"/>
      <c r="J7" s="344"/>
      <c r="K7" s="345"/>
      <c r="L7" s="346"/>
      <c r="M7" s="344"/>
      <c r="N7" s="344"/>
      <c r="O7" s="344"/>
      <c r="P7" s="344"/>
      <c r="Q7" s="344"/>
      <c r="R7" s="344"/>
      <c r="S7" s="344"/>
      <c r="T7" s="344"/>
      <c r="U7" s="344"/>
      <c r="V7" s="344"/>
      <c r="W7" s="344"/>
      <c r="X7" s="344"/>
      <c r="Y7" s="344"/>
      <c r="Z7" s="345"/>
      <c r="AA7" s="346"/>
      <c r="AB7" s="344"/>
      <c r="AC7" s="344"/>
      <c r="AD7" s="344"/>
      <c r="AE7" s="344"/>
      <c r="AF7" s="344"/>
      <c r="AG7" s="344"/>
      <c r="AH7" s="344"/>
      <c r="AI7" s="344"/>
      <c r="AJ7" s="344"/>
      <c r="AK7" s="344"/>
      <c r="AL7" s="344"/>
      <c r="AM7" s="344"/>
      <c r="AN7" s="344"/>
      <c r="AO7" s="344"/>
      <c r="AP7" s="344"/>
      <c r="AQ7" s="344"/>
      <c r="AR7" s="345"/>
    </row>
    <row r="8" spans="1:44" ht="20.100000000000001" customHeight="1">
      <c r="A8" s="334" t="s">
        <v>1067</v>
      </c>
    </row>
    <row r="9" spans="1:44" ht="20.100000000000001" customHeight="1">
      <c r="A9" s="383" t="s">
        <v>1066</v>
      </c>
      <c r="B9" s="354" t="s">
        <v>1065</v>
      </c>
      <c r="C9" s="357" t="s">
        <v>1064</v>
      </c>
      <c r="D9" s="356"/>
      <c r="E9" s="356"/>
      <c r="F9" s="364"/>
      <c r="G9" s="346"/>
      <c r="H9" s="344"/>
      <c r="I9" s="344" t="s">
        <v>106</v>
      </c>
      <c r="J9" s="383" t="s">
        <v>1063</v>
      </c>
      <c r="K9" s="354" t="s">
        <v>1062</v>
      </c>
      <c r="L9" s="363" t="s">
        <v>1014</v>
      </c>
      <c r="M9" s="362"/>
      <c r="N9" s="361"/>
      <c r="O9" s="363" t="s">
        <v>1013</v>
      </c>
      <c r="P9" s="362"/>
      <c r="Q9" s="361"/>
      <c r="R9" s="363" t="s">
        <v>1012</v>
      </c>
      <c r="S9" s="362"/>
      <c r="T9" s="361"/>
      <c r="U9" s="1078" t="s">
        <v>1011</v>
      </c>
      <c r="V9" s="1079"/>
      <c r="W9" s="1079"/>
      <c r="X9" s="1079"/>
      <c r="Y9" s="1079"/>
      <c r="Z9" s="1079"/>
      <c r="AA9" s="1079"/>
      <c r="AB9" s="1079"/>
      <c r="AC9" s="1079"/>
      <c r="AD9" s="1079"/>
      <c r="AE9" s="1079"/>
      <c r="AF9" s="1079"/>
      <c r="AG9" s="1079"/>
      <c r="AH9" s="1079"/>
      <c r="AI9" s="1079"/>
      <c r="AJ9" s="1079"/>
      <c r="AK9" s="1079"/>
      <c r="AL9" s="1080"/>
      <c r="AM9" s="1096" t="s">
        <v>1010</v>
      </c>
      <c r="AN9" s="1097"/>
      <c r="AO9" s="1098"/>
      <c r="AP9" s="1096" t="s">
        <v>1061</v>
      </c>
      <c r="AQ9" s="1097"/>
      <c r="AR9" s="1098"/>
    </row>
    <row r="10" spans="1:44" ht="20.100000000000001" customHeight="1">
      <c r="A10" s="382" t="s">
        <v>1060</v>
      </c>
      <c r="B10" s="381" t="s">
        <v>1059</v>
      </c>
      <c r="C10" s="357" t="s">
        <v>1058</v>
      </c>
      <c r="D10" s="356"/>
      <c r="E10" s="356"/>
      <c r="F10" s="364"/>
      <c r="G10" s="346"/>
      <c r="H10" s="344"/>
      <c r="I10" s="344" t="s">
        <v>106</v>
      </c>
      <c r="J10" s="382" t="s">
        <v>1057</v>
      </c>
      <c r="K10" s="381" t="s">
        <v>1045</v>
      </c>
      <c r="L10" s="360" t="s">
        <v>1008</v>
      </c>
      <c r="M10" s="359"/>
      <c r="N10" s="358"/>
      <c r="O10" s="360" t="s">
        <v>1008</v>
      </c>
      <c r="P10" s="359"/>
      <c r="Q10" s="358"/>
      <c r="R10" s="360" t="s">
        <v>1008</v>
      </c>
      <c r="S10" s="359"/>
      <c r="T10" s="358"/>
      <c r="U10" s="357" t="s">
        <v>1056</v>
      </c>
      <c r="V10" s="356"/>
      <c r="W10" s="364"/>
      <c r="X10" s="1078" t="s">
        <v>1006</v>
      </c>
      <c r="Y10" s="1079"/>
      <c r="Z10" s="1080"/>
      <c r="AA10" s="357" t="s">
        <v>1055</v>
      </c>
      <c r="AB10" s="356"/>
      <c r="AC10" s="364"/>
      <c r="AD10" s="357" t="s">
        <v>1054</v>
      </c>
      <c r="AE10" s="356"/>
      <c r="AF10" s="364"/>
      <c r="AG10" s="357" t="s">
        <v>1053</v>
      </c>
      <c r="AH10" s="356"/>
      <c r="AI10" s="364"/>
      <c r="AJ10" s="357" t="s">
        <v>1052</v>
      </c>
      <c r="AK10" s="356"/>
      <c r="AL10" s="364"/>
      <c r="AM10" s="338"/>
      <c r="AN10" s="337"/>
      <c r="AO10" s="336"/>
      <c r="AP10" s="337"/>
      <c r="AQ10" s="337"/>
      <c r="AR10" s="336"/>
    </row>
    <row r="11" spans="1:44" ht="30" customHeight="1">
      <c r="A11" s="382" t="s">
        <v>1051</v>
      </c>
      <c r="B11" s="381" t="s">
        <v>1050</v>
      </c>
      <c r="C11" s="363" t="s">
        <v>1049</v>
      </c>
      <c r="D11" s="362"/>
      <c r="E11" s="362"/>
      <c r="F11" s="361"/>
      <c r="G11" s="343"/>
      <c r="H11" s="342"/>
      <c r="I11" s="342" t="s">
        <v>1048</v>
      </c>
      <c r="J11" s="382" t="s">
        <v>1047</v>
      </c>
      <c r="K11" s="381"/>
      <c r="L11" s="343"/>
      <c r="M11" s="342"/>
      <c r="N11" s="354" t="s">
        <v>17</v>
      </c>
      <c r="O11" s="343"/>
      <c r="P11" s="342"/>
      <c r="Q11" s="354" t="s">
        <v>17</v>
      </c>
      <c r="R11" s="343"/>
      <c r="S11" s="342"/>
      <c r="T11" s="354" t="s">
        <v>17</v>
      </c>
      <c r="U11" s="346"/>
      <c r="V11" s="344" t="s">
        <v>1001</v>
      </c>
      <c r="W11" s="345"/>
      <c r="X11" s="346"/>
      <c r="Y11" s="344" t="s">
        <v>1001</v>
      </c>
      <c r="Z11" s="345"/>
      <c r="AA11" s="346"/>
      <c r="AB11" s="344" t="s">
        <v>1001</v>
      </c>
      <c r="AC11" s="345"/>
      <c r="AD11" s="346"/>
      <c r="AE11" s="344" t="s">
        <v>1001</v>
      </c>
      <c r="AF11" s="345"/>
      <c r="AG11" s="346"/>
      <c r="AH11" s="344" t="s">
        <v>1001</v>
      </c>
      <c r="AI11" s="345"/>
      <c r="AJ11" s="346"/>
      <c r="AK11" s="344"/>
      <c r="AL11" s="345" t="s">
        <v>17</v>
      </c>
      <c r="AM11" s="343"/>
      <c r="AN11" s="342"/>
      <c r="AO11" s="354" t="s">
        <v>17</v>
      </c>
      <c r="AP11" s="342"/>
      <c r="AQ11" s="342"/>
      <c r="AR11" s="354" t="s">
        <v>17</v>
      </c>
    </row>
    <row r="12" spans="1:44" ht="30" customHeight="1">
      <c r="A12" s="380" t="s">
        <v>1046</v>
      </c>
      <c r="B12" s="379" t="s">
        <v>1045</v>
      </c>
      <c r="C12" s="360" t="s">
        <v>1044</v>
      </c>
      <c r="D12" s="359"/>
      <c r="E12" s="359"/>
      <c r="F12" s="358"/>
      <c r="G12" s="338"/>
      <c r="H12" s="337"/>
      <c r="I12" s="337"/>
      <c r="J12" s="380" t="s">
        <v>1043</v>
      </c>
      <c r="K12" s="379"/>
      <c r="L12" s="338"/>
      <c r="M12" s="337"/>
      <c r="N12" s="336"/>
      <c r="O12" s="338"/>
      <c r="P12" s="337"/>
      <c r="Q12" s="336"/>
      <c r="R12" s="338"/>
      <c r="S12" s="337"/>
      <c r="T12" s="336"/>
      <c r="U12" s="346"/>
      <c r="V12" s="344"/>
      <c r="W12" s="378" t="s">
        <v>976</v>
      </c>
      <c r="X12" s="346"/>
      <c r="Y12" s="344"/>
      <c r="Z12" s="378" t="s">
        <v>976</v>
      </c>
      <c r="AA12" s="346"/>
      <c r="AB12" s="344"/>
      <c r="AC12" s="378" t="s">
        <v>976</v>
      </c>
      <c r="AD12" s="346"/>
      <c r="AE12" s="344"/>
      <c r="AF12" s="378" t="s">
        <v>976</v>
      </c>
      <c r="AG12" s="346"/>
      <c r="AH12" s="344"/>
      <c r="AI12" s="378" t="s">
        <v>976</v>
      </c>
      <c r="AJ12" s="338"/>
      <c r="AK12" s="337"/>
      <c r="AL12" s="336" t="s">
        <v>109</v>
      </c>
      <c r="AM12" s="338"/>
      <c r="AN12" s="337"/>
      <c r="AO12" s="336"/>
      <c r="AP12" s="337"/>
      <c r="AQ12" s="337"/>
      <c r="AR12" s="336"/>
    </row>
    <row r="13" spans="1:44" ht="20.100000000000001" customHeight="1">
      <c r="A13" s="357" t="s">
        <v>1042</v>
      </c>
      <c r="B13" s="356"/>
      <c r="C13" s="356"/>
      <c r="D13" s="356"/>
      <c r="E13" s="356"/>
      <c r="F13" s="356"/>
      <c r="G13" s="356"/>
      <c r="H13" s="356"/>
      <c r="I13" s="356"/>
      <c r="J13" s="356"/>
      <c r="K13" s="356"/>
      <c r="L13" s="356"/>
      <c r="M13" s="356"/>
      <c r="N13" s="356"/>
      <c r="O13" s="356"/>
      <c r="P13" s="356"/>
      <c r="Q13" s="356"/>
      <c r="R13" s="356"/>
      <c r="S13" s="356"/>
      <c r="T13" s="356"/>
      <c r="U13" s="356"/>
      <c r="V13" s="356"/>
      <c r="W13" s="356"/>
      <c r="X13" s="364"/>
      <c r="Y13" s="343"/>
      <c r="Z13" s="342"/>
      <c r="AA13" s="342"/>
      <c r="AB13" s="341"/>
      <c r="AC13" s="343"/>
      <c r="AD13" s="341"/>
      <c r="AE13" s="365" t="s">
        <v>1041</v>
      </c>
      <c r="AF13" s="377"/>
      <c r="AG13" s="377"/>
      <c r="AH13" s="376"/>
      <c r="AI13" s="365" t="s">
        <v>1040</v>
      </c>
      <c r="AJ13" s="377"/>
      <c r="AK13" s="377"/>
      <c r="AL13" s="377"/>
      <c r="AM13" s="376"/>
      <c r="AN13" s="365" t="s">
        <v>1039</v>
      </c>
      <c r="AO13" s="377"/>
      <c r="AP13" s="377"/>
      <c r="AQ13" s="377"/>
      <c r="AR13" s="376"/>
    </row>
    <row r="14" spans="1:44" ht="20.100000000000001" customHeight="1">
      <c r="A14" s="363" t="s">
        <v>1038</v>
      </c>
      <c r="B14" s="362"/>
      <c r="C14" s="362"/>
      <c r="D14" s="362"/>
      <c r="E14" s="362"/>
      <c r="F14" s="362"/>
      <c r="G14" s="362"/>
      <c r="H14" s="362"/>
      <c r="I14" s="362"/>
      <c r="J14" s="362"/>
      <c r="K14" s="362"/>
      <c r="L14" s="362"/>
      <c r="M14" s="362"/>
      <c r="N14" s="362"/>
      <c r="O14" s="362"/>
      <c r="P14" s="362"/>
      <c r="Q14" s="362"/>
      <c r="R14" s="362"/>
      <c r="S14" s="362"/>
      <c r="T14" s="362"/>
      <c r="U14" s="362"/>
      <c r="V14" s="362"/>
      <c r="W14" s="362"/>
      <c r="X14" s="361"/>
      <c r="Y14" s="350" t="s">
        <v>1037</v>
      </c>
      <c r="Z14" s="349"/>
      <c r="AA14" s="349"/>
      <c r="AB14" s="348"/>
      <c r="AC14" s="375"/>
      <c r="AD14" s="374"/>
      <c r="AE14" s="338"/>
      <c r="AF14" s="337"/>
      <c r="AG14" s="337"/>
      <c r="AH14" s="336"/>
      <c r="AI14" s="338"/>
      <c r="AJ14" s="337"/>
      <c r="AK14" s="337"/>
      <c r="AL14" s="337"/>
      <c r="AM14" s="336"/>
      <c r="AN14" s="338"/>
      <c r="AO14" s="337"/>
      <c r="AP14" s="337"/>
      <c r="AQ14" s="337"/>
      <c r="AR14" s="336"/>
    </row>
    <row r="15" spans="1:44" ht="20.100000000000001" customHeight="1">
      <c r="A15" s="350" t="s">
        <v>1036</v>
      </c>
      <c r="B15" s="349"/>
      <c r="C15" s="349"/>
      <c r="D15" s="349"/>
      <c r="E15" s="349"/>
      <c r="F15" s="349"/>
      <c r="G15" s="349"/>
      <c r="H15" s="349"/>
      <c r="I15" s="349"/>
      <c r="J15" s="349"/>
      <c r="K15" s="349"/>
      <c r="L15" s="349"/>
      <c r="M15" s="349"/>
      <c r="N15" s="349"/>
      <c r="O15" s="349"/>
      <c r="P15" s="349"/>
      <c r="Q15" s="349"/>
      <c r="R15" s="349"/>
      <c r="S15" s="349"/>
      <c r="T15" s="349"/>
      <c r="U15" s="349"/>
      <c r="V15" s="349"/>
      <c r="W15" s="349"/>
      <c r="X15" s="348"/>
      <c r="Y15" s="350" t="s">
        <v>1035</v>
      </c>
      <c r="Z15" s="349"/>
      <c r="AA15" s="349"/>
      <c r="AB15" s="348"/>
      <c r="AC15" s="368" t="s">
        <v>105</v>
      </c>
      <c r="AD15" s="367"/>
      <c r="AE15" s="343"/>
      <c r="AF15" s="342"/>
      <c r="AG15" s="342" t="s">
        <v>1034</v>
      </c>
      <c r="AH15" s="341"/>
      <c r="AI15" s="343"/>
      <c r="AJ15" s="342"/>
      <c r="AK15" s="342"/>
      <c r="AL15" s="342" t="s">
        <v>1033</v>
      </c>
      <c r="AM15" s="341"/>
      <c r="AN15" s="343"/>
      <c r="AO15" s="342"/>
      <c r="AP15" s="342"/>
      <c r="AQ15" s="342"/>
      <c r="AR15" s="341"/>
    </row>
    <row r="16" spans="1:44" ht="20.100000000000001" customHeight="1">
      <c r="A16" s="350" t="s">
        <v>1032</v>
      </c>
      <c r="B16" s="349"/>
      <c r="C16" s="349"/>
      <c r="D16" s="349"/>
      <c r="E16" s="349"/>
      <c r="F16" s="349"/>
      <c r="G16" s="349"/>
      <c r="H16" s="349"/>
      <c r="I16" s="349"/>
      <c r="J16" s="349"/>
      <c r="K16" s="349"/>
      <c r="L16" s="349"/>
      <c r="M16" s="349"/>
      <c r="N16" s="349"/>
      <c r="O16" s="349"/>
      <c r="P16" s="349"/>
      <c r="Q16" s="349"/>
      <c r="R16" s="349"/>
      <c r="S16" s="349"/>
      <c r="T16" s="349"/>
      <c r="U16" s="349"/>
      <c r="V16" s="349"/>
      <c r="W16" s="349"/>
      <c r="X16" s="348"/>
      <c r="Y16" s="371" t="s">
        <v>1031</v>
      </c>
      <c r="Z16" s="370"/>
      <c r="AA16" s="370"/>
      <c r="AB16" s="369"/>
      <c r="AC16" s="373"/>
      <c r="AD16" s="372"/>
      <c r="AE16" s="340"/>
      <c r="AH16" s="339"/>
      <c r="AI16" s="340"/>
      <c r="AM16" s="339"/>
      <c r="AN16" s="340"/>
      <c r="AR16" s="339"/>
    </row>
    <row r="17" spans="1:44" ht="20.100000000000001" customHeight="1">
      <c r="A17" s="350" t="s">
        <v>1030</v>
      </c>
      <c r="B17" s="349"/>
      <c r="C17" s="349"/>
      <c r="D17" s="349"/>
      <c r="E17" s="349"/>
      <c r="F17" s="349"/>
      <c r="G17" s="349"/>
      <c r="H17" s="349"/>
      <c r="I17" s="349"/>
      <c r="J17" s="349"/>
      <c r="K17" s="349"/>
      <c r="L17" s="349"/>
      <c r="M17" s="349"/>
      <c r="N17" s="349"/>
      <c r="O17" s="349"/>
      <c r="P17" s="349"/>
      <c r="Q17" s="349"/>
      <c r="R17" s="349"/>
      <c r="S17" s="349"/>
      <c r="T17" s="349"/>
      <c r="U17" s="349"/>
      <c r="V17" s="349"/>
      <c r="W17" s="349"/>
      <c r="X17" s="348"/>
      <c r="Y17" s="371" t="s">
        <v>1029</v>
      </c>
      <c r="Z17" s="370"/>
      <c r="AA17" s="370"/>
      <c r="AB17" s="369"/>
      <c r="AC17" s="368" t="s">
        <v>510</v>
      </c>
      <c r="AD17" s="367"/>
      <c r="AE17" s="340"/>
      <c r="AH17" s="339"/>
      <c r="AI17" s="340"/>
      <c r="AM17" s="339"/>
      <c r="AN17" s="340"/>
      <c r="AR17" s="339"/>
    </row>
    <row r="18" spans="1:44" ht="20.100000000000001" customHeight="1">
      <c r="A18" s="360" t="s">
        <v>1028</v>
      </c>
      <c r="B18" s="359"/>
      <c r="C18" s="359"/>
      <c r="D18" s="359"/>
      <c r="E18" s="359"/>
      <c r="F18" s="359"/>
      <c r="G18" s="359"/>
      <c r="H18" s="359"/>
      <c r="I18" s="359"/>
      <c r="J18" s="359"/>
      <c r="K18" s="359"/>
      <c r="L18" s="359"/>
      <c r="M18" s="359"/>
      <c r="N18" s="359"/>
      <c r="O18" s="359"/>
      <c r="P18" s="359"/>
      <c r="Q18" s="359"/>
      <c r="R18" s="359"/>
      <c r="S18" s="359"/>
      <c r="T18" s="359"/>
      <c r="U18" s="359"/>
      <c r="V18" s="359"/>
      <c r="W18" s="359"/>
      <c r="X18" s="358"/>
      <c r="Y18" s="338"/>
      <c r="Z18" s="337"/>
      <c r="AA18" s="337"/>
      <c r="AB18" s="336"/>
      <c r="AC18" s="338"/>
      <c r="AD18" s="336"/>
      <c r="AE18" s="338"/>
      <c r="AF18" s="337"/>
      <c r="AG18" s="337"/>
      <c r="AH18" s="336"/>
      <c r="AI18" s="338" t="s">
        <v>1027</v>
      </c>
      <c r="AJ18" s="337"/>
      <c r="AK18" s="337"/>
      <c r="AL18" s="337"/>
      <c r="AM18" s="366" t="s">
        <v>1026</v>
      </c>
      <c r="AN18" s="338"/>
      <c r="AO18" s="337"/>
      <c r="AP18" s="337"/>
      <c r="AQ18" s="337"/>
      <c r="AR18" s="336"/>
    </row>
    <row r="19" spans="1:44" ht="20.100000000000001" customHeight="1">
      <c r="A19" s="344" t="s">
        <v>1025</v>
      </c>
      <c r="B19" s="344"/>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c r="AM19" s="344"/>
      <c r="AN19" s="344"/>
      <c r="AO19" s="344"/>
      <c r="AP19" s="344"/>
      <c r="AQ19" s="344"/>
      <c r="AR19" s="344"/>
    </row>
    <row r="20" spans="1:44" ht="20.100000000000001" customHeight="1">
      <c r="A20" s="365" t="s">
        <v>111</v>
      </c>
      <c r="B20" s="362"/>
      <c r="C20" s="362"/>
      <c r="D20" s="362"/>
      <c r="E20" s="362"/>
      <c r="F20" s="362"/>
      <c r="G20" s="361"/>
      <c r="H20" s="357" t="s">
        <v>1024</v>
      </c>
      <c r="I20" s="356"/>
      <c r="J20" s="356"/>
      <c r="K20" s="356"/>
      <c r="L20" s="356"/>
      <c r="M20" s="356"/>
      <c r="N20" s="356"/>
      <c r="O20" s="356"/>
      <c r="P20" s="356"/>
      <c r="Q20" s="356"/>
      <c r="R20" s="356"/>
      <c r="S20" s="356"/>
      <c r="T20" s="356"/>
      <c r="U20" s="356"/>
      <c r="V20" s="356"/>
      <c r="W20" s="356"/>
      <c r="X20" s="356"/>
      <c r="Y20" s="364"/>
      <c r="Z20" s="357" t="s">
        <v>1018</v>
      </c>
      <c r="AA20" s="356"/>
      <c r="AB20" s="356"/>
      <c r="AC20" s="356"/>
      <c r="AD20" s="356"/>
      <c r="AE20" s="356"/>
      <c r="AF20" s="356"/>
      <c r="AG20" s="356"/>
      <c r="AH20" s="356"/>
      <c r="AI20" s="356"/>
      <c r="AJ20" s="356"/>
      <c r="AK20" s="356"/>
      <c r="AL20" s="356"/>
      <c r="AM20" s="356"/>
      <c r="AN20" s="356"/>
      <c r="AO20" s="356"/>
      <c r="AP20" s="356"/>
      <c r="AQ20" s="356"/>
      <c r="AR20" s="364"/>
    </row>
    <row r="21" spans="1:44" ht="20.100000000000001" customHeight="1">
      <c r="A21" s="338"/>
      <c r="B21" s="337"/>
      <c r="C21" s="337"/>
      <c r="D21" s="337"/>
      <c r="E21" s="337"/>
      <c r="F21" s="337"/>
      <c r="G21" s="336"/>
      <c r="H21" s="357" t="s">
        <v>1023</v>
      </c>
      <c r="I21" s="356"/>
      <c r="J21" s="356"/>
      <c r="K21" s="356"/>
      <c r="L21" s="356"/>
      <c r="M21" s="356"/>
      <c r="N21" s="356"/>
      <c r="O21" s="356"/>
      <c r="P21" s="356"/>
      <c r="Q21" s="356"/>
      <c r="R21" s="356"/>
      <c r="S21" s="356"/>
      <c r="T21" s="356"/>
      <c r="U21" s="356"/>
      <c r="V21" s="356"/>
      <c r="W21" s="356"/>
      <c r="X21" s="356"/>
      <c r="Y21" s="364"/>
      <c r="Z21" s="357" t="s">
        <v>1023</v>
      </c>
      <c r="AA21" s="356"/>
      <c r="AB21" s="356"/>
      <c r="AC21" s="356"/>
      <c r="AD21" s="356"/>
      <c r="AE21" s="356"/>
      <c r="AF21" s="356"/>
      <c r="AG21" s="356"/>
      <c r="AH21" s="356"/>
      <c r="AI21" s="356"/>
      <c r="AJ21" s="356"/>
      <c r="AK21" s="356"/>
      <c r="AL21" s="356"/>
      <c r="AM21" s="356"/>
      <c r="AN21" s="356"/>
      <c r="AO21" s="356"/>
      <c r="AP21" s="356"/>
      <c r="AQ21" s="356"/>
      <c r="AR21" s="364"/>
    </row>
    <row r="22" spans="1:44" ht="20.100000000000001" customHeight="1">
      <c r="A22" s="357" t="s">
        <v>1022</v>
      </c>
      <c r="B22" s="356"/>
      <c r="C22" s="356"/>
      <c r="D22" s="356"/>
      <c r="E22" s="356"/>
      <c r="F22" s="356"/>
      <c r="G22" s="364"/>
      <c r="H22" s="357" t="s">
        <v>1021</v>
      </c>
      <c r="I22" s="356"/>
      <c r="J22" s="356"/>
      <c r="K22" s="356"/>
      <c r="L22" s="356"/>
      <c r="M22" s="356"/>
      <c r="N22" s="356"/>
      <c r="O22" s="356"/>
      <c r="P22" s="356"/>
      <c r="Q22" s="356"/>
      <c r="R22" s="356"/>
      <c r="S22" s="356"/>
      <c r="T22" s="356"/>
      <c r="U22" s="356"/>
      <c r="V22" s="356"/>
      <c r="W22" s="356"/>
      <c r="X22" s="356"/>
      <c r="Y22" s="356"/>
      <c r="Z22" s="356"/>
      <c r="AA22" s="356"/>
      <c r="AB22" s="356"/>
      <c r="AC22" s="356"/>
      <c r="AD22" s="356"/>
      <c r="AE22" s="356"/>
      <c r="AF22" s="356"/>
      <c r="AG22" s="356"/>
      <c r="AH22" s="356"/>
      <c r="AI22" s="356"/>
      <c r="AJ22" s="356"/>
      <c r="AK22" s="356"/>
      <c r="AL22" s="356"/>
      <c r="AM22" s="356"/>
      <c r="AN22" s="356"/>
      <c r="AO22" s="356"/>
      <c r="AP22" s="356"/>
      <c r="AQ22" s="356"/>
      <c r="AR22" s="364"/>
    </row>
    <row r="23" spans="1:44" ht="20.100000000000001" customHeight="1">
      <c r="A23" s="365" t="s">
        <v>1020</v>
      </c>
      <c r="B23" s="362"/>
      <c r="C23" s="362"/>
      <c r="D23" s="362"/>
      <c r="E23" s="362"/>
      <c r="F23" s="362"/>
      <c r="G23" s="361"/>
      <c r="H23" s="357" t="s">
        <v>1019</v>
      </c>
      <c r="I23" s="356"/>
      <c r="J23" s="356"/>
      <c r="K23" s="356"/>
      <c r="L23" s="356"/>
      <c r="M23" s="356"/>
      <c r="N23" s="356"/>
      <c r="O23" s="356"/>
      <c r="P23" s="356"/>
      <c r="Q23" s="356"/>
      <c r="R23" s="356"/>
      <c r="S23" s="356"/>
      <c r="T23" s="356"/>
      <c r="U23" s="356"/>
      <c r="V23" s="356"/>
      <c r="W23" s="356"/>
      <c r="X23" s="356"/>
      <c r="Y23" s="364"/>
      <c r="Z23" s="357" t="s">
        <v>1018</v>
      </c>
      <c r="AA23" s="356"/>
      <c r="AB23" s="356"/>
      <c r="AC23" s="356"/>
      <c r="AD23" s="356"/>
      <c r="AE23" s="356"/>
      <c r="AF23" s="356"/>
      <c r="AG23" s="356"/>
      <c r="AH23" s="356"/>
      <c r="AI23" s="356"/>
      <c r="AJ23" s="356"/>
      <c r="AK23" s="356"/>
      <c r="AL23" s="356"/>
      <c r="AM23" s="356"/>
      <c r="AN23" s="356"/>
      <c r="AO23" s="356"/>
      <c r="AP23" s="356"/>
      <c r="AQ23" s="356"/>
      <c r="AR23" s="364"/>
    </row>
    <row r="24" spans="1:44" ht="20.100000000000001" customHeight="1">
      <c r="A24" s="338"/>
      <c r="B24" s="337"/>
      <c r="C24" s="337"/>
      <c r="D24" s="337"/>
      <c r="E24" s="337"/>
      <c r="F24" s="337"/>
      <c r="G24" s="336"/>
      <c r="H24" s="357"/>
      <c r="I24" s="356"/>
      <c r="J24" s="356"/>
      <c r="K24" s="356"/>
      <c r="L24" s="356"/>
      <c r="M24" s="356"/>
      <c r="N24" s="356"/>
      <c r="O24" s="356"/>
      <c r="P24" s="356"/>
      <c r="Q24" s="356"/>
      <c r="R24" s="356"/>
      <c r="S24" s="356"/>
      <c r="T24" s="356"/>
      <c r="U24" s="356"/>
      <c r="V24" s="356"/>
      <c r="W24" s="356"/>
      <c r="X24" s="356"/>
      <c r="Y24" s="364"/>
      <c r="Z24" s="357"/>
      <c r="AA24" s="356"/>
      <c r="AB24" s="356"/>
      <c r="AC24" s="356"/>
      <c r="AD24" s="356"/>
      <c r="AE24" s="356"/>
      <c r="AF24" s="356"/>
      <c r="AG24" s="356"/>
      <c r="AH24" s="356"/>
      <c r="AI24" s="356"/>
      <c r="AJ24" s="356"/>
      <c r="AK24" s="356"/>
      <c r="AL24" s="356"/>
      <c r="AM24" s="356"/>
      <c r="AN24" s="356"/>
      <c r="AO24" s="356"/>
      <c r="AP24" s="356"/>
      <c r="AQ24" s="356"/>
      <c r="AR24" s="364"/>
    </row>
    <row r="25" spans="1:44" ht="20.100000000000001" customHeight="1">
      <c r="A25" s="357" t="s">
        <v>1017</v>
      </c>
      <c r="B25" s="356"/>
      <c r="C25" s="356"/>
      <c r="D25" s="356"/>
      <c r="E25" s="356"/>
      <c r="F25" s="356"/>
      <c r="G25" s="364"/>
      <c r="H25" s="357" t="s">
        <v>1016</v>
      </c>
      <c r="I25" s="356"/>
      <c r="J25" s="356"/>
      <c r="K25" s="356"/>
      <c r="L25" s="356"/>
      <c r="M25" s="356"/>
      <c r="N25" s="356"/>
      <c r="O25" s="356"/>
      <c r="P25" s="356"/>
      <c r="Q25" s="356"/>
      <c r="R25" s="356"/>
      <c r="S25" s="356"/>
      <c r="T25" s="356"/>
      <c r="U25" s="356"/>
      <c r="V25" s="356"/>
      <c r="W25" s="356"/>
      <c r="X25" s="356"/>
      <c r="Y25" s="356"/>
      <c r="Z25" s="356"/>
      <c r="AA25" s="356"/>
      <c r="AB25" s="356"/>
      <c r="AC25" s="356"/>
      <c r="AD25" s="356"/>
      <c r="AE25" s="356"/>
      <c r="AF25" s="356"/>
      <c r="AG25" s="356"/>
      <c r="AH25" s="356"/>
      <c r="AI25" s="356"/>
      <c r="AJ25" s="356"/>
      <c r="AK25" s="356"/>
      <c r="AL25" s="356"/>
      <c r="AM25" s="356"/>
      <c r="AN25" s="356"/>
      <c r="AO25" s="356"/>
      <c r="AP25" s="356"/>
      <c r="AQ25" s="356"/>
      <c r="AR25" s="364"/>
    </row>
    <row r="26" spans="1:44" ht="20.100000000000001" customHeight="1">
      <c r="A26" s="344" t="s">
        <v>1015</v>
      </c>
      <c r="B26" s="344"/>
      <c r="C26" s="344"/>
      <c r="D26" s="344"/>
      <c r="E26" s="344"/>
      <c r="F26" s="344"/>
      <c r="G26" s="344"/>
      <c r="H26" s="344"/>
      <c r="I26" s="344"/>
      <c r="J26" s="344"/>
      <c r="K26" s="344"/>
      <c r="L26" s="344"/>
      <c r="M26" s="344"/>
      <c r="N26" s="344"/>
      <c r="O26" s="344"/>
      <c r="P26" s="344"/>
      <c r="Q26" s="344"/>
      <c r="R26" s="344"/>
      <c r="S26" s="344"/>
      <c r="T26" s="344"/>
      <c r="U26" s="344"/>
      <c r="V26" s="344"/>
      <c r="W26" s="344"/>
      <c r="X26" s="344"/>
      <c r="Y26" s="344"/>
      <c r="Z26" s="344"/>
      <c r="AA26" s="344"/>
      <c r="AB26" s="344"/>
      <c r="AC26" s="344"/>
      <c r="AD26" s="344"/>
      <c r="AE26" s="344"/>
      <c r="AF26" s="344"/>
      <c r="AG26" s="344"/>
      <c r="AH26" s="344"/>
      <c r="AI26" s="344"/>
      <c r="AJ26" s="344"/>
      <c r="AK26" s="344"/>
      <c r="AL26" s="344"/>
      <c r="AM26" s="344"/>
      <c r="AN26" s="344"/>
      <c r="AO26" s="344"/>
      <c r="AP26" s="344"/>
      <c r="AQ26" s="344"/>
      <c r="AR26" s="344"/>
    </row>
    <row r="27" spans="1:44" ht="20.100000000000001" customHeight="1">
      <c r="A27" s="363" t="s">
        <v>1014</v>
      </c>
      <c r="B27" s="362"/>
      <c r="C27" s="362"/>
      <c r="D27" s="362"/>
      <c r="E27" s="361"/>
      <c r="F27" s="363" t="s">
        <v>1013</v>
      </c>
      <c r="G27" s="362"/>
      <c r="H27" s="362"/>
      <c r="I27" s="362"/>
      <c r="J27" s="361"/>
      <c r="K27" s="363" t="s">
        <v>1012</v>
      </c>
      <c r="L27" s="362"/>
      <c r="M27" s="362"/>
      <c r="N27" s="362"/>
      <c r="O27" s="361"/>
      <c r="P27" s="1096" t="s">
        <v>1011</v>
      </c>
      <c r="Q27" s="1097"/>
      <c r="R27" s="1097"/>
      <c r="S27" s="1097"/>
      <c r="T27" s="1097"/>
      <c r="U27" s="1097"/>
      <c r="V27" s="1097"/>
      <c r="W27" s="1097"/>
      <c r="X27" s="1097"/>
      <c r="Y27" s="1097"/>
      <c r="Z27" s="1097"/>
      <c r="AA27" s="1097"/>
      <c r="AB27" s="1097"/>
      <c r="AC27" s="1097"/>
      <c r="AD27" s="1097"/>
      <c r="AE27" s="1097"/>
      <c r="AF27" s="1097"/>
      <c r="AG27" s="1098"/>
      <c r="AH27" s="1096" t="s">
        <v>1010</v>
      </c>
      <c r="AI27" s="1097"/>
      <c r="AJ27" s="1097"/>
      <c r="AK27" s="1097"/>
      <c r="AL27" s="1098"/>
      <c r="AM27" s="363" t="s">
        <v>1009</v>
      </c>
      <c r="AN27" s="362"/>
      <c r="AO27" s="362"/>
      <c r="AP27" s="362"/>
      <c r="AQ27" s="362"/>
      <c r="AR27" s="361"/>
    </row>
    <row r="28" spans="1:44" ht="20.100000000000001" customHeight="1">
      <c r="A28" s="360" t="s">
        <v>1008</v>
      </c>
      <c r="B28" s="359"/>
      <c r="C28" s="359"/>
      <c r="D28" s="359"/>
      <c r="E28" s="358"/>
      <c r="F28" s="360" t="s">
        <v>1008</v>
      </c>
      <c r="G28" s="359"/>
      <c r="H28" s="359"/>
      <c r="I28" s="359"/>
      <c r="J28" s="358"/>
      <c r="K28" s="1093" t="s">
        <v>1008</v>
      </c>
      <c r="L28" s="1094"/>
      <c r="M28" s="1094"/>
      <c r="N28" s="1094"/>
      <c r="O28" s="1095"/>
      <c r="P28" s="1078" t="s">
        <v>1007</v>
      </c>
      <c r="Q28" s="1079"/>
      <c r="R28" s="1080"/>
      <c r="S28" s="1078" t="s">
        <v>1006</v>
      </c>
      <c r="T28" s="1079"/>
      <c r="U28" s="1079"/>
      <c r="V28" s="1078" t="s">
        <v>1005</v>
      </c>
      <c r="W28" s="1079"/>
      <c r="X28" s="1080"/>
      <c r="Y28" s="1078" t="s">
        <v>1004</v>
      </c>
      <c r="Z28" s="1079"/>
      <c r="AA28" s="1080"/>
      <c r="AB28" s="1078" t="s">
        <v>1003</v>
      </c>
      <c r="AC28" s="1079"/>
      <c r="AD28" s="1080"/>
      <c r="AE28" s="357"/>
      <c r="AF28" s="356" t="s">
        <v>1002</v>
      </c>
      <c r="AG28" s="345"/>
      <c r="AH28" s="337"/>
      <c r="AI28" s="337"/>
      <c r="AJ28" s="337"/>
      <c r="AK28" s="337"/>
      <c r="AL28" s="336"/>
      <c r="AM28" s="337"/>
      <c r="AN28" s="337"/>
      <c r="AO28" s="337"/>
      <c r="AP28" s="337"/>
      <c r="AQ28" s="337"/>
      <c r="AR28" s="336"/>
    </row>
    <row r="29" spans="1:44" ht="30" customHeight="1">
      <c r="A29" s="343"/>
      <c r="B29" s="342"/>
      <c r="C29" s="342"/>
      <c r="D29" s="342"/>
      <c r="E29" s="354" t="s">
        <v>17</v>
      </c>
      <c r="F29" s="343"/>
      <c r="G29" s="342"/>
      <c r="H29" s="342"/>
      <c r="I29" s="342"/>
      <c r="J29" s="354" t="s">
        <v>17</v>
      </c>
      <c r="K29" s="343"/>
      <c r="L29" s="342"/>
      <c r="M29" s="342"/>
      <c r="N29" s="342"/>
      <c r="O29" s="354" t="s">
        <v>17</v>
      </c>
      <c r="P29" s="346"/>
      <c r="Q29" s="344" t="s">
        <v>1001</v>
      </c>
      <c r="R29" s="345"/>
      <c r="S29" s="346"/>
      <c r="T29" s="344" t="s">
        <v>1000</v>
      </c>
      <c r="U29" s="344"/>
      <c r="V29" s="346"/>
      <c r="W29" s="344" t="s">
        <v>1000</v>
      </c>
      <c r="X29" s="345"/>
      <c r="Y29" s="346"/>
      <c r="Z29" s="344" t="s">
        <v>1000</v>
      </c>
      <c r="AA29" s="345"/>
      <c r="AB29" s="346"/>
      <c r="AC29" s="344" t="s">
        <v>1000</v>
      </c>
      <c r="AD29" s="345"/>
      <c r="AE29" s="346"/>
      <c r="AF29" s="344"/>
      <c r="AG29" s="345" t="s">
        <v>17</v>
      </c>
      <c r="AH29" s="342"/>
      <c r="AI29" s="342"/>
      <c r="AJ29" s="342"/>
      <c r="AK29" s="355"/>
      <c r="AL29" s="355" t="s">
        <v>17</v>
      </c>
      <c r="AM29" s="343"/>
      <c r="AN29" s="342"/>
      <c r="AO29" s="342"/>
      <c r="AP29" s="342"/>
      <c r="AQ29" s="342"/>
      <c r="AR29" s="354" t="s">
        <v>17</v>
      </c>
    </row>
    <row r="30" spans="1:44" ht="30" customHeight="1">
      <c r="A30" s="338"/>
      <c r="B30" s="337"/>
      <c r="C30" s="337"/>
      <c r="D30" s="337"/>
      <c r="E30" s="336"/>
      <c r="F30" s="338"/>
      <c r="G30" s="337"/>
      <c r="H30" s="337"/>
      <c r="I30" s="337"/>
      <c r="J30" s="336"/>
      <c r="K30" s="338"/>
      <c r="L30" s="337"/>
      <c r="M30" s="337"/>
      <c r="N30" s="337"/>
      <c r="O30" s="336"/>
      <c r="P30" s="346"/>
      <c r="Q30" s="344"/>
      <c r="R30" s="345" t="s">
        <v>109</v>
      </c>
      <c r="S30" s="353"/>
      <c r="T30" s="344"/>
      <c r="U30" s="344" t="s">
        <v>109</v>
      </c>
      <c r="V30" s="353"/>
      <c r="W30" s="344"/>
      <c r="X30" s="345" t="s">
        <v>109</v>
      </c>
      <c r="Y30" s="353"/>
      <c r="Z30" s="344"/>
      <c r="AA30" s="345" t="s">
        <v>109</v>
      </c>
      <c r="AB30" s="353"/>
      <c r="AC30" s="344"/>
      <c r="AD30" s="345" t="s">
        <v>109</v>
      </c>
      <c r="AE30" s="346"/>
      <c r="AF30" s="352"/>
      <c r="AG30" s="345" t="s">
        <v>109</v>
      </c>
      <c r="AH30" s="337"/>
      <c r="AI30" s="337"/>
      <c r="AJ30" s="337"/>
      <c r="AK30" s="337"/>
      <c r="AL30" s="336"/>
      <c r="AM30" s="337"/>
      <c r="AN30" s="337"/>
      <c r="AO30" s="337"/>
      <c r="AP30" s="337"/>
      <c r="AQ30" s="337"/>
      <c r="AR30" s="336"/>
    </row>
    <row r="31" spans="1:44" ht="20.100000000000001" customHeight="1">
      <c r="A31" s="344" t="s">
        <v>999</v>
      </c>
      <c r="B31" s="344"/>
      <c r="C31" s="344"/>
      <c r="D31" s="344"/>
      <c r="E31" s="344"/>
      <c r="F31" s="344"/>
      <c r="G31" s="344"/>
      <c r="H31" s="344"/>
      <c r="I31" s="344"/>
      <c r="J31" s="344"/>
      <c r="K31" s="344"/>
      <c r="L31" s="344"/>
      <c r="M31" s="344"/>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44"/>
      <c r="AL31" s="344"/>
      <c r="AM31" s="344"/>
      <c r="AN31" s="344"/>
      <c r="AO31" s="344"/>
      <c r="AP31" s="344"/>
      <c r="AQ31" s="344"/>
      <c r="AR31" s="344"/>
    </row>
    <row r="32" spans="1:44" ht="20.100000000000001" customHeight="1">
      <c r="A32" s="343" t="s">
        <v>998</v>
      </c>
      <c r="B32" s="342"/>
      <c r="C32" s="342"/>
      <c r="D32" s="342"/>
      <c r="E32" s="342"/>
      <c r="F32" s="342"/>
      <c r="G32" s="342"/>
      <c r="H32" s="342"/>
      <c r="I32" s="342"/>
      <c r="J32" s="342"/>
      <c r="K32" s="342"/>
      <c r="L32" s="342"/>
      <c r="M32" s="342"/>
      <c r="N32" s="342"/>
      <c r="O32" s="342"/>
      <c r="P32" s="342"/>
      <c r="Q32" s="342"/>
      <c r="R32" s="342"/>
      <c r="S32" s="342"/>
      <c r="T32" s="342"/>
      <c r="U32" s="342"/>
      <c r="V32" s="342"/>
      <c r="W32" s="342"/>
      <c r="X32" s="342"/>
      <c r="Y32" s="342"/>
      <c r="Z32" s="342"/>
      <c r="AA32" s="342"/>
      <c r="AB32" s="342"/>
      <c r="AC32" s="342"/>
      <c r="AD32" s="342"/>
      <c r="AE32" s="342"/>
      <c r="AF32" s="342"/>
      <c r="AG32" s="342"/>
      <c r="AH32" s="342"/>
      <c r="AI32" s="342"/>
      <c r="AJ32" s="342"/>
      <c r="AK32" s="342"/>
      <c r="AL32" s="342"/>
      <c r="AM32" s="342"/>
      <c r="AN32" s="342"/>
      <c r="AO32" s="342"/>
      <c r="AP32" s="342"/>
      <c r="AQ32" s="342"/>
      <c r="AR32" s="341"/>
    </row>
    <row r="33" spans="1:44" ht="20.100000000000001" customHeight="1">
      <c r="A33" s="340" t="s">
        <v>997</v>
      </c>
      <c r="AR33" s="339"/>
    </row>
    <row r="34" spans="1:44" ht="20.100000000000001" customHeight="1">
      <c r="A34" s="338" t="s">
        <v>996</v>
      </c>
      <c r="B34" s="337"/>
      <c r="C34" s="337"/>
      <c r="D34" s="337"/>
      <c r="E34" s="337"/>
      <c r="F34" s="337"/>
      <c r="G34" s="337"/>
      <c r="H34" s="337"/>
      <c r="I34" s="337"/>
      <c r="J34" s="337"/>
      <c r="K34" s="337"/>
      <c r="L34" s="337"/>
      <c r="M34" s="337"/>
      <c r="N34" s="337"/>
      <c r="O34" s="337"/>
      <c r="P34" s="337"/>
      <c r="Q34" s="337"/>
      <c r="R34" s="337"/>
      <c r="S34" s="337"/>
      <c r="T34" s="337"/>
      <c r="U34" s="337"/>
      <c r="V34" s="337"/>
      <c r="W34" s="337"/>
      <c r="X34" s="337"/>
      <c r="Y34" s="337"/>
      <c r="Z34" s="337"/>
      <c r="AA34" s="337"/>
      <c r="AB34" s="337"/>
      <c r="AC34" s="337"/>
      <c r="AD34" s="337"/>
      <c r="AE34" s="337"/>
      <c r="AF34" s="337"/>
      <c r="AG34" s="337"/>
      <c r="AH34" s="337"/>
      <c r="AI34" s="337"/>
      <c r="AJ34" s="337"/>
      <c r="AK34" s="337"/>
      <c r="AL34" s="337"/>
      <c r="AM34" s="337"/>
      <c r="AN34" s="337"/>
      <c r="AO34" s="337"/>
      <c r="AP34" s="337"/>
      <c r="AQ34" s="337"/>
      <c r="AR34" s="336"/>
    </row>
    <row r="35" spans="1:44" ht="20.100000000000001" customHeight="1">
      <c r="A35" s="344" t="s">
        <v>995</v>
      </c>
      <c r="B35" s="344"/>
      <c r="C35" s="344"/>
      <c r="D35" s="344"/>
      <c r="E35" s="344"/>
      <c r="F35" s="344"/>
      <c r="G35" s="344"/>
      <c r="H35" s="344"/>
      <c r="I35" s="344"/>
      <c r="J35" s="344"/>
      <c r="K35" s="344"/>
      <c r="L35" s="344"/>
      <c r="M35" s="344"/>
      <c r="N35" s="344"/>
      <c r="O35" s="344"/>
      <c r="P35" s="344"/>
      <c r="Q35" s="344"/>
      <c r="R35" s="344"/>
      <c r="S35" s="344"/>
      <c r="T35" s="344"/>
      <c r="U35" s="344"/>
      <c r="V35" s="344"/>
      <c r="W35" s="344"/>
      <c r="X35" s="344"/>
      <c r="Y35" s="344"/>
      <c r="Z35" s="344"/>
      <c r="AA35" s="344"/>
      <c r="AB35" s="344"/>
      <c r="AC35" s="344"/>
      <c r="AD35" s="344"/>
      <c r="AE35" s="344"/>
      <c r="AF35" s="344"/>
      <c r="AG35" s="344"/>
      <c r="AH35" s="344"/>
      <c r="AI35" s="344"/>
      <c r="AJ35" s="344"/>
      <c r="AK35" s="344"/>
      <c r="AL35" s="344"/>
      <c r="AM35" s="344"/>
      <c r="AN35" s="344"/>
      <c r="AO35" s="344"/>
      <c r="AP35" s="344"/>
      <c r="AQ35" s="344"/>
      <c r="AR35" s="344"/>
    </row>
    <row r="36" spans="1:44" ht="20.100000000000001" customHeight="1">
      <c r="A36" s="343" t="s">
        <v>994</v>
      </c>
      <c r="I36" s="342"/>
      <c r="J36" s="342"/>
      <c r="K36" s="341"/>
      <c r="L36" s="343"/>
      <c r="M36" s="351"/>
      <c r="N36" s="351"/>
      <c r="O36" s="342"/>
      <c r="P36" s="342"/>
      <c r="Q36" s="342"/>
      <c r="R36" s="342"/>
      <c r="U36" s="343" t="s">
        <v>993</v>
      </c>
      <c r="V36" s="342"/>
      <c r="W36" s="342"/>
      <c r="X36" s="342"/>
      <c r="Y36" s="342"/>
      <c r="Z36" s="342"/>
      <c r="AA36" s="342"/>
      <c r="AB36" s="342"/>
      <c r="AC36" s="342"/>
      <c r="AD36" s="342"/>
      <c r="AE36" s="342"/>
      <c r="AF36" s="342"/>
      <c r="AG36" s="341"/>
      <c r="AH36" s="346" t="s">
        <v>992</v>
      </c>
      <c r="AI36" s="344"/>
      <c r="AJ36" s="344"/>
      <c r="AK36" s="344"/>
      <c r="AL36" s="344"/>
      <c r="AM36" s="344"/>
      <c r="AN36" s="344" t="s">
        <v>964</v>
      </c>
      <c r="AO36" s="344"/>
      <c r="AP36" s="344"/>
      <c r="AQ36" s="344"/>
      <c r="AR36" s="345"/>
    </row>
    <row r="37" spans="1:44" ht="20.100000000000001" customHeight="1">
      <c r="A37" s="343" t="s">
        <v>991</v>
      </c>
      <c r="B37" s="342"/>
      <c r="C37" s="342"/>
      <c r="D37" s="342"/>
      <c r="E37" s="342"/>
      <c r="F37" s="342"/>
      <c r="G37" s="342"/>
      <c r="H37" s="342"/>
      <c r="I37" s="342"/>
      <c r="J37" s="342"/>
      <c r="K37" s="342"/>
      <c r="L37" s="342"/>
      <c r="M37" s="342"/>
      <c r="N37" s="342" t="s">
        <v>990</v>
      </c>
      <c r="O37" s="342"/>
      <c r="P37" s="342"/>
      <c r="Q37" s="342"/>
      <c r="R37" s="342" t="s">
        <v>964</v>
      </c>
      <c r="S37" s="342"/>
      <c r="T37" s="341"/>
      <c r="U37" s="343" t="s">
        <v>989</v>
      </c>
      <c r="V37" s="344"/>
      <c r="W37" s="344"/>
      <c r="X37" s="344"/>
      <c r="Y37" s="344"/>
      <c r="Z37" s="344"/>
      <c r="AA37" s="344"/>
      <c r="AB37" s="344"/>
      <c r="AC37" s="344"/>
      <c r="AD37" s="344"/>
      <c r="AE37" s="344"/>
      <c r="AF37" s="344"/>
      <c r="AG37" s="345"/>
      <c r="AH37" s="346" t="s">
        <v>965</v>
      </c>
      <c r="AI37" s="344"/>
      <c r="AJ37" s="344"/>
      <c r="AK37" s="344" t="s">
        <v>986</v>
      </c>
      <c r="AL37" s="344"/>
      <c r="AM37" s="344"/>
      <c r="AN37" s="344" t="s">
        <v>964</v>
      </c>
      <c r="AO37" s="344"/>
      <c r="AP37" s="344"/>
      <c r="AQ37" s="344"/>
      <c r="AR37" s="345"/>
    </row>
    <row r="38" spans="1:44" ht="19.5" customHeight="1">
      <c r="A38" s="340" t="s">
        <v>988</v>
      </c>
      <c r="L38" s="334" t="s">
        <v>984</v>
      </c>
      <c r="T38" s="339"/>
      <c r="U38" s="346" t="s">
        <v>987</v>
      </c>
      <c r="V38" s="344"/>
      <c r="W38" s="344"/>
      <c r="X38" s="344"/>
      <c r="Y38" s="344"/>
      <c r="Z38" s="344"/>
      <c r="AA38" s="344"/>
      <c r="AB38" s="344"/>
      <c r="AC38" s="344"/>
      <c r="AD38" s="344"/>
      <c r="AE38" s="344"/>
      <c r="AF38" s="344"/>
      <c r="AG38" s="345"/>
      <c r="AH38" s="343" t="s">
        <v>965</v>
      </c>
      <c r="AI38" s="342"/>
      <c r="AJ38" s="342"/>
      <c r="AK38" s="342" t="s">
        <v>986</v>
      </c>
      <c r="AL38" s="342"/>
      <c r="AM38" s="342"/>
      <c r="AN38" s="342" t="s">
        <v>964</v>
      </c>
      <c r="AO38" s="342"/>
      <c r="AP38" s="342"/>
      <c r="AQ38" s="342"/>
      <c r="AR38" s="341"/>
    </row>
    <row r="39" spans="1:44" ht="19.5" customHeight="1">
      <c r="A39" s="338" t="s">
        <v>985</v>
      </c>
      <c r="B39" s="337"/>
      <c r="C39" s="337"/>
      <c r="D39" s="337"/>
      <c r="E39" s="337"/>
      <c r="F39" s="337"/>
      <c r="G39" s="337"/>
      <c r="H39" s="337"/>
      <c r="I39" s="337"/>
      <c r="J39" s="337"/>
      <c r="K39" s="337"/>
      <c r="L39" s="337" t="s">
        <v>984</v>
      </c>
      <c r="M39" s="337"/>
      <c r="N39" s="337"/>
      <c r="O39" s="337"/>
      <c r="P39" s="337"/>
      <c r="Q39" s="337"/>
      <c r="R39" s="337"/>
      <c r="S39" s="337"/>
      <c r="T39" s="336"/>
      <c r="U39" s="334" t="s">
        <v>983</v>
      </c>
      <c r="AG39" s="339"/>
      <c r="AH39" s="346" t="s">
        <v>965</v>
      </c>
      <c r="AI39" s="344"/>
      <c r="AJ39" s="344"/>
      <c r="AK39" s="344"/>
      <c r="AL39" s="344"/>
      <c r="AM39" s="344"/>
      <c r="AN39" s="344" t="s">
        <v>964</v>
      </c>
      <c r="AO39" s="344"/>
      <c r="AP39" s="344"/>
      <c r="AQ39" s="344"/>
      <c r="AR39" s="345"/>
    </row>
    <row r="40" spans="1:44" ht="20.100000000000001" customHeight="1">
      <c r="A40" s="340" t="s">
        <v>982</v>
      </c>
      <c r="I40" s="339"/>
      <c r="J40" s="350" t="s">
        <v>981</v>
      </c>
      <c r="K40" s="349"/>
      <c r="L40" s="349"/>
      <c r="M40" s="349"/>
      <c r="N40" s="349"/>
      <c r="P40" s="349" t="s">
        <v>980</v>
      </c>
      <c r="Q40" s="349"/>
      <c r="R40" s="349"/>
      <c r="S40" s="349"/>
      <c r="T40" s="348"/>
      <c r="U40" s="343" t="s">
        <v>979</v>
      </c>
      <c r="V40" s="342"/>
      <c r="W40" s="342"/>
      <c r="X40" s="342"/>
      <c r="Y40" s="342"/>
      <c r="Z40" s="342"/>
      <c r="AA40" s="342"/>
      <c r="AB40" s="342"/>
      <c r="AC40" s="342"/>
      <c r="AD40" s="342"/>
      <c r="AE40" s="342"/>
      <c r="AF40" s="342"/>
      <c r="AG40" s="341"/>
      <c r="AH40" s="334" t="s">
        <v>965</v>
      </c>
      <c r="AN40" s="334" t="s">
        <v>964</v>
      </c>
      <c r="AR40" s="339"/>
    </row>
    <row r="41" spans="1:44" ht="20.100000000000001" customHeight="1">
      <c r="A41" s="340" t="s">
        <v>978</v>
      </c>
      <c r="I41" s="339"/>
      <c r="J41" s="340"/>
      <c r="N41" s="1087" t="s">
        <v>977</v>
      </c>
      <c r="O41" s="1088"/>
      <c r="T41" s="1091" t="s">
        <v>976</v>
      </c>
      <c r="U41" s="338"/>
      <c r="V41" s="337"/>
      <c r="W41" s="337"/>
      <c r="X41" s="337"/>
      <c r="Y41" s="337"/>
      <c r="Z41" s="337"/>
      <c r="AA41" s="337"/>
      <c r="AB41" s="337"/>
      <c r="AC41" s="337"/>
      <c r="AD41" s="337"/>
      <c r="AE41" s="337"/>
      <c r="AF41" s="337"/>
      <c r="AG41" s="336"/>
      <c r="AH41" s="347" t="s">
        <v>975</v>
      </c>
      <c r="AI41" s="337"/>
      <c r="AJ41" s="337"/>
      <c r="AK41" s="337"/>
      <c r="AL41" s="337"/>
      <c r="AM41" s="337"/>
      <c r="AN41" s="337"/>
      <c r="AO41" s="337"/>
      <c r="AP41" s="337"/>
      <c r="AQ41" s="337"/>
      <c r="AR41" s="336"/>
    </row>
    <row r="42" spans="1:44" ht="20.100000000000001" customHeight="1">
      <c r="A42" s="338"/>
      <c r="B42" s="337"/>
      <c r="C42" s="337"/>
      <c r="D42" s="337"/>
      <c r="E42" s="337"/>
      <c r="F42" s="337"/>
      <c r="G42" s="337"/>
      <c r="H42" s="337"/>
      <c r="I42" s="337"/>
      <c r="J42" s="338"/>
      <c r="K42" s="337"/>
      <c r="L42" s="337"/>
      <c r="M42" s="337"/>
      <c r="N42" s="1089"/>
      <c r="O42" s="1090"/>
      <c r="P42" s="337"/>
      <c r="Q42" s="337"/>
      <c r="R42" s="337"/>
      <c r="S42" s="337"/>
      <c r="T42" s="1092"/>
      <c r="U42" s="337" t="s">
        <v>974</v>
      </c>
      <c r="V42" s="337"/>
      <c r="W42" s="337"/>
      <c r="X42" s="337"/>
      <c r="Y42" s="337"/>
      <c r="Z42" s="337"/>
      <c r="AA42" s="337"/>
      <c r="AB42" s="337"/>
      <c r="AC42" s="337"/>
      <c r="AD42" s="337"/>
      <c r="AE42" s="337"/>
      <c r="AF42" s="337"/>
      <c r="AG42" s="337"/>
      <c r="AH42" s="346" t="s">
        <v>965</v>
      </c>
      <c r="AI42" s="337"/>
      <c r="AJ42" s="337"/>
      <c r="AK42" s="337"/>
      <c r="AL42" s="337"/>
      <c r="AM42" s="337"/>
      <c r="AN42" s="337" t="s">
        <v>964</v>
      </c>
      <c r="AO42" s="337"/>
      <c r="AP42" s="337"/>
      <c r="AQ42" s="337"/>
      <c r="AR42" s="336"/>
    </row>
    <row r="43" spans="1:44" ht="20.100000000000001" customHeight="1">
      <c r="A43" s="1078" t="s">
        <v>973</v>
      </c>
      <c r="B43" s="1079"/>
      <c r="C43" s="1079"/>
      <c r="D43" s="1079"/>
      <c r="E43" s="1079"/>
      <c r="F43" s="1080"/>
      <c r="G43" s="1078" t="s">
        <v>972</v>
      </c>
      <c r="H43" s="1079"/>
      <c r="I43" s="1079"/>
      <c r="J43" s="1079"/>
      <c r="K43" s="1080"/>
      <c r="L43" s="1078" t="s">
        <v>971</v>
      </c>
      <c r="M43" s="1079"/>
      <c r="N43" s="1079"/>
      <c r="O43" s="1079"/>
      <c r="P43" s="1079"/>
      <c r="Q43" s="1080"/>
      <c r="R43" s="1078" t="s">
        <v>970</v>
      </c>
      <c r="S43" s="1079"/>
      <c r="T43" s="1079"/>
      <c r="U43" s="1079"/>
      <c r="V43" s="1079"/>
      <c r="W43" s="1079"/>
      <c r="X43" s="1079"/>
      <c r="Y43" s="1080"/>
      <c r="Z43" s="1078" t="s">
        <v>969</v>
      </c>
      <c r="AA43" s="1079"/>
      <c r="AB43" s="1079"/>
      <c r="AC43" s="1079"/>
      <c r="AD43" s="1079"/>
      <c r="AE43" s="1079"/>
      <c r="AF43" s="1079"/>
      <c r="AG43" s="1079"/>
      <c r="AH43" s="1079"/>
      <c r="AI43" s="1080"/>
      <c r="AJ43" s="1078" t="s">
        <v>968</v>
      </c>
      <c r="AK43" s="1079"/>
      <c r="AL43" s="1079"/>
      <c r="AM43" s="1079"/>
      <c r="AN43" s="1079"/>
      <c r="AO43" s="1079"/>
      <c r="AP43" s="1079"/>
      <c r="AQ43" s="1079"/>
      <c r="AR43" s="1080"/>
    </row>
    <row r="44" spans="1:44" ht="20.100000000000001" customHeight="1">
      <c r="A44" s="1081" t="s">
        <v>967</v>
      </c>
      <c r="B44" s="1082"/>
      <c r="C44" s="1082"/>
      <c r="D44" s="1082"/>
      <c r="E44" s="1082"/>
      <c r="F44" s="1083"/>
      <c r="G44" s="1081" t="s">
        <v>967</v>
      </c>
      <c r="H44" s="1082"/>
      <c r="I44" s="1082"/>
      <c r="J44" s="1082"/>
      <c r="K44" s="1083"/>
      <c r="L44" s="1081" t="s">
        <v>967</v>
      </c>
      <c r="M44" s="1082"/>
      <c r="N44" s="1082"/>
      <c r="O44" s="1082"/>
      <c r="P44" s="1082"/>
      <c r="Q44" s="1083"/>
      <c r="R44" s="1081" t="s">
        <v>967</v>
      </c>
      <c r="S44" s="1082"/>
      <c r="T44" s="1082"/>
      <c r="U44" s="1082"/>
      <c r="V44" s="1082"/>
      <c r="W44" s="1082"/>
      <c r="X44" s="1082"/>
      <c r="Y44" s="1083"/>
      <c r="Z44" s="1081" t="s">
        <v>967</v>
      </c>
      <c r="AA44" s="1082"/>
      <c r="AB44" s="1082"/>
      <c r="AC44" s="1082"/>
      <c r="AD44" s="1082"/>
      <c r="AE44" s="1082"/>
      <c r="AF44" s="1082"/>
      <c r="AG44" s="1082"/>
      <c r="AH44" s="1082"/>
      <c r="AI44" s="1083"/>
      <c r="AJ44" s="1081" t="s">
        <v>967</v>
      </c>
      <c r="AK44" s="1082"/>
      <c r="AL44" s="1082"/>
      <c r="AM44" s="1082"/>
      <c r="AN44" s="1082"/>
      <c r="AO44" s="1082"/>
      <c r="AP44" s="1082"/>
      <c r="AQ44" s="1082"/>
      <c r="AR44" s="1083"/>
    </row>
    <row r="45" spans="1:44" ht="20.100000000000001" customHeight="1">
      <c r="A45" s="346" t="s">
        <v>966</v>
      </c>
      <c r="B45" s="337"/>
      <c r="C45" s="337"/>
      <c r="D45" s="337"/>
      <c r="E45" s="337"/>
      <c r="F45" s="337"/>
      <c r="G45" s="337"/>
      <c r="H45" s="337"/>
      <c r="I45" s="337"/>
      <c r="J45" s="337"/>
      <c r="K45" s="337"/>
      <c r="L45" s="337"/>
      <c r="M45" s="337"/>
      <c r="N45" s="346"/>
      <c r="O45" s="337" t="s">
        <v>965</v>
      </c>
      <c r="P45" s="344"/>
      <c r="Q45" s="344"/>
      <c r="R45" s="337" t="s">
        <v>964</v>
      </c>
      <c r="S45" s="344"/>
      <c r="T45" s="345"/>
      <c r="U45" s="1084"/>
      <c r="V45" s="1085"/>
      <c r="W45" s="1085"/>
      <c r="X45" s="1085"/>
      <c r="Y45" s="1085"/>
      <c r="Z45" s="1085"/>
      <c r="AA45" s="1085"/>
      <c r="AB45" s="1085"/>
      <c r="AC45" s="1085"/>
      <c r="AD45" s="1085"/>
      <c r="AE45" s="1085"/>
      <c r="AF45" s="1085"/>
      <c r="AG45" s="1085"/>
      <c r="AH45" s="1085"/>
      <c r="AI45" s="1085"/>
      <c r="AJ45" s="1085"/>
      <c r="AK45" s="1085"/>
      <c r="AL45" s="1085"/>
      <c r="AM45" s="1085"/>
      <c r="AN45" s="1085"/>
      <c r="AO45" s="1085"/>
      <c r="AP45" s="1085"/>
      <c r="AQ45" s="1085"/>
      <c r="AR45" s="1086"/>
    </row>
    <row r="46" spans="1:44" ht="20.100000000000001" customHeight="1">
      <c r="A46" s="344" t="s">
        <v>963</v>
      </c>
      <c r="B46" s="344"/>
      <c r="C46" s="344"/>
      <c r="D46" s="344"/>
      <c r="E46" s="344"/>
      <c r="F46" s="344"/>
      <c r="G46" s="344"/>
      <c r="H46" s="344"/>
      <c r="I46" s="344"/>
      <c r="J46" s="344"/>
      <c r="K46" s="344"/>
      <c r="L46" s="344"/>
      <c r="M46" s="344"/>
      <c r="N46" s="344"/>
      <c r="O46" s="344"/>
      <c r="P46" s="344"/>
      <c r="Q46" s="344"/>
      <c r="R46" s="344"/>
      <c r="S46" s="344"/>
      <c r="T46" s="344"/>
      <c r="U46" s="344"/>
      <c r="V46" s="344"/>
      <c r="W46" s="344"/>
      <c r="X46" s="344"/>
      <c r="Y46" s="344"/>
      <c r="Z46" s="344"/>
      <c r="AA46" s="344"/>
      <c r="AB46" s="344"/>
      <c r="AC46" s="344"/>
      <c r="AD46" s="344"/>
      <c r="AE46" s="344"/>
      <c r="AF46" s="344"/>
      <c r="AG46" s="344"/>
      <c r="AH46" s="344"/>
      <c r="AI46" s="344"/>
      <c r="AJ46" s="344"/>
      <c r="AK46" s="344"/>
      <c r="AL46" s="344"/>
      <c r="AM46" s="344"/>
      <c r="AN46" s="344"/>
      <c r="AO46" s="344"/>
      <c r="AP46" s="344"/>
      <c r="AQ46" s="344"/>
      <c r="AR46" s="344"/>
    </row>
    <row r="47" spans="1:44" ht="20.100000000000001" customHeight="1">
      <c r="A47" s="343" t="s">
        <v>962</v>
      </c>
      <c r="B47" s="342"/>
      <c r="C47" s="342"/>
      <c r="D47" s="342"/>
      <c r="E47" s="342"/>
      <c r="F47" s="342"/>
      <c r="G47" s="342"/>
      <c r="H47" s="342"/>
      <c r="I47" s="342"/>
      <c r="J47" s="342"/>
      <c r="K47" s="342"/>
      <c r="L47" s="342"/>
      <c r="M47" s="342"/>
      <c r="N47" s="342"/>
      <c r="O47" s="342"/>
      <c r="P47" s="342"/>
      <c r="Q47" s="342"/>
      <c r="R47" s="342"/>
      <c r="S47" s="342"/>
      <c r="T47" s="342"/>
      <c r="U47" s="342"/>
      <c r="V47" s="342" t="s">
        <v>961</v>
      </c>
      <c r="W47" s="342"/>
      <c r="X47" s="342"/>
      <c r="Y47" s="342"/>
      <c r="Z47" s="342"/>
      <c r="AA47" s="342"/>
      <c r="AB47" s="342"/>
      <c r="AC47" s="342"/>
      <c r="AD47" s="342"/>
      <c r="AE47" s="342"/>
      <c r="AF47" s="342"/>
      <c r="AG47" s="342"/>
      <c r="AH47" s="342"/>
      <c r="AI47" s="342"/>
      <c r="AJ47" s="342"/>
      <c r="AK47" s="342"/>
      <c r="AL47" s="342"/>
      <c r="AM47" s="342"/>
      <c r="AN47" s="342"/>
      <c r="AO47" s="342"/>
      <c r="AP47" s="342"/>
      <c r="AQ47" s="342"/>
      <c r="AR47" s="341"/>
    </row>
    <row r="48" spans="1:44" ht="20.100000000000001" customHeight="1">
      <c r="A48" s="340" t="s">
        <v>960</v>
      </c>
      <c r="V48" s="334" t="s">
        <v>959</v>
      </c>
      <c r="AR48" s="339"/>
    </row>
    <row r="49" spans="1:44" ht="20.100000000000001" customHeight="1">
      <c r="A49" s="338" t="s">
        <v>958</v>
      </c>
      <c r="B49" s="337"/>
      <c r="C49" s="337"/>
      <c r="D49" s="337"/>
      <c r="E49" s="337"/>
      <c r="F49" s="337"/>
      <c r="G49" s="337"/>
      <c r="H49" s="337"/>
      <c r="I49" s="337"/>
      <c r="J49" s="337"/>
      <c r="K49" s="337"/>
      <c r="L49" s="337"/>
      <c r="M49" s="337"/>
      <c r="N49" s="337"/>
      <c r="O49" s="337"/>
      <c r="P49" s="337"/>
      <c r="Q49" s="337"/>
      <c r="R49" s="337"/>
      <c r="S49" s="337"/>
      <c r="T49" s="337"/>
      <c r="U49" s="337"/>
      <c r="V49" s="337"/>
      <c r="W49" s="337"/>
      <c r="X49" s="337"/>
      <c r="Y49" s="337"/>
      <c r="Z49" s="337"/>
      <c r="AA49" s="337"/>
      <c r="AB49" s="337"/>
      <c r="AC49" s="337"/>
      <c r="AD49" s="337"/>
      <c r="AE49" s="337"/>
      <c r="AF49" s="337"/>
      <c r="AG49" s="337"/>
      <c r="AH49" s="337"/>
      <c r="AI49" s="337"/>
      <c r="AJ49" s="337"/>
      <c r="AK49" s="337"/>
      <c r="AL49" s="337"/>
      <c r="AM49" s="337"/>
      <c r="AN49" s="337"/>
      <c r="AO49" s="337"/>
      <c r="AP49" s="337"/>
      <c r="AQ49" s="337"/>
      <c r="AR49" s="336"/>
    </row>
    <row r="50" spans="1:44" ht="20.100000000000001" customHeight="1">
      <c r="A50" s="334" t="s">
        <v>957</v>
      </c>
      <c r="AR50" s="335"/>
    </row>
    <row r="51" spans="1:44" ht="20.100000000000001" customHeight="1">
      <c r="A51" s="334" t="s">
        <v>956</v>
      </c>
    </row>
    <row r="52" spans="1:44" customFormat="1" ht="12" customHeight="1">
      <c r="A52" t="s">
        <v>955</v>
      </c>
    </row>
    <row r="53" spans="1:44" customFormat="1"/>
    <row r="54" spans="1:44" customFormat="1">
      <c r="A54" t="s">
        <v>954</v>
      </c>
    </row>
    <row r="55" spans="1:44" customFormat="1">
      <c r="A55" t="s">
        <v>953</v>
      </c>
    </row>
    <row r="56" spans="1:44" customFormat="1">
      <c r="A56" t="s">
        <v>952</v>
      </c>
    </row>
    <row r="57" spans="1:44" customFormat="1">
      <c r="A57" t="s">
        <v>951</v>
      </c>
    </row>
    <row r="58" spans="1:44" customFormat="1"/>
    <row r="59" spans="1:44" customFormat="1">
      <c r="A59" t="s">
        <v>950</v>
      </c>
    </row>
    <row r="60" spans="1:44" customFormat="1">
      <c r="A60" t="s">
        <v>949</v>
      </c>
    </row>
    <row r="61" spans="1:44" customFormat="1">
      <c r="A61" t="s">
        <v>948</v>
      </c>
    </row>
    <row r="62" spans="1:44" customFormat="1"/>
    <row r="63" spans="1:44" customFormat="1">
      <c r="A63" t="s">
        <v>947</v>
      </c>
    </row>
    <row r="64" spans="1:44" customFormat="1"/>
    <row r="65" spans="1:1" customFormat="1">
      <c r="A65" t="s">
        <v>946</v>
      </c>
    </row>
    <row r="66" spans="1:1" customFormat="1">
      <c r="A66" t="s">
        <v>945</v>
      </c>
    </row>
    <row r="67" spans="1:1" customFormat="1">
      <c r="A67" t="s">
        <v>944</v>
      </c>
    </row>
    <row r="68" spans="1:1" customFormat="1"/>
    <row r="69" spans="1:1" customFormat="1"/>
    <row r="70" spans="1:1" customFormat="1">
      <c r="A70" t="s">
        <v>943</v>
      </c>
    </row>
    <row r="71" spans="1:1" customFormat="1">
      <c r="A71" t="s">
        <v>942</v>
      </c>
    </row>
    <row r="72" spans="1:1" customFormat="1">
      <c r="A72" t="s">
        <v>941</v>
      </c>
    </row>
    <row r="73" spans="1:1" customFormat="1">
      <c r="A73" t="s">
        <v>940</v>
      </c>
    </row>
    <row r="74" spans="1:1" customFormat="1">
      <c r="A74" t="s">
        <v>939</v>
      </c>
    </row>
    <row r="75" spans="1:1" customFormat="1">
      <c r="A75" t="s">
        <v>938</v>
      </c>
    </row>
    <row r="76" spans="1:1" customFormat="1">
      <c r="A76" t="s">
        <v>937</v>
      </c>
    </row>
    <row r="77" spans="1:1" customFormat="1">
      <c r="A77" t="s">
        <v>936</v>
      </c>
    </row>
    <row r="78" spans="1:1" customFormat="1">
      <c r="A78" t="s">
        <v>935</v>
      </c>
    </row>
    <row r="79" spans="1:1" customFormat="1">
      <c r="A79" t="s">
        <v>934</v>
      </c>
    </row>
    <row r="80" spans="1:1" customFormat="1">
      <c r="A80" t="s">
        <v>933</v>
      </c>
    </row>
    <row r="81" spans="1:1" customFormat="1">
      <c r="A81" t="s">
        <v>932</v>
      </c>
    </row>
    <row r="82" spans="1:1" customFormat="1"/>
    <row r="83" spans="1:1" customFormat="1">
      <c r="A83" t="s">
        <v>931</v>
      </c>
    </row>
    <row r="84" spans="1:1" customFormat="1">
      <c r="A84" t="s">
        <v>930</v>
      </c>
    </row>
    <row r="85" spans="1:1" customFormat="1">
      <c r="A85" t="s">
        <v>929</v>
      </c>
    </row>
    <row r="86" spans="1:1" customFormat="1">
      <c r="A86" t="s">
        <v>928</v>
      </c>
    </row>
    <row r="87" spans="1:1" customFormat="1">
      <c r="A87" t="s">
        <v>927</v>
      </c>
    </row>
    <row r="88" spans="1:1" customFormat="1">
      <c r="A88" t="s">
        <v>926</v>
      </c>
    </row>
    <row r="89" spans="1:1" customFormat="1">
      <c r="A89" t="s">
        <v>925</v>
      </c>
    </row>
    <row r="90" spans="1:1" customFormat="1">
      <c r="A90" t="s">
        <v>924</v>
      </c>
    </row>
    <row r="91" spans="1:1" customFormat="1">
      <c r="A91" t="s">
        <v>923</v>
      </c>
    </row>
    <row r="92" spans="1:1" customFormat="1">
      <c r="A92" t="s">
        <v>922</v>
      </c>
    </row>
    <row r="93" spans="1:1" customFormat="1"/>
    <row r="94" spans="1:1" customFormat="1"/>
    <row r="95" spans="1:1" customFormat="1">
      <c r="A95" t="s">
        <v>921</v>
      </c>
    </row>
    <row r="96" spans="1:1" customFormat="1">
      <c r="A96" t="s">
        <v>920</v>
      </c>
    </row>
    <row r="97" spans="1:44" customFormat="1">
      <c r="A97" t="s">
        <v>919</v>
      </c>
    </row>
    <row r="98" spans="1:44" ht="20.100000000000001" customHeight="1">
      <c r="AR98" s="335"/>
    </row>
  </sheetData>
  <mergeCells count="27">
    <mergeCell ref="U9:AL9"/>
    <mergeCell ref="AM9:AO9"/>
    <mergeCell ref="AP9:AR9"/>
    <mergeCell ref="X10:Z10"/>
    <mergeCell ref="P27:AG27"/>
    <mergeCell ref="AH27:AL27"/>
    <mergeCell ref="U45:AR45"/>
    <mergeCell ref="Z43:AI43"/>
    <mergeCell ref="AJ43:AR43"/>
    <mergeCell ref="AJ44:AR44"/>
    <mergeCell ref="N41:O42"/>
    <mergeCell ref="T41:T42"/>
    <mergeCell ref="L43:Q43"/>
    <mergeCell ref="R43:Y43"/>
    <mergeCell ref="AB28:AD28"/>
    <mergeCell ref="A44:F44"/>
    <mergeCell ref="G44:K44"/>
    <mergeCell ref="L44:Q44"/>
    <mergeCell ref="R44:Y44"/>
    <mergeCell ref="Z44:AI44"/>
    <mergeCell ref="A43:F43"/>
    <mergeCell ref="G43:K43"/>
    <mergeCell ref="V28:X28"/>
    <mergeCell ref="Y28:AA28"/>
    <mergeCell ref="K28:O28"/>
    <mergeCell ref="P28:R28"/>
    <mergeCell ref="S28:U28"/>
  </mergeCells>
  <phoneticPr fontId="5"/>
  <pageMargins left="0.70866141732283472" right="0.70866141732283472" top="0.74803149606299213" bottom="0.74803149606299213" header="0.31496062992125984" footer="0.31496062992125984"/>
  <pageSetup paperSize="9" scale="74" orientation="portrait" r:id="rId1"/>
  <colBreaks count="1" manualBreakCount="1">
    <brk id="44" max="50"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4BCF2-1318-4139-BBDA-8E299B0DF5E5}">
  <dimension ref="B1:F31"/>
  <sheetViews>
    <sheetView view="pageBreakPreview" zoomScale="85" zoomScaleNormal="100" zoomScaleSheetLayoutView="85" workbookViewId="0">
      <selection activeCell="H14" sqref="H14"/>
    </sheetView>
  </sheetViews>
  <sheetFormatPr defaultRowHeight="13.5"/>
  <cols>
    <col min="1" max="1" width="3.5" style="385" customWidth="1"/>
    <col min="2" max="2" width="3.375" style="385" customWidth="1"/>
    <col min="3" max="3" width="22.875" style="385" customWidth="1"/>
    <col min="4" max="5" width="14.625" style="385" customWidth="1"/>
    <col min="6" max="6" width="23.625" style="385" customWidth="1"/>
    <col min="7" max="256" width="9.125" style="385"/>
    <col min="257" max="257" width="3.5" style="385" customWidth="1"/>
    <col min="258" max="258" width="3.375" style="385" customWidth="1"/>
    <col min="259" max="259" width="22.875" style="385" customWidth="1"/>
    <col min="260" max="261" width="14.625" style="385" customWidth="1"/>
    <col min="262" max="262" width="23.625" style="385" customWidth="1"/>
    <col min="263" max="512" width="9.125" style="385"/>
    <col min="513" max="513" width="3.5" style="385" customWidth="1"/>
    <col min="514" max="514" width="3.375" style="385" customWidth="1"/>
    <col min="515" max="515" width="22.875" style="385" customWidth="1"/>
    <col min="516" max="517" width="14.625" style="385" customWidth="1"/>
    <col min="518" max="518" width="23.625" style="385" customWidth="1"/>
    <col min="519" max="768" width="9.125" style="385"/>
    <col min="769" max="769" width="3.5" style="385" customWidth="1"/>
    <col min="770" max="770" width="3.375" style="385" customWidth="1"/>
    <col min="771" max="771" width="22.875" style="385" customWidth="1"/>
    <col min="772" max="773" width="14.625" style="385" customWidth="1"/>
    <col min="774" max="774" width="23.625" style="385" customWidth="1"/>
    <col min="775" max="1024" width="9.125" style="385"/>
    <col min="1025" max="1025" width="3.5" style="385" customWidth="1"/>
    <col min="1026" max="1026" width="3.375" style="385" customWidth="1"/>
    <col min="1027" max="1027" width="22.875" style="385" customWidth="1"/>
    <col min="1028" max="1029" width="14.625" style="385" customWidth="1"/>
    <col min="1030" max="1030" width="23.625" style="385" customWidth="1"/>
    <col min="1031" max="1280" width="9.125" style="385"/>
    <col min="1281" max="1281" width="3.5" style="385" customWidth="1"/>
    <col min="1282" max="1282" width="3.375" style="385" customWidth="1"/>
    <col min="1283" max="1283" width="22.875" style="385" customWidth="1"/>
    <col min="1284" max="1285" width="14.625" style="385" customWidth="1"/>
    <col min="1286" max="1286" width="23.625" style="385" customWidth="1"/>
    <col min="1287" max="1536" width="9.125" style="385"/>
    <col min="1537" max="1537" width="3.5" style="385" customWidth="1"/>
    <col min="1538" max="1538" width="3.375" style="385" customWidth="1"/>
    <col min="1539" max="1539" width="22.875" style="385" customWidth="1"/>
    <col min="1540" max="1541" width="14.625" style="385" customWidth="1"/>
    <col min="1542" max="1542" width="23.625" style="385" customWidth="1"/>
    <col min="1543" max="1792" width="9.125" style="385"/>
    <col min="1793" max="1793" width="3.5" style="385" customWidth="1"/>
    <col min="1794" max="1794" width="3.375" style="385" customWidth="1"/>
    <col min="1795" max="1795" width="22.875" style="385" customWidth="1"/>
    <col min="1796" max="1797" width="14.625" style="385" customWidth="1"/>
    <col min="1798" max="1798" width="23.625" style="385" customWidth="1"/>
    <col min="1799" max="2048" width="9.125" style="385"/>
    <col min="2049" max="2049" width="3.5" style="385" customWidth="1"/>
    <col min="2050" max="2050" width="3.375" style="385" customWidth="1"/>
    <col min="2051" max="2051" width="22.875" style="385" customWidth="1"/>
    <col min="2052" max="2053" width="14.625" style="385" customWidth="1"/>
    <col min="2054" max="2054" width="23.625" style="385" customWidth="1"/>
    <col min="2055" max="2304" width="9.125" style="385"/>
    <col min="2305" max="2305" width="3.5" style="385" customWidth="1"/>
    <col min="2306" max="2306" width="3.375" style="385" customWidth="1"/>
    <col min="2307" max="2307" width="22.875" style="385" customWidth="1"/>
    <col min="2308" max="2309" width="14.625" style="385" customWidth="1"/>
    <col min="2310" max="2310" width="23.625" style="385" customWidth="1"/>
    <col min="2311" max="2560" width="9.125" style="385"/>
    <col min="2561" max="2561" width="3.5" style="385" customWidth="1"/>
    <col min="2562" max="2562" width="3.375" style="385" customWidth="1"/>
    <col min="2563" max="2563" width="22.875" style="385" customWidth="1"/>
    <col min="2564" max="2565" width="14.625" style="385" customWidth="1"/>
    <col min="2566" max="2566" width="23.625" style="385" customWidth="1"/>
    <col min="2567" max="2816" width="9.125" style="385"/>
    <col min="2817" max="2817" width="3.5" style="385" customWidth="1"/>
    <col min="2818" max="2818" width="3.375" style="385" customWidth="1"/>
    <col min="2819" max="2819" width="22.875" style="385" customWidth="1"/>
    <col min="2820" max="2821" width="14.625" style="385" customWidth="1"/>
    <col min="2822" max="2822" width="23.625" style="385" customWidth="1"/>
    <col min="2823" max="3072" width="9.125" style="385"/>
    <col min="3073" max="3073" width="3.5" style="385" customWidth="1"/>
    <col min="3074" max="3074" width="3.375" style="385" customWidth="1"/>
    <col min="3075" max="3075" width="22.875" style="385" customWidth="1"/>
    <col min="3076" max="3077" width="14.625" style="385" customWidth="1"/>
    <col min="3078" max="3078" width="23.625" style="385" customWidth="1"/>
    <col min="3079" max="3328" width="9.125" style="385"/>
    <col min="3329" max="3329" width="3.5" style="385" customWidth="1"/>
    <col min="3330" max="3330" width="3.375" style="385" customWidth="1"/>
    <col min="3331" max="3331" width="22.875" style="385" customWidth="1"/>
    <col min="3332" max="3333" width="14.625" style="385" customWidth="1"/>
    <col min="3334" max="3334" width="23.625" style="385" customWidth="1"/>
    <col min="3335" max="3584" width="9.125" style="385"/>
    <col min="3585" max="3585" width="3.5" style="385" customWidth="1"/>
    <col min="3586" max="3586" width="3.375" style="385" customWidth="1"/>
    <col min="3587" max="3587" width="22.875" style="385" customWidth="1"/>
    <col min="3588" max="3589" width="14.625" style="385" customWidth="1"/>
    <col min="3590" max="3590" width="23.625" style="385" customWidth="1"/>
    <col min="3591" max="3840" width="9.125" style="385"/>
    <col min="3841" max="3841" width="3.5" style="385" customWidth="1"/>
    <col min="3842" max="3842" width="3.375" style="385" customWidth="1"/>
    <col min="3843" max="3843" width="22.875" style="385" customWidth="1"/>
    <col min="3844" max="3845" width="14.625" style="385" customWidth="1"/>
    <col min="3846" max="3846" width="23.625" style="385" customWidth="1"/>
    <col min="3847" max="4096" width="9.125" style="385"/>
    <col min="4097" max="4097" width="3.5" style="385" customWidth="1"/>
    <col min="4098" max="4098" width="3.375" style="385" customWidth="1"/>
    <col min="4099" max="4099" width="22.875" style="385" customWidth="1"/>
    <col min="4100" max="4101" width="14.625" style="385" customWidth="1"/>
    <col min="4102" max="4102" width="23.625" style="385" customWidth="1"/>
    <col min="4103" max="4352" width="9.125" style="385"/>
    <col min="4353" max="4353" width="3.5" style="385" customWidth="1"/>
    <col min="4354" max="4354" width="3.375" style="385" customWidth="1"/>
    <col min="4355" max="4355" width="22.875" style="385" customWidth="1"/>
    <col min="4356" max="4357" width="14.625" style="385" customWidth="1"/>
    <col min="4358" max="4358" width="23.625" style="385" customWidth="1"/>
    <col min="4359" max="4608" width="9.125" style="385"/>
    <col min="4609" max="4609" width="3.5" style="385" customWidth="1"/>
    <col min="4610" max="4610" width="3.375" style="385" customWidth="1"/>
    <col min="4611" max="4611" width="22.875" style="385" customWidth="1"/>
    <col min="4612" max="4613" width="14.625" style="385" customWidth="1"/>
    <col min="4614" max="4614" width="23.625" style="385" customWidth="1"/>
    <col min="4615" max="4864" width="9.125" style="385"/>
    <col min="4865" max="4865" width="3.5" style="385" customWidth="1"/>
    <col min="4866" max="4866" width="3.375" style="385" customWidth="1"/>
    <col min="4867" max="4867" width="22.875" style="385" customWidth="1"/>
    <col min="4868" max="4869" width="14.625" style="385" customWidth="1"/>
    <col min="4870" max="4870" width="23.625" style="385" customWidth="1"/>
    <col min="4871" max="5120" width="9.125" style="385"/>
    <col min="5121" max="5121" width="3.5" style="385" customWidth="1"/>
    <col min="5122" max="5122" width="3.375" style="385" customWidth="1"/>
    <col min="5123" max="5123" width="22.875" style="385" customWidth="1"/>
    <col min="5124" max="5125" width="14.625" style="385" customWidth="1"/>
    <col min="5126" max="5126" width="23.625" style="385" customWidth="1"/>
    <col min="5127" max="5376" width="9.125" style="385"/>
    <col min="5377" max="5377" width="3.5" style="385" customWidth="1"/>
    <col min="5378" max="5378" width="3.375" style="385" customWidth="1"/>
    <col min="5379" max="5379" width="22.875" style="385" customWidth="1"/>
    <col min="5380" max="5381" width="14.625" style="385" customWidth="1"/>
    <col min="5382" max="5382" width="23.625" style="385" customWidth="1"/>
    <col min="5383" max="5632" width="9.125" style="385"/>
    <col min="5633" max="5633" width="3.5" style="385" customWidth="1"/>
    <col min="5634" max="5634" width="3.375" style="385" customWidth="1"/>
    <col min="5635" max="5635" width="22.875" style="385" customWidth="1"/>
    <col min="5636" max="5637" width="14.625" style="385" customWidth="1"/>
    <col min="5638" max="5638" width="23.625" style="385" customWidth="1"/>
    <col min="5639" max="5888" width="9.125" style="385"/>
    <col min="5889" max="5889" width="3.5" style="385" customWidth="1"/>
    <col min="5890" max="5890" width="3.375" style="385" customWidth="1"/>
    <col min="5891" max="5891" width="22.875" style="385" customWidth="1"/>
    <col min="5892" max="5893" width="14.625" style="385" customWidth="1"/>
    <col min="5894" max="5894" width="23.625" style="385" customWidth="1"/>
    <col min="5895" max="6144" width="9.125" style="385"/>
    <col min="6145" max="6145" width="3.5" style="385" customWidth="1"/>
    <col min="6146" max="6146" width="3.375" style="385" customWidth="1"/>
    <col min="6147" max="6147" width="22.875" style="385" customWidth="1"/>
    <col min="6148" max="6149" width="14.625" style="385" customWidth="1"/>
    <col min="6150" max="6150" width="23.625" style="385" customWidth="1"/>
    <col min="6151" max="6400" width="9.125" style="385"/>
    <col min="6401" max="6401" width="3.5" style="385" customWidth="1"/>
    <col min="6402" max="6402" width="3.375" style="385" customWidth="1"/>
    <col min="6403" max="6403" width="22.875" style="385" customWidth="1"/>
    <col min="6404" max="6405" width="14.625" style="385" customWidth="1"/>
    <col min="6406" max="6406" width="23.625" style="385" customWidth="1"/>
    <col min="6407" max="6656" width="9.125" style="385"/>
    <col min="6657" max="6657" width="3.5" style="385" customWidth="1"/>
    <col min="6658" max="6658" width="3.375" style="385" customWidth="1"/>
    <col min="6659" max="6659" width="22.875" style="385" customWidth="1"/>
    <col min="6660" max="6661" width="14.625" style="385" customWidth="1"/>
    <col min="6662" max="6662" width="23.625" style="385" customWidth="1"/>
    <col min="6663" max="6912" width="9.125" style="385"/>
    <col min="6913" max="6913" width="3.5" style="385" customWidth="1"/>
    <col min="6914" max="6914" width="3.375" style="385" customWidth="1"/>
    <col min="6915" max="6915" width="22.875" style="385" customWidth="1"/>
    <col min="6916" max="6917" width="14.625" style="385" customWidth="1"/>
    <col min="6918" max="6918" width="23.625" style="385" customWidth="1"/>
    <col min="6919" max="7168" width="9.125" style="385"/>
    <col min="7169" max="7169" width="3.5" style="385" customWidth="1"/>
    <col min="7170" max="7170" width="3.375" style="385" customWidth="1"/>
    <col min="7171" max="7171" width="22.875" style="385" customWidth="1"/>
    <col min="7172" max="7173" width="14.625" style="385" customWidth="1"/>
    <col min="7174" max="7174" width="23.625" style="385" customWidth="1"/>
    <col min="7175" max="7424" width="9.125" style="385"/>
    <col min="7425" max="7425" width="3.5" style="385" customWidth="1"/>
    <col min="7426" max="7426" width="3.375" style="385" customWidth="1"/>
    <col min="7427" max="7427" width="22.875" style="385" customWidth="1"/>
    <col min="7428" max="7429" width="14.625" style="385" customWidth="1"/>
    <col min="7430" max="7430" width="23.625" style="385" customWidth="1"/>
    <col min="7431" max="7680" width="9.125" style="385"/>
    <col min="7681" max="7681" width="3.5" style="385" customWidth="1"/>
    <col min="7682" max="7682" width="3.375" style="385" customWidth="1"/>
    <col min="7683" max="7683" width="22.875" style="385" customWidth="1"/>
    <col min="7684" max="7685" width="14.625" style="385" customWidth="1"/>
    <col min="7686" max="7686" width="23.625" style="385" customWidth="1"/>
    <col min="7687" max="7936" width="9.125" style="385"/>
    <col min="7937" max="7937" width="3.5" style="385" customWidth="1"/>
    <col min="7938" max="7938" width="3.375" style="385" customWidth="1"/>
    <col min="7939" max="7939" width="22.875" style="385" customWidth="1"/>
    <col min="7940" max="7941" width="14.625" style="385" customWidth="1"/>
    <col min="7942" max="7942" width="23.625" style="385" customWidth="1"/>
    <col min="7943" max="8192" width="9.125" style="385"/>
    <col min="8193" max="8193" width="3.5" style="385" customWidth="1"/>
    <col min="8194" max="8194" width="3.375" style="385" customWidth="1"/>
    <col min="8195" max="8195" width="22.875" style="385" customWidth="1"/>
    <col min="8196" max="8197" width="14.625" style="385" customWidth="1"/>
    <col min="8198" max="8198" width="23.625" style="385" customWidth="1"/>
    <col min="8199" max="8448" width="9.125" style="385"/>
    <col min="8449" max="8449" width="3.5" style="385" customWidth="1"/>
    <col min="8450" max="8450" width="3.375" style="385" customWidth="1"/>
    <col min="8451" max="8451" width="22.875" style="385" customWidth="1"/>
    <col min="8452" max="8453" width="14.625" style="385" customWidth="1"/>
    <col min="8454" max="8454" width="23.625" style="385" customWidth="1"/>
    <col min="8455" max="8704" width="9.125" style="385"/>
    <col min="8705" max="8705" width="3.5" style="385" customWidth="1"/>
    <col min="8706" max="8706" width="3.375" style="385" customWidth="1"/>
    <col min="8707" max="8707" width="22.875" style="385" customWidth="1"/>
    <col min="8708" max="8709" width="14.625" style="385" customWidth="1"/>
    <col min="8710" max="8710" width="23.625" style="385" customWidth="1"/>
    <col min="8711" max="8960" width="9.125" style="385"/>
    <col min="8961" max="8961" width="3.5" style="385" customWidth="1"/>
    <col min="8962" max="8962" width="3.375" style="385" customWidth="1"/>
    <col min="8963" max="8963" width="22.875" style="385" customWidth="1"/>
    <col min="8964" max="8965" width="14.625" style="385" customWidth="1"/>
    <col min="8966" max="8966" width="23.625" style="385" customWidth="1"/>
    <col min="8967" max="9216" width="9.125" style="385"/>
    <col min="9217" max="9217" width="3.5" style="385" customWidth="1"/>
    <col min="9218" max="9218" width="3.375" style="385" customWidth="1"/>
    <col min="9219" max="9219" width="22.875" style="385" customWidth="1"/>
    <col min="9220" max="9221" width="14.625" style="385" customWidth="1"/>
    <col min="9222" max="9222" width="23.625" style="385" customWidth="1"/>
    <col min="9223" max="9472" width="9.125" style="385"/>
    <col min="9473" max="9473" width="3.5" style="385" customWidth="1"/>
    <col min="9474" max="9474" width="3.375" style="385" customWidth="1"/>
    <col min="9475" max="9475" width="22.875" style="385" customWidth="1"/>
    <col min="9476" max="9477" width="14.625" style="385" customWidth="1"/>
    <col min="9478" max="9478" width="23.625" style="385" customWidth="1"/>
    <col min="9479" max="9728" width="9.125" style="385"/>
    <col min="9729" max="9729" width="3.5" style="385" customWidth="1"/>
    <col min="9730" max="9730" width="3.375" style="385" customWidth="1"/>
    <col min="9731" max="9731" width="22.875" style="385" customWidth="1"/>
    <col min="9732" max="9733" width="14.625" style="385" customWidth="1"/>
    <col min="9734" max="9734" width="23.625" style="385" customWidth="1"/>
    <col min="9735" max="9984" width="9.125" style="385"/>
    <col min="9985" max="9985" width="3.5" style="385" customWidth="1"/>
    <col min="9986" max="9986" width="3.375" style="385" customWidth="1"/>
    <col min="9987" max="9987" width="22.875" style="385" customWidth="1"/>
    <col min="9988" max="9989" width="14.625" style="385" customWidth="1"/>
    <col min="9990" max="9990" width="23.625" style="385" customWidth="1"/>
    <col min="9991" max="10240" width="9.125" style="385"/>
    <col min="10241" max="10241" width="3.5" style="385" customWidth="1"/>
    <col min="10242" max="10242" width="3.375" style="385" customWidth="1"/>
    <col min="10243" max="10243" width="22.875" style="385" customWidth="1"/>
    <col min="10244" max="10245" width="14.625" style="385" customWidth="1"/>
    <col min="10246" max="10246" width="23.625" style="385" customWidth="1"/>
    <col min="10247" max="10496" width="9.125" style="385"/>
    <col min="10497" max="10497" width="3.5" style="385" customWidth="1"/>
    <col min="10498" max="10498" width="3.375" style="385" customWidth="1"/>
    <col min="10499" max="10499" width="22.875" style="385" customWidth="1"/>
    <col min="10500" max="10501" width="14.625" style="385" customWidth="1"/>
    <col min="10502" max="10502" width="23.625" style="385" customWidth="1"/>
    <col min="10503" max="10752" width="9.125" style="385"/>
    <col min="10753" max="10753" width="3.5" style="385" customWidth="1"/>
    <col min="10754" max="10754" width="3.375" style="385" customWidth="1"/>
    <col min="10755" max="10755" width="22.875" style="385" customWidth="1"/>
    <col min="10756" max="10757" width="14.625" style="385" customWidth="1"/>
    <col min="10758" max="10758" width="23.625" style="385" customWidth="1"/>
    <col min="10759" max="11008" width="9.125" style="385"/>
    <col min="11009" max="11009" width="3.5" style="385" customWidth="1"/>
    <col min="11010" max="11010" width="3.375" style="385" customWidth="1"/>
    <col min="11011" max="11011" width="22.875" style="385" customWidth="1"/>
    <col min="11012" max="11013" width="14.625" style="385" customWidth="1"/>
    <col min="11014" max="11014" width="23.625" style="385" customWidth="1"/>
    <col min="11015" max="11264" width="9.125" style="385"/>
    <col min="11265" max="11265" width="3.5" style="385" customWidth="1"/>
    <col min="11266" max="11266" width="3.375" style="385" customWidth="1"/>
    <col min="11267" max="11267" width="22.875" style="385" customWidth="1"/>
    <col min="11268" max="11269" width="14.625" style="385" customWidth="1"/>
    <col min="11270" max="11270" width="23.625" style="385" customWidth="1"/>
    <col min="11271" max="11520" width="9.125" style="385"/>
    <col min="11521" max="11521" width="3.5" style="385" customWidth="1"/>
    <col min="11522" max="11522" width="3.375" style="385" customWidth="1"/>
    <col min="11523" max="11523" width="22.875" style="385" customWidth="1"/>
    <col min="11524" max="11525" width="14.625" style="385" customWidth="1"/>
    <col min="11526" max="11526" width="23.625" style="385" customWidth="1"/>
    <col min="11527" max="11776" width="9.125" style="385"/>
    <col min="11777" max="11777" width="3.5" style="385" customWidth="1"/>
    <col min="11778" max="11778" width="3.375" style="385" customWidth="1"/>
    <col min="11779" max="11779" width="22.875" style="385" customWidth="1"/>
    <col min="11780" max="11781" width="14.625" style="385" customWidth="1"/>
    <col min="11782" max="11782" width="23.625" style="385" customWidth="1"/>
    <col min="11783" max="12032" width="9.125" style="385"/>
    <col min="12033" max="12033" width="3.5" style="385" customWidth="1"/>
    <col min="12034" max="12034" width="3.375" style="385" customWidth="1"/>
    <col min="12035" max="12035" width="22.875" style="385" customWidth="1"/>
    <col min="12036" max="12037" width="14.625" style="385" customWidth="1"/>
    <col min="12038" max="12038" width="23.625" style="385" customWidth="1"/>
    <col min="12039" max="12288" width="9.125" style="385"/>
    <col min="12289" max="12289" width="3.5" style="385" customWidth="1"/>
    <col min="12290" max="12290" width="3.375" style="385" customWidth="1"/>
    <col min="12291" max="12291" width="22.875" style="385" customWidth="1"/>
    <col min="12292" max="12293" width="14.625" style="385" customWidth="1"/>
    <col min="12294" max="12294" width="23.625" style="385" customWidth="1"/>
    <col min="12295" max="12544" width="9.125" style="385"/>
    <col min="12545" max="12545" width="3.5" style="385" customWidth="1"/>
    <col min="12546" max="12546" width="3.375" style="385" customWidth="1"/>
    <col min="12547" max="12547" width="22.875" style="385" customWidth="1"/>
    <col min="12548" max="12549" width="14.625" style="385" customWidth="1"/>
    <col min="12550" max="12550" width="23.625" style="385" customWidth="1"/>
    <col min="12551" max="12800" width="9.125" style="385"/>
    <col min="12801" max="12801" width="3.5" style="385" customWidth="1"/>
    <col min="12802" max="12802" width="3.375" style="385" customWidth="1"/>
    <col min="12803" max="12803" width="22.875" style="385" customWidth="1"/>
    <col min="12804" max="12805" width="14.625" style="385" customWidth="1"/>
    <col min="12806" max="12806" width="23.625" style="385" customWidth="1"/>
    <col min="12807" max="13056" width="9.125" style="385"/>
    <col min="13057" max="13057" width="3.5" style="385" customWidth="1"/>
    <col min="13058" max="13058" width="3.375" style="385" customWidth="1"/>
    <col min="13059" max="13059" width="22.875" style="385" customWidth="1"/>
    <col min="13060" max="13061" width="14.625" style="385" customWidth="1"/>
    <col min="13062" max="13062" width="23.625" style="385" customWidth="1"/>
    <col min="13063" max="13312" width="9.125" style="385"/>
    <col min="13313" max="13313" width="3.5" style="385" customWidth="1"/>
    <col min="13314" max="13314" width="3.375" style="385" customWidth="1"/>
    <col min="13315" max="13315" width="22.875" style="385" customWidth="1"/>
    <col min="13316" max="13317" width="14.625" style="385" customWidth="1"/>
    <col min="13318" max="13318" width="23.625" style="385" customWidth="1"/>
    <col min="13319" max="13568" width="9.125" style="385"/>
    <col min="13569" max="13569" width="3.5" style="385" customWidth="1"/>
    <col min="13570" max="13570" width="3.375" style="385" customWidth="1"/>
    <col min="13571" max="13571" width="22.875" style="385" customWidth="1"/>
    <col min="13572" max="13573" width="14.625" style="385" customWidth="1"/>
    <col min="13574" max="13574" width="23.625" style="385" customWidth="1"/>
    <col min="13575" max="13824" width="9.125" style="385"/>
    <col min="13825" max="13825" width="3.5" style="385" customWidth="1"/>
    <col min="13826" max="13826" width="3.375" style="385" customWidth="1"/>
    <col min="13827" max="13827" width="22.875" style="385" customWidth="1"/>
    <col min="13828" max="13829" width="14.625" style="385" customWidth="1"/>
    <col min="13830" max="13830" width="23.625" style="385" customWidth="1"/>
    <col min="13831" max="14080" width="9.125" style="385"/>
    <col min="14081" max="14081" width="3.5" style="385" customWidth="1"/>
    <col min="14082" max="14082" width="3.375" style="385" customWidth="1"/>
    <col min="14083" max="14083" width="22.875" style="385" customWidth="1"/>
    <col min="14084" max="14085" width="14.625" style="385" customWidth="1"/>
    <col min="14086" max="14086" width="23.625" style="385" customWidth="1"/>
    <col min="14087" max="14336" width="9.125" style="385"/>
    <col min="14337" max="14337" width="3.5" style="385" customWidth="1"/>
    <col min="14338" max="14338" width="3.375" style="385" customWidth="1"/>
    <col min="14339" max="14339" width="22.875" style="385" customWidth="1"/>
    <col min="14340" max="14341" width="14.625" style="385" customWidth="1"/>
    <col min="14342" max="14342" width="23.625" style="385" customWidth="1"/>
    <col min="14343" max="14592" width="9.125" style="385"/>
    <col min="14593" max="14593" width="3.5" style="385" customWidth="1"/>
    <col min="14594" max="14594" width="3.375" style="385" customWidth="1"/>
    <col min="14595" max="14595" width="22.875" style="385" customWidth="1"/>
    <col min="14596" max="14597" width="14.625" style="385" customWidth="1"/>
    <col min="14598" max="14598" width="23.625" style="385" customWidth="1"/>
    <col min="14599" max="14848" width="9.125" style="385"/>
    <col min="14849" max="14849" width="3.5" style="385" customWidth="1"/>
    <col min="14850" max="14850" width="3.375" style="385" customWidth="1"/>
    <col min="14851" max="14851" width="22.875" style="385" customWidth="1"/>
    <col min="14852" max="14853" width="14.625" style="385" customWidth="1"/>
    <col min="14854" max="14854" width="23.625" style="385" customWidth="1"/>
    <col min="14855" max="15104" width="9.125" style="385"/>
    <col min="15105" max="15105" width="3.5" style="385" customWidth="1"/>
    <col min="15106" max="15106" width="3.375" style="385" customWidth="1"/>
    <col min="15107" max="15107" width="22.875" style="385" customWidth="1"/>
    <col min="15108" max="15109" width="14.625" style="385" customWidth="1"/>
    <col min="15110" max="15110" width="23.625" style="385" customWidth="1"/>
    <col min="15111" max="15360" width="9.125" style="385"/>
    <col min="15361" max="15361" width="3.5" style="385" customWidth="1"/>
    <col min="15362" max="15362" width="3.375" style="385" customWidth="1"/>
    <col min="15363" max="15363" width="22.875" style="385" customWidth="1"/>
    <col min="15364" max="15365" width="14.625" style="385" customWidth="1"/>
    <col min="15366" max="15366" width="23.625" style="385" customWidth="1"/>
    <col min="15367" max="15616" width="9.125" style="385"/>
    <col min="15617" max="15617" width="3.5" style="385" customWidth="1"/>
    <col min="15618" max="15618" width="3.375" style="385" customWidth="1"/>
    <col min="15619" max="15619" width="22.875" style="385" customWidth="1"/>
    <col min="15620" max="15621" width="14.625" style="385" customWidth="1"/>
    <col min="15622" max="15622" width="23.625" style="385" customWidth="1"/>
    <col min="15623" max="15872" width="9.125" style="385"/>
    <col min="15873" max="15873" width="3.5" style="385" customWidth="1"/>
    <col min="15874" max="15874" width="3.375" style="385" customWidth="1"/>
    <col min="15875" max="15875" width="22.875" style="385" customWidth="1"/>
    <col min="15876" max="15877" width="14.625" style="385" customWidth="1"/>
    <col min="15878" max="15878" width="23.625" style="385" customWidth="1"/>
    <col min="15879" max="16128" width="9.125" style="385"/>
    <col min="16129" max="16129" width="3.5" style="385" customWidth="1"/>
    <col min="16130" max="16130" width="3.375" style="385" customWidth="1"/>
    <col min="16131" max="16131" width="22.875" style="385" customWidth="1"/>
    <col min="16132" max="16133" width="14.625" style="385" customWidth="1"/>
    <col min="16134" max="16134" width="23.625" style="385" customWidth="1"/>
    <col min="16135" max="16384" width="9.125" style="385"/>
  </cols>
  <sheetData>
    <row r="1" spans="2:6" ht="17.25" customHeight="1"/>
    <row r="2" spans="2:6" ht="23.25" customHeight="1">
      <c r="B2" s="385" t="s">
        <v>1099</v>
      </c>
    </row>
    <row r="3" spans="2:6" ht="23.25" customHeight="1">
      <c r="B3" s="1099" t="s">
        <v>1098</v>
      </c>
      <c r="C3" s="1099"/>
      <c r="D3" s="1099"/>
      <c r="E3" s="1099"/>
      <c r="F3" s="1099"/>
    </row>
    <row r="4" spans="2:6" ht="23.25" customHeight="1">
      <c r="E4" s="388" t="s">
        <v>1097</v>
      </c>
      <c r="F4" s="391"/>
    </row>
    <row r="5" spans="2:6" ht="23.25" customHeight="1">
      <c r="E5" s="388" t="s">
        <v>1096</v>
      </c>
      <c r="F5" s="391"/>
    </row>
    <row r="6" spans="2:6" ht="23.25" customHeight="1">
      <c r="B6" s="386">
        <v>1</v>
      </c>
      <c r="C6" s="385" t="s">
        <v>1095</v>
      </c>
    </row>
    <row r="7" spans="2:6" ht="55.5" customHeight="1">
      <c r="B7" s="386"/>
      <c r="C7" s="1100"/>
      <c r="D7" s="1101"/>
      <c r="E7" s="1101"/>
      <c r="F7" s="1102"/>
    </row>
    <row r="8" spans="2:6" ht="23.25" customHeight="1">
      <c r="B8" s="386"/>
      <c r="C8" s="390"/>
      <c r="D8" s="389"/>
      <c r="E8" s="389"/>
      <c r="F8" s="389"/>
    </row>
    <row r="9" spans="2:6" ht="23.25" customHeight="1">
      <c r="B9" s="386">
        <v>2</v>
      </c>
      <c r="C9" s="385" t="s">
        <v>1094</v>
      </c>
    </row>
    <row r="10" spans="2:6" ht="23.25" customHeight="1">
      <c r="B10" s="386"/>
      <c r="C10" s="388" t="s">
        <v>1093</v>
      </c>
      <c r="D10" s="388" t="s">
        <v>1092</v>
      </c>
      <c r="E10" s="388" t="s">
        <v>1091</v>
      </c>
      <c r="F10" s="388" t="s">
        <v>1090</v>
      </c>
    </row>
    <row r="11" spans="2:6" ht="23.25" customHeight="1">
      <c r="B11" s="386"/>
      <c r="C11" s="387" t="s">
        <v>1089</v>
      </c>
      <c r="D11" s="387"/>
      <c r="E11" s="387"/>
      <c r="F11" s="387"/>
    </row>
    <row r="12" spans="2:6" ht="23.25" customHeight="1">
      <c r="B12" s="386"/>
      <c r="C12" s="387" t="s">
        <v>1088</v>
      </c>
      <c r="D12" s="387"/>
      <c r="E12" s="387"/>
      <c r="F12" s="387"/>
    </row>
    <row r="13" spans="2:6" ht="23.25" customHeight="1">
      <c r="B13" s="386"/>
      <c r="C13" s="387" t="s">
        <v>1087</v>
      </c>
      <c r="D13" s="387"/>
      <c r="E13" s="387"/>
      <c r="F13" s="387"/>
    </row>
    <row r="14" spans="2:6" ht="23.25" customHeight="1">
      <c r="B14" s="386"/>
      <c r="C14" s="388" t="s">
        <v>531</v>
      </c>
      <c r="D14" s="387"/>
      <c r="E14" s="387"/>
      <c r="F14" s="387"/>
    </row>
    <row r="15" spans="2:6" ht="23.25" customHeight="1">
      <c r="B15" s="386"/>
    </row>
    <row r="16" spans="2:6" ht="23.25" customHeight="1">
      <c r="B16" s="386">
        <v>3</v>
      </c>
      <c r="C16" s="385" t="s">
        <v>1086</v>
      </c>
    </row>
    <row r="17" spans="2:6" ht="23.25" customHeight="1">
      <c r="B17" s="386"/>
      <c r="D17" s="385" t="s">
        <v>1085</v>
      </c>
    </row>
    <row r="18" spans="2:6" ht="23.25" customHeight="1">
      <c r="B18" s="386">
        <v>4</v>
      </c>
      <c r="C18" s="385" t="s">
        <v>1084</v>
      </c>
    </row>
    <row r="19" spans="2:6" ht="23.25" customHeight="1">
      <c r="B19" s="386"/>
    </row>
    <row r="20" spans="2:6" ht="23.25" customHeight="1">
      <c r="B20" s="386">
        <v>5</v>
      </c>
      <c r="C20" s="385" t="s">
        <v>1083</v>
      </c>
    </row>
    <row r="21" spans="2:6" ht="23.25" customHeight="1">
      <c r="B21" s="386"/>
    </row>
    <row r="22" spans="2:6" ht="23.25" customHeight="1">
      <c r="B22" s="386">
        <v>6</v>
      </c>
      <c r="C22" s="385" t="s">
        <v>1082</v>
      </c>
    </row>
    <row r="23" spans="2:6" ht="23.25" customHeight="1">
      <c r="B23" s="386"/>
      <c r="D23" s="386" t="s">
        <v>1081</v>
      </c>
      <c r="E23" s="385" t="s">
        <v>1080</v>
      </c>
      <c r="F23" s="385" t="s">
        <v>1078</v>
      </c>
    </row>
    <row r="24" spans="2:6" ht="23.25" customHeight="1">
      <c r="B24" s="386"/>
      <c r="E24" s="385" t="s">
        <v>1079</v>
      </c>
      <c r="F24" s="385" t="s">
        <v>1078</v>
      </c>
    </row>
    <row r="25" spans="2:6" ht="23.25" customHeight="1">
      <c r="B25" s="386">
        <v>7</v>
      </c>
      <c r="C25" s="385" t="s">
        <v>1077</v>
      </c>
    </row>
    <row r="26" spans="2:6" ht="23.25" customHeight="1">
      <c r="B26" s="386"/>
    </row>
    <row r="27" spans="2:6" ht="23.25" customHeight="1">
      <c r="B27" s="386">
        <v>8</v>
      </c>
      <c r="C27" s="385" t="s">
        <v>1076</v>
      </c>
    </row>
    <row r="28" spans="2:6" ht="23.25" customHeight="1">
      <c r="B28" s="386"/>
    </row>
    <row r="29" spans="2:6" ht="23.25" customHeight="1">
      <c r="B29" s="386">
        <v>9</v>
      </c>
      <c r="C29" s="385" t="s">
        <v>1075</v>
      </c>
    </row>
    <row r="30" spans="2:6" ht="23.25" customHeight="1">
      <c r="B30" s="386"/>
    </row>
    <row r="31" spans="2:6" ht="23.25" customHeight="1">
      <c r="B31" s="386"/>
      <c r="C31" s="385" t="s">
        <v>1074</v>
      </c>
    </row>
  </sheetData>
  <mergeCells count="2">
    <mergeCell ref="B3:F3"/>
    <mergeCell ref="C7:F7"/>
  </mergeCells>
  <phoneticPr fontId="5"/>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B220F-3EE9-49FB-BF72-A162596169E1}">
  <dimension ref="B2:I31"/>
  <sheetViews>
    <sheetView view="pageBreakPreview" topLeftCell="B1" zoomScaleNormal="100" zoomScaleSheetLayoutView="100" workbookViewId="0">
      <selection activeCell="N22" sqref="N22"/>
    </sheetView>
  </sheetViews>
  <sheetFormatPr defaultRowHeight="14.25"/>
  <cols>
    <col min="1" max="1" width="4.375" style="392" customWidth="1"/>
    <col min="2" max="2" width="4.5" style="392" customWidth="1"/>
    <col min="3" max="9" width="11.5" style="392" customWidth="1"/>
    <col min="10" max="256" width="9.125" style="392"/>
    <col min="257" max="257" width="4.375" style="392" customWidth="1"/>
    <col min="258" max="258" width="4.5" style="392" customWidth="1"/>
    <col min="259" max="265" width="11.5" style="392" customWidth="1"/>
    <col min="266" max="512" width="9.125" style="392"/>
    <col min="513" max="513" width="4.375" style="392" customWidth="1"/>
    <col min="514" max="514" width="4.5" style="392" customWidth="1"/>
    <col min="515" max="521" width="11.5" style="392" customWidth="1"/>
    <col min="522" max="768" width="9.125" style="392"/>
    <col min="769" max="769" width="4.375" style="392" customWidth="1"/>
    <col min="770" max="770" width="4.5" style="392" customWidth="1"/>
    <col min="771" max="777" width="11.5" style="392" customWidth="1"/>
    <col min="778" max="1024" width="9.125" style="392"/>
    <col min="1025" max="1025" width="4.375" style="392" customWidth="1"/>
    <col min="1026" max="1026" width="4.5" style="392" customWidth="1"/>
    <col min="1027" max="1033" width="11.5" style="392" customWidth="1"/>
    <col min="1034" max="1280" width="9.125" style="392"/>
    <col min="1281" max="1281" width="4.375" style="392" customWidth="1"/>
    <col min="1282" max="1282" width="4.5" style="392" customWidth="1"/>
    <col min="1283" max="1289" width="11.5" style="392" customWidth="1"/>
    <col min="1290" max="1536" width="9.125" style="392"/>
    <col min="1537" max="1537" width="4.375" style="392" customWidth="1"/>
    <col min="1538" max="1538" width="4.5" style="392" customWidth="1"/>
    <col min="1539" max="1545" width="11.5" style="392" customWidth="1"/>
    <col min="1546" max="1792" width="9.125" style="392"/>
    <col min="1793" max="1793" width="4.375" style="392" customWidth="1"/>
    <col min="1794" max="1794" width="4.5" style="392" customWidth="1"/>
    <col min="1795" max="1801" width="11.5" style="392" customWidth="1"/>
    <col min="1802" max="2048" width="9.125" style="392"/>
    <col min="2049" max="2049" width="4.375" style="392" customWidth="1"/>
    <col min="2050" max="2050" width="4.5" style="392" customWidth="1"/>
    <col min="2051" max="2057" width="11.5" style="392" customWidth="1"/>
    <col min="2058" max="2304" width="9.125" style="392"/>
    <col min="2305" max="2305" width="4.375" style="392" customWidth="1"/>
    <col min="2306" max="2306" width="4.5" style="392" customWidth="1"/>
    <col min="2307" max="2313" width="11.5" style="392" customWidth="1"/>
    <col min="2314" max="2560" width="9.125" style="392"/>
    <col min="2561" max="2561" width="4.375" style="392" customWidth="1"/>
    <col min="2562" max="2562" width="4.5" style="392" customWidth="1"/>
    <col min="2563" max="2569" width="11.5" style="392" customWidth="1"/>
    <col min="2570" max="2816" width="9.125" style="392"/>
    <col min="2817" max="2817" width="4.375" style="392" customWidth="1"/>
    <col min="2818" max="2818" width="4.5" style="392" customWidth="1"/>
    <col min="2819" max="2825" width="11.5" style="392" customWidth="1"/>
    <col min="2826" max="3072" width="9.125" style="392"/>
    <col min="3073" max="3073" width="4.375" style="392" customWidth="1"/>
    <col min="3074" max="3074" width="4.5" style="392" customWidth="1"/>
    <col min="3075" max="3081" width="11.5" style="392" customWidth="1"/>
    <col min="3082" max="3328" width="9.125" style="392"/>
    <col min="3329" max="3329" width="4.375" style="392" customWidth="1"/>
    <col min="3330" max="3330" width="4.5" style="392" customWidth="1"/>
    <col min="3331" max="3337" width="11.5" style="392" customWidth="1"/>
    <col min="3338" max="3584" width="9.125" style="392"/>
    <col min="3585" max="3585" width="4.375" style="392" customWidth="1"/>
    <col min="3586" max="3586" width="4.5" style="392" customWidth="1"/>
    <col min="3587" max="3593" width="11.5" style="392" customWidth="1"/>
    <col min="3594" max="3840" width="9.125" style="392"/>
    <col min="3841" max="3841" width="4.375" style="392" customWidth="1"/>
    <col min="3842" max="3842" width="4.5" style="392" customWidth="1"/>
    <col min="3843" max="3849" width="11.5" style="392" customWidth="1"/>
    <col min="3850" max="4096" width="9.125" style="392"/>
    <col min="4097" max="4097" width="4.375" style="392" customWidth="1"/>
    <col min="4098" max="4098" width="4.5" style="392" customWidth="1"/>
    <col min="4099" max="4105" width="11.5" style="392" customWidth="1"/>
    <col min="4106" max="4352" width="9.125" style="392"/>
    <col min="4353" max="4353" width="4.375" style="392" customWidth="1"/>
    <col min="4354" max="4354" width="4.5" style="392" customWidth="1"/>
    <col min="4355" max="4361" width="11.5" style="392" customWidth="1"/>
    <col min="4362" max="4608" width="9.125" style="392"/>
    <col min="4609" max="4609" width="4.375" style="392" customWidth="1"/>
    <col min="4610" max="4610" width="4.5" style="392" customWidth="1"/>
    <col min="4611" max="4617" width="11.5" style="392" customWidth="1"/>
    <col min="4618" max="4864" width="9.125" style="392"/>
    <col min="4865" max="4865" width="4.375" style="392" customWidth="1"/>
    <col min="4866" max="4866" width="4.5" style="392" customWidth="1"/>
    <col min="4867" max="4873" width="11.5" style="392" customWidth="1"/>
    <col min="4874" max="5120" width="9.125" style="392"/>
    <col min="5121" max="5121" width="4.375" style="392" customWidth="1"/>
    <col min="5122" max="5122" width="4.5" style="392" customWidth="1"/>
    <col min="5123" max="5129" width="11.5" style="392" customWidth="1"/>
    <col min="5130" max="5376" width="9.125" style="392"/>
    <col min="5377" max="5377" width="4.375" style="392" customWidth="1"/>
    <col min="5378" max="5378" width="4.5" style="392" customWidth="1"/>
    <col min="5379" max="5385" width="11.5" style="392" customWidth="1"/>
    <col min="5386" max="5632" width="9.125" style="392"/>
    <col min="5633" max="5633" width="4.375" style="392" customWidth="1"/>
    <col min="5634" max="5634" width="4.5" style="392" customWidth="1"/>
    <col min="5635" max="5641" width="11.5" style="392" customWidth="1"/>
    <col min="5642" max="5888" width="9.125" style="392"/>
    <col min="5889" max="5889" width="4.375" style="392" customWidth="1"/>
    <col min="5890" max="5890" width="4.5" style="392" customWidth="1"/>
    <col min="5891" max="5897" width="11.5" style="392" customWidth="1"/>
    <col min="5898" max="6144" width="9.125" style="392"/>
    <col min="6145" max="6145" width="4.375" style="392" customWidth="1"/>
    <col min="6146" max="6146" width="4.5" style="392" customWidth="1"/>
    <col min="6147" max="6153" width="11.5" style="392" customWidth="1"/>
    <col min="6154" max="6400" width="9.125" style="392"/>
    <col min="6401" max="6401" width="4.375" style="392" customWidth="1"/>
    <col min="6402" max="6402" width="4.5" style="392" customWidth="1"/>
    <col min="6403" max="6409" width="11.5" style="392" customWidth="1"/>
    <col min="6410" max="6656" width="9.125" style="392"/>
    <col min="6657" max="6657" width="4.375" style="392" customWidth="1"/>
    <col min="6658" max="6658" width="4.5" style="392" customWidth="1"/>
    <col min="6659" max="6665" width="11.5" style="392" customWidth="1"/>
    <col min="6666" max="6912" width="9.125" style="392"/>
    <col min="6913" max="6913" width="4.375" style="392" customWidth="1"/>
    <col min="6914" max="6914" width="4.5" style="392" customWidth="1"/>
    <col min="6915" max="6921" width="11.5" style="392" customWidth="1"/>
    <col min="6922" max="7168" width="9.125" style="392"/>
    <col min="7169" max="7169" width="4.375" style="392" customWidth="1"/>
    <col min="7170" max="7170" width="4.5" style="392" customWidth="1"/>
    <col min="7171" max="7177" width="11.5" style="392" customWidth="1"/>
    <col min="7178" max="7424" width="9.125" style="392"/>
    <col min="7425" max="7425" width="4.375" style="392" customWidth="1"/>
    <col min="7426" max="7426" width="4.5" style="392" customWidth="1"/>
    <col min="7427" max="7433" width="11.5" style="392" customWidth="1"/>
    <col min="7434" max="7680" width="9.125" style="392"/>
    <col min="7681" max="7681" width="4.375" style="392" customWidth="1"/>
    <col min="7682" max="7682" width="4.5" style="392" customWidth="1"/>
    <col min="7683" max="7689" width="11.5" style="392" customWidth="1"/>
    <col min="7690" max="7936" width="9.125" style="392"/>
    <col min="7937" max="7937" width="4.375" style="392" customWidth="1"/>
    <col min="7938" max="7938" width="4.5" style="392" customWidth="1"/>
    <col min="7939" max="7945" width="11.5" style="392" customWidth="1"/>
    <col min="7946" max="8192" width="9.125" style="392"/>
    <col min="8193" max="8193" width="4.375" style="392" customWidth="1"/>
    <col min="8194" max="8194" width="4.5" style="392" customWidth="1"/>
    <col min="8195" max="8201" width="11.5" style="392" customWidth="1"/>
    <col min="8202" max="8448" width="9.125" style="392"/>
    <col min="8449" max="8449" width="4.375" style="392" customWidth="1"/>
    <col min="8450" max="8450" width="4.5" style="392" customWidth="1"/>
    <col min="8451" max="8457" width="11.5" style="392" customWidth="1"/>
    <col min="8458" max="8704" width="9.125" style="392"/>
    <col min="8705" max="8705" width="4.375" style="392" customWidth="1"/>
    <col min="8706" max="8706" width="4.5" style="392" customWidth="1"/>
    <col min="8707" max="8713" width="11.5" style="392" customWidth="1"/>
    <col min="8714" max="8960" width="9.125" style="392"/>
    <col min="8961" max="8961" width="4.375" style="392" customWidth="1"/>
    <col min="8962" max="8962" width="4.5" style="392" customWidth="1"/>
    <col min="8963" max="8969" width="11.5" style="392" customWidth="1"/>
    <col min="8970" max="9216" width="9.125" style="392"/>
    <col min="9217" max="9217" width="4.375" style="392" customWidth="1"/>
    <col min="9218" max="9218" width="4.5" style="392" customWidth="1"/>
    <col min="9219" max="9225" width="11.5" style="392" customWidth="1"/>
    <col min="9226" max="9472" width="9.125" style="392"/>
    <col min="9473" max="9473" width="4.375" style="392" customWidth="1"/>
    <col min="9474" max="9474" width="4.5" style="392" customWidth="1"/>
    <col min="9475" max="9481" width="11.5" style="392" customWidth="1"/>
    <col min="9482" max="9728" width="9.125" style="392"/>
    <col min="9729" max="9729" width="4.375" style="392" customWidth="1"/>
    <col min="9730" max="9730" width="4.5" style="392" customWidth="1"/>
    <col min="9731" max="9737" width="11.5" style="392" customWidth="1"/>
    <col min="9738" max="9984" width="9.125" style="392"/>
    <col min="9985" max="9985" width="4.375" style="392" customWidth="1"/>
    <col min="9986" max="9986" width="4.5" style="392" customWidth="1"/>
    <col min="9987" max="9993" width="11.5" style="392" customWidth="1"/>
    <col min="9994" max="10240" width="9.125" style="392"/>
    <col min="10241" max="10241" width="4.375" style="392" customWidth="1"/>
    <col min="10242" max="10242" width="4.5" style="392" customWidth="1"/>
    <col min="10243" max="10249" width="11.5" style="392" customWidth="1"/>
    <col min="10250" max="10496" width="9.125" style="392"/>
    <col min="10497" max="10497" width="4.375" style="392" customWidth="1"/>
    <col min="10498" max="10498" width="4.5" style="392" customWidth="1"/>
    <col min="10499" max="10505" width="11.5" style="392" customWidth="1"/>
    <col min="10506" max="10752" width="9.125" style="392"/>
    <col min="10753" max="10753" width="4.375" style="392" customWidth="1"/>
    <col min="10754" max="10754" width="4.5" style="392" customWidth="1"/>
    <col min="10755" max="10761" width="11.5" style="392" customWidth="1"/>
    <col min="10762" max="11008" width="9.125" style="392"/>
    <col min="11009" max="11009" width="4.375" style="392" customWidth="1"/>
    <col min="11010" max="11010" width="4.5" style="392" customWidth="1"/>
    <col min="11011" max="11017" width="11.5" style="392" customWidth="1"/>
    <col min="11018" max="11264" width="9.125" style="392"/>
    <col min="11265" max="11265" width="4.375" style="392" customWidth="1"/>
    <col min="11266" max="11266" width="4.5" style="392" customWidth="1"/>
    <col min="11267" max="11273" width="11.5" style="392" customWidth="1"/>
    <col min="11274" max="11520" width="9.125" style="392"/>
    <col min="11521" max="11521" width="4.375" style="392" customWidth="1"/>
    <col min="11522" max="11522" width="4.5" style="392" customWidth="1"/>
    <col min="11523" max="11529" width="11.5" style="392" customWidth="1"/>
    <col min="11530" max="11776" width="9.125" style="392"/>
    <col min="11777" max="11777" width="4.375" style="392" customWidth="1"/>
    <col min="11778" max="11778" width="4.5" style="392" customWidth="1"/>
    <col min="11779" max="11785" width="11.5" style="392" customWidth="1"/>
    <col min="11786" max="12032" width="9.125" style="392"/>
    <col min="12033" max="12033" width="4.375" style="392" customWidth="1"/>
    <col min="12034" max="12034" width="4.5" style="392" customWidth="1"/>
    <col min="12035" max="12041" width="11.5" style="392" customWidth="1"/>
    <col min="12042" max="12288" width="9.125" style="392"/>
    <col min="12289" max="12289" width="4.375" style="392" customWidth="1"/>
    <col min="12290" max="12290" width="4.5" style="392" customWidth="1"/>
    <col min="12291" max="12297" width="11.5" style="392" customWidth="1"/>
    <col min="12298" max="12544" width="9.125" style="392"/>
    <col min="12545" max="12545" width="4.375" style="392" customWidth="1"/>
    <col min="12546" max="12546" width="4.5" style="392" customWidth="1"/>
    <col min="12547" max="12553" width="11.5" style="392" customWidth="1"/>
    <col min="12554" max="12800" width="9.125" style="392"/>
    <col min="12801" max="12801" width="4.375" style="392" customWidth="1"/>
    <col min="12802" max="12802" width="4.5" style="392" customWidth="1"/>
    <col min="12803" max="12809" width="11.5" style="392" customWidth="1"/>
    <col min="12810" max="13056" width="9.125" style="392"/>
    <col min="13057" max="13057" width="4.375" style="392" customWidth="1"/>
    <col min="13058" max="13058" width="4.5" style="392" customWidth="1"/>
    <col min="13059" max="13065" width="11.5" style="392" customWidth="1"/>
    <col min="13066" max="13312" width="9.125" style="392"/>
    <col min="13313" max="13313" width="4.375" style="392" customWidth="1"/>
    <col min="13314" max="13314" width="4.5" style="392" customWidth="1"/>
    <col min="13315" max="13321" width="11.5" style="392" customWidth="1"/>
    <col min="13322" max="13568" width="9.125" style="392"/>
    <col min="13569" max="13569" width="4.375" style="392" customWidth="1"/>
    <col min="13570" max="13570" width="4.5" style="392" customWidth="1"/>
    <col min="13571" max="13577" width="11.5" style="392" customWidth="1"/>
    <col min="13578" max="13824" width="9.125" style="392"/>
    <col min="13825" max="13825" width="4.375" style="392" customWidth="1"/>
    <col min="13826" max="13826" width="4.5" style="392" customWidth="1"/>
    <col min="13827" max="13833" width="11.5" style="392" customWidth="1"/>
    <col min="13834" max="14080" width="9.125" style="392"/>
    <col min="14081" max="14081" width="4.375" style="392" customWidth="1"/>
    <col min="14082" max="14082" width="4.5" style="392" customWidth="1"/>
    <col min="14083" max="14089" width="11.5" style="392" customWidth="1"/>
    <col min="14090" max="14336" width="9.125" style="392"/>
    <col min="14337" max="14337" width="4.375" style="392" customWidth="1"/>
    <col min="14338" max="14338" width="4.5" style="392" customWidth="1"/>
    <col min="14339" max="14345" width="11.5" style="392" customWidth="1"/>
    <col min="14346" max="14592" width="9.125" style="392"/>
    <col min="14593" max="14593" width="4.375" style="392" customWidth="1"/>
    <col min="14594" max="14594" width="4.5" style="392" customWidth="1"/>
    <col min="14595" max="14601" width="11.5" style="392" customWidth="1"/>
    <col min="14602" max="14848" width="9.125" style="392"/>
    <col min="14849" max="14849" width="4.375" style="392" customWidth="1"/>
    <col min="14850" max="14850" width="4.5" style="392" customWidth="1"/>
    <col min="14851" max="14857" width="11.5" style="392" customWidth="1"/>
    <col min="14858" max="15104" width="9.125" style="392"/>
    <col min="15105" max="15105" width="4.375" style="392" customWidth="1"/>
    <col min="15106" max="15106" width="4.5" style="392" customWidth="1"/>
    <col min="15107" max="15113" width="11.5" style="392" customWidth="1"/>
    <col min="15114" max="15360" width="9.125" style="392"/>
    <col min="15361" max="15361" width="4.375" style="392" customWidth="1"/>
    <col min="15362" max="15362" width="4.5" style="392" customWidth="1"/>
    <col min="15363" max="15369" width="11.5" style="392" customWidth="1"/>
    <col min="15370" max="15616" width="9.125" style="392"/>
    <col min="15617" max="15617" width="4.375" style="392" customWidth="1"/>
    <col min="15618" max="15618" width="4.5" style="392" customWidth="1"/>
    <col min="15619" max="15625" width="11.5" style="392" customWidth="1"/>
    <col min="15626" max="15872" width="9.125" style="392"/>
    <col min="15873" max="15873" width="4.375" style="392" customWidth="1"/>
    <col min="15874" max="15874" width="4.5" style="392" customWidth="1"/>
    <col min="15875" max="15881" width="11.5" style="392" customWidth="1"/>
    <col min="15882" max="16128" width="9.125" style="392"/>
    <col min="16129" max="16129" width="4.375" style="392" customWidth="1"/>
    <col min="16130" max="16130" width="4.5" style="392" customWidth="1"/>
    <col min="16131" max="16137" width="11.5" style="392" customWidth="1"/>
    <col min="16138" max="16384" width="9.125" style="392"/>
  </cols>
  <sheetData>
    <row r="2" spans="2:9" ht="20.25" customHeight="1">
      <c r="B2" s="385" t="s">
        <v>1128</v>
      </c>
    </row>
    <row r="3" spans="2:9" ht="29.25" customHeight="1">
      <c r="B3" s="1103" t="s">
        <v>1127</v>
      </c>
      <c r="C3" s="1103"/>
      <c r="D3" s="1103"/>
      <c r="E3" s="1103"/>
      <c r="F3" s="1103"/>
      <c r="G3" s="1103"/>
      <c r="H3" s="1103"/>
      <c r="I3" s="1103"/>
    </row>
    <row r="4" spans="2:9" ht="29.25" customHeight="1">
      <c r="B4" s="400"/>
      <c r="C4" s="400"/>
      <c r="D4" s="400"/>
      <c r="E4" s="400"/>
      <c r="F4" s="400"/>
      <c r="G4" s="400"/>
      <c r="H4" s="400"/>
      <c r="I4" s="399" t="s">
        <v>1126</v>
      </c>
    </row>
    <row r="5" spans="2:9" ht="41.25" customHeight="1">
      <c r="C5" s="398" t="s">
        <v>1125</v>
      </c>
      <c r="D5" s="398" t="s">
        <v>1124</v>
      </c>
      <c r="E5" s="398" t="s">
        <v>1123</v>
      </c>
      <c r="F5" s="398" t="s">
        <v>45</v>
      </c>
      <c r="G5" s="398" t="s">
        <v>1122</v>
      </c>
      <c r="H5" s="398" t="s">
        <v>1121</v>
      </c>
      <c r="I5" s="397" t="s">
        <v>1120</v>
      </c>
    </row>
    <row r="6" spans="2:9" ht="26.25" customHeight="1">
      <c r="C6" s="396" t="s">
        <v>1119</v>
      </c>
      <c r="D6" s="396" t="s">
        <v>1118</v>
      </c>
      <c r="E6" s="396" t="s">
        <v>1117</v>
      </c>
      <c r="F6" s="396" t="s">
        <v>1116</v>
      </c>
      <c r="G6" s="396" t="s">
        <v>1115</v>
      </c>
      <c r="H6" s="396" t="s">
        <v>1114</v>
      </c>
      <c r="I6" s="396" t="s">
        <v>1113</v>
      </c>
    </row>
    <row r="7" spans="2:9" ht="39" customHeight="1">
      <c r="C7" s="395"/>
      <c r="D7" s="395">
        <v>0</v>
      </c>
      <c r="E7" s="395">
        <f>C7-D7</f>
        <v>0</v>
      </c>
      <c r="F7" s="395"/>
      <c r="G7" s="395"/>
      <c r="H7" s="395">
        <f>MIN(E7:G7)</f>
        <v>0</v>
      </c>
      <c r="I7" s="395">
        <f>ROUNDDOWN(H7/2,-3)</f>
        <v>0</v>
      </c>
    </row>
    <row r="8" spans="2:9" ht="20.25" customHeight="1"/>
    <row r="9" spans="2:9" ht="23.25" customHeight="1">
      <c r="B9" s="394"/>
      <c r="C9" s="1104" t="s">
        <v>1112</v>
      </c>
      <c r="D9" s="1105"/>
      <c r="E9" s="1104" t="s">
        <v>1111</v>
      </c>
      <c r="F9" s="1106"/>
      <c r="G9" s="1107" t="s">
        <v>1110</v>
      </c>
      <c r="H9" s="1107"/>
      <c r="I9" s="1107"/>
    </row>
    <row r="10" spans="2:9" ht="23.25" customHeight="1">
      <c r="B10" s="1108" t="s">
        <v>1109</v>
      </c>
      <c r="C10" s="1111" t="s">
        <v>1108</v>
      </c>
      <c r="D10" s="1111"/>
      <c r="E10" s="1112"/>
      <c r="F10" s="1112"/>
      <c r="G10" s="1112"/>
      <c r="H10" s="1112"/>
      <c r="I10" s="1112"/>
    </row>
    <row r="11" spans="2:9" ht="23.25" customHeight="1">
      <c r="B11" s="1109"/>
      <c r="C11" s="1113" t="s">
        <v>1107</v>
      </c>
      <c r="D11" s="1114"/>
      <c r="E11" s="1115"/>
      <c r="F11" s="1115"/>
      <c r="G11" s="1115"/>
      <c r="H11" s="1115"/>
      <c r="I11" s="1115"/>
    </row>
    <row r="12" spans="2:9" ht="23.25" customHeight="1">
      <c r="B12" s="1109"/>
      <c r="C12" s="1116" t="s">
        <v>1104</v>
      </c>
      <c r="D12" s="1117"/>
      <c r="E12" s="1115"/>
      <c r="F12" s="1115"/>
      <c r="G12" s="1115"/>
      <c r="H12" s="1115"/>
      <c r="I12" s="1115"/>
    </row>
    <row r="13" spans="2:9" ht="23.25" customHeight="1">
      <c r="B13" s="1109"/>
      <c r="C13" s="1118"/>
      <c r="D13" s="1118"/>
      <c r="E13" s="1115"/>
      <c r="F13" s="1115"/>
      <c r="G13" s="1115"/>
      <c r="H13" s="1115"/>
      <c r="I13" s="1115"/>
    </row>
    <row r="14" spans="2:9" ht="23.25" customHeight="1">
      <c r="B14" s="1109"/>
      <c r="C14" s="1118" t="s">
        <v>1106</v>
      </c>
      <c r="D14" s="1118"/>
      <c r="E14" s="1115"/>
      <c r="F14" s="1115"/>
      <c r="G14" s="1115"/>
      <c r="H14" s="1115"/>
      <c r="I14" s="1115"/>
    </row>
    <row r="15" spans="2:9" ht="23.25" customHeight="1">
      <c r="B15" s="1109"/>
      <c r="C15" s="1119" t="s">
        <v>1105</v>
      </c>
      <c r="D15" s="1114"/>
      <c r="E15" s="1115"/>
      <c r="F15" s="1115"/>
      <c r="G15" s="1115"/>
      <c r="H15" s="1115"/>
      <c r="I15" s="1115"/>
    </row>
    <row r="16" spans="2:9" ht="23.25" customHeight="1">
      <c r="B16" s="1109"/>
      <c r="C16" s="1116" t="s">
        <v>1104</v>
      </c>
      <c r="D16" s="1117"/>
      <c r="E16" s="1115"/>
      <c r="F16" s="1115"/>
      <c r="G16" s="1115"/>
      <c r="H16" s="1115"/>
      <c r="I16" s="1115"/>
    </row>
    <row r="17" spans="2:9" ht="23.25" customHeight="1">
      <c r="B17" s="1109"/>
      <c r="C17" s="1118"/>
      <c r="D17" s="1118"/>
      <c r="E17" s="1115"/>
      <c r="F17" s="1115"/>
      <c r="G17" s="1115"/>
      <c r="H17" s="1115"/>
      <c r="I17" s="1115"/>
    </row>
    <row r="18" spans="2:9" ht="23.25" customHeight="1">
      <c r="B18" s="1109"/>
      <c r="C18" s="1120"/>
      <c r="D18" s="1121"/>
      <c r="E18" s="1115"/>
      <c r="F18" s="1115"/>
      <c r="G18" s="1115"/>
      <c r="H18" s="1115"/>
      <c r="I18" s="1115"/>
    </row>
    <row r="19" spans="2:9" ht="23.25" customHeight="1">
      <c r="B19" s="1109"/>
      <c r="C19" s="1119"/>
      <c r="D19" s="1114"/>
      <c r="E19" s="1115"/>
      <c r="F19" s="1115"/>
      <c r="G19" s="1115"/>
      <c r="H19" s="1115"/>
      <c r="I19" s="1115"/>
    </row>
    <row r="20" spans="2:9" ht="23.25" customHeight="1">
      <c r="B20" s="1109"/>
      <c r="C20" s="1119"/>
      <c r="D20" s="1114"/>
      <c r="E20" s="1115"/>
      <c r="F20" s="1115"/>
      <c r="G20" s="1115"/>
      <c r="H20" s="1115"/>
      <c r="I20" s="1115"/>
    </row>
    <row r="21" spans="2:9" ht="23.25" customHeight="1">
      <c r="B21" s="1109"/>
      <c r="C21" s="1119"/>
      <c r="D21" s="1114"/>
      <c r="E21" s="1115"/>
      <c r="F21" s="1115"/>
      <c r="G21" s="1115"/>
      <c r="H21" s="1115"/>
      <c r="I21" s="1115"/>
    </row>
    <row r="22" spans="2:9" ht="23.25" customHeight="1" thickBot="1">
      <c r="B22" s="1109"/>
      <c r="C22" s="1122"/>
      <c r="D22" s="1123"/>
      <c r="E22" s="1124"/>
      <c r="F22" s="1124"/>
      <c r="G22" s="1124"/>
      <c r="H22" s="1124"/>
      <c r="I22" s="1124"/>
    </row>
    <row r="23" spans="2:9" ht="23.25" customHeight="1" thickTop="1">
      <c r="B23" s="1110"/>
      <c r="C23" s="1125" t="s">
        <v>1102</v>
      </c>
      <c r="D23" s="1126"/>
      <c r="E23" s="1125"/>
      <c r="F23" s="1127"/>
      <c r="G23" s="1128"/>
      <c r="H23" s="1129"/>
      <c r="I23" s="1130"/>
    </row>
    <row r="24" spans="2:9" ht="23.25" customHeight="1">
      <c r="B24" s="1138" t="s">
        <v>1103</v>
      </c>
      <c r="C24" s="1139"/>
      <c r="D24" s="1139"/>
      <c r="E24" s="1112"/>
      <c r="F24" s="1112"/>
      <c r="G24" s="1112"/>
      <c r="H24" s="1112"/>
      <c r="I24" s="1112"/>
    </row>
    <row r="25" spans="2:9" ht="23.25" customHeight="1">
      <c r="B25" s="1138"/>
      <c r="C25" s="1140"/>
      <c r="D25" s="1140"/>
      <c r="E25" s="1115"/>
      <c r="F25" s="1115"/>
      <c r="G25" s="1115"/>
      <c r="H25" s="1115"/>
      <c r="I25" s="1115"/>
    </row>
    <row r="26" spans="2:9" ht="23.25" customHeight="1">
      <c r="B26" s="1138"/>
      <c r="C26" s="1140"/>
      <c r="D26" s="1140"/>
      <c r="E26" s="1115"/>
      <c r="F26" s="1115"/>
      <c r="G26" s="1115"/>
      <c r="H26" s="1115"/>
      <c r="I26" s="1115"/>
    </row>
    <row r="27" spans="2:9" ht="23.25" customHeight="1">
      <c r="B27" s="1138"/>
      <c r="C27" s="1140"/>
      <c r="D27" s="1140"/>
      <c r="E27" s="1115"/>
      <c r="F27" s="1115"/>
      <c r="G27" s="1115"/>
      <c r="H27" s="1115"/>
      <c r="I27" s="1115"/>
    </row>
    <row r="28" spans="2:9" ht="23.25" customHeight="1" thickBot="1">
      <c r="B28" s="1138"/>
      <c r="C28" s="1141"/>
      <c r="D28" s="1141"/>
      <c r="E28" s="1124"/>
      <c r="F28" s="1124"/>
      <c r="G28" s="1124"/>
      <c r="H28" s="1124"/>
      <c r="I28" s="1124"/>
    </row>
    <row r="29" spans="2:9" ht="23.25" customHeight="1" thickTop="1">
      <c r="B29" s="1108"/>
      <c r="C29" s="1131" t="s">
        <v>1102</v>
      </c>
      <c r="D29" s="1132"/>
      <c r="E29" s="1131"/>
      <c r="F29" s="1133"/>
      <c r="G29" s="1134"/>
      <c r="H29" s="1135"/>
      <c r="I29" s="1136"/>
    </row>
    <row r="30" spans="2:9" ht="23.25" customHeight="1">
      <c r="B30" s="1107" t="s">
        <v>1101</v>
      </c>
      <c r="C30" s="1107"/>
      <c r="D30" s="1107"/>
      <c r="E30" s="1107"/>
      <c r="F30" s="1107"/>
      <c r="G30" s="1137"/>
      <c r="H30" s="1137"/>
      <c r="I30" s="1137"/>
    </row>
    <row r="31" spans="2:9" ht="20.25" customHeight="1">
      <c r="B31" s="393" t="s">
        <v>1100</v>
      </c>
    </row>
  </sheetData>
  <mergeCells count="69">
    <mergeCell ref="C25:D25"/>
    <mergeCell ref="E25:F25"/>
    <mergeCell ref="G25:I25"/>
    <mergeCell ref="C26:D26"/>
    <mergeCell ref="E26:F26"/>
    <mergeCell ref="G26:I26"/>
    <mergeCell ref="C29:D29"/>
    <mergeCell ref="E29:F29"/>
    <mergeCell ref="G29:I29"/>
    <mergeCell ref="B30:D30"/>
    <mergeCell ref="E30:F30"/>
    <mergeCell ref="G30:I30"/>
    <mergeCell ref="B24:B29"/>
    <mergeCell ref="C24:D24"/>
    <mergeCell ref="E24:F24"/>
    <mergeCell ref="G24:I24"/>
    <mergeCell ref="C27:D27"/>
    <mergeCell ref="E27:F27"/>
    <mergeCell ref="G27:I27"/>
    <mergeCell ref="C28:D28"/>
    <mergeCell ref="E28:F28"/>
    <mergeCell ref="G28:I28"/>
    <mergeCell ref="C22:D22"/>
    <mergeCell ref="E22:F22"/>
    <mergeCell ref="G22:I22"/>
    <mergeCell ref="C23:D23"/>
    <mergeCell ref="E23:F23"/>
    <mergeCell ref="G23:I23"/>
    <mergeCell ref="C20:D20"/>
    <mergeCell ref="E20:F20"/>
    <mergeCell ref="G20:I20"/>
    <mergeCell ref="C21:D21"/>
    <mergeCell ref="E21:F21"/>
    <mergeCell ref="G21:I21"/>
    <mergeCell ref="C18:D18"/>
    <mergeCell ref="E18:F18"/>
    <mergeCell ref="G18:I18"/>
    <mergeCell ref="C19:D19"/>
    <mergeCell ref="E19:F19"/>
    <mergeCell ref="G19:I19"/>
    <mergeCell ref="C16:D16"/>
    <mergeCell ref="E16:F16"/>
    <mergeCell ref="G16:I16"/>
    <mergeCell ref="C17:D17"/>
    <mergeCell ref="E17:F17"/>
    <mergeCell ref="G17:I17"/>
    <mergeCell ref="G13:I13"/>
    <mergeCell ref="C14:D14"/>
    <mergeCell ref="E14:F14"/>
    <mergeCell ref="G14:I14"/>
    <mergeCell ref="C15:D15"/>
    <mergeCell ref="E15:F15"/>
    <mergeCell ref="G15:I15"/>
    <mergeCell ref="B3:I3"/>
    <mergeCell ref="C9:D9"/>
    <mergeCell ref="E9:F9"/>
    <mergeCell ref="G9:I9"/>
    <mergeCell ref="B10:B23"/>
    <mergeCell ref="C10:D10"/>
    <mergeCell ref="E10:F10"/>
    <mergeCell ref="G10:I10"/>
    <mergeCell ref="C11:D11"/>
    <mergeCell ref="E11:F11"/>
    <mergeCell ref="G11:I11"/>
    <mergeCell ref="C12:D12"/>
    <mergeCell ref="E12:F12"/>
    <mergeCell ref="G12:I12"/>
    <mergeCell ref="C13:D13"/>
    <mergeCell ref="E13:F13"/>
  </mergeCells>
  <phoneticPr fontId="5"/>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DF34C-14EB-4BC6-84C9-25BA0F2A16C4}">
  <dimension ref="A1:T72"/>
  <sheetViews>
    <sheetView view="pageBreakPreview" topLeftCell="A24" zoomScale="80" zoomScaleNormal="100" zoomScaleSheetLayoutView="80" workbookViewId="0">
      <selection activeCell="B6" sqref="B6"/>
    </sheetView>
  </sheetViews>
  <sheetFormatPr defaultColWidth="9" defaultRowHeight="13.5"/>
  <cols>
    <col min="1" max="1" width="9" style="1"/>
    <col min="2" max="2" width="53.75" style="1" customWidth="1"/>
    <col min="3" max="3" width="10.875" style="1" customWidth="1"/>
    <col min="4" max="4" width="35.125" style="2" customWidth="1"/>
    <col min="5" max="5" width="9" style="2"/>
    <col min="6" max="6" width="40" style="2" customWidth="1"/>
    <col min="7" max="7" width="12.5" style="2" customWidth="1"/>
    <col min="8" max="8" width="15.5" style="2" customWidth="1"/>
    <col min="9" max="11" width="12.5" style="2" customWidth="1"/>
    <col min="12" max="16384" width="9" style="1"/>
  </cols>
  <sheetData>
    <row r="1" spans="2:20">
      <c r="B1" s="132" t="s">
        <v>59</v>
      </c>
      <c r="D1" s="133" t="s">
        <v>60</v>
      </c>
      <c r="F1" s="133" t="s">
        <v>61</v>
      </c>
      <c r="H1" s="200" t="s">
        <v>447</v>
      </c>
      <c r="I1" s="201"/>
      <c r="J1" s="201"/>
      <c r="K1" s="201"/>
      <c r="L1" s="201"/>
      <c r="M1" s="201"/>
      <c r="N1" s="201"/>
      <c r="O1" s="201"/>
      <c r="P1" s="201"/>
      <c r="Q1" s="201"/>
      <c r="R1" s="201"/>
      <c r="S1" s="201"/>
      <c r="T1" s="201"/>
    </row>
    <row r="2" spans="2:20">
      <c r="H2" s="201"/>
      <c r="I2" s="201"/>
      <c r="J2" s="201"/>
      <c r="K2" s="201"/>
      <c r="L2" s="201"/>
      <c r="M2" s="201"/>
      <c r="N2" s="201"/>
      <c r="O2" s="201"/>
      <c r="P2" s="201"/>
      <c r="Q2" s="201"/>
      <c r="R2" s="201"/>
      <c r="S2" s="201"/>
      <c r="T2" s="201"/>
    </row>
    <row r="3" spans="2:20" ht="135">
      <c r="B3" s="1" t="s">
        <v>62</v>
      </c>
      <c r="D3" s="2" t="s">
        <v>306</v>
      </c>
      <c r="F3" s="2" t="s">
        <v>63</v>
      </c>
      <c r="H3" s="207" t="s">
        <v>457</v>
      </c>
      <c r="I3" s="207" t="s">
        <v>458</v>
      </c>
      <c r="J3" s="207" t="s">
        <v>459</v>
      </c>
      <c r="K3" s="207" t="s">
        <v>460</v>
      </c>
      <c r="L3" s="207" t="s">
        <v>461</v>
      </c>
      <c r="M3" s="207" t="s">
        <v>462</v>
      </c>
      <c r="N3" s="207" t="s">
        <v>463</v>
      </c>
      <c r="O3" s="207" t="s">
        <v>464</v>
      </c>
      <c r="P3" s="207" t="s">
        <v>465</v>
      </c>
      <c r="Q3" s="207" t="s">
        <v>466</v>
      </c>
      <c r="R3" s="207" t="s">
        <v>1131</v>
      </c>
      <c r="S3" s="207" t="s">
        <v>1132</v>
      </c>
      <c r="T3" s="207" t="s">
        <v>467</v>
      </c>
    </row>
    <row r="4" spans="2:20">
      <c r="B4" s="1" t="s">
        <v>64</v>
      </c>
      <c r="D4" s="2" t="s">
        <v>307</v>
      </c>
      <c r="F4" s="2" t="s">
        <v>65</v>
      </c>
      <c r="H4" s="201" t="s">
        <v>343</v>
      </c>
      <c r="I4" s="201" t="s">
        <v>343</v>
      </c>
      <c r="J4" s="201" t="s">
        <v>451</v>
      </c>
      <c r="K4" s="201" t="s">
        <v>454</v>
      </c>
      <c r="L4" s="201" t="s">
        <v>454</v>
      </c>
      <c r="M4" s="201" t="s">
        <v>1133</v>
      </c>
      <c r="N4" s="201" t="s">
        <v>454</v>
      </c>
      <c r="O4" s="201" t="s">
        <v>454</v>
      </c>
      <c r="P4" s="201" t="s">
        <v>452</v>
      </c>
      <c r="Q4" s="201" t="s">
        <v>1134</v>
      </c>
      <c r="R4" s="201" t="s">
        <v>454</v>
      </c>
      <c r="S4" s="201" t="s">
        <v>455</v>
      </c>
      <c r="T4" s="201" t="s">
        <v>454</v>
      </c>
    </row>
    <row r="5" spans="2:20">
      <c r="B5" s="1" t="s">
        <v>66</v>
      </c>
      <c r="D5" s="2" t="s">
        <v>308</v>
      </c>
      <c r="F5" s="2" t="s">
        <v>67</v>
      </c>
      <c r="H5" s="201" t="s">
        <v>448</v>
      </c>
      <c r="I5" s="201" t="s">
        <v>448</v>
      </c>
      <c r="J5" s="201" t="s">
        <v>1135</v>
      </c>
      <c r="K5" s="201"/>
      <c r="L5" s="201"/>
      <c r="M5" s="201" t="s">
        <v>1136</v>
      </c>
      <c r="N5" s="201"/>
      <c r="O5" s="201"/>
      <c r="P5" s="201" t="s">
        <v>453</v>
      </c>
      <c r="Q5" s="201" t="s">
        <v>453</v>
      </c>
      <c r="R5" s="201"/>
      <c r="S5" s="201" t="s">
        <v>456</v>
      </c>
      <c r="T5" s="201"/>
    </row>
    <row r="6" spans="2:20">
      <c r="B6" s="1" t="s">
        <v>68</v>
      </c>
      <c r="D6" s="2" t="s">
        <v>309</v>
      </c>
      <c r="F6" s="2" t="s">
        <v>69</v>
      </c>
      <c r="H6" s="201" t="s">
        <v>242</v>
      </c>
      <c r="I6" s="201" t="s">
        <v>449</v>
      </c>
      <c r="J6" s="201" t="s">
        <v>450</v>
      </c>
      <c r="K6" s="201"/>
      <c r="L6" s="201"/>
      <c r="M6" s="201" t="s">
        <v>448</v>
      </c>
      <c r="N6" s="201"/>
      <c r="O6" s="201"/>
      <c r="P6" s="201"/>
      <c r="Q6" s="201"/>
      <c r="R6" s="201"/>
      <c r="S6" s="201"/>
      <c r="T6" s="201"/>
    </row>
    <row r="7" spans="2:20">
      <c r="B7" s="1" t="s">
        <v>70</v>
      </c>
      <c r="D7" s="2" t="s">
        <v>310</v>
      </c>
      <c r="F7" s="2" t="s">
        <v>71</v>
      </c>
      <c r="H7" s="201" t="s">
        <v>1137</v>
      </c>
      <c r="I7" s="201" t="s">
        <v>242</v>
      </c>
      <c r="J7" s="201"/>
      <c r="K7" s="201"/>
      <c r="L7" s="201"/>
      <c r="M7" s="201"/>
      <c r="N7" s="201"/>
      <c r="O7" s="201"/>
      <c r="P7" s="201"/>
      <c r="Q7" s="201"/>
      <c r="R7" s="201"/>
      <c r="S7" s="201"/>
      <c r="T7" s="201"/>
    </row>
    <row r="8" spans="2:20">
      <c r="B8" s="1" t="s">
        <v>72</v>
      </c>
      <c r="F8" s="2" t="s">
        <v>73</v>
      </c>
      <c r="H8" s="201"/>
      <c r="I8" s="201"/>
      <c r="J8" s="201"/>
      <c r="K8" s="201"/>
      <c r="L8" s="201"/>
      <c r="M8" s="201"/>
      <c r="N8" s="201"/>
      <c r="O8" s="201"/>
      <c r="P8" s="201"/>
      <c r="Q8" s="201"/>
      <c r="R8" s="201"/>
      <c r="S8" s="201"/>
      <c r="T8" s="201"/>
    </row>
    <row r="9" spans="2:20">
      <c r="B9" s="1" t="s">
        <v>74</v>
      </c>
      <c r="F9" s="2" t="s">
        <v>75</v>
      </c>
      <c r="H9" s="1"/>
      <c r="I9" s="1"/>
      <c r="J9" s="1"/>
      <c r="K9" s="1"/>
    </row>
    <row r="10" spans="2:20">
      <c r="B10" s="1" t="s">
        <v>76</v>
      </c>
      <c r="F10" s="2" t="s">
        <v>241</v>
      </c>
      <c r="H10" s="1"/>
      <c r="I10" s="1"/>
      <c r="J10" s="1"/>
      <c r="K10" s="1"/>
    </row>
    <row r="11" spans="2:20">
      <c r="B11" s="1" t="s">
        <v>77</v>
      </c>
      <c r="H11" s="1"/>
      <c r="I11" s="1"/>
      <c r="J11" s="1"/>
      <c r="K11" s="1"/>
    </row>
    <row r="12" spans="2:20">
      <c r="B12" s="1" t="s">
        <v>78</v>
      </c>
      <c r="H12" s="1"/>
      <c r="I12" s="1"/>
      <c r="J12" s="1"/>
      <c r="K12" s="1"/>
    </row>
    <row r="13" spans="2:20">
      <c r="B13" s="1" t="s">
        <v>1138</v>
      </c>
      <c r="H13" s="195"/>
      <c r="I13" s="197"/>
      <c r="J13" s="198"/>
      <c r="K13" s="198"/>
      <c r="L13" s="198"/>
      <c r="M13" s="198"/>
    </row>
    <row r="14" spans="2:20">
      <c r="B14" s="1" t="s">
        <v>79</v>
      </c>
      <c r="H14" s="195"/>
      <c r="I14" s="199"/>
      <c r="J14" s="196"/>
      <c r="K14" s="196"/>
      <c r="L14" s="196"/>
      <c r="M14" s="196"/>
    </row>
    <row r="15" spans="2:20">
      <c r="B15" s="1" t="s">
        <v>1139</v>
      </c>
      <c r="H15" s="195"/>
      <c r="I15" s="199"/>
      <c r="J15" s="196"/>
      <c r="K15" s="196"/>
      <c r="L15" s="196"/>
      <c r="M15" s="196"/>
    </row>
    <row r="16" spans="2:20">
      <c r="B16" s="1" t="s">
        <v>1140</v>
      </c>
      <c r="H16" s="195"/>
      <c r="I16" s="199"/>
      <c r="J16" s="196"/>
      <c r="K16" s="196"/>
      <c r="L16" s="196"/>
      <c r="M16" s="196"/>
    </row>
    <row r="17" spans="2:13">
      <c r="H17" s="195"/>
      <c r="I17" s="199"/>
      <c r="J17" s="196"/>
      <c r="K17" s="196"/>
      <c r="L17" s="196"/>
      <c r="M17" s="196"/>
    </row>
    <row r="18" spans="2:13">
      <c r="H18" s="195"/>
      <c r="I18" s="199"/>
      <c r="J18" s="196"/>
      <c r="K18" s="196"/>
      <c r="L18" s="196"/>
      <c r="M18" s="196"/>
    </row>
    <row r="19" spans="2:13">
      <c r="H19" s="195"/>
      <c r="I19" s="199"/>
      <c r="J19" s="196"/>
      <c r="K19" s="196"/>
      <c r="L19" s="196"/>
      <c r="M19" s="196"/>
    </row>
    <row r="20" spans="2:13">
      <c r="H20" s="195"/>
      <c r="I20" s="199"/>
      <c r="J20" s="196"/>
      <c r="K20" s="196"/>
      <c r="L20" s="196"/>
      <c r="M20" s="196"/>
    </row>
    <row r="21" spans="2:13">
      <c r="H21" s="195"/>
      <c r="I21" s="199"/>
      <c r="J21" s="196"/>
      <c r="K21" s="196"/>
      <c r="L21" s="196"/>
      <c r="M21" s="196"/>
    </row>
    <row r="22" spans="2:13">
      <c r="B22" s="132" t="s">
        <v>264</v>
      </c>
      <c r="D22" s="133" t="s">
        <v>347</v>
      </c>
      <c r="H22" s="200" t="s">
        <v>468</v>
      </c>
      <c r="I22" s="201"/>
      <c r="J22" s="201"/>
      <c r="K22" s="201"/>
      <c r="L22" s="201"/>
      <c r="M22" s="201"/>
    </row>
    <row r="23" spans="2:13">
      <c r="H23" s="201"/>
      <c r="I23" s="201"/>
      <c r="J23" s="201"/>
      <c r="K23" s="201"/>
      <c r="L23" s="201"/>
      <c r="M23" s="201"/>
    </row>
    <row r="24" spans="2:13" ht="42">
      <c r="B24" s="1" t="s">
        <v>513</v>
      </c>
      <c r="C24" s="1" t="s">
        <v>266</v>
      </c>
      <c r="D24" s="2" t="s">
        <v>348</v>
      </c>
      <c r="H24" s="202"/>
      <c r="I24" s="203" t="s">
        <v>469</v>
      </c>
      <c r="J24" s="204" t="s">
        <v>470</v>
      </c>
      <c r="K24" s="204" t="s">
        <v>471</v>
      </c>
      <c r="L24" s="204" t="s">
        <v>472</v>
      </c>
      <c r="M24" s="204" t="s">
        <v>473</v>
      </c>
    </row>
    <row r="25" spans="2:13">
      <c r="B25" s="1" t="s">
        <v>286</v>
      </c>
      <c r="C25" s="1" t="s">
        <v>270</v>
      </c>
      <c r="D25" s="2" t="s">
        <v>349</v>
      </c>
      <c r="H25" s="202" t="s">
        <v>474</v>
      </c>
      <c r="I25" s="205" t="s">
        <v>475</v>
      </c>
      <c r="J25" s="206">
        <v>0.5</v>
      </c>
      <c r="K25" s="206" t="s">
        <v>476</v>
      </c>
      <c r="L25" s="206">
        <v>0.5</v>
      </c>
      <c r="M25" s="206">
        <v>1</v>
      </c>
    </row>
    <row r="26" spans="2:13">
      <c r="B26" s="1" t="s">
        <v>287</v>
      </c>
      <c r="C26" s="1" t="s">
        <v>271</v>
      </c>
      <c r="D26" s="2" t="s">
        <v>350</v>
      </c>
      <c r="H26" s="202" t="s">
        <v>477</v>
      </c>
      <c r="I26" s="205" t="s">
        <v>475</v>
      </c>
      <c r="J26" s="206">
        <v>0.75</v>
      </c>
      <c r="K26" s="206" t="s">
        <v>478</v>
      </c>
      <c r="L26" s="206">
        <v>0.5</v>
      </c>
      <c r="M26" s="206">
        <v>0.66666666666666663</v>
      </c>
    </row>
    <row r="27" spans="2:13">
      <c r="B27" s="1" t="s">
        <v>279</v>
      </c>
      <c r="C27" s="1" t="s">
        <v>280</v>
      </c>
      <c r="D27" s="2" t="s">
        <v>351</v>
      </c>
      <c r="H27" s="202" t="s">
        <v>479</v>
      </c>
      <c r="I27" s="205" t="s">
        <v>475</v>
      </c>
      <c r="J27" s="206">
        <v>0.33333333333333331</v>
      </c>
      <c r="K27" s="206" t="s">
        <v>478</v>
      </c>
      <c r="L27" s="206">
        <v>0.33333333333333331</v>
      </c>
      <c r="M27" s="206">
        <v>1</v>
      </c>
    </row>
    <row r="28" spans="2:13">
      <c r="B28" s="1" t="s">
        <v>512</v>
      </c>
      <c r="C28" s="1" t="s">
        <v>265</v>
      </c>
      <c r="D28" s="2" t="s">
        <v>352</v>
      </c>
      <c r="H28" s="202" t="s">
        <v>480</v>
      </c>
      <c r="I28" s="205" t="s">
        <v>481</v>
      </c>
      <c r="J28" s="206" t="s">
        <v>482</v>
      </c>
      <c r="K28" s="206" t="s">
        <v>478</v>
      </c>
      <c r="L28" s="206">
        <v>0.5</v>
      </c>
      <c r="M28" s="206">
        <v>0.5</v>
      </c>
    </row>
    <row r="29" spans="2:13">
      <c r="B29" s="1" t="s">
        <v>281</v>
      </c>
      <c r="C29" s="1" t="s">
        <v>267</v>
      </c>
      <c r="D29" s="2" t="s">
        <v>353</v>
      </c>
      <c r="H29" s="202" t="s">
        <v>483</v>
      </c>
      <c r="I29" s="205" t="s">
        <v>481</v>
      </c>
      <c r="J29" s="206" t="s">
        <v>482</v>
      </c>
      <c r="K29" s="206" t="s">
        <v>478</v>
      </c>
      <c r="L29" s="206">
        <v>0.5</v>
      </c>
      <c r="M29" s="206">
        <v>0.5</v>
      </c>
    </row>
    <row r="30" spans="2:13">
      <c r="B30" s="1" t="s">
        <v>282</v>
      </c>
      <c r="C30" s="1" t="s">
        <v>268</v>
      </c>
      <c r="D30" s="2" t="s">
        <v>354</v>
      </c>
      <c r="H30" s="202" t="s">
        <v>484</v>
      </c>
      <c r="I30" s="205" t="s">
        <v>485</v>
      </c>
      <c r="J30" s="206" t="s">
        <v>482</v>
      </c>
      <c r="K30" s="206" t="s">
        <v>478</v>
      </c>
      <c r="L30" s="206">
        <v>0.5</v>
      </c>
      <c r="M30" s="206">
        <v>0.5</v>
      </c>
    </row>
    <row r="31" spans="2:13">
      <c r="B31" s="1" t="s">
        <v>283</v>
      </c>
      <c r="C31" s="1" t="s">
        <v>269</v>
      </c>
      <c r="D31" s="2" t="s">
        <v>355</v>
      </c>
      <c r="H31" s="202" t="s">
        <v>486</v>
      </c>
      <c r="I31" s="205" t="s">
        <v>487</v>
      </c>
      <c r="J31" s="206">
        <v>0.66666666666666663</v>
      </c>
      <c r="K31" s="206" t="s">
        <v>478</v>
      </c>
      <c r="L31" s="206">
        <v>0.33333333333333331</v>
      </c>
      <c r="M31" s="206">
        <v>0.5</v>
      </c>
    </row>
    <row r="32" spans="2:13">
      <c r="B32" s="1" t="s">
        <v>284</v>
      </c>
      <c r="C32" s="1" t="s">
        <v>272</v>
      </c>
      <c r="D32" s="2" t="s">
        <v>356</v>
      </c>
      <c r="H32" s="202" t="s">
        <v>488</v>
      </c>
      <c r="I32" s="205" t="s">
        <v>487</v>
      </c>
      <c r="J32" s="206">
        <v>0.66666666666666663</v>
      </c>
      <c r="K32" s="206" t="s">
        <v>478</v>
      </c>
      <c r="L32" s="206">
        <v>0.33333333333333331</v>
      </c>
      <c r="M32" s="206">
        <v>0.5</v>
      </c>
    </row>
    <row r="33" spans="1:13">
      <c r="B33" s="1" t="s">
        <v>285</v>
      </c>
      <c r="D33" s="2" t="s">
        <v>357</v>
      </c>
      <c r="H33" s="202" t="s">
        <v>489</v>
      </c>
      <c r="I33" s="205" t="s">
        <v>475</v>
      </c>
      <c r="J33" s="206">
        <v>0.5</v>
      </c>
      <c r="K33" s="206" t="s">
        <v>478</v>
      </c>
      <c r="L33" s="206">
        <v>0.5</v>
      </c>
      <c r="M33" s="206">
        <v>1</v>
      </c>
    </row>
    <row r="34" spans="1:13">
      <c r="D34" s="2" t="s">
        <v>358</v>
      </c>
      <c r="H34" s="202" t="s">
        <v>490</v>
      </c>
      <c r="I34" s="205" t="s">
        <v>475</v>
      </c>
      <c r="J34" s="206">
        <v>0.5</v>
      </c>
      <c r="K34" s="206" t="s">
        <v>478</v>
      </c>
      <c r="L34" s="206">
        <v>0.5</v>
      </c>
      <c r="M34" s="206">
        <v>1</v>
      </c>
    </row>
    <row r="35" spans="1:13">
      <c r="D35" s="2" t="s">
        <v>359</v>
      </c>
      <c r="H35" s="202" t="s">
        <v>1131</v>
      </c>
      <c r="I35" s="205" t="s">
        <v>475</v>
      </c>
      <c r="J35" s="206">
        <v>0.5</v>
      </c>
      <c r="K35" s="206" t="s">
        <v>478</v>
      </c>
      <c r="L35" s="206">
        <v>0.5</v>
      </c>
      <c r="M35" s="206">
        <v>1</v>
      </c>
    </row>
    <row r="36" spans="1:13">
      <c r="D36" s="2" t="s">
        <v>360</v>
      </c>
      <c r="H36" s="202" t="s">
        <v>491</v>
      </c>
      <c r="I36" s="205" t="s">
        <v>485</v>
      </c>
      <c r="J36" s="206" t="s">
        <v>482</v>
      </c>
      <c r="K36" s="206" t="s">
        <v>492</v>
      </c>
      <c r="L36" s="206" t="s">
        <v>482</v>
      </c>
      <c r="M36" s="206">
        <v>1</v>
      </c>
    </row>
    <row r="37" spans="1:13">
      <c r="D37" s="2" t="s">
        <v>361</v>
      </c>
      <c r="H37" s="202" t="s">
        <v>1132</v>
      </c>
      <c r="I37" s="205" t="s">
        <v>475</v>
      </c>
      <c r="J37" s="206">
        <v>0.5</v>
      </c>
      <c r="K37" s="206" t="s">
        <v>478</v>
      </c>
      <c r="L37" s="206">
        <v>0.5</v>
      </c>
      <c r="M37" s="206">
        <v>1</v>
      </c>
    </row>
    <row r="38" spans="1:13">
      <c r="D38" s="2" t="s">
        <v>362</v>
      </c>
      <c r="H38" s="202" t="s">
        <v>493</v>
      </c>
      <c r="I38" s="205" t="s">
        <v>475</v>
      </c>
      <c r="J38" s="206">
        <v>0.33333333333333331</v>
      </c>
      <c r="K38" s="206" t="s">
        <v>478</v>
      </c>
      <c r="L38" s="206">
        <v>0.33333333333333331</v>
      </c>
      <c r="M38" s="206">
        <v>1</v>
      </c>
    </row>
    <row r="39" spans="1:13">
      <c r="D39" s="2" t="s">
        <v>363</v>
      </c>
      <c r="H39" s="1"/>
      <c r="I39" s="1"/>
      <c r="J39" s="1"/>
      <c r="K39" s="1"/>
    </row>
    <row r="40" spans="1:13">
      <c r="D40" s="2" t="s">
        <v>364</v>
      </c>
      <c r="H40" s="1"/>
      <c r="I40" s="1"/>
      <c r="J40" s="1"/>
      <c r="K40" s="1"/>
    </row>
    <row r="41" spans="1:13">
      <c r="D41" s="2" t="s">
        <v>365</v>
      </c>
      <c r="H41" s="1"/>
      <c r="I41" s="1"/>
      <c r="J41" s="1"/>
      <c r="K41" s="1"/>
    </row>
    <row r="42" spans="1:13">
      <c r="D42" s="2" t="s">
        <v>366</v>
      </c>
      <c r="H42" s="1"/>
      <c r="I42" s="1"/>
      <c r="J42" s="1"/>
      <c r="K42" s="1"/>
    </row>
    <row r="43" spans="1:13">
      <c r="D43" s="2" t="s">
        <v>367</v>
      </c>
      <c r="H43" s="1"/>
      <c r="I43" s="1"/>
      <c r="J43" s="1"/>
      <c r="K43" s="1"/>
    </row>
    <row r="44" spans="1:13">
      <c r="D44" s="2" t="s">
        <v>368</v>
      </c>
      <c r="H44" s="1"/>
      <c r="I44" s="1"/>
      <c r="J44" s="1"/>
      <c r="K44" s="1"/>
    </row>
    <row r="45" spans="1:13">
      <c r="D45" s="2" t="s">
        <v>369</v>
      </c>
      <c r="H45" s="1"/>
      <c r="I45" s="1"/>
      <c r="J45" s="1"/>
      <c r="K45" s="1"/>
    </row>
    <row r="46" spans="1:13">
      <c r="H46" s="1"/>
      <c r="I46" s="1"/>
      <c r="J46" s="1"/>
      <c r="K46" s="1"/>
    </row>
    <row r="47" spans="1:13">
      <c r="A47" s="1">
        <v>9</v>
      </c>
      <c r="B47" s="132" t="s">
        <v>382</v>
      </c>
      <c r="H47" s="1"/>
      <c r="I47" s="1"/>
      <c r="J47" s="1"/>
      <c r="K47" s="1"/>
    </row>
    <row r="48" spans="1:13">
      <c r="H48" s="1"/>
      <c r="I48" s="1"/>
      <c r="J48" s="1"/>
      <c r="K48" s="1"/>
    </row>
    <row r="49" spans="1:11" ht="27">
      <c r="B49" s="134" t="s">
        <v>395</v>
      </c>
      <c r="H49" s="1"/>
      <c r="I49" s="1"/>
      <c r="J49" s="1"/>
      <c r="K49" s="1"/>
    </row>
    <row r="50" spans="1:11">
      <c r="B50" s="134" t="s">
        <v>396</v>
      </c>
      <c r="H50" s="1"/>
      <c r="I50" s="1"/>
      <c r="J50" s="1"/>
      <c r="K50" s="1"/>
    </row>
    <row r="51" spans="1:11">
      <c r="B51" s="134" t="s">
        <v>383</v>
      </c>
      <c r="H51" s="1"/>
      <c r="I51" s="1"/>
      <c r="J51" s="1"/>
      <c r="K51" s="1"/>
    </row>
    <row r="52" spans="1:11">
      <c r="B52" s="134" t="s">
        <v>384</v>
      </c>
      <c r="H52" s="1"/>
      <c r="I52" s="1"/>
      <c r="J52" s="1"/>
      <c r="K52" s="1"/>
    </row>
    <row r="53" spans="1:11">
      <c r="B53" s="134" t="s">
        <v>385</v>
      </c>
      <c r="H53" s="1"/>
      <c r="I53" s="1"/>
      <c r="J53" s="1"/>
      <c r="K53" s="1"/>
    </row>
    <row r="54" spans="1:11">
      <c r="B54" s="134" t="s">
        <v>386</v>
      </c>
      <c r="H54" s="1"/>
      <c r="I54" s="1"/>
      <c r="J54" s="1"/>
      <c r="K54" s="1"/>
    </row>
    <row r="55" spans="1:11">
      <c r="B55" s="134"/>
      <c r="H55" s="1"/>
      <c r="I55" s="1"/>
      <c r="J55" s="1"/>
      <c r="K55" s="1"/>
    </row>
    <row r="56" spans="1:11">
      <c r="B56" s="134"/>
      <c r="H56" s="1"/>
      <c r="I56" s="1"/>
      <c r="J56" s="1"/>
      <c r="K56" s="1"/>
    </row>
    <row r="57" spans="1:11">
      <c r="H57" s="1"/>
      <c r="I57" s="1"/>
      <c r="J57" s="1"/>
      <c r="K57" s="1"/>
    </row>
    <row r="58" spans="1:11">
      <c r="A58" s="1">
        <v>12</v>
      </c>
      <c r="B58" s="132" t="s">
        <v>419</v>
      </c>
      <c r="H58" s="1"/>
      <c r="I58" s="1"/>
      <c r="J58" s="1"/>
      <c r="K58" s="1"/>
    </row>
    <row r="59" spans="1:11">
      <c r="B59" s="1" t="s">
        <v>420</v>
      </c>
      <c r="H59" s="1"/>
      <c r="I59" s="1"/>
      <c r="J59" s="1"/>
      <c r="K59" s="1"/>
    </row>
    <row r="60" spans="1:11">
      <c r="B60" s="1" t="s">
        <v>421</v>
      </c>
      <c r="H60" s="1"/>
      <c r="I60" s="1"/>
      <c r="J60" s="1"/>
      <c r="K60" s="1"/>
    </row>
    <row r="61" spans="1:11">
      <c r="B61" s="1" t="s">
        <v>422</v>
      </c>
      <c r="H61" s="1"/>
      <c r="I61" s="1"/>
      <c r="J61" s="1"/>
      <c r="K61" s="1"/>
    </row>
    <row r="62" spans="1:11">
      <c r="H62" s="1"/>
      <c r="I62" s="1"/>
      <c r="J62" s="1"/>
      <c r="K62" s="1"/>
    </row>
    <row r="63" spans="1:11">
      <c r="B63" s="1" t="s">
        <v>423</v>
      </c>
      <c r="H63" s="1"/>
      <c r="I63" s="1"/>
      <c r="J63" s="1"/>
      <c r="K63" s="1"/>
    </row>
    <row r="64" spans="1:11">
      <c r="B64" s="1" t="s">
        <v>425</v>
      </c>
      <c r="C64" s="147">
        <v>378000</v>
      </c>
      <c r="H64" s="1"/>
      <c r="I64" s="1"/>
      <c r="J64" s="1"/>
      <c r="K64" s="1"/>
    </row>
    <row r="65" spans="2:11">
      <c r="B65" s="1" t="s">
        <v>424</v>
      </c>
      <c r="C65" s="147">
        <v>310000</v>
      </c>
      <c r="H65" s="1"/>
      <c r="I65" s="1"/>
      <c r="J65" s="1"/>
      <c r="K65" s="1"/>
    </row>
    <row r="66" spans="2:11">
      <c r="H66" s="1"/>
      <c r="I66" s="1"/>
      <c r="J66" s="1"/>
      <c r="K66" s="1"/>
    </row>
    <row r="67" spans="2:11">
      <c r="H67" s="1"/>
      <c r="I67" s="1"/>
      <c r="J67" s="1"/>
      <c r="K67" s="1"/>
    </row>
    <row r="68" spans="2:11">
      <c r="H68" s="1"/>
      <c r="I68" s="1"/>
      <c r="J68" s="1"/>
      <c r="K68" s="1"/>
    </row>
    <row r="69" spans="2:11">
      <c r="H69" s="1"/>
      <c r="I69" s="1"/>
      <c r="J69" s="1"/>
      <c r="K69" s="1"/>
    </row>
    <row r="70" spans="2:11">
      <c r="H70" s="1"/>
      <c r="I70" s="1"/>
      <c r="J70" s="1"/>
      <c r="K70" s="1"/>
    </row>
    <row r="71" spans="2:11">
      <c r="H71" s="1"/>
      <c r="I71" s="1"/>
      <c r="J71" s="1"/>
      <c r="K71" s="1"/>
    </row>
    <row r="72" spans="2:11">
      <c r="H72" s="1"/>
      <c r="I72" s="1"/>
      <c r="J72" s="1"/>
      <c r="K72" s="1"/>
    </row>
  </sheetData>
  <phoneticPr fontId="5"/>
  <pageMargins left="0.70866141732283472" right="0.70866141732283472" top="0.74803149606299213" bottom="0.74803149606299213" header="0.31496062992125984" footer="0.31496062992125984"/>
  <pageSetup paperSize="9" scale="57" orientation="portrait" blackAndWhite="1"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125" defaultRowHeight="20.100000000000001" customHeight="1"/>
  <cols>
    <col min="1" max="1" width="2" style="18" customWidth="1"/>
    <col min="2" max="3" width="3.625" style="18" customWidth="1"/>
    <col min="4" max="6" width="20.625" style="18" customWidth="1"/>
    <col min="7" max="7" width="10.625" style="18" customWidth="1"/>
    <col min="8" max="8" width="7.625" style="61" customWidth="1"/>
    <col min="9" max="9" width="12" style="61" customWidth="1"/>
    <col min="10" max="10" width="16.375" style="61" customWidth="1"/>
    <col min="11" max="11" width="21.5" style="61" customWidth="1"/>
    <col min="12" max="16" width="10.625" style="18" customWidth="1"/>
    <col min="17" max="17" width="10.625" style="61" customWidth="1"/>
    <col min="18" max="22" width="10.625" style="18" customWidth="1"/>
    <col min="23" max="35" width="11.375" style="18" customWidth="1"/>
    <col min="36" max="64" width="10.625" style="18" customWidth="1"/>
    <col min="65" max="175" width="3.625" style="18" customWidth="1"/>
    <col min="176" max="16384" width="1.125" style="18"/>
  </cols>
  <sheetData>
    <row r="1" spans="1:35" ht="26.25" customHeight="1">
      <c r="A1" s="866" t="s">
        <v>112</v>
      </c>
      <c r="B1" s="866"/>
      <c r="C1" s="866"/>
      <c r="D1" s="866"/>
      <c r="E1" s="866"/>
      <c r="F1" s="866"/>
      <c r="G1" s="866"/>
      <c r="H1" s="866"/>
      <c r="I1" s="866"/>
      <c r="J1" s="866"/>
      <c r="K1" s="20"/>
      <c r="L1" s="20"/>
      <c r="M1" s="20"/>
      <c r="N1" s="20"/>
      <c r="O1" s="20"/>
      <c r="P1" s="20"/>
      <c r="Q1" s="21"/>
      <c r="R1" s="22"/>
      <c r="S1" s="1144" t="s">
        <v>113</v>
      </c>
      <c r="T1" s="1144"/>
      <c r="U1" s="1144"/>
      <c r="V1" s="1144"/>
      <c r="W1" s="1144"/>
      <c r="X1" s="1144"/>
      <c r="Y1" s="1144"/>
      <c r="Z1" s="1144"/>
      <c r="AA1" s="1144"/>
      <c r="AB1" s="1144"/>
      <c r="AC1" s="1144"/>
      <c r="AD1" s="1144"/>
      <c r="AE1" s="1144"/>
      <c r="AF1" s="1144"/>
      <c r="AG1" s="1144"/>
      <c r="AH1" s="1144"/>
      <c r="AI1" s="1144"/>
    </row>
    <row r="2" spans="1:35" ht="40.5" customHeight="1" thickBot="1">
      <c r="B2" s="1145" t="s">
        <v>114</v>
      </c>
      <c r="C2" s="1145"/>
      <c r="D2" s="1145"/>
      <c r="E2" s="1145"/>
      <c r="F2" s="1145"/>
      <c r="G2" s="1145"/>
      <c r="H2" s="1145"/>
      <c r="I2" s="1145"/>
      <c r="J2" s="1145"/>
      <c r="K2" s="1145"/>
      <c r="L2" s="1145"/>
      <c r="M2" s="1145"/>
      <c r="N2" s="1145"/>
      <c r="O2" s="1145"/>
      <c r="P2" s="1145"/>
      <c r="Q2" s="1145"/>
      <c r="R2" s="1145"/>
      <c r="S2" s="1144"/>
      <c r="T2" s="1144"/>
      <c r="U2" s="1144"/>
      <c r="V2" s="1144"/>
      <c r="W2" s="1144"/>
      <c r="X2" s="1144"/>
      <c r="Y2" s="1144"/>
      <c r="Z2" s="1144"/>
      <c r="AA2" s="1144"/>
      <c r="AB2" s="1144"/>
      <c r="AC2" s="1144"/>
      <c r="AD2" s="1144"/>
      <c r="AE2" s="1144"/>
      <c r="AF2" s="1144"/>
      <c r="AG2" s="1144"/>
      <c r="AH2" s="1144"/>
      <c r="AI2" s="1144"/>
    </row>
    <row r="3" spans="1:35" ht="20.100000000000001" customHeight="1">
      <c r="B3" s="869" t="s">
        <v>115</v>
      </c>
      <c r="C3" s="871" t="s">
        <v>116</v>
      </c>
      <c r="D3" s="871" t="s">
        <v>117</v>
      </c>
      <c r="E3" s="871" t="s">
        <v>118</v>
      </c>
      <c r="F3" s="873" t="s">
        <v>119</v>
      </c>
      <c r="G3" s="871" t="s">
        <v>120</v>
      </c>
      <c r="H3" s="871" t="s">
        <v>121</v>
      </c>
      <c r="I3" s="871" t="s">
        <v>122</v>
      </c>
      <c r="J3" s="871" t="s">
        <v>123</v>
      </c>
      <c r="K3" s="871" t="s">
        <v>124</v>
      </c>
      <c r="L3" s="23" t="s">
        <v>0</v>
      </c>
      <c r="M3" s="23" t="s">
        <v>1</v>
      </c>
      <c r="N3" s="23" t="s">
        <v>2</v>
      </c>
      <c r="O3" s="24" t="s">
        <v>3</v>
      </c>
      <c r="P3" s="25"/>
      <c r="Q3" s="26"/>
      <c r="R3" s="27" t="s">
        <v>4</v>
      </c>
      <c r="S3" s="23" t="s">
        <v>5</v>
      </c>
      <c r="T3" s="23" t="s">
        <v>6</v>
      </c>
      <c r="U3" s="23" t="s">
        <v>7</v>
      </c>
      <c r="V3" s="28" t="s">
        <v>8</v>
      </c>
      <c r="W3" s="876" t="s">
        <v>125</v>
      </c>
      <c r="X3" s="876" t="s">
        <v>126</v>
      </c>
      <c r="Y3" s="1142" t="s">
        <v>127</v>
      </c>
      <c r="Z3" s="871" t="s">
        <v>128</v>
      </c>
      <c r="AA3" s="871" t="s">
        <v>129</v>
      </c>
      <c r="AB3" s="1142" t="s">
        <v>130</v>
      </c>
      <c r="AC3" s="1142" t="s">
        <v>131</v>
      </c>
      <c r="AD3" s="1142" t="s">
        <v>132</v>
      </c>
      <c r="AE3" s="1142" t="s">
        <v>133</v>
      </c>
      <c r="AF3" s="1142" t="s">
        <v>134</v>
      </c>
      <c r="AG3" s="1142" t="s">
        <v>135</v>
      </c>
      <c r="AH3" s="1142" t="s">
        <v>136</v>
      </c>
      <c r="AI3" s="1146" t="s">
        <v>137</v>
      </c>
    </row>
    <row r="4" spans="1:35" ht="64.5" customHeight="1">
      <c r="B4" s="870"/>
      <c r="C4" s="872"/>
      <c r="D4" s="872"/>
      <c r="E4" s="872"/>
      <c r="F4" s="874"/>
      <c r="G4" s="872"/>
      <c r="H4" s="872"/>
      <c r="I4" s="872"/>
      <c r="J4" s="872"/>
      <c r="K4" s="872"/>
      <c r="L4" s="29" t="s">
        <v>9</v>
      </c>
      <c r="M4" s="30" t="s">
        <v>10</v>
      </c>
      <c r="N4" s="29" t="s">
        <v>11</v>
      </c>
      <c r="O4" s="858" t="s">
        <v>138</v>
      </c>
      <c r="P4" s="860" t="s">
        <v>12</v>
      </c>
      <c r="Q4" s="861"/>
      <c r="R4" s="862"/>
      <c r="S4" s="881" t="s">
        <v>18</v>
      </c>
      <c r="T4" s="883" t="s">
        <v>13</v>
      </c>
      <c r="U4" s="885" t="s">
        <v>139</v>
      </c>
      <c r="V4" s="879" t="s">
        <v>140</v>
      </c>
      <c r="W4" s="877"/>
      <c r="X4" s="877"/>
      <c r="Y4" s="1143"/>
      <c r="Z4" s="872"/>
      <c r="AA4" s="872"/>
      <c r="AB4" s="1143"/>
      <c r="AC4" s="1143"/>
      <c r="AD4" s="1143"/>
      <c r="AE4" s="1143"/>
      <c r="AF4" s="1143"/>
      <c r="AG4" s="1143"/>
      <c r="AH4" s="1143"/>
      <c r="AI4" s="1147"/>
    </row>
    <row r="5" spans="1:35" ht="39" customHeight="1">
      <c r="B5" s="870"/>
      <c r="C5" s="872"/>
      <c r="D5" s="872"/>
      <c r="E5" s="872"/>
      <c r="F5" s="875"/>
      <c r="G5" s="872"/>
      <c r="H5" s="872"/>
      <c r="I5" s="872"/>
      <c r="J5" s="872"/>
      <c r="K5" s="872"/>
      <c r="L5" s="31"/>
      <c r="M5" s="31"/>
      <c r="N5" s="32"/>
      <c r="O5" s="859"/>
      <c r="P5" s="33" t="s">
        <v>141</v>
      </c>
      <c r="Q5" s="33" t="s">
        <v>14</v>
      </c>
      <c r="R5" s="33" t="s">
        <v>15</v>
      </c>
      <c r="S5" s="882"/>
      <c r="T5" s="884"/>
      <c r="U5" s="886"/>
      <c r="V5" s="880"/>
      <c r="W5" s="877"/>
      <c r="X5" s="877"/>
      <c r="Y5" s="1143"/>
      <c r="Z5" s="872"/>
      <c r="AA5" s="872"/>
      <c r="AB5" s="1143"/>
      <c r="AC5" s="1143"/>
      <c r="AD5" s="1143"/>
      <c r="AE5" s="1143"/>
      <c r="AF5" s="1143"/>
      <c r="AG5" s="1143"/>
      <c r="AH5" s="1143"/>
      <c r="AI5" s="1147"/>
    </row>
    <row r="6" spans="1:35" s="34" customFormat="1" ht="56.25">
      <c r="B6" s="35"/>
      <c r="C6" s="36"/>
      <c r="D6" s="36"/>
      <c r="E6" s="36"/>
      <c r="F6" s="36"/>
      <c r="G6" s="36"/>
      <c r="H6" s="36"/>
      <c r="I6" s="37" t="s">
        <v>142</v>
      </c>
      <c r="J6" s="37" t="s">
        <v>143</v>
      </c>
      <c r="K6" s="37" t="s">
        <v>144</v>
      </c>
      <c r="L6" s="38" t="s">
        <v>16</v>
      </c>
      <c r="M6" s="38" t="s">
        <v>16</v>
      </c>
      <c r="N6" s="38" t="s">
        <v>145</v>
      </c>
      <c r="O6" s="38" t="s">
        <v>16</v>
      </c>
      <c r="P6" s="38" t="s">
        <v>146</v>
      </c>
      <c r="Q6" s="38" t="s">
        <v>16</v>
      </c>
      <c r="R6" s="38" t="s">
        <v>16</v>
      </c>
      <c r="S6" s="38" t="s">
        <v>16</v>
      </c>
      <c r="T6" s="38" t="s">
        <v>16</v>
      </c>
      <c r="U6" s="39" t="s">
        <v>16</v>
      </c>
      <c r="V6" s="40" t="s">
        <v>16</v>
      </c>
      <c r="W6" s="41" t="s">
        <v>109</v>
      </c>
      <c r="X6" s="41" t="s">
        <v>109</v>
      </c>
      <c r="Y6" s="138" t="s">
        <v>106</v>
      </c>
      <c r="Z6" s="42" t="s">
        <v>147</v>
      </c>
      <c r="AA6" s="42" t="s">
        <v>148</v>
      </c>
      <c r="AB6" s="138" t="s">
        <v>149</v>
      </c>
      <c r="AC6" s="138" t="s">
        <v>106</v>
      </c>
      <c r="AD6" s="141" t="s">
        <v>150</v>
      </c>
      <c r="AE6" s="141" t="s">
        <v>151</v>
      </c>
      <c r="AF6" s="142" t="s">
        <v>152</v>
      </c>
      <c r="AG6" s="141" t="s">
        <v>153</v>
      </c>
      <c r="AH6" s="141" t="s">
        <v>153</v>
      </c>
      <c r="AI6" s="143" t="s">
        <v>153</v>
      </c>
    </row>
    <row r="7" spans="1:35" ht="19.5" customHeight="1">
      <c r="B7" s="43">
        <v>1</v>
      </c>
      <c r="C7" s="44">
        <v>1</v>
      </c>
      <c r="D7" s="44" t="s">
        <v>154</v>
      </c>
      <c r="E7" s="44" t="s">
        <v>155</v>
      </c>
      <c r="F7" s="44" t="s">
        <v>156</v>
      </c>
      <c r="G7" s="44" t="s">
        <v>157</v>
      </c>
      <c r="H7" s="45" t="s">
        <v>158</v>
      </c>
      <c r="I7" s="46">
        <v>1</v>
      </c>
      <c r="J7" s="45">
        <v>1</v>
      </c>
      <c r="K7" s="45">
        <v>2</v>
      </c>
      <c r="L7" s="47"/>
      <c r="M7" s="47"/>
      <c r="N7" s="47"/>
      <c r="O7" s="47"/>
      <c r="P7" s="48"/>
      <c r="Q7" s="49">
        <f>IF(J7=1,17500,"-")</f>
        <v>17500</v>
      </c>
      <c r="R7" s="47">
        <f>IF(J7=1,P7*Q7,IF(J7=2,1030000,IF(J7=3,310000,IF(J7=4,378000,""))))</f>
        <v>0</v>
      </c>
      <c r="S7" s="47">
        <f>MIN(O7,R7)</f>
        <v>0</v>
      </c>
      <c r="T7" s="50"/>
      <c r="U7" s="47">
        <f>MIN(N7,S7,T7)</f>
        <v>0</v>
      </c>
      <c r="V7" s="51">
        <f>ROUNDDOWN(U7,-3)</f>
        <v>0</v>
      </c>
      <c r="W7" s="19"/>
      <c r="X7" s="19"/>
      <c r="Y7" s="139"/>
      <c r="Z7" s="44"/>
      <c r="AA7" s="44"/>
      <c r="AB7" s="139"/>
      <c r="AC7" s="139"/>
      <c r="AD7" s="139"/>
      <c r="AE7" s="139"/>
      <c r="AF7" s="139"/>
      <c r="AG7" s="139"/>
      <c r="AH7" s="139"/>
      <c r="AI7" s="144"/>
    </row>
    <row r="8" spans="1:35" ht="20.100000000000001" customHeight="1">
      <c r="B8" s="43">
        <v>1</v>
      </c>
      <c r="C8" s="44">
        <v>1</v>
      </c>
      <c r="D8" s="44" t="s">
        <v>154</v>
      </c>
      <c r="E8" s="44" t="s">
        <v>155</v>
      </c>
      <c r="F8" s="44"/>
      <c r="G8" s="44" t="s">
        <v>157</v>
      </c>
      <c r="H8" s="45" t="s">
        <v>159</v>
      </c>
      <c r="I8" s="45">
        <v>1</v>
      </c>
      <c r="J8" s="45">
        <v>2</v>
      </c>
      <c r="K8" s="45" t="s">
        <v>160</v>
      </c>
      <c r="L8" s="47"/>
      <c r="M8" s="47"/>
      <c r="N8" s="47"/>
      <c r="O8" s="47"/>
      <c r="P8" s="48"/>
      <c r="Q8" s="49" t="str">
        <f t="shared" ref="Q8:Q41" si="0">IF(J8=1,17500,"-")</f>
        <v>-</v>
      </c>
      <c r="R8" s="47">
        <f t="shared" ref="R8:R42" si="1">IF(J8=1,P8*Q8,IF(J8=2,1030000,IF(J8=3,310000,IF(J8=4,378000,""))))</f>
        <v>1030000</v>
      </c>
      <c r="S8" s="47">
        <f t="shared" ref="S8:S15" si="2">MIN(O8,R8)</f>
        <v>1030000</v>
      </c>
      <c r="T8" s="50"/>
      <c r="U8" s="47">
        <f t="shared" ref="U8:U15" si="3">MIN(N8,S8,T8)</f>
        <v>1030000</v>
      </c>
      <c r="V8" s="51">
        <f t="shared" ref="V8:V42" si="4">ROUNDDOWN(U8,-3)</f>
        <v>1030000</v>
      </c>
      <c r="W8" s="19"/>
      <c r="X8" s="19"/>
      <c r="Y8" s="139"/>
      <c r="Z8" s="44"/>
      <c r="AA8" s="44"/>
      <c r="AB8" s="139"/>
      <c r="AC8" s="139"/>
      <c r="AD8" s="139"/>
      <c r="AE8" s="139"/>
      <c r="AF8" s="139"/>
      <c r="AG8" s="139"/>
      <c r="AH8" s="139"/>
      <c r="AI8" s="144"/>
    </row>
    <row r="9" spans="1:35" ht="20.100000000000001" customHeight="1">
      <c r="B9" s="43">
        <v>1</v>
      </c>
      <c r="C9" s="44">
        <v>1</v>
      </c>
      <c r="D9" s="44" t="s">
        <v>154</v>
      </c>
      <c r="E9" s="44" t="s">
        <v>155</v>
      </c>
      <c r="F9" s="44"/>
      <c r="G9" s="44" t="s">
        <v>157</v>
      </c>
      <c r="H9" s="45" t="s">
        <v>159</v>
      </c>
      <c r="I9" s="45">
        <v>1</v>
      </c>
      <c r="J9" s="45">
        <v>3</v>
      </c>
      <c r="K9" s="45" t="s">
        <v>159</v>
      </c>
      <c r="L9" s="47"/>
      <c r="M9" s="47"/>
      <c r="N9" s="47"/>
      <c r="O9" s="47"/>
      <c r="P9" s="48"/>
      <c r="Q9" s="49" t="str">
        <f t="shared" si="0"/>
        <v>-</v>
      </c>
      <c r="R9" s="47">
        <f t="shared" si="1"/>
        <v>310000</v>
      </c>
      <c r="S9" s="47">
        <f t="shared" si="2"/>
        <v>310000</v>
      </c>
      <c r="T9" s="50"/>
      <c r="U9" s="47">
        <f t="shared" si="3"/>
        <v>310000</v>
      </c>
      <c r="V9" s="51">
        <f t="shared" si="4"/>
        <v>310000</v>
      </c>
      <c r="W9" s="19"/>
      <c r="X9" s="19"/>
      <c r="Y9" s="139"/>
      <c r="Z9" s="44"/>
      <c r="AA9" s="44"/>
      <c r="AB9" s="139"/>
      <c r="AC9" s="139"/>
      <c r="AD9" s="139"/>
      <c r="AE9" s="139"/>
      <c r="AF9" s="139"/>
      <c r="AG9" s="139"/>
      <c r="AH9" s="139"/>
      <c r="AI9" s="144"/>
    </row>
    <row r="10" spans="1:35" ht="20.100000000000001" customHeight="1">
      <c r="B10" s="43">
        <v>1</v>
      </c>
      <c r="C10" s="44">
        <v>2</v>
      </c>
      <c r="D10" s="44" t="s">
        <v>154</v>
      </c>
      <c r="E10" s="44" t="s">
        <v>161</v>
      </c>
      <c r="F10" s="44"/>
      <c r="G10" s="44" t="s">
        <v>162</v>
      </c>
      <c r="H10" s="45" t="s">
        <v>158</v>
      </c>
      <c r="I10" s="45">
        <v>2</v>
      </c>
      <c r="J10" s="46">
        <v>1</v>
      </c>
      <c r="K10" s="45">
        <v>1</v>
      </c>
      <c r="L10" s="47"/>
      <c r="M10" s="47"/>
      <c r="N10" s="47"/>
      <c r="O10" s="47"/>
      <c r="P10" s="48"/>
      <c r="Q10" s="49">
        <f t="shared" si="0"/>
        <v>17500</v>
      </c>
      <c r="R10" s="47">
        <f t="shared" si="1"/>
        <v>0</v>
      </c>
      <c r="S10" s="47">
        <f t="shared" si="2"/>
        <v>0</v>
      </c>
      <c r="T10" s="50"/>
      <c r="U10" s="47">
        <f t="shared" si="3"/>
        <v>0</v>
      </c>
      <c r="V10" s="51">
        <f t="shared" si="4"/>
        <v>0</v>
      </c>
      <c r="W10" s="19"/>
      <c r="X10" s="19"/>
      <c r="Y10" s="139"/>
      <c r="Z10" s="44"/>
      <c r="AA10" s="44"/>
      <c r="AB10" s="139"/>
      <c r="AC10" s="139"/>
      <c r="AD10" s="139"/>
      <c r="AE10" s="139"/>
      <c r="AF10" s="139"/>
      <c r="AG10" s="139"/>
      <c r="AH10" s="139"/>
      <c r="AI10" s="144"/>
    </row>
    <row r="11" spans="1:35" ht="20.100000000000001" customHeight="1">
      <c r="B11" s="43">
        <v>1</v>
      </c>
      <c r="C11" s="44">
        <v>2</v>
      </c>
      <c r="D11" s="44" t="s">
        <v>154</v>
      </c>
      <c r="E11" s="44" t="s">
        <v>161</v>
      </c>
      <c r="F11" s="44"/>
      <c r="G11" s="44" t="s">
        <v>162</v>
      </c>
      <c r="H11" s="45" t="s">
        <v>163</v>
      </c>
      <c r="I11" s="45">
        <v>2</v>
      </c>
      <c r="J11" s="45">
        <v>1</v>
      </c>
      <c r="K11" s="45">
        <v>1</v>
      </c>
      <c r="L11" s="47"/>
      <c r="M11" s="47"/>
      <c r="N11" s="47"/>
      <c r="O11" s="47"/>
      <c r="P11" s="48"/>
      <c r="Q11" s="49">
        <f t="shared" si="0"/>
        <v>17500</v>
      </c>
      <c r="R11" s="47">
        <f t="shared" si="1"/>
        <v>0</v>
      </c>
      <c r="S11" s="47">
        <f t="shared" si="2"/>
        <v>0</v>
      </c>
      <c r="T11" s="50"/>
      <c r="U11" s="47">
        <f t="shared" si="3"/>
        <v>0</v>
      </c>
      <c r="V11" s="51">
        <f t="shared" si="4"/>
        <v>0</v>
      </c>
      <c r="W11" s="19"/>
      <c r="X11" s="19"/>
      <c r="Y11" s="139"/>
      <c r="Z11" s="44"/>
      <c r="AA11" s="44"/>
      <c r="AB11" s="139"/>
      <c r="AC11" s="139"/>
      <c r="AD11" s="139"/>
      <c r="AE11" s="139"/>
      <c r="AF11" s="139"/>
      <c r="AG11" s="139"/>
      <c r="AH11" s="139"/>
      <c r="AI11" s="144"/>
    </row>
    <row r="12" spans="1:35" ht="20.100000000000001" customHeight="1">
      <c r="B12" s="43">
        <v>1</v>
      </c>
      <c r="C12" s="44">
        <v>2</v>
      </c>
      <c r="D12" s="44" t="s">
        <v>154</v>
      </c>
      <c r="E12" s="44" t="s">
        <v>161</v>
      </c>
      <c r="F12" s="44"/>
      <c r="G12" s="44" t="s">
        <v>162</v>
      </c>
      <c r="H12" s="45" t="s">
        <v>164</v>
      </c>
      <c r="I12" s="45">
        <v>2</v>
      </c>
      <c r="J12" s="45">
        <v>1</v>
      </c>
      <c r="K12" s="45">
        <v>2</v>
      </c>
      <c r="L12" s="47"/>
      <c r="M12" s="47"/>
      <c r="N12" s="47"/>
      <c r="O12" s="47"/>
      <c r="P12" s="48"/>
      <c r="Q12" s="49">
        <f t="shared" si="0"/>
        <v>17500</v>
      </c>
      <c r="R12" s="47">
        <f t="shared" si="1"/>
        <v>0</v>
      </c>
      <c r="S12" s="47">
        <f t="shared" si="2"/>
        <v>0</v>
      </c>
      <c r="T12" s="50"/>
      <c r="U12" s="47">
        <f t="shared" si="3"/>
        <v>0</v>
      </c>
      <c r="V12" s="51">
        <f t="shared" si="4"/>
        <v>0</v>
      </c>
      <c r="W12" s="19"/>
      <c r="X12" s="19"/>
      <c r="Y12" s="139"/>
      <c r="Z12" s="44"/>
      <c r="AA12" s="44"/>
      <c r="AB12" s="139"/>
      <c r="AC12" s="139"/>
      <c r="AD12" s="139"/>
      <c r="AE12" s="139"/>
      <c r="AF12" s="139"/>
      <c r="AG12" s="139"/>
      <c r="AH12" s="139"/>
      <c r="AI12" s="144"/>
    </row>
    <row r="13" spans="1:35" ht="20.100000000000001" customHeight="1">
      <c r="B13" s="43">
        <v>1</v>
      </c>
      <c r="C13" s="44">
        <v>2</v>
      </c>
      <c r="D13" s="44" t="s">
        <v>154</v>
      </c>
      <c r="E13" s="44" t="s">
        <v>161</v>
      </c>
      <c r="F13" s="44"/>
      <c r="G13" s="44" t="s">
        <v>162</v>
      </c>
      <c r="H13" s="45" t="s">
        <v>165</v>
      </c>
      <c r="I13" s="45">
        <v>2</v>
      </c>
      <c r="J13" s="45">
        <v>1</v>
      </c>
      <c r="K13" s="45">
        <v>3</v>
      </c>
      <c r="L13" s="47"/>
      <c r="M13" s="47"/>
      <c r="N13" s="47"/>
      <c r="O13" s="47"/>
      <c r="P13" s="48"/>
      <c r="Q13" s="49">
        <f t="shared" si="0"/>
        <v>17500</v>
      </c>
      <c r="R13" s="47">
        <f t="shared" si="1"/>
        <v>0</v>
      </c>
      <c r="S13" s="47">
        <f t="shared" si="2"/>
        <v>0</v>
      </c>
      <c r="T13" s="50"/>
      <c r="U13" s="47">
        <f t="shared" si="3"/>
        <v>0</v>
      </c>
      <c r="V13" s="51">
        <f t="shared" si="4"/>
        <v>0</v>
      </c>
      <c r="W13" s="19"/>
      <c r="X13" s="19"/>
      <c r="Y13" s="139"/>
      <c r="Z13" s="44"/>
      <c r="AA13" s="44"/>
      <c r="AB13" s="139"/>
      <c r="AC13" s="139"/>
      <c r="AD13" s="139"/>
      <c r="AE13" s="139"/>
      <c r="AF13" s="139"/>
      <c r="AG13" s="139"/>
      <c r="AH13" s="139"/>
      <c r="AI13" s="144"/>
    </row>
    <row r="14" spans="1:35" ht="20.100000000000001" customHeight="1">
      <c r="B14" s="43">
        <v>1</v>
      </c>
      <c r="C14" s="44">
        <v>2</v>
      </c>
      <c r="D14" s="44" t="s">
        <v>154</v>
      </c>
      <c r="E14" s="44" t="s">
        <v>161</v>
      </c>
      <c r="F14" s="44"/>
      <c r="G14" s="44" t="s">
        <v>162</v>
      </c>
      <c r="H14" s="45" t="s">
        <v>159</v>
      </c>
      <c r="I14" s="45">
        <v>2</v>
      </c>
      <c r="J14" s="45">
        <v>2</v>
      </c>
      <c r="K14" s="45" t="s">
        <v>159</v>
      </c>
      <c r="L14" s="44"/>
      <c r="M14" s="44"/>
      <c r="N14" s="44"/>
      <c r="O14" s="44"/>
      <c r="P14" s="48"/>
      <c r="Q14" s="49" t="str">
        <f t="shared" si="0"/>
        <v>-</v>
      </c>
      <c r="R14" s="47">
        <f t="shared" si="1"/>
        <v>1030000</v>
      </c>
      <c r="S14" s="47">
        <f t="shared" si="2"/>
        <v>1030000</v>
      </c>
      <c r="T14" s="50"/>
      <c r="U14" s="47">
        <f t="shared" si="3"/>
        <v>1030000</v>
      </c>
      <c r="V14" s="51">
        <f t="shared" si="4"/>
        <v>1030000</v>
      </c>
      <c r="W14" s="19"/>
      <c r="X14" s="19"/>
      <c r="Y14" s="139"/>
      <c r="Z14" s="44"/>
      <c r="AA14" s="44"/>
      <c r="AB14" s="139"/>
      <c r="AC14" s="139"/>
      <c r="AD14" s="139"/>
      <c r="AE14" s="139"/>
      <c r="AF14" s="139"/>
      <c r="AG14" s="139"/>
      <c r="AH14" s="139"/>
      <c r="AI14" s="144"/>
    </row>
    <row r="15" spans="1:35" ht="20.100000000000001" customHeight="1">
      <c r="B15" s="43">
        <v>1</v>
      </c>
      <c r="C15" s="44">
        <v>2</v>
      </c>
      <c r="D15" s="44" t="s">
        <v>154</v>
      </c>
      <c r="E15" s="44" t="s">
        <v>161</v>
      </c>
      <c r="F15" s="44"/>
      <c r="G15" s="44" t="s">
        <v>162</v>
      </c>
      <c r="H15" s="45" t="s">
        <v>159</v>
      </c>
      <c r="I15" s="45">
        <v>2</v>
      </c>
      <c r="J15" s="45">
        <v>4</v>
      </c>
      <c r="K15" s="45" t="s">
        <v>159</v>
      </c>
      <c r="L15" s="44"/>
      <c r="M15" s="44"/>
      <c r="N15" s="44"/>
      <c r="O15" s="44"/>
      <c r="P15" s="48"/>
      <c r="Q15" s="49" t="str">
        <f t="shared" si="0"/>
        <v>-</v>
      </c>
      <c r="R15" s="47">
        <f t="shared" si="1"/>
        <v>378000</v>
      </c>
      <c r="S15" s="47">
        <f t="shared" si="2"/>
        <v>378000</v>
      </c>
      <c r="T15" s="50"/>
      <c r="U15" s="47">
        <f t="shared" si="3"/>
        <v>378000</v>
      </c>
      <c r="V15" s="51">
        <f t="shared" si="4"/>
        <v>378000</v>
      </c>
      <c r="W15" s="19"/>
      <c r="X15" s="19"/>
      <c r="Y15" s="139"/>
      <c r="Z15" s="44"/>
      <c r="AA15" s="44"/>
      <c r="AB15" s="139"/>
      <c r="AC15" s="139"/>
      <c r="AD15" s="139"/>
      <c r="AE15" s="139"/>
      <c r="AF15" s="139"/>
      <c r="AG15" s="139"/>
      <c r="AH15" s="139"/>
      <c r="AI15" s="144"/>
    </row>
    <row r="16" spans="1:35" ht="19.5" customHeight="1">
      <c r="B16" s="43"/>
      <c r="C16" s="44"/>
      <c r="D16" s="44"/>
      <c r="E16" s="44"/>
      <c r="F16" s="44"/>
      <c r="G16" s="44"/>
      <c r="H16" s="45"/>
      <c r="I16" s="46"/>
      <c r="J16" s="45"/>
      <c r="K16" s="45"/>
      <c r="L16" s="47"/>
      <c r="M16" s="47"/>
      <c r="N16" s="47"/>
      <c r="O16" s="47"/>
      <c r="P16" s="48"/>
      <c r="Q16" s="49" t="str">
        <f t="shared" si="0"/>
        <v>-</v>
      </c>
      <c r="R16" s="47" t="str">
        <f t="shared" si="1"/>
        <v/>
      </c>
      <c r="S16" s="47">
        <f>MIN(O16,R16)</f>
        <v>0</v>
      </c>
      <c r="T16" s="50"/>
      <c r="U16" s="47">
        <f>MIN(N16,S16,T16)</f>
        <v>0</v>
      </c>
      <c r="V16" s="51">
        <f>ROUNDDOWN(U16,-3)</f>
        <v>0</v>
      </c>
      <c r="W16" s="19"/>
      <c r="X16" s="19"/>
      <c r="Y16" s="139"/>
      <c r="Z16" s="44"/>
      <c r="AA16" s="44"/>
      <c r="AB16" s="139"/>
      <c r="AC16" s="139"/>
      <c r="AD16" s="139"/>
      <c r="AE16" s="139"/>
      <c r="AF16" s="139"/>
      <c r="AG16" s="139"/>
      <c r="AH16" s="139"/>
      <c r="AI16" s="144"/>
    </row>
    <row r="17" spans="2:35" ht="20.100000000000001" customHeight="1">
      <c r="B17" s="43"/>
      <c r="C17" s="44"/>
      <c r="D17" s="44"/>
      <c r="E17" s="44"/>
      <c r="F17" s="44"/>
      <c r="G17" s="44"/>
      <c r="H17" s="45"/>
      <c r="I17" s="45"/>
      <c r="J17" s="45"/>
      <c r="K17" s="45"/>
      <c r="L17" s="47"/>
      <c r="M17" s="47"/>
      <c r="N17" s="47"/>
      <c r="O17" s="47"/>
      <c r="P17" s="48"/>
      <c r="Q17" s="49" t="str">
        <f t="shared" si="0"/>
        <v>-</v>
      </c>
      <c r="R17" s="47" t="str">
        <f t="shared" si="1"/>
        <v/>
      </c>
      <c r="S17" s="47">
        <f t="shared" ref="S17:S24" si="5">MIN(O17,R17)</f>
        <v>0</v>
      </c>
      <c r="T17" s="50"/>
      <c r="U17" s="47">
        <f t="shared" ref="U17:U24" si="6">MIN(N17,S17,T17)</f>
        <v>0</v>
      </c>
      <c r="V17" s="51">
        <f t="shared" si="4"/>
        <v>0</v>
      </c>
      <c r="W17" s="19"/>
      <c r="X17" s="19"/>
      <c r="Y17" s="139"/>
      <c r="Z17" s="44"/>
      <c r="AA17" s="44"/>
      <c r="AB17" s="139"/>
      <c r="AC17" s="139"/>
      <c r="AD17" s="139"/>
      <c r="AE17" s="139"/>
      <c r="AF17" s="139"/>
      <c r="AG17" s="139"/>
      <c r="AH17" s="139"/>
      <c r="AI17" s="144"/>
    </row>
    <row r="18" spans="2:35" ht="20.100000000000001" customHeight="1">
      <c r="B18" s="43"/>
      <c r="C18" s="44"/>
      <c r="D18" s="44"/>
      <c r="E18" s="44"/>
      <c r="F18" s="44"/>
      <c r="G18" s="44"/>
      <c r="H18" s="45"/>
      <c r="I18" s="45"/>
      <c r="J18" s="45"/>
      <c r="K18" s="45"/>
      <c r="L18" s="47"/>
      <c r="M18" s="47"/>
      <c r="N18" s="47"/>
      <c r="O18" s="47"/>
      <c r="P18" s="48"/>
      <c r="Q18" s="49" t="str">
        <f t="shared" si="0"/>
        <v>-</v>
      </c>
      <c r="R18" s="47" t="str">
        <f t="shared" si="1"/>
        <v/>
      </c>
      <c r="S18" s="47">
        <f t="shared" si="5"/>
        <v>0</v>
      </c>
      <c r="T18" s="50"/>
      <c r="U18" s="47">
        <f t="shared" si="6"/>
        <v>0</v>
      </c>
      <c r="V18" s="51">
        <f t="shared" si="4"/>
        <v>0</v>
      </c>
      <c r="W18" s="19"/>
      <c r="X18" s="19"/>
      <c r="Y18" s="139"/>
      <c r="Z18" s="44"/>
      <c r="AA18" s="44"/>
      <c r="AB18" s="139"/>
      <c r="AC18" s="139"/>
      <c r="AD18" s="139"/>
      <c r="AE18" s="139"/>
      <c r="AF18" s="139"/>
      <c r="AG18" s="139"/>
      <c r="AH18" s="139"/>
      <c r="AI18" s="144"/>
    </row>
    <row r="19" spans="2:35" ht="20.100000000000001" customHeight="1">
      <c r="B19" s="43"/>
      <c r="C19" s="44"/>
      <c r="D19" s="44"/>
      <c r="E19" s="44"/>
      <c r="F19" s="44"/>
      <c r="G19" s="44"/>
      <c r="H19" s="45"/>
      <c r="I19" s="45"/>
      <c r="J19" s="46"/>
      <c r="K19" s="45"/>
      <c r="L19" s="47"/>
      <c r="M19" s="47"/>
      <c r="N19" s="47"/>
      <c r="O19" s="47"/>
      <c r="P19" s="48"/>
      <c r="Q19" s="49" t="str">
        <f t="shared" si="0"/>
        <v>-</v>
      </c>
      <c r="R19" s="47" t="str">
        <f t="shared" si="1"/>
        <v/>
      </c>
      <c r="S19" s="47">
        <f t="shared" si="5"/>
        <v>0</v>
      </c>
      <c r="T19" s="50"/>
      <c r="U19" s="47">
        <f t="shared" si="6"/>
        <v>0</v>
      </c>
      <c r="V19" s="51">
        <f t="shared" si="4"/>
        <v>0</v>
      </c>
      <c r="W19" s="19"/>
      <c r="X19" s="19"/>
      <c r="Y19" s="139"/>
      <c r="Z19" s="44"/>
      <c r="AA19" s="44"/>
      <c r="AB19" s="139"/>
      <c r="AC19" s="139"/>
      <c r="AD19" s="139"/>
      <c r="AE19" s="139"/>
      <c r="AF19" s="139"/>
      <c r="AG19" s="139"/>
      <c r="AH19" s="139"/>
      <c r="AI19" s="144"/>
    </row>
    <row r="20" spans="2:35" ht="20.100000000000001" customHeight="1">
      <c r="B20" s="43"/>
      <c r="C20" s="44"/>
      <c r="D20" s="44"/>
      <c r="E20" s="44"/>
      <c r="F20" s="44"/>
      <c r="G20" s="44"/>
      <c r="H20" s="45"/>
      <c r="I20" s="45"/>
      <c r="J20" s="45"/>
      <c r="K20" s="45"/>
      <c r="L20" s="47"/>
      <c r="M20" s="47"/>
      <c r="N20" s="47"/>
      <c r="O20" s="47"/>
      <c r="P20" s="48"/>
      <c r="Q20" s="49" t="str">
        <f t="shared" si="0"/>
        <v>-</v>
      </c>
      <c r="R20" s="47" t="str">
        <f t="shared" si="1"/>
        <v/>
      </c>
      <c r="S20" s="47">
        <f t="shared" si="5"/>
        <v>0</v>
      </c>
      <c r="T20" s="50"/>
      <c r="U20" s="47">
        <f t="shared" si="6"/>
        <v>0</v>
      </c>
      <c r="V20" s="51">
        <f t="shared" si="4"/>
        <v>0</v>
      </c>
      <c r="W20" s="19"/>
      <c r="X20" s="19"/>
      <c r="Y20" s="139"/>
      <c r="Z20" s="44"/>
      <c r="AA20" s="44"/>
      <c r="AB20" s="139"/>
      <c r="AC20" s="139"/>
      <c r="AD20" s="139"/>
      <c r="AE20" s="139"/>
      <c r="AF20" s="139"/>
      <c r="AG20" s="139"/>
      <c r="AH20" s="139"/>
      <c r="AI20" s="144"/>
    </row>
    <row r="21" spans="2:35" ht="20.100000000000001" customHeight="1">
      <c r="B21" s="43"/>
      <c r="C21" s="44"/>
      <c r="D21" s="44"/>
      <c r="E21" s="44"/>
      <c r="F21" s="44"/>
      <c r="G21" s="44"/>
      <c r="H21" s="45"/>
      <c r="I21" s="45"/>
      <c r="J21" s="45"/>
      <c r="K21" s="45"/>
      <c r="L21" s="47"/>
      <c r="M21" s="47"/>
      <c r="N21" s="47"/>
      <c r="O21" s="47"/>
      <c r="P21" s="48"/>
      <c r="Q21" s="49" t="str">
        <f t="shared" si="0"/>
        <v>-</v>
      </c>
      <c r="R21" s="47" t="str">
        <f t="shared" si="1"/>
        <v/>
      </c>
      <c r="S21" s="47">
        <f t="shared" si="5"/>
        <v>0</v>
      </c>
      <c r="T21" s="50"/>
      <c r="U21" s="47">
        <f t="shared" si="6"/>
        <v>0</v>
      </c>
      <c r="V21" s="51">
        <f t="shared" si="4"/>
        <v>0</v>
      </c>
      <c r="W21" s="19"/>
      <c r="X21" s="19"/>
      <c r="Y21" s="139"/>
      <c r="Z21" s="44"/>
      <c r="AA21" s="44"/>
      <c r="AB21" s="139"/>
      <c r="AC21" s="139"/>
      <c r="AD21" s="139"/>
      <c r="AE21" s="139"/>
      <c r="AF21" s="139"/>
      <c r="AG21" s="139"/>
      <c r="AH21" s="139"/>
      <c r="AI21" s="144"/>
    </row>
    <row r="22" spans="2:35" ht="20.100000000000001" customHeight="1">
      <c r="B22" s="43"/>
      <c r="C22" s="44"/>
      <c r="D22" s="44"/>
      <c r="E22" s="44"/>
      <c r="F22" s="44"/>
      <c r="G22" s="44"/>
      <c r="H22" s="45"/>
      <c r="I22" s="45"/>
      <c r="J22" s="45"/>
      <c r="K22" s="45"/>
      <c r="L22" s="47"/>
      <c r="M22" s="47"/>
      <c r="N22" s="47"/>
      <c r="O22" s="47"/>
      <c r="P22" s="48"/>
      <c r="Q22" s="49" t="str">
        <f t="shared" si="0"/>
        <v>-</v>
      </c>
      <c r="R22" s="47" t="str">
        <f t="shared" si="1"/>
        <v/>
      </c>
      <c r="S22" s="47">
        <f t="shared" si="5"/>
        <v>0</v>
      </c>
      <c r="T22" s="50"/>
      <c r="U22" s="47">
        <f t="shared" si="6"/>
        <v>0</v>
      </c>
      <c r="V22" s="51">
        <f t="shared" si="4"/>
        <v>0</v>
      </c>
      <c r="W22" s="19"/>
      <c r="X22" s="19"/>
      <c r="Y22" s="139"/>
      <c r="Z22" s="44"/>
      <c r="AA22" s="44"/>
      <c r="AB22" s="139"/>
      <c r="AC22" s="139"/>
      <c r="AD22" s="139"/>
      <c r="AE22" s="139"/>
      <c r="AF22" s="139"/>
      <c r="AG22" s="139"/>
      <c r="AH22" s="139"/>
      <c r="AI22" s="144"/>
    </row>
    <row r="23" spans="2:35" ht="20.100000000000001" customHeight="1">
      <c r="B23" s="43"/>
      <c r="C23" s="44"/>
      <c r="D23" s="44"/>
      <c r="E23" s="44"/>
      <c r="F23" s="44"/>
      <c r="G23" s="44"/>
      <c r="H23" s="45"/>
      <c r="I23" s="45"/>
      <c r="J23" s="45"/>
      <c r="K23" s="45"/>
      <c r="L23" s="44"/>
      <c r="M23" s="44"/>
      <c r="N23" s="44"/>
      <c r="O23" s="44"/>
      <c r="P23" s="48"/>
      <c r="Q23" s="49" t="str">
        <f t="shared" si="0"/>
        <v>-</v>
      </c>
      <c r="R23" s="47" t="str">
        <f t="shared" si="1"/>
        <v/>
      </c>
      <c r="S23" s="47">
        <f t="shared" si="5"/>
        <v>0</v>
      </c>
      <c r="T23" s="50"/>
      <c r="U23" s="47">
        <f t="shared" si="6"/>
        <v>0</v>
      </c>
      <c r="V23" s="51">
        <f t="shared" si="4"/>
        <v>0</v>
      </c>
      <c r="W23" s="19"/>
      <c r="X23" s="19"/>
      <c r="Y23" s="139"/>
      <c r="Z23" s="44"/>
      <c r="AA23" s="44"/>
      <c r="AB23" s="139"/>
      <c r="AC23" s="139"/>
      <c r="AD23" s="139"/>
      <c r="AE23" s="139"/>
      <c r="AF23" s="139"/>
      <c r="AG23" s="139"/>
      <c r="AH23" s="139"/>
      <c r="AI23" s="144"/>
    </row>
    <row r="24" spans="2:35" ht="20.100000000000001" customHeight="1">
      <c r="B24" s="43"/>
      <c r="C24" s="44"/>
      <c r="D24" s="44"/>
      <c r="E24" s="44"/>
      <c r="F24" s="44"/>
      <c r="G24" s="44"/>
      <c r="H24" s="45"/>
      <c r="I24" s="45"/>
      <c r="J24" s="45"/>
      <c r="K24" s="45"/>
      <c r="L24" s="44"/>
      <c r="M24" s="44"/>
      <c r="N24" s="44"/>
      <c r="O24" s="44"/>
      <c r="P24" s="48"/>
      <c r="Q24" s="49" t="str">
        <f t="shared" si="0"/>
        <v>-</v>
      </c>
      <c r="R24" s="47" t="str">
        <f t="shared" si="1"/>
        <v/>
      </c>
      <c r="S24" s="47">
        <f t="shared" si="5"/>
        <v>0</v>
      </c>
      <c r="T24" s="50"/>
      <c r="U24" s="47">
        <f t="shared" si="6"/>
        <v>0</v>
      </c>
      <c r="V24" s="51">
        <f t="shared" si="4"/>
        <v>0</v>
      </c>
      <c r="W24" s="19"/>
      <c r="X24" s="19"/>
      <c r="Y24" s="139"/>
      <c r="Z24" s="44"/>
      <c r="AA24" s="44"/>
      <c r="AB24" s="139"/>
      <c r="AC24" s="139"/>
      <c r="AD24" s="139"/>
      <c r="AE24" s="139"/>
      <c r="AF24" s="139"/>
      <c r="AG24" s="139"/>
      <c r="AH24" s="139"/>
      <c r="AI24" s="144"/>
    </row>
    <row r="25" spans="2:35" ht="19.5" customHeight="1">
      <c r="B25" s="43"/>
      <c r="C25" s="44"/>
      <c r="D25" s="44"/>
      <c r="E25" s="44"/>
      <c r="F25" s="44"/>
      <c r="G25" s="44"/>
      <c r="H25" s="45"/>
      <c r="I25" s="46"/>
      <c r="J25" s="45"/>
      <c r="K25" s="45"/>
      <c r="L25" s="47"/>
      <c r="M25" s="47"/>
      <c r="N25" s="47"/>
      <c r="O25" s="47"/>
      <c r="P25" s="48"/>
      <c r="Q25" s="49" t="str">
        <f t="shared" si="0"/>
        <v>-</v>
      </c>
      <c r="R25" s="47" t="str">
        <f t="shared" si="1"/>
        <v/>
      </c>
      <c r="S25" s="47">
        <f>MIN(O25,R25)</f>
        <v>0</v>
      </c>
      <c r="T25" s="50"/>
      <c r="U25" s="47">
        <f>MIN(N25,S25,T25)</f>
        <v>0</v>
      </c>
      <c r="V25" s="51">
        <f>ROUNDDOWN(U25,-3)</f>
        <v>0</v>
      </c>
      <c r="W25" s="19"/>
      <c r="X25" s="19"/>
      <c r="Y25" s="139"/>
      <c r="Z25" s="44"/>
      <c r="AA25" s="44"/>
      <c r="AB25" s="139"/>
      <c r="AC25" s="139"/>
      <c r="AD25" s="139"/>
      <c r="AE25" s="139"/>
      <c r="AF25" s="139"/>
      <c r="AG25" s="139"/>
      <c r="AH25" s="139"/>
      <c r="AI25" s="144"/>
    </row>
    <row r="26" spans="2:35" ht="20.100000000000001" customHeight="1">
      <c r="B26" s="43"/>
      <c r="C26" s="44"/>
      <c r="D26" s="44"/>
      <c r="E26" s="44"/>
      <c r="F26" s="44"/>
      <c r="G26" s="44"/>
      <c r="H26" s="45"/>
      <c r="I26" s="45"/>
      <c r="J26" s="45"/>
      <c r="K26" s="45"/>
      <c r="L26" s="47"/>
      <c r="M26" s="47"/>
      <c r="N26" s="47"/>
      <c r="O26" s="47"/>
      <c r="P26" s="48"/>
      <c r="Q26" s="49" t="str">
        <f t="shared" si="0"/>
        <v>-</v>
      </c>
      <c r="R26" s="47" t="str">
        <f t="shared" si="1"/>
        <v/>
      </c>
      <c r="S26" s="47">
        <f t="shared" ref="S26:S33" si="7">MIN(O26,R26)</f>
        <v>0</v>
      </c>
      <c r="T26" s="50"/>
      <c r="U26" s="47">
        <f t="shared" ref="U26:U33" si="8">MIN(N26,S26,T26)</f>
        <v>0</v>
      </c>
      <c r="V26" s="51">
        <f t="shared" si="4"/>
        <v>0</v>
      </c>
      <c r="W26" s="19"/>
      <c r="X26" s="19"/>
      <c r="Y26" s="139"/>
      <c r="Z26" s="44"/>
      <c r="AA26" s="44"/>
      <c r="AB26" s="139"/>
      <c r="AC26" s="139"/>
      <c r="AD26" s="139"/>
      <c r="AE26" s="139"/>
      <c r="AF26" s="139"/>
      <c r="AG26" s="139"/>
      <c r="AH26" s="139"/>
      <c r="AI26" s="144"/>
    </row>
    <row r="27" spans="2:35" ht="20.100000000000001" customHeight="1">
      <c r="B27" s="43"/>
      <c r="C27" s="44"/>
      <c r="D27" s="44"/>
      <c r="E27" s="44"/>
      <c r="F27" s="44"/>
      <c r="G27" s="44"/>
      <c r="H27" s="45"/>
      <c r="I27" s="45"/>
      <c r="J27" s="45"/>
      <c r="K27" s="45"/>
      <c r="L27" s="47"/>
      <c r="M27" s="47"/>
      <c r="N27" s="47"/>
      <c r="O27" s="47"/>
      <c r="P27" s="48"/>
      <c r="Q27" s="49" t="str">
        <f t="shared" si="0"/>
        <v>-</v>
      </c>
      <c r="R27" s="47" t="str">
        <f t="shared" si="1"/>
        <v/>
      </c>
      <c r="S27" s="47">
        <f t="shared" si="7"/>
        <v>0</v>
      </c>
      <c r="T27" s="50"/>
      <c r="U27" s="47">
        <f t="shared" si="8"/>
        <v>0</v>
      </c>
      <c r="V27" s="51">
        <f t="shared" si="4"/>
        <v>0</v>
      </c>
      <c r="W27" s="19"/>
      <c r="X27" s="19"/>
      <c r="Y27" s="139"/>
      <c r="Z27" s="44"/>
      <c r="AA27" s="44"/>
      <c r="AB27" s="139"/>
      <c r="AC27" s="139"/>
      <c r="AD27" s="139"/>
      <c r="AE27" s="139"/>
      <c r="AF27" s="139"/>
      <c r="AG27" s="139"/>
      <c r="AH27" s="139"/>
      <c r="AI27" s="144"/>
    </row>
    <row r="28" spans="2:35" ht="20.100000000000001" customHeight="1">
      <c r="B28" s="43"/>
      <c r="C28" s="44"/>
      <c r="D28" s="44"/>
      <c r="E28" s="44"/>
      <c r="F28" s="44"/>
      <c r="G28" s="44"/>
      <c r="H28" s="45"/>
      <c r="I28" s="45"/>
      <c r="J28" s="46"/>
      <c r="K28" s="45"/>
      <c r="L28" s="47"/>
      <c r="M28" s="47"/>
      <c r="N28" s="47"/>
      <c r="O28" s="47"/>
      <c r="P28" s="48"/>
      <c r="Q28" s="49" t="str">
        <f t="shared" si="0"/>
        <v>-</v>
      </c>
      <c r="R28" s="47" t="str">
        <f t="shared" si="1"/>
        <v/>
      </c>
      <c r="S28" s="47">
        <f t="shared" si="7"/>
        <v>0</v>
      </c>
      <c r="T28" s="50"/>
      <c r="U28" s="47">
        <f t="shared" si="8"/>
        <v>0</v>
      </c>
      <c r="V28" s="51">
        <f t="shared" si="4"/>
        <v>0</v>
      </c>
      <c r="W28" s="19"/>
      <c r="X28" s="19"/>
      <c r="Y28" s="139"/>
      <c r="Z28" s="44"/>
      <c r="AA28" s="44"/>
      <c r="AB28" s="139"/>
      <c r="AC28" s="139"/>
      <c r="AD28" s="139"/>
      <c r="AE28" s="139"/>
      <c r="AF28" s="139"/>
      <c r="AG28" s="139"/>
      <c r="AH28" s="139"/>
      <c r="AI28" s="144"/>
    </row>
    <row r="29" spans="2:35" ht="20.100000000000001" customHeight="1">
      <c r="B29" s="43"/>
      <c r="C29" s="44"/>
      <c r="D29" s="44"/>
      <c r="E29" s="44"/>
      <c r="F29" s="44"/>
      <c r="G29" s="44"/>
      <c r="H29" s="45"/>
      <c r="I29" s="45"/>
      <c r="J29" s="45"/>
      <c r="K29" s="45"/>
      <c r="L29" s="47"/>
      <c r="M29" s="47"/>
      <c r="N29" s="47"/>
      <c r="O29" s="47"/>
      <c r="P29" s="48"/>
      <c r="Q29" s="49" t="str">
        <f t="shared" si="0"/>
        <v>-</v>
      </c>
      <c r="R29" s="47" t="str">
        <f t="shared" si="1"/>
        <v/>
      </c>
      <c r="S29" s="47">
        <f t="shared" si="7"/>
        <v>0</v>
      </c>
      <c r="T29" s="50"/>
      <c r="U29" s="47">
        <f t="shared" si="8"/>
        <v>0</v>
      </c>
      <c r="V29" s="51">
        <f t="shared" si="4"/>
        <v>0</v>
      </c>
      <c r="W29" s="19"/>
      <c r="X29" s="19"/>
      <c r="Y29" s="139"/>
      <c r="Z29" s="44"/>
      <c r="AA29" s="44"/>
      <c r="AB29" s="139"/>
      <c r="AC29" s="139"/>
      <c r="AD29" s="139"/>
      <c r="AE29" s="139"/>
      <c r="AF29" s="139"/>
      <c r="AG29" s="139"/>
      <c r="AH29" s="139"/>
      <c r="AI29" s="144"/>
    </row>
    <row r="30" spans="2:35" ht="20.100000000000001" customHeight="1">
      <c r="B30" s="43"/>
      <c r="C30" s="44"/>
      <c r="D30" s="44"/>
      <c r="E30" s="44"/>
      <c r="F30" s="44"/>
      <c r="G30" s="44"/>
      <c r="H30" s="45"/>
      <c r="I30" s="45"/>
      <c r="J30" s="45"/>
      <c r="K30" s="45"/>
      <c r="L30" s="47"/>
      <c r="M30" s="47"/>
      <c r="N30" s="47"/>
      <c r="O30" s="47"/>
      <c r="P30" s="48"/>
      <c r="Q30" s="49" t="str">
        <f t="shared" si="0"/>
        <v>-</v>
      </c>
      <c r="R30" s="47" t="str">
        <f t="shared" si="1"/>
        <v/>
      </c>
      <c r="S30" s="47">
        <f t="shared" si="7"/>
        <v>0</v>
      </c>
      <c r="T30" s="50"/>
      <c r="U30" s="47">
        <f t="shared" si="8"/>
        <v>0</v>
      </c>
      <c r="V30" s="51">
        <f t="shared" si="4"/>
        <v>0</v>
      </c>
      <c r="W30" s="19"/>
      <c r="X30" s="19"/>
      <c r="Y30" s="139"/>
      <c r="Z30" s="44"/>
      <c r="AA30" s="44"/>
      <c r="AB30" s="139"/>
      <c r="AC30" s="139"/>
      <c r="AD30" s="139"/>
      <c r="AE30" s="139"/>
      <c r="AF30" s="139"/>
      <c r="AG30" s="139"/>
      <c r="AH30" s="139"/>
      <c r="AI30" s="144"/>
    </row>
    <row r="31" spans="2:35" ht="20.100000000000001" customHeight="1">
      <c r="B31" s="43"/>
      <c r="C31" s="44"/>
      <c r="D31" s="44"/>
      <c r="E31" s="44"/>
      <c r="F31" s="44"/>
      <c r="G31" s="44"/>
      <c r="H31" s="45"/>
      <c r="I31" s="45"/>
      <c r="J31" s="45"/>
      <c r="K31" s="45"/>
      <c r="L31" s="47"/>
      <c r="M31" s="47"/>
      <c r="N31" s="47"/>
      <c r="O31" s="47"/>
      <c r="P31" s="48"/>
      <c r="Q31" s="49" t="str">
        <f t="shared" si="0"/>
        <v>-</v>
      </c>
      <c r="R31" s="47" t="str">
        <f t="shared" si="1"/>
        <v/>
      </c>
      <c r="S31" s="47">
        <f t="shared" si="7"/>
        <v>0</v>
      </c>
      <c r="T31" s="50"/>
      <c r="U31" s="47">
        <f t="shared" si="8"/>
        <v>0</v>
      </c>
      <c r="V31" s="51">
        <f t="shared" si="4"/>
        <v>0</v>
      </c>
      <c r="W31" s="19"/>
      <c r="X31" s="19"/>
      <c r="Y31" s="139"/>
      <c r="Z31" s="44"/>
      <c r="AA31" s="44"/>
      <c r="AB31" s="139"/>
      <c r="AC31" s="139"/>
      <c r="AD31" s="139"/>
      <c r="AE31" s="139"/>
      <c r="AF31" s="139"/>
      <c r="AG31" s="139"/>
      <c r="AH31" s="139"/>
      <c r="AI31" s="144"/>
    </row>
    <row r="32" spans="2:35" ht="20.100000000000001" customHeight="1">
      <c r="B32" s="43"/>
      <c r="C32" s="44"/>
      <c r="D32" s="44"/>
      <c r="E32" s="44"/>
      <c r="F32" s="44"/>
      <c r="G32" s="44"/>
      <c r="H32" s="45"/>
      <c r="I32" s="45"/>
      <c r="J32" s="45"/>
      <c r="K32" s="45"/>
      <c r="L32" s="44"/>
      <c r="M32" s="44"/>
      <c r="N32" s="44"/>
      <c r="O32" s="44"/>
      <c r="P32" s="48"/>
      <c r="Q32" s="49" t="str">
        <f t="shared" si="0"/>
        <v>-</v>
      </c>
      <c r="R32" s="47" t="str">
        <f t="shared" si="1"/>
        <v/>
      </c>
      <c r="S32" s="47">
        <f t="shared" si="7"/>
        <v>0</v>
      </c>
      <c r="T32" s="50"/>
      <c r="U32" s="47">
        <f t="shared" si="8"/>
        <v>0</v>
      </c>
      <c r="V32" s="51">
        <f t="shared" si="4"/>
        <v>0</v>
      </c>
      <c r="W32" s="19"/>
      <c r="X32" s="19"/>
      <c r="Y32" s="139"/>
      <c r="Z32" s="44"/>
      <c r="AA32" s="44"/>
      <c r="AB32" s="139"/>
      <c r="AC32" s="139"/>
      <c r="AD32" s="139"/>
      <c r="AE32" s="139"/>
      <c r="AF32" s="139"/>
      <c r="AG32" s="139"/>
      <c r="AH32" s="139"/>
      <c r="AI32" s="144"/>
    </row>
    <row r="33" spans="2:35" ht="20.100000000000001" customHeight="1">
      <c r="B33" s="43"/>
      <c r="C33" s="44"/>
      <c r="D33" s="44"/>
      <c r="E33" s="44"/>
      <c r="F33" s="44"/>
      <c r="G33" s="44"/>
      <c r="H33" s="45"/>
      <c r="I33" s="45"/>
      <c r="J33" s="45"/>
      <c r="K33" s="45"/>
      <c r="L33" s="44"/>
      <c r="M33" s="44"/>
      <c r="N33" s="44"/>
      <c r="O33" s="44"/>
      <c r="P33" s="48"/>
      <c r="Q33" s="49" t="str">
        <f t="shared" si="0"/>
        <v>-</v>
      </c>
      <c r="R33" s="47" t="str">
        <f t="shared" si="1"/>
        <v/>
      </c>
      <c r="S33" s="47">
        <f t="shared" si="7"/>
        <v>0</v>
      </c>
      <c r="T33" s="50"/>
      <c r="U33" s="47">
        <f t="shared" si="8"/>
        <v>0</v>
      </c>
      <c r="V33" s="51">
        <f t="shared" si="4"/>
        <v>0</v>
      </c>
      <c r="W33" s="19"/>
      <c r="X33" s="19"/>
      <c r="Y33" s="139"/>
      <c r="Z33" s="44"/>
      <c r="AA33" s="44"/>
      <c r="AB33" s="139"/>
      <c r="AC33" s="139"/>
      <c r="AD33" s="139"/>
      <c r="AE33" s="139"/>
      <c r="AF33" s="139"/>
      <c r="AG33" s="139"/>
      <c r="AH33" s="139"/>
      <c r="AI33" s="144"/>
    </row>
    <row r="34" spans="2:35" ht="19.5" customHeight="1">
      <c r="B34" s="43"/>
      <c r="C34" s="44"/>
      <c r="D34" s="44"/>
      <c r="E34" s="44"/>
      <c r="F34" s="44"/>
      <c r="G34" s="44"/>
      <c r="H34" s="45"/>
      <c r="I34" s="46"/>
      <c r="J34" s="45"/>
      <c r="K34" s="45"/>
      <c r="L34" s="47"/>
      <c r="M34" s="47"/>
      <c r="N34" s="47"/>
      <c r="O34" s="47"/>
      <c r="P34" s="48"/>
      <c r="Q34" s="49" t="str">
        <f t="shared" si="0"/>
        <v>-</v>
      </c>
      <c r="R34" s="47" t="str">
        <f t="shared" si="1"/>
        <v/>
      </c>
      <c r="S34" s="47">
        <f>MIN(O34,R34)</f>
        <v>0</v>
      </c>
      <c r="T34" s="50"/>
      <c r="U34" s="47">
        <f>MIN(N34,S34,T34)</f>
        <v>0</v>
      </c>
      <c r="V34" s="51">
        <f>ROUNDDOWN(U34,-3)</f>
        <v>0</v>
      </c>
      <c r="W34" s="19"/>
      <c r="X34" s="19"/>
      <c r="Y34" s="139"/>
      <c r="Z34" s="44"/>
      <c r="AA34" s="44"/>
      <c r="AB34" s="139"/>
      <c r="AC34" s="139"/>
      <c r="AD34" s="139"/>
      <c r="AE34" s="139"/>
      <c r="AF34" s="139"/>
      <c r="AG34" s="139"/>
      <c r="AH34" s="139"/>
      <c r="AI34" s="144"/>
    </row>
    <row r="35" spans="2:35" ht="20.100000000000001" customHeight="1">
      <c r="B35" s="43"/>
      <c r="C35" s="44"/>
      <c r="D35" s="44"/>
      <c r="E35" s="44"/>
      <c r="F35" s="44"/>
      <c r="G35" s="44"/>
      <c r="H35" s="45"/>
      <c r="I35" s="45"/>
      <c r="J35" s="45"/>
      <c r="K35" s="45"/>
      <c r="L35" s="47"/>
      <c r="M35" s="47"/>
      <c r="N35" s="47"/>
      <c r="O35" s="47"/>
      <c r="P35" s="48"/>
      <c r="Q35" s="49" t="str">
        <f t="shared" si="0"/>
        <v>-</v>
      </c>
      <c r="R35" s="47" t="str">
        <f t="shared" si="1"/>
        <v/>
      </c>
      <c r="S35" s="47">
        <f t="shared" ref="S35:S42" si="9">MIN(O35,R35)</f>
        <v>0</v>
      </c>
      <c r="T35" s="50"/>
      <c r="U35" s="47">
        <f t="shared" ref="U35:U42" si="10">MIN(N35,S35,T35)</f>
        <v>0</v>
      </c>
      <c r="V35" s="51">
        <f t="shared" si="4"/>
        <v>0</v>
      </c>
      <c r="W35" s="19"/>
      <c r="X35" s="19"/>
      <c r="Y35" s="139"/>
      <c r="Z35" s="44"/>
      <c r="AA35" s="44"/>
      <c r="AB35" s="139"/>
      <c r="AC35" s="139"/>
      <c r="AD35" s="139"/>
      <c r="AE35" s="139"/>
      <c r="AF35" s="139"/>
      <c r="AG35" s="139"/>
      <c r="AH35" s="139"/>
      <c r="AI35" s="144"/>
    </row>
    <row r="36" spans="2:35" ht="20.100000000000001" customHeight="1">
      <c r="B36" s="43"/>
      <c r="C36" s="44"/>
      <c r="D36" s="44"/>
      <c r="E36" s="44"/>
      <c r="F36" s="44"/>
      <c r="G36" s="44"/>
      <c r="H36" s="45"/>
      <c r="I36" s="45"/>
      <c r="J36" s="45"/>
      <c r="K36" s="45"/>
      <c r="L36" s="47"/>
      <c r="M36" s="47"/>
      <c r="N36" s="47"/>
      <c r="O36" s="47"/>
      <c r="P36" s="48"/>
      <c r="Q36" s="49" t="str">
        <f t="shared" si="0"/>
        <v>-</v>
      </c>
      <c r="R36" s="47" t="str">
        <f t="shared" si="1"/>
        <v/>
      </c>
      <c r="S36" s="47">
        <f t="shared" si="9"/>
        <v>0</v>
      </c>
      <c r="T36" s="50"/>
      <c r="U36" s="47">
        <f t="shared" si="10"/>
        <v>0</v>
      </c>
      <c r="V36" s="51">
        <f t="shared" si="4"/>
        <v>0</v>
      </c>
      <c r="W36" s="19"/>
      <c r="X36" s="19"/>
      <c r="Y36" s="139"/>
      <c r="Z36" s="44"/>
      <c r="AA36" s="44"/>
      <c r="AB36" s="139"/>
      <c r="AC36" s="139"/>
      <c r="AD36" s="139"/>
      <c r="AE36" s="139"/>
      <c r="AF36" s="139"/>
      <c r="AG36" s="139"/>
      <c r="AH36" s="139"/>
      <c r="AI36" s="144"/>
    </row>
    <row r="37" spans="2:35" ht="20.100000000000001" customHeight="1">
      <c r="B37" s="43"/>
      <c r="C37" s="44"/>
      <c r="D37" s="44"/>
      <c r="E37" s="44"/>
      <c r="F37" s="44"/>
      <c r="G37" s="44"/>
      <c r="H37" s="45"/>
      <c r="I37" s="45"/>
      <c r="J37" s="46"/>
      <c r="K37" s="45"/>
      <c r="L37" s="47"/>
      <c r="M37" s="47"/>
      <c r="N37" s="47"/>
      <c r="O37" s="47"/>
      <c r="P37" s="48"/>
      <c r="Q37" s="49" t="str">
        <f t="shared" si="0"/>
        <v>-</v>
      </c>
      <c r="R37" s="47" t="str">
        <f t="shared" si="1"/>
        <v/>
      </c>
      <c r="S37" s="47">
        <f t="shared" si="9"/>
        <v>0</v>
      </c>
      <c r="T37" s="50"/>
      <c r="U37" s="47">
        <f t="shared" si="10"/>
        <v>0</v>
      </c>
      <c r="V37" s="51">
        <f t="shared" si="4"/>
        <v>0</v>
      </c>
      <c r="W37" s="19"/>
      <c r="X37" s="19"/>
      <c r="Y37" s="139"/>
      <c r="Z37" s="44"/>
      <c r="AA37" s="44"/>
      <c r="AB37" s="139"/>
      <c r="AC37" s="139"/>
      <c r="AD37" s="139"/>
      <c r="AE37" s="139"/>
      <c r="AF37" s="139"/>
      <c r="AG37" s="139"/>
      <c r="AH37" s="139"/>
      <c r="AI37" s="144"/>
    </row>
    <row r="38" spans="2:35" ht="20.100000000000001" customHeight="1">
      <c r="B38" s="43"/>
      <c r="C38" s="44"/>
      <c r="D38" s="44"/>
      <c r="E38" s="44"/>
      <c r="F38" s="44"/>
      <c r="G38" s="44"/>
      <c r="H38" s="45"/>
      <c r="I38" s="45"/>
      <c r="J38" s="45"/>
      <c r="K38" s="45"/>
      <c r="L38" s="47"/>
      <c r="M38" s="47"/>
      <c r="N38" s="47"/>
      <c r="O38" s="47"/>
      <c r="P38" s="48"/>
      <c r="Q38" s="49" t="str">
        <f t="shared" si="0"/>
        <v>-</v>
      </c>
      <c r="R38" s="47" t="str">
        <f t="shared" si="1"/>
        <v/>
      </c>
      <c r="S38" s="47">
        <f t="shared" si="9"/>
        <v>0</v>
      </c>
      <c r="T38" s="50"/>
      <c r="U38" s="47">
        <f t="shared" si="10"/>
        <v>0</v>
      </c>
      <c r="V38" s="51">
        <f t="shared" si="4"/>
        <v>0</v>
      </c>
      <c r="W38" s="19"/>
      <c r="X38" s="19"/>
      <c r="Y38" s="139"/>
      <c r="Z38" s="44"/>
      <c r="AA38" s="44"/>
      <c r="AB38" s="139"/>
      <c r="AC38" s="139"/>
      <c r="AD38" s="139"/>
      <c r="AE38" s="139"/>
      <c r="AF38" s="139"/>
      <c r="AG38" s="139"/>
      <c r="AH38" s="139"/>
      <c r="AI38" s="144"/>
    </row>
    <row r="39" spans="2:35" ht="20.100000000000001" customHeight="1">
      <c r="B39" s="43"/>
      <c r="C39" s="44"/>
      <c r="D39" s="44"/>
      <c r="E39" s="44"/>
      <c r="F39" s="44"/>
      <c r="G39" s="44"/>
      <c r="H39" s="45"/>
      <c r="I39" s="45"/>
      <c r="J39" s="45"/>
      <c r="K39" s="45"/>
      <c r="L39" s="47"/>
      <c r="M39" s="47"/>
      <c r="N39" s="47"/>
      <c r="O39" s="47"/>
      <c r="P39" s="48"/>
      <c r="Q39" s="49" t="str">
        <f t="shared" si="0"/>
        <v>-</v>
      </c>
      <c r="R39" s="47" t="str">
        <f t="shared" si="1"/>
        <v/>
      </c>
      <c r="S39" s="47">
        <f t="shared" si="9"/>
        <v>0</v>
      </c>
      <c r="T39" s="50"/>
      <c r="U39" s="47">
        <f t="shared" si="10"/>
        <v>0</v>
      </c>
      <c r="V39" s="51">
        <f t="shared" si="4"/>
        <v>0</v>
      </c>
      <c r="W39" s="19"/>
      <c r="X39" s="19"/>
      <c r="Y39" s="139"/>
      <c r="Z39" s="44"/>
      <c r="AA39" s="44"/>
      <c r="AB39" s="139"/>
      <c r="AC39" s="139"/>
      <c r="AD39" s="139"/>
      <c r="AE39" s="139"/>
      <c r="AF39" s="139"/>
      <c r="AG39" s="139"/>
      <c r="AH39" s="139"/>
      <c r="AI39" s="144"/>
    </row>
    <row r="40" spans="2:35" ht="20.100000000000001" customHeight="1">
      <c r="B40" s="43"/>
      <c r="C40" s="44"/>
      <c r="D40" s="44"/>
      <c r="E40" s="44"/>
      <c r="F40" s="44"/>
      <c r="G40" s="44"/>
      <c r="H40" s="45"/>
      <c r="I40" s="45"/>
      <c r="J40" s="45"/>
      <c r="K40" s="45"/>
      <c r="L40" s="47"/>
      <c r="M40" s="47"/>
      <c r="N40" s="47"/>
      <c r="O40" s="47"/>
      <c r="P40" s="48"/>
      <c r="Q40" s="49" t="str">
        <f t="shared" si="0"/>
        <v>-</v>
      </c>
      <c r="R40" s="47" t="str">
        <f t="shared" si="1"/>
        <v/>
      </c>
      <c r="S40" s="47">
        <f t="shared" si="9"/>
        <v>0</v>
      </c>
      <c r="T40" s="50"/>
      <c r="U40" s="47">
        <f t="shared" si="10"/>
        <v>0</v>
      </c>
      <c r="V40" s="51">
        <f t="shared" si="4"/>
        <v>0</v>
      </c>
      <c r="W40" s="19"/>
      <c r="X40" s="19"/>
      <c r="Y40" s="139"/>
      <c r="Z40" s="44"/>
      <c r="AA40" s="44"/>
      <c r="AB40" s="139"/>
      <c r="AC40" s="139"/>
      <c r="AD40" s="139"/>
      <c r="AE40" s="139"/>
      <c r="AF40" s="139"/>
      <c r="AG40" s="139"/>
      <c r="AH40" s="139"/>
      <c r="AI40" s="144"/>
    </row>
    <row r="41" spans="2:35" ht="20.100000000000001" customHeight="1">
      <c r="B41" s="43"/>
      <c r="C41" s="44"/>
      <c r="D41" s="44"/>
      <c r="E41" s="44"/>
      <c r="F41" s="44"/>
      <c r="G41" s="44"/>
      <c r="H41" s="45"/>
      <c r="I41" s="45"/>
      <c r="J41" s="45"/>
      <c r="K41" s="45"/>
      <c r="L41" s="44"/>
      <c r="M41" s="44"/>
      <c r="N41" s="44"/>
      <c r="O41" s="44"/>
      <c r="P41" s="48"/>
      <c r="Q41" s="49" t="str">
        <f t="shared" si="0"/>
        <v>-</v>
      </c>
      <c r="R41" s="47" t="str">
        <f t="shared" si="1"/>
        <v/>
      </c>
      <c r="S41" s="47">
        <f t="shared" si="9"/>
        <v>0</v>
      </c>
      <c r="T41" s="50"/>
      <c r="U41" s="47">
        <f t="shared" si="10"/>
        <v>0</v>
      </c>
      <c r="V41" s="51">
        <f t="shared" si="4"/>
        <v>0</v>
      </c>
      <c r="W41" s="19"/>
      <c r="X41" s="19"/>
      <c r="Y41" s="139"/>
      <c r="Z41" s="44"/>
      <c r="AA41" s="44"/>
      <c r="AB41" s="139"/>
      <c r="AC41" s="139"/>
      <c r="AD41" s="139"/>
      <c r="AE41" s="139"/>
      <c r="AF41" s="139"/>
      <c r="AG41" s="139"/>
      <c r="AH41" s="139"/>
      <c r="AI41" s="144"/>
    </row>
    <row r="42" spans="2:35" ht="20.100000000000001" customHeight="1" thickBot="1">
      <c r="B42" s="52"/>
      <c r="C42" s="53"/>
      <c r="D42" s="53"/>
      <c r="E42" s="53"/>
      <c r="F42" s="53"/>
      <c r="G42" s="53"/>
      <c r="H42" s="54"/>
      <c r="I42" s="54"/>
      <c r="J42" s="54"/>
      <c r="K42" s="54"/>
      <c r="L42" s="53"/>
      <c r="M42" s="53"/>
      <c r="N42" s="53"/>
      <c r="O42" s="53"/>
      <c r="P42" s="55"/>
      <c r="Q42" s="56" t="str">
        <f>IF(J42=1,17500,"-")</f>
        <v>-</v>
      </c>
      <c r="R42" s="47" t="str">
        <f t="shared" si="1"/>
        <v/>
      </c>
      <c r="S42" s="57">
        <f t="shared" si="9"/>
        <v>0</v>
      </c>
      <c r="T42" s="58"/>
      <c r="U42" s="57">
        <f t="shared" si="10"/>
        <v>0</v>
      </c>
      <c r="V42" s="59">
        <f t="shared" si="4"/>
        <v>0</v>
      </c>
      <c r="W42" s="60"/>
      <c r="X42" s="60"/>
      <c r="Y42" s="140"/>
      <c r="Z42" s="53"/>
      <c r="AA42" s="53"/>
      <c r="AB42" s="140"/>
      <c r="AC42" s="140"/>
      <c r="AD42" s="140"/>
      <c r="AE42" s="140"/>
      <c r="AF42" s="140"/>
      <c r="AG42" s="140"/>
      <c r="AH42" s="140"/>
      <c r="AI42" s="145"/>
    </row>
  </sheetData>
  <mergeCells count="32">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s>
  <phoneticPr fontId="5"/>
  <dataValidations count="4">
    <dataValidation type="list" allowBlank="1" showInputMessage="1" showErrorMessage="1" sqref="AD7:AD42" xr:uid="{00000000-0002-0000-0D00-000000000000}">
      <formula1>"1,2,3"</formula1>
    </dataValidation>
    <dataValidation type="list" allowBlank="1" showInputMessage="1" showErrorMessage="1" sqref="K7:K42" xr:uid="{00000000-0002-0000-0D00-000001000000}">
      <formula1>"1,2,3,-"</formula1>
    </dataValidation>
    <dataValidation type="list" allowBlank="1" showInputMessage="1" showErrorMessage="1" sqref="AG7:AI42" xr:uid="{00000000-0002-0000-0D00-000002000000}">
      <formula1>"1,2"</formula1>
    </dataValidation>
    <dataValidation type="list" allowBlank="1" showInputMessage="1" showErrorMessage="1" sqref="AE7:AE42 I7:J42" xr:uid="{00000000-0002-0000-0D00-000003000000}">
      <formula1>"1,2,3,4"</formula1>
    </dataValidation>
  </dataValidations>
  <printOptions horizontalCentered="1"/>
  <pageMargins left="0.47244094488188981" right="0.43307086614173229" top="0.62" bottom="0.43307086614173229" header="0.42" footer="0.27559055118110237"/>
  <pageSetup paperSize="9" scale="35" orientation="landscape"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Q41"/>
  <sheetViews>
    <sheetView showGridLines="0" view="pageBreakPreview" topLeftCell="A22" zoomScale="40" zoomScaleNormal="75" zoomScaleSheetLayoutView="40" zoomScalePageLayoutView="70" workbookViewId="0">
      <selection activeCell="AT37" sqref="AT37"/>
    </sheetView>
  </sheetViews>
  <sheetFormatPr defaultColWidth="7.125" defaultRowHeight="20.100000000000001" customHeight="1"/>
  <cols>
    <col min="1" max="68" width="7.125" style="63"/>
    <col min="69" max="69" width="7.125" style="63" customWidth="1"/>
    <col min="70" max="324" width="7.125" style="63"/>
    <col min="325" max="325" width="7.125" style="63" customWidth="1"/>
    <col min="326" max="580" width="7.125" style="63"/>
    <col min="581" max="581" width="7.125" style="63" customWidth="1"/>
    <col min="582" max="836" width="7.125" style="63"/>
    <col min="837" max="837" width="7.125" style="63" customWidth="1"/>
    <col min="838" max="1092" width="7.125" style="63"/>
    <col min="1093" max="1093" width="7.125" style="63" customWidth="1"/>
    <col min="1094" max="1348" width="7.125" style="63"/>
    <col min="1349" max="1349" width="7.125" style="63" customWidth="1"/>
    <col min="1350" max="1604" width="7.125" style="63"/>
    <col min="1605" max="1605" width="7.125" style="63" customWidth="1"/>
    <col min="1606" max="1860" width="7.125" style="63"/>
    <col min="1861" max="1861" width="7.125" style="63" customWidth="1"/>
    <col min="1862" max="2116" width="7.125" style="63"/>
    <col min="2117" max="2117" width="7.125" style="63" customWidth="1"/>
    <col min="2118" max="2372" width="7.125" style="63"/>
    <col min="2373" max="2373" width="7.125" style="63" customWidth="1"/>
    <col min="2374" max="2628" width="7.125" style="63"/>
    <col min="2629" max="2629" width="7.125" style="63" customWidth="1"/>
    <col min="2630" max="2884" width="7.125" style="63"/>
    <col min="2885" max="2885" width="7.125" style="63" customWidth="1"/>
    <col min="2886" max="3140" width="7.125" style="63"/>
    <col min="3141" max="3141" width="7.125" style="63" customWidth="1"/>
    <col min="3142" max="3396" width="7.125" style="63"/>
    <col min="3397" max="3397" width="7.125" style="63" customWidth="1"/>
    <col min="3398" max="3652" width="7.125" style="63"/>
    <col min="3653" max="3653" width="7.125" style="63" customWidth="1"/>
    <col min="3654" max="3908" width="7.125" style="63"/>
    <col min="3909" max="3909" width="7.125" style="63" customWidth="1"/>
    <col min="3910" max="4164" width="7.125" style="63"/>
    <col min="4165" max="4165" width="7.125" style="63" customWidth="1"/>
    <col min="4166" max="4420" width="7.125" style="63"/>
    <col min="4421" max="4421" width="7.125" style="63" customWidth="1"/>
    <col min="4422" max="4676" width="7.125" style="63"/>
    <col min="4677" max="4677" width="7.125" style="63" customWidth="1"/>
    <col min="4678" max="4932" width="7.125" style="63"/>
    <col min="4933" max="4933" width="7.125" style="63" customWidth="1"/>
    <col min="4934" max="5188" width="7.125" style="63"/>
    <col min="5189" max="5189" width="7.125" style="63" customWidth="1"/>
    <col min="5190" max="5444" width="7.125" style="63"/>
    <col min="5445" max="5445" width="7.125" style="63" customWidth="1"/>
    <col min="5446" max="5700" width="7.125" style="63"/>
    <col min="5701" max="5701" width="7.125" style="63" customWidth="1"/>
    <col min="5702" max="5956" width="7.125" style="63"/>
    <col min="5957" max="5957" width="7.125" style="63" customWidth="1"/>
    <col min="5958" max="6212" width="7.125" style="63"/>
    <col min="6213" max="6213" width="7.125" style="63" customWidth="1"/>
    <col min="6214" max="6468" width="7.125" style="63"/>
    <col min="6469" max="6469" width="7.125" style="63" customWidth="1"/>
    <col min="6470" max="6724" width="7.125" style="63"/>
    <col min="6725" max="6725" width="7.125" style="63" customWidth="1"/>
    <col min="6726" max="6980" width="7.125" style="63"/>
    <col min="6981" max="6981" width="7.125" style="63" customWidth="1"/>
    <col min="6982" max="7236" width="7.125" style="63"/>
    <col min="7237" max="7237" width="7.125" style="63" customWidth="1"/>
    <col min="7238" max="7492" width="7.125" style="63"/>
    <col min="7493" max="7493" width="7.125" style="63" customWidth="1"/>
    <col min="7494" max="7748" width="7.125" style="63"/>
    <col min="7749" max="7749" width="7.125" style="63" customWidth="1"/>
    <col min="7750" max="8004" width="7.125" style="63"/>
    <col min="8005" max="8005" width="7.125" style="63" customWidth="1"/>
    <col min="8006" max="8260" width="7.125" style="63"/>
    <col min="8261" max="8261" width="7.125" style="63" customWidth="1"/>
    <col min="8262" max="8516" width="7.125" style="63"/>
    <col min="8517" max="8517" width="7.125" style="63" customWidth="1"/>
    <col min="8518" max="8772" width="7.125" style="63"/>
    <col min="8773" max="8773" width="7.125" style="63" customWidth="1"/>
    <col min="8774" max="9028" width="7.125" style="63"/>
    <col min="9029" max="9029" width="7.125" style="63" customWidth="1"/>
    <col min="9030" max="9284" width="7.125" style="63"/>
    <col min="9285" max="9285" width="7.125" style="63" customWidth="1"/>
    <col min="9286" max="9540" width="7.125" style="63"/>
    <col min="9541" max="9541" width="7.125" style="63" customWidth="1"/>
    <col min="9542" max="9796" width="7.125" style="63"/>
    <col min="9797" max="9797" width="7.125" style="63" customWidth="1"/>
    <col min="9798" max="10052" width="7.125" style="63"/>
    <col min="10053" max="10053" width="7.125" style="63" customWidth="1"/>
    <col min="10054" max="10308" width="7.125" style="63"/>
    <col min="10309" max="10309" width="7.125" style="63" customWidth="1"/>
    <col min="10310" max="10564" width="7.125" style="63"/>
    <col min="10565" max="10565" width="7.125" style="63" customWidth="1"/>
    <col min="10566" max="10820" width="7.125" style="63"/>
    <col min="10821" max="10821" width="7.125" style="63" customWidth="1"/>
    <col min="10822" max="11076" width="7.125" style="63"/>
    <col min="11077" max="11077" width="7.125" style="63" customWidth="1"/>
    <col min="11078" max="11332" width="7.125" style="63"/>
    <col min="11333" max="11333" width="7.125" style="63" customWidth="1"/>
    <col min="11334" max="11588" width="7.125" style="63"/>
    <col min="11589" max="11589" width="7.125" style="63" customWidth="1"/>
    <col min="11590" max="11844" width="7.125" style="63"/>
    <col min="11845" max="11845" width="7.125" style="63" customWidth="1"/>
    <col min="11846" max="12100" width="7.125" style="63"/>
    <col min="12101" max="12101" width="7.125" style="63" customWidth="1"/>
    <col min="12102" max="12356" width="7.125" style="63"/>
    <col min="12357" max="12357" width="7.125" style="63" customWidth="1"/>
    <col min="12358" max="12612" width="7.125" style="63"/>
    <col min="12613" max="12613" width="7.125" style="63" customWidth="1"/>
    <col min="12614" max="12868" width="7.125" style="63"/>
    <col min="12869" max="12869" width="7.125" style="63" customWidth="1"/>
    <col min="12870" max="13124" width="7.125" style="63"/>
    <col min="13125" max="13125" width="7.125" style="63" customWidth="1"/>
    <col min="13126" max="13380" width="7.125" style="63"/>
    <col min="13381" max="13381" width="7.125" style="63" customWidth="1"/>
    <col min="13382" max="13636" width="7.125" style="63"/>
    <col min="13637" max="13637" width="7.125" style="63" customWidth="1"/>
    <col min="13638" max="13892" width="7.125" style="63"/>
    <col min="13893" max="13893" width="7.125" style="63" customWidth="1"/>
    <col min="13894" max="14148" width="7.125" style="63"/>
    <col min="14149" max="14149" width="7.125" style="63" customWidth="1"/>
    <col min="14150" max="14404" width="7.125" style="63"/>
    <col min="14405" max="14405" width="7.125" style="63" customWidth="1"/>
    <col min="14406" max="14660" width="7.125" style="63"/>
    <col min="14661" max="14661" width="7.125" style="63" customWidth="1"/>
    <col min="14662" max="14916" width="7.125" style="63"/>
    <col min="14917" max="14917" width="7.125" style="63" customWidth="1"/>
    <col min="14918" max="15172" width="7.125" style="63"/>
    <col min="15173" max="15173" width="7.125" style="63" customWidth="1"/>
    <col min="15174" max="15428" width="7.125" style="63"/>
    <col min="15429" max="15429" width="7.125" style="63" customWidth="1"/>
    <col min="15430" max="15684" width="7.125" style="63"/>
    <col min="15685" max="15685" width="7.125" style="63" customWidth="1"/>
    <col min="15686" max="15940" width="7.125" style="63"/>
    <col min="15941" max="15941" width="7.125" style="63" customWidth="1"/>
    <col min="15942" max="16196" width="7.125" style="63"/>
    <col min="16197" max="16197" width="7.125" style="63" customWidth="1"/>
    <col min="16198" max="16384" width="7.125" style="63"/>
  </cols>
  <sheetData>
    <row r="1" spans="2:65" ht="44.25" customHeight="1">
      <c r="B1" s="62" t="s">
        <v>166</v>
      </c>
    </row>
    <row r="2" spans="2:65" ht="44.25" customHeight="1">
      <c r="B2" s="1148" t="s">
        <v>167</v>
      </c>
      <c r="C2" s="1148"/>
      <c r="D2" s="1148"/>
      <c r="E2" s="1148"/>
      <c r="F2" s="1148"/>
      <c r="G2" s="1148"/>
      <c r="H2" s="1148"/>
      <c r="I2" s="1148"/>
      <c r="J2" s="1148"/>
      <c r="K2" s="1148"/>
      <c r="L2" s="1148"/>
      <c r="M2" s="1148"/>
      <c r="N2" s="1148"/>
      <c r="O2" s="1148"/>
      <c r="P2" s="1148"/>
      <c r="Q2" s="1148"/>
      <c r="R2" s="1148"/>
      <c r="S2" s="1148"/>
      <c r="T2" s="1148"/>
      <c r="U2" s="1148"/>
      <c r="V2" s="1148"/>
      <c r="W2" s="1148"/>
      <c r="X2" s="1148"/>
      <c r="Y2" s="1148"/>
      <c r="Z2" s="1148"/>
      <c r="AA2" s="1148"/>
      <c r="AB2" s="1148"/>
      <c r="AC2" s="1148"/>
      <c r="AD2" s="1148"/>
      <c r="AE2" s="1148"/>
      <c r="AF2" s="1148"/>
      <c r="AG2" s="1148"/>
      <c r="AH2" s="1148"/>
      <c r="AI2" s="1148"/>
      <c r="AJ2" s="1148"/>
      <c r="AK2" s="1148"/>
      <c r="AL2" s="1148"/>
      <c r="AM2" s="1148"/>
      <c r="AN2" s="1148"/>
      <c r="AO2" s="1148"/>
      <c r="AP2" s="1148"/>
      <c r="AQ2" s="1148"/>
      <c r="AR2" s="1148"/>
      <c r="AS2" s="1148"/>
      <c r="AT2" s="1148"/>
      <c r="AU2" s="1148"/>
      <c r="AV2" s="1148"/>
      <c r="AW2" s="1148"/>
      <c r="AX2" s="1148"/>
      <c r="AY2" s="1148"/>
      <c r="AZ2" s="1148"/>
      <c r="BA2" s="1148"/>
      <c r="BB2" s="1148"/>
      <c r="BC2" s="1148"/>
      <c r="BD2" s="1148"/>
      <c r="BE2" s="1148"/>
      <c r="BF2" s="1148"/>
      <c r="BG2" s="1148"/>
      <c r="BH2" s="1148"/>
      <c r="BI2" s="1148"/>
      <c r="BJ2" s="1148"/>
      <c r="BK2" s="1148"/>
      <c r="BL2" s="1148"/>
      <c r="BM2" s="1148"/>
    </row>
    <row r="3" spans="2:65" ht="13.5" customHeight="1" thickBot="1">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row>
    <row r="4" spans="2:65" ht="33.75" customHeight="1" thickBot="1">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Z4" s="1149" t="s">
        <v>104</v>
      </c>
      <c r="BA4" s="1150"/>
      <c r="BB4" s="1150"/>
      <c r="BC4" s="1150"/>
      <c r="BD4" s="1150"/>
      <c r="BE4" s="1150"/>
      <c r="BF4" s="1150"/>
      <c r="BG4" s="1150"/>
      <c r="BH4" s="1151"/>
      <c r="BI4" s="1150" t="s">
        <v>168</v>
      </c>
      <c r="BJ4" s="1150"/>
      <c r="BK4" s="1150"/>
      <c r="BL4" s="1150"/>
      <c r="BM4" s="1151"/>
    </row>
    <row r="5" spans="2:65" ht="13.5" customHeight="1">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1152"/>
      <c r="AG5" s="1152"/>
      <c r="AH5" s="1152"/>
      <c r="AI5" s="1152"/>
      <c r="AJ5" s="1152"/>
      <c r="AK5" s="1152"/>
      <c r="AL5" s="1152"/>
      <c r="AM5" s="1152"/>
      <c r="AN5" s="1152"/>
      <c r="AO5" s="1152"/>
      <c r="AP5" s="1152"/>
      <c r="AQ5" s="1152"/>
      <c r="AR5" s="1152"/>
      <c r="AS5" s="1152"/>
      <c r="AT5" s="1152"/>
      <c r="AU5" s="1152"/>
      <c r="AV5" s="1152"/>
      <c r="AW5" s="1152"/>
      <c r="AX5" s="1152"/>
      <c r="AZ5" s="65"/>
      <c r="BA5" s="65"/>
      <c r="BB5" s="65"/>
      <c r="BC5" s="65"/>
      <c r="BD5" s="65"/>
      <c r="BE5" s="65"/>
    </row>
    <row r="6" spans="2:65" ht="13.5" customHeight="1">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1152"/>
      <c r="AG6" s="1152"/>
      <c r="AH6" s="1152"/>
      <c r="AI6" s="1152"/>
      <c r="AJ6" s="1152"/>
      <c r="AK6" s="1152"/>
      <c r="AL6" s="1152"/>
      <c r="AM6" s="1152"/>
      <c r="AN6" s="1152"/>
      <c r="AO6" s="1152"/>
      <c r="AP6" s="1152"/>
      <c r="AQ6" s="1152"/>
      <c r="AR6" s="1152"/>
      <c r="AS6" s="1152"/>
      <c r="AT6" s="1152"/>
      <c r="AU6" s="1152"/>
      <c r="AV6" s="1152"/>
      <c r="AW6" s="1152"/>
      <c r="AX6" s="1152"/>
      <c r="AY6" s="65"/>
      <c r="AZ6" s="65"/>
      <c r="BA6" s="65"/>
      <c r="BB6" s="65"/>
      <c r="BC6" s="65"/>
      <c r="BD6" s="65"/>
      <c r="BE6" s="65"/>
    </row>
    <row r="7" spans="2:65" ht="13.5" customHeight="1" thickBot="1">
      <c r="B7" s="65"/>
      <c r="C7" s="65"/>
      <c r="D7" s="65"/>
      <c r="E7" s="65"/>
      <c r="F7" s="65"/>
      <c r="G7" s="65"/>
      <c r="H7" s="66"/>
      <c r="I7" s="66"/>
      <c r="J7" s="66"/>
      <c r="K7" s="66"/>
      <c r="L7" s="66"/>
      <c r="M7" s="66"/>
      <c r="N7" s="66"/>
      <c r="O7" s="66"/>
      <c r="P7" s="66"/>
      <c r="Q7" s="66"/>
      <c r="AF7" s="1152"/>
      <c r="AG7" s="1152"/>
      <c r="AH7" s="1152"/>
      <c r="AI7" s="1152"/>
      <c r="AJ7" s="1152"/>
      <c r="AK7" s="1152"/>
      <c r="AL7" s="1152"/>
      <c r="AM7" s="1152"/>
      <c r="AN7" s="1152"/>
      <c r="AO7" s="1152"/>
      <c r="AP7" s="1152"/>
      <c r="AQ7" s="1152"/>
      <c r="AR7" s="1152"/>
      <c r="AS7" s="1152"/>
      <c r="AT7" s="1152"/>
      <c r="AU7" s="1152"/>
      <c r="AV7" s="1152"/>
      <c r="AW7" s="1152"/>
      <c r="AX7" s="1152"/>
    </row>
    <row r="8" spans="2:65" s="67" customFormat="1" ht="44.25" customHeight="1" thickBot="1">
      <c r="B8" s="1153" t="s">
        <v>169</v>
      </c>
      <c r="C8" s="1154"/>
      <c r="D8" s="1154"/>
      <c r="E8" s="1154"/>
      <c r="F8" s="1154"/>
      <c r="G8" s="1154"/>
      <c r="H8" s="1154"/>
      <c r="I8" s="1154"/>
      <c r="J8" s="1154"/>
      <c r="K8" s="1154"/>
      <c r="L8" s="1154"/>
      <c r="M8" s="1154"/>
      <c r="N8" s="1154"/>
      <c r="O8" s="1154"/>
      <c r="P8" s="1154"/>
      <c r="Q8" s="1154"/>
      <c r="R8" s="1154"/>
      <c r="S8" s="1154"/>
      <c r="T8" s="1154"/>
      <c r="U8" s="1154"/>
      <c r="V8" s="1154"/>
      <c r="W8" s="1154"/>
      <c r="X8" s="1154"/>
      <c r="Y8" s="1155"/>
      <c r="AK8" s="68"/>
      <c r="AL8" s="68"/>
      <c r="AM8" s="68"/>
      <c r="AN8" s="68"/>
    </row>
    <row r="9" spans="2:65" s="67" customFormat="1" ht="44.25" customHeight="1" thickBot="1">
      <c r="B9" s="1156" t="s">
        <v>170</v>
      </c>
      <c r="C9" s="1157"/>
      <c r="D9" s="1157"/>
      <c r="E9" s="1157"/>
      <c r="F9" s="1158"/>
      <c r="G9" s="1159" t="s">
        <v>171</v>
      </c>
      <c r="H9" s="1159"/>
      <c r="I9" s="1159"/>
      <c r="J9" s="1159"/>
      <c r="K9" s="1160" t="s">
        <v>172</v>
      </c>
      <c r="L9" s="1160"/>
      <c r="M9" s="1160"/>
      <c r="N9" s="1160"/>
      <c r="O9" s="1160"/>
      <c r="P9" s="1160" t="s">
        <v>173</v>
      </c>
      <c r="Q9" s="1160"/>
      <c r="R9" s="1160"/>
      <c r="S9" s="1160"/>
      <c r="T9" s="1160"/>
      <c r="U9" s="1160"/>
      <c r="V9" s="1160"/>
      <c r="W9" s="1160"/>
      <c r="X9" s="1160"/>
      <c r="Y9" s="1161"/>
    </row>
    <row r="10" spans="2:65" s="67" customFormat="1" ht="44.25" customHeight="1" thickBot="1">
      <c r="B10" s="1153" t="s">
        <v>174</v>
      </c>
      <c r="C10" s="1170"/>
      <c r="D10" s="1170"/>
      <c r="E10" s="1170"/>
      <c r="F10" s="1170"/>
      <c r="G10" s="1170"/>
      <c r="H10" s="1170"/>
      <c r="I10" s="1170"/>
      <c r="J10" s="1170"/>
      <c r="K10" s="1170"/>
      <c r="L10" s="1171"/>
      <c r="M10" s="1153" t="s">
        <v>107</v>
      </c>
      <c r="N10" s="1154"/>
      <c r="O10" s="1154"/>
      <c r="P10" s="1154"/>
      <c r="Q10" s="1154"/>
      <c r="R10" s="1154"/>
      <c r="S10" s="1154"/>
      <c r="T10" s="1154"/>
      <c r="U10" s="1154"/>
      <c r="V10" s="1154"/>
      <c r="W10" s="1154"/>
      <c r="X10" s="1154"/>
      <c r="Y10" s="1154"/>
      <c r="Z10" s="1154"/>
      <c r="AA10" s="1155"/>
      <c r="AB10" s="1172" t="s">
        <v>108</v>
      </c>
      <c r="AC10" s="1173"/>
      <c r="AD10" s="1173"/>
      <c r="AE10" s="1173"/>
      <c r="AF10" s="1173"/>
      <c r="AG10" s="1173"/>
      <c r="AH10" s="1173"/>
      <c r="AI10" s="1173"/>
      <c r="AJ10" s="1173"/>
      <c r="AK10" s="1173"/>
      <c r="AL10" s="1173"/>
      <c r="AM10" s="1173"/>
      <c r="AN10" s="1173"/>
      <c r="AO10" s="1173"/>
      <c r="AP10" s="1173"/>
      <c r="AQ10" s="1173"/>
      <c r="AR10" s="1173"/>
      <c r="AS10" s="1173"/>
      <c r="AT10" s="1173"/>
      <c r="AU10" s="1174"/>
    </row>
    <row r="11" spans="2:65" s="67" customFormat="1" ht="44.25" customHeight="1" thickBot="1">
      <c r="B11" s="1153"/>
      <c r="C11" s="1154"/>
      <c r="D11" s="1154"/>
      <c r="E11" s="1154"/>
      <c r="F11" s="1154"/>
      <c r="G11" s="1154"/>
      <c r="H11" s="1154"/>
      <c r="I11" s="1154"/>
      <c r="J11" s="1154"/>
      <c r="K11" s="1154"/>
      <c r="L11" s="1155"/>
      <c r="M11" s="1153"/>
      <c r="N11" s="1154"/>
      <c r="O11" s="1154"/>
      <c r="P11" s="1154"/>
      <c r="Q11" s="1154"/>
      <c r="R11" s="1154"/>
      <c r="S11" s="1154"/>
      <c r="T11" s="1154"/>
      <c r="U11" s="1154"/>
      <c r="V11" s="1154"/>
      <c r="W11" s="1154"/>
      <c r="X11" s="1154"/>
      <c r="Y11" s="1154"/>
      <c r="Z11" s="1154"/>
      <c r="AA11" s="1155"/>
      <c r="AB11" s="1175"/>
      <c r="AC11" s="1176"/>
      <c r="AD11" s="1176"/>
      <c r="AE11" s="1176"/>
      <c r="AF11" s="1176"/>
      <c r="AG11" s="1176"/>
      <c r="AH11" s="1176"/>
      <c r="AI11" s="1176"/>
      <c r="AJ11" s="1176"/>
      <c r="AK11" s="1176"/>
      <c r="AL11" s="1176"/>
      <c r="AM11" s="1176"/>
      <c r="AN11" s="1176"/>
      <c r="AO11" s="1176"/>
      <c r="AP11" s="1176"/>
      <c r="AQ11" s="1176"/>
      <c r="AR11" s="1176"/>
      <c r="AS11" s="1176"/>
      <c r="AT11" s="1176"/>
      <c r="AU11" s="1177"/>
    </row>
    <row r="12" spans="2:65" s="69" customFormat="1" ht="29.25" customHeight="1"/>
    <row r="13" spans="2:65" s="67" customFormat="1" ht="44.25" customHeight="1" thickBot="1">
      <c r="B13" s="67" t="s">
        <v>175</v>
      </c>
    </row>
    <row r="14" spans="2:65" s="67" customFormat="1" ht="44.25" customHeight="1" thickBot="1">
      <c r="B14" s="1162" t="s">
        <v>111</v>
      </c>
      <c r="C14" s="1163"/>
      <c r="D14" s="1163"/>
      <c r="E14" s="1163"/>
      <c r="F14" s="1163"/>
      <c r="G14" s="1163"/>
      <c r="H14" s="1164"/>
      <c r="I14" s="1153" t="s">
        <v>176</v>
      </c>
      <c r="J14" s="1154"/>
      <c r="K14" s="1154"/>
      <c r="L14" s="1154"/>
      <c r="M14" s="1154"/>
      <c r="N14" s="1154"/>
      <c r="O14" s="1154"/>
      <c r="P14" s="1154"/>
      <c r="Q14" s="1154"/>
      <c r="R14" s="1154"/>
      <c r="S14" s="1154"/>
      <c r="T14" s="1154"/>
      <c r="U14" s="1154"/>
      <c r="V14" s="1154"/>
      <c r="W14" s="1154"/>
      <c r="X14" s="1154"/>
      <c r="Y14" s="1154"/>
      <c r="Z14" s="1154"/>
      <c r="AA14" s="1154"/>
      <c r="AB14" s="1154"/>
      <c r="AC14" s="1168"/>
      <c r="AD14" s="1160"/>
      <c r="AE14" s="1160"/>
      <c r="AF14" s="1160"/>
      <c r="AG14" s="1160"/>
      <c r="AH14" s="1160"/>
      <c r="AI14" s="1160"/>
      <c r="AJ14" s="1160"/>
      <c r="AK14" s="1160"/>
      <c r="AL14" s="1160"/>
      <c r="AM14" s="1160"/>
      <c r="AN14" s="1160"/>
      <c r="AO14" s="1160"/>
      <c r="AP14" s="1160"/>
      <c r="AQ14" s="1160"/>
      <c r="AR14" s="1160"/>
      <c r="AS14" s="1160"/>
      <c r="AT14" s="1160"/>
      <c r="AU14" s="1160"/>
    </row>
    <row r="15" spans="2:65" s="67" customFormat="1" ht="44.25" customHeight="1" thickBot="1">
      <c r="B15" s="1165"/>
      <c r="C15" s="1166"/>
      <c r="D15" s="1166"/>
      <c r="E15" s="1166"/>
      <c r="F15" s="1166"/>
      <c r="G15" s="1166"/>
      <c r="H15" s="1167"/>
      <c r="I15" s="1153" t="s">
        <v>177</v>
      </c>
      <c r="J15" s="1154"/>
      <c r="K15" s="70" t="s">
        <v>178</v>
      </c>
      <c r="L15" s="70"/>
      <c r="M15" s="70"/>
      <c r="N15" s="70" t="s">
        <v>179</v>
      </c>
      <c r="O15" s="70"/>
      <c r="P15" s="70" t="s">
        <v>180</v>
      </c>
      <c r="Q15" s="70"/>
      <c r="R15" s="71" t="s">
        <v>181</v>
      </c>
      <c r="S15" s="1169" t="s">
        <v>182</v>
      </c>
      <c r="T15" s="1154"/>
      <c r="U15" s="70" t="s">
        <v>178</v>
      </c>
      <c r="V15" s="70"/>
      <c r="W15" s="70"/>
      <c r="X15" s="70" t="s">
        <v>179</v>
      </c>
      <c r="Y15" s="70"/>
      <c r="Z15" s="70" t="s">
        <v>180</v>
      </c>
      <c r="AA15" s="70"/>
      <c r="AB15" s="72" t="s">
        <v>181</v>
      </c>
      <c r="AC15" s="1160"/>
      <c r="AD15" s="1160"/>
      <c r="AE15" s="1160"/>
      <c r="AF15" s="1160"/>
      <c r="AG15" s="1160"/>
      <c r="AH15" s="1160"/>
      <c r="AI15" s="1160"/>
      <c r="AJ15" s="1160"/>
      <c r="AK15" s="1160"/>
      <c r="AL15" s="1160"/>
      <c r="AM15" s="1160"/>
      <c r="AN15" s="1160"/>
      <c r="AO15" s="1160"/>
      <c r="AP15" s="1160"/>
      <c r="AQ15" s="1160"/>
      <c r="AR15" s="1160"/>
      <c r="AS15" s="1160"/>
      <c r="AT15" s="1160"/>
      <c r="AU15" s="1160"/>
    </row>
    <row r="16" spans="2:65" s="69" customFormat="1" ht="25.5" customHeight="1"/>
    <row r="17" spans="1:69" s="67" customFormat="1" ht="44.25" customHeight="1" thickBot="1">
      <c r="B17" s="67" t="s">
        <v>183</v>
      </c>
      <c r="Q17" s="73" t="s">
        <v>184</v>
      </c>
      <c r="T17" s="73"/>
    </row>
    <row r="18" spans="1:69" s="67" customFormat="1" ht="114.75" customHeight="1" thickBot="1">
      <c r="B18" s="1178" t="s">
        <v>185</v>
      </c>
      <c r="C18" s="1182"/>
      <c r="D18" s="1182"/>
      <c r="E18" s="1182"/>
      <c r="F18" s="1178" t="s">
        <v>186</v>
      </c>
      <c r="G18" s="1182"/>
      <c r="H18" s="1182"/>
      <c r="I18" s="1182"/>
      <c r="J18" s="1188" t="s">
        <v>187</v>
      </c>
      <c r="K18" s="1188"/>
      <c r="L18" s="1188"/>
      <c r="M18" s="1188"/>
      <c r="N18" s="1178" t="s">
        <v>188</v>
      </c>
      <c r="O18" s="1178"/>
      <c r="P18" s="1178"/>
      <c r="Q18" s="1178"/>
      <c r="R18" s="1178" t="s">
        <v>189</v>
      </c>
      <c r="S18" s="1178"/>
      <c r="T18" s="1178"/>
      <c r="U18" s="1178"/>
      <c r="V18" s="1178" t="s">
        <v>126</v>
      </c>
      <c r="W18" s="1178"/>
      <c r="X18" s="1178"/>
      <c r="Y18" s="1178"/>
      <c r="Z18" s="1178" t="s">
        <v>127</v>
      </c>
      <c r="AA18" s="1178"/>
      <c r="AB18" s="1178"/>
      <c r="AC18" s="1178"/>
      <c r="AD18" s="1179" t="s">
        <v>190</v>
      </c>
      <c r="AE18" s="1180"/>
      <c r="AF18" s="1180"/>
      <c r="AG18" s="1181"/>
      <c r="AH18" s="1178" t="s">
        <v>129</v>
      </c>
      <c r="AI18" s="1178"/>
      <c r="AJ18" s="1178"/>
      <c r="AK18" s="1178"/>
      <c r="AL18" s="1178" t="s">
        <v>191</v>
      </c>
      <c r="AM18" s="1178"/>
      <c r="AN18" s="1178"/>
      <c r="AO18" s="1178"/>
      <c r="AP18" s="1178" t="s">
        <v>192</v>
      </c>
      <c r="AQ18" s="1178"/>
      <c r="AR18" s="1178"/>
      <c r="AS18" s="1178"/>
      <c r="AT18" s="1182" t="s">
        <v>193</v>
      </c>
      <c r="AU18" s="1182"/>
      <c r="AV18" s="1182"/>
      <c r="AW18" s="1182"/>
      <c r="AX18" s="1178" t="s">
        <v>133</v>
      </c>
      <c r="AY18" s="1178"/>
      <c r="AZ18" s="1178"/>
      <c r="BA18" s="1178"/>
      <c r="BB18" s="1178" t="s">
        <v>194</v>
      </c>
      <c r="BC18" s="1178"/>
      <c r="BD18" s="1178"/>
      <c r="BE18" s="1178"/>
      <c r="BF18" s="1179" t="s">
        <v>195</v>
      </c>
      <c r="BG18" s="1180"/>
      <c r="BH18" s="1180"/>
      <c r="BI18" s="1181"/>
      <c r="BJ18" s="1179" t="s">
        <v>136</v>
      </c>
      <c r="BK18" s="1180"/>
      <c r="BL18" s="1180"/>
      <c r="BM18" s="1181"/>
      <c r="BN18" s="1179" t="s">
        <v>196</v>
      </c>
      <c r="BO18" s="1180"/>
      <c r="BP18" s="1180"/>
      <c r="BQ18" s="1181"/>
    </row>
    <row r="19" spans="1:69" s="69" customFormat="1" ht="135" customHeight="1" thickBot="1">
      <c r="A19" s="67"/>
      <c r="B19" s="1182"/>
      <c r="C19" s="1182"/>
      <c r="D19" s="1182"/>
      <c r="E19" s="1182"/>
      <c r="F19" s="1183" t="s">
        <v>197</v>
      </c>
      <c r="G19" s="1184"/>
      <c r="H19" s="1184"/>
      <c r="I19" s="1185"/>
      <c r="J19" s="1186" t="s">
        <v>147</v>
      </c>
      <c r="K19" s="1186"/>
      <c r="L19" s="1186"/>
      <c r="M19" s="1186"/>
      <c r="N19" s="1186" t="s">
        <v>110</v>
      </c>
      <c r="O19" s="1186"/>
      <c r="P19" s="1186"/>
      <c r="Q19" s="1186"/>
      <c r="R19" s="1186" t="s">
        <v>198</v>
      </c>
      <c r="S19" s="1187"/>
      <c r="T19" s="1187"/>
      <c r="U19" s="1187"/>
      <c r="V19" s="1186" t="s">
        <v>199</v>
      </c>
      <c r="W19" s="1186"/>
      <c r="X19" s="1186"/>
      <c r="Y19" s="1186"/>
      <c r="Z19" s="1186" t="s">
        <v>106</v>
      </c>
      <c r="AA19" s="1186"/>
      <c r="AB19" s="1186"/>
      <c r="AC19" s="1186"/>
      <c r="AD19" s="1187" t="s">
        <v>147</v>
      </c>
      <c r="AE19" s="1187"/>
      <c r="AF19" s="1187"/>
      <c r="AG19" s="1187"/>
      <c r="AH19" s="1196" t="s">
        <v>148</v>
      </c>
      <c r="AI19" s="1196"/>
      <c r="AJ19" s="1196"/>
      <c r="AK19" s="1196"/>
      <c r="AL19" s="1186" t="s">
        <v>200</v>
      </c>
      <c r="AM19" s="1186"/>
      <c r="AN19" s="1186"/>
      <c r="AO19" s="1186"/>
      <c r="AP19" s="1186" t="s">
        <v>106</v>
      </c>
      <c r="AQ19" s="1186"/>
      <c r="AR19" s="1186"/>
      <c r="AS19" s="1186"/>
      <c r="AT19" s="1179" t="s">
        <v>150</v>
      </c>
      <c r="AU19" s="1189"/>
      <c r="AV19" s="1189"/>
      <c r="AW19" s="1190"/>
      <c r="AX19" s="1179" t="s">
        <v>201</v>
      </c>
      <c r="AY19" s="1189"/>
      <c r="AZ19" s="1189"/>
      <c r="BA19" s="1190"/>
      <c r="BB19" s="1192" t="s">
        <v>152</v>
      </c>
      <c r="BC19" s="1192"/>
      <c r="BD19" s="1192"/>
      <c r="BE19" s="1192"/>
      <c r="BF19" s="1193" t="s">
        <v>153</v>
      </c>
      <c r="BG19" s="1194"/>
      <c r="BH19" s="1194"/>
      <c r="BI19" s="1195"/>
      <c r="BJ19" s="1193" t="s">
        <v>153</v>
      </c>
      <c r="BK19" s="1194"/>
      <c r="BL19" s="1194"/>
      <c r="BM19" s="1195"/>
      <c r="BN19" s="1193" t="s">
        <v>153</v>
      </c>
      <c r="BO19" s="1194"/>
      <c r="BP19" s="1194"/>
      <c r="BQ19" s="1195"/>
    </row>
    <row r="20" spans="1:69" s="69" customFormat="1" ht="35.25" customHeight="1" thickBot="1">
      <c r="B20" s="74" t="s">
        <v>202</v>
      </c>
      <c r="C20" s="1198"/>
      <c r="D20" s="1198"/>
      <c r="E20" s="1199"/>
      <c r="F20" s="1200"/>
      <c r="G20" s="1191"/>
      <c r="H20" s="1191"/>
      <c r="I20" s="1191"/>
      <c r="J20" s="1200"/>
      <c r="K20" s="1200"/>
      <c r="L20" s="1200"/>
      <c r="M20" s="1200"/>
      <c r="N20" s="1201"/>
      <c r="O20" s="1201"/>
      <c r="P20" s="1201"/>
      <c r="Q20" s="1201"/>
      <c r="R20" s="1200"/>
      <c r="S20" s="1191"/>
      <c r="T20" s="1191"/>
      <c r="U20" s="1191"/>
      <c r="V20" s="1202"/>
      <c r="W20" s="1203"/>
      <c r="X20" s="1203"/>
      <c r="Y20" s="1204"/>
      <c r="Z20" s="1200"/>
      <c r="AA20" s="1200"/>
      <c r="AB20" s="1200"/>
      <c r="AC20" s="1200"/>
      <c r="AD20" s="1191"/>
      <c r="AE20" s="1191"/>
      <c r="AF20" s="1191"/>
      <c r="AG20" s="1191"/>
      <c r="AH20" s="1200"/>
      <c r="AI20" s="1200"/>
      <c r="AJ20" s="1200"/>
      <c r="AK20" s="1200"/>
      <c r="AL20" s="1200"/>
      <c r="AM20" s="1200"/>
      <c r="AN20" s="1200"/>
      <c r="AO20" s="1200"/>
      <c r="AP20" s="1200"/>
      <c r="AQ20" s="1200"/>
      <c r="AR20" s="1200"/>
      <c r="AS20" s="1200"/>
      <c r="AT20" s="1191"/>
      <c r="AU20" s="1191"/>
      <c r="AV20" s="1191"/>
      <c r="AW20" s="1191"/>
      <c r="AX20" s="1191"/>
      <c r="AY20" s="1191"/>
      <c r="AZ20" s="1191"/>
      <c r="BA20" s="1191"/>
      <c r="BB20" s="1191"/>
      <c r="BC20" s="1191"/>
      <c r="BD20" s="1191"/>
      <c r="BE20" s="1191"/>
      <c r="BF20" s="1197"/>
      <c r="BG20" s="1198"/>
      <c r="BH20" s="1198"/>
      <c r="BI20" s="1199"/>
      <c r="BJ20" s="1197"/>
      <c r="BK20" s="1198"/>
      <c r="BL20" s="1198"/>
      <c r="BM20" s="1199"/>
      <c r="BN20" s="1197"/>
      <c r="BO20" s="1198"/>
      <c r="BP20" s="1198"/>
      <c r="BQ20" s="1199"/>
    </row>
    <row r="21" spans="1:69" s="69" customFormat="1" ht="35.25" customHeight="1" thickBot="1">
      <c r="B21" s="74" t="s">
        <v>203</v>
      </c>
      <c r="C21" s="1198"/>
      <c r="D21" s="1198"/>
      <c r="E21" s="1199"/>
      <c r="F21" s="1200"/>
      <c r="G21" s="1191"/>
      <c r="H21" s="1191"/>
      <c r="I21" s="1191"/>
      <c r="J21" s="1200"/>
      <c r="K21" s="1200"/>
      <c r="L21" s="1200"/>
      <c r="M21" s="1200"/>
      <c r="N21" s="1200"/>
      <c r="O21" s="1200"/>
      <c r="P21" s="1200"/>
      <c r="Q21" s="1200"/>
      <c r="R21" s="1200"/>
      <c r="S21" s="1191"/>
      <c r="T21" s="1191"/>
      <c r="U21" s="1191"/>
      <c r="V21" s="1205"/>
      <c r="W21" s="1206"/>
      <c r="X21" s="1206"/>
      <c r="Y21" s="1207"/>
      <c r="Z21" s="1200"/>
      <c r="AA21" s="1200"/>
      <c r="AB21" s="1200"/>
      <c r="AC21" s="1200"/>
      <c r="AD21" s="1191"/>
      <c r="AE21" s="1191"/>
      <c r="AF21" s="1191"/>
      <c r="AG21" s="1191"/>
      <c r="AH21" s="1200"/>
      <c r="AI21" s="1200"/>
      <c r="AJ21" s="1200"/>
      <c r="AK21" s="1200"/>
      <c r="AL21" s="1200"/>
      <c r="AM21" s="1200"/>
      <c r="AN21" s="1200"/>
      <c r="AO21" s="1200"/>
      <c r="AP21" s="1200"/>
      <c r="AQ21" s="1200"/>
      <c r="AR21" s="1200"/>
      <c r="AS21" s="1200"/>
      <c r="AT21" s="1191"/>
      <c r="AU21" s="1191"/>
      <c r="AV21" s="1191"/>
      <c r="AW21" s="1191"/>
      <c r="AX21" s="1191"/>
      <c r="AY21" s="1191"/>
      <c r="AZ21" s="1191"/>
      <c r="BA21" s="1191"/>
      <c r="BB21" s="1191"/>
      <c r="BC21" s="1191"/>
      <c r="BD21" s="1191"/>
      <c r="BE21" s="1191"/>
      <c r="BF21" s="1197"/>
      <c r="BG21" s="1198"/>
      <c r="BH21" s="1198"/>
      <c r="BI21" s="1199"/>
      <c r="BJ21" s="1197"/>
      <c r="BK21" s="1198"/>
      <c r="BL21" s="1198"/>
      <c r="BM21" s="1199"/>
      <c r="BN21" s="1197"/>
      <c r="BO21" s="1198"/>
      <c r="BP21" s="1198"/>
      <c r="BQ21" s="1199"/>
    </row>
    <row r="22" spans="1:69" s="69" customFormat="1" ht="35.25" customHeight="1" thickBot="1">
      <c r="B22" s="74" t="s">
        <v>204</v>
      </c>
      <c r="C22" s="1198"/>
      <c r="D22" s="1198"/>
      <c r="E22" s="1199"/>
      <c r="F22" s="1200"/>
      <c r="G22" s="1191"/>
      <c r="H22" s="1191"/>
      <c r="I22" s="1191"/>
      <c r="J22" s="1200"/>
      <c r="K22" s="1200"/>
      <c r="L22" s="1200"/>
      <c r="M22" s="1200"/>
      <c r="N22" s="1200"/>
      <c r="O22" s="1200"/>
      <c r="P22" s="1200"/>
      <c r="Q22" s="1200"/>
      <c r="R22" s="1200"/>
      <c r="S22" s="1191"/>
      <c r="T22" s="1191"/>
      <c r="U22" s="1191"/>
      <c r="V22" s="1208"/>
      <c r="W22" s="1209"/>
      <c r="X22" s="1209"/>
      <c r="Y22" s="1210"/>
      <c r="Z22" s="1200"/>
      <c r="AA22" s="1200"/>
      <c r="AB22" s="1200"/>
      <c r="AC22" s="1200"/>
      <c r="AD22" s="1191"/>
      <c r="AE22" s="1191"/>
      <c r="AF22" s="1191"/>
      <c r="AG22" s="1191"/>
      <c r="AH22" s="1200"/>
      <c r="AI22" s="1200"/>
      <c r="AJ22" s="1200"/>
      <c r="AK22" s="1200"/>
      <c r="AL22" s="1200"/>
      <c r="AM22" s="1200"/>
      <c r="AN22" s="1200"/>
      <c r="AO22" s="1200"/>
      <c r="AP22" s="1200"/>
      <c r="AQ22" s="1200"/>
      <c r="AR22" s="1200"/>
      <c r="AS22" s="1200"/>
      <c r="AT22" s="1191"/>
      <c r="AU22" s="1191"/>
      <c r="AV22" s="1191"/>
      <c r="AW22" s="1191"/>
      <c r="AX22" s="1191"/>
      <c r="AY22" s="1191"/>
      <c r="AZ22" s="1191"/>
      <c r="BA22" s="1191"/>
      <c r="BB22" s="1191"/>
      <c r="BC22" s="1191"/>
      <c r="BD22" s="1191"/>
      <c r="BE22" s="1191"/>
      <c r="BF22" s="1197"/>
      <c r="BG22" s="1198"/>
      <c r="BH22" s="1198"/>
      <c r="BI22" s="1199"/>
      <c r="BJ22" s="1197"/>
      <c r="BK22" s="1198"/>
      <c r="BL22" s="1198"/>
      <c r="BM22" s="1199"/>
      <c r="BN22" s="1197"/>
      <c r="BO22" s="1198"/>
      <c r="BP22" s="1198"/>
      <c r="BQ22" s="1199"/>
    </row>
    <row r="23" spans="1:69" s="69" customFormat="1" ht="30.75" customHeight="1">
      <c r="B23" s="1211"/>
      <c r="C23" s="1211"/>
      <c r="D23" s="1211"/>
      <c r="E23" s="1211"/>
      <c r="F23" s="1206"/>
      <c r="G23" s="1211"/>
      <c r="H23" s="1211"/>
      <c r="I23" s="1211"/>
      <c r="J23" s="1206"/>
      <c r="K23" s="1206"/>
      <c r="L23" s="1206"/>
      <c r="M23" s="1206"/>
      <c r="N23" s="1206"/>
      <c r="O23" s="1206"/>
      <c r="P23" s="1206"/>
      <c r="Q23" s="1206"/>
      <c r="R23" s="1206"/>
      <c r="S23" s="1211"/>
      <c r="T23" s="1211"/>
      <c r="U23" s="1211"/>
      <c r="V23" s="1206"/>
      <c r="W23" s="1206"/>
      <c r="X23" s="1206"/>
      <c r="Y23" s="1206"/>
      <c r="Z23" s="1211"/>
      <c r="AA23" s="1211"/>
      <c r="AB23" s="1211"/>
      <c r="AC23" s="1211"/>
      <c r="AD23" s="1206"/>
      <c r="AE23" s="1206"/>
      <c r="AF23" s="1206"/>
      <c r="AG23" s="1206"/>
      <c r="AH23" s="1206"/>
      <c r="AI23" s="1206"/>
      <c r="AJ23" s="1206"/>
      <c r="AK23" s="1206"/>
      <c r="AL23" s="1206"/>
      <c r="AM23" s="1206"/>
      <c r="AN23" s="1206"/>
      <c r="AO23" s="1206"/>
      <c r="AP23" s="1206"/>
      <c r="AQ23" s="1206"/>
      <c r="AR23" s="1206"/>
      <c r="AS23" s="1206"/>
      <c r="AT23" s="1211"/>
      <c r="AU23" s="1211"/>
      <c r="AV23" s="1211"/>
      <c r="AW23" s="1211"/>
      <c r="AX23" s="1211"/>
      <c r="AY23" s="1211"/>
      <c r="AZ23" s="1211"/>
      <c r="BA23" s="1211"/>
      <c r="BB23" s="75"/>
      <c r="BC23" s="75"/>
      <c r="BD23" s="75"/>
      <c r="BE23" s="75"/>
      <c r="BF23" s="1211"/>
      <c r="BG23" s="1211"/>
      <c r="BH23" s="1211"/>
      <c r="BI23" s="1211"/>
      <c r="BJ23" s="1211"/>
      <c r="BK23" s="1211"/>
      <c r="BL23" s="1211"/>
      <c r="BM23" s="1211"/>
      <c r="BN23" s="1212"/>
      <c r="BO23" s="1213"/>
      <c r="BP23" s="1213"/>
      <c r="BQ23" s="1214"/>
    </row>
    <row r="24" spans="1:69" s="67" customFormat="1" ht="30.75" customHeight="1" thickBot="1">
      <c r="B24" s="1159" t="s">
        <v>205</v>
      </c>
      <c r="C24" s="1159"/>
      <c r="D24" s="1159"/>
      <c r="E24" s="1159"/>
      <c r="F24" s="1159"/>
      <c r="G24" s="1159"/>
      <c r="H24" s="1159"/>
      <c r="I24" s="1159"/>
      <c r="J24" s="1159"/>
      <c r="K24" s="1159"/>
      <c r="L24" s="1159"/>
      <c r="M24" s="1159"/>
      <c r="N24" s="1159"/>
      <c r="O24" s="1159"/>
      <c r="P24" s="1159"/>
      <c r="Q24" s="1159"/>
      <c r="R24" s="1159"/>
      <c r="S24" s="1159"/>
      <c r="T24" s="1159"/>
      <c r="U24" s="1159"/>
      <c r="V24" s="1159"/>
      <c r="W24" s="1159"/>
      <c r="X24" s="1159"/>
      <c r="Y24" s="1159"/>
      <c r="Z24" s="1159"/>
      <c r="AA24" s="1159"/>
      <c r="AB24" s="1159"/>
      <c r="AC24" s="1159"/>
      <c r="AD24" s="1159"/>
      <c r="AE24" s="1159"/>
      <c r="AF24" s="1159"/>
      <c r="AG24" s="1159"/>
      <c r="AH24" s="1159"/>
      <c r="AI24" s="1159"/>
      <c r="AJ24" s="1159"/>
      <c r="AK24" s="1159"/>
      <c r="AL24" s="1159"/>
      <c r="AM24" s="1159"/>
      <c r="AN24" s="1159"/>
      <c r="AO24" s="1159"/>
      <c r="AP24" s="1159"/>
      <c r="AQ24" s="1159"/>
      <c r="AR24" s="1159"/>
      <c r="AS24" s="1159"/>
      <c r="AT24" s="1159"/>
      <c r="AU24" s="1159"/>
      <c r="AV24" s="1159"/>
      <c r="AW24" s="1159"/>
      <c r="AX24" s="1159"/>
      <c r="AY24" s="1159"/>
      <c r="AZ24" s="1159"/>
      <c r="BA24" s="1159"/>
      <c r="BB24" s="1159"/>
      <c r="BC24" s="1159"/>
      <c r="BD24" s="1159"/>
      <c r="BE24" s="1159"/>
      <c r="BF24" s="1159"/>
      <c r="BG24" s="1159"/>
      <c r="BH24" s="1159"/>
      <c r="BI24" s="1159"/>
      <c r="BJ24" s="1159"/>
      <c r="BK24" s="1159"/>
      <c r="BL24" s="1159"/>
      <c r="BM24" s="1159"/>
      <c r="BN24" s="76"/>
      <c r="BO24" s="76"/>
      <c r="BP24" s="76"/>
      <c r="BQ24" s="76"/>
    </row>
    <row r="25" spans="1:69" s="67" customFormat="1" ht="96" customHeight="1" thickTop="1" thickBot="1">
      <c r="B25" s="1196" t="s">
        <v>206</v>
      </c>
      <c r="C25" s="1192"/>
      <c r="D25" s="1192"/>
      <c r="E25" s="1192"/>
      <c r="F25" s="1192"/>
      <c r="G25" s="1192"/>
      <c r="H25" s="1192"/>
      <c r="I25" s="1192"/>
      <c r="J25" s="1192"/>
      <c r="K25" s="1192"/>
      <c r="L25" s="1192"/>
      <c r="M25" s="1196" t="s">
        <v>207</v>
      </c>
      <c r="N25" s="1196"/>
      <c r="O25" s="1196"/>
      <c r="P25" s="1196"/>
      <c r="Q25" s="1196"/>
      <c r="R25" s="1196"/>
      <c r="S25" s="1196"/>
      <c r="T25" s="1196" t="s">
        <v>208</v>
      </c>
      <c r="U25" s="1196"/>
      <c r="V25" s="1196"/>
      <c r="W25" s="1196"/>
      <c r="X25" s="1196"/>
      <c r="Y25" s="1196"/>
      <c r="Z25" s="1196"/>
      <c r="AA25" s="1196" t="s">
        <v>209</v>
      </c>
      <c r="AB25" s="1192"/>
      <c r="AC25" s="1192"/>
      <c r="AD25" s="1192"/>
      <c r="AE25" s="1192"/>
      <c r="AF25" s="1192"/>
      <c r="AG25" s="1192"/>
      <c r="AH25" s="1192"/>
      <c r="AI25" s="1192"/>
      <c r="AJ25" s="1192"/>
      <c r="AK25" s="1153"/>
      <c r="AL25" s="1215" t="s">
        <v>210</v>
      </c>
      <c r="AM25" s="1216"/>
      <c r="AN25" s="1216"/>
      <c r="AO25" s="1216"/>
      <c r="AP25" s="1216"/>
      <c r="AQ25" s="1216"/>
      <c r="AR25" s="1216"/>
      <c r="AS25" s="1216"/>
      <c r="AT25" s="1216"/>
      <c r="AU25" s="1216"/>
      <c r="AV25" s="1217"/>
      <c r="AW25" s="76"/>
      <c r="AX25" s="76"/>
      <c r="AY25" s="76"/>
      <c r="AZ25" s="76"/>
      <c r="BA25" s="76"/>
      <c r="BB25" s="76"/>
      <c r="BC25" s="76"/>
      <c r="BD25" s="76"/>
      <c r="BE25" s="76"/>
      <c r="BF25" s="76"/>
      <c r="BG25" s="76"/>
      <c r="BH25" s="76"/>
      <c r="BI25" s="76"/>
      <c r="BJ25" s="76"/>
      <c r="BK25" s="76"/>
      <c r="BL25" s="76"/>
      <c r="BM25" s="76"/>
      <c r="BN25" s="76"/>
      <c r="BO25" s="76"/>
      <c r="BP25" s="76"/>
      <c r="BQ25" s="76"/>
    </row>
    <row r="26" spans="1:69" s="67" customFormat="1" ht="35.25" customHeight="1" thickBot="1">
      <c r="B26" s="1218" t="s">
        <v>211</v>
      </c>
      <c r="C26" s="1219"/>
      <c r="D26" s="1220">
        <f>N20</f>
        <v>0</v>
      </c>
      <c r="E26" s="1220"/>
      <c r="F26" s="1220"/>
      <c r="G26" s="1220"/>
      <c r="H26" s="1220"/>
      <c r="I26" s="1220"/>
      <c r="J26" s="1220"/>
      <c r="K26" s="1155" t="s">
        <v>110</v>
      </c>
      <c r="L26" s="1192"/>
      <c r="M26" s="1221">
        <f>J20</f>
        <v>0</v>
      </c>
      <c r="N26" s="1222"/>
      <c r="O26" s="1222"/>
      <c r="P26" s="1222"/>
      <c r="Q26" s="1222"/>
      <c r="R26" s="1222"/>
      <c r="S26" s="77" t="s">
        <v>212</v>
      </c>
      <c r="T26" s="1196" t="s">
        <v>213</v>
      </c>
      <c r="U26" s="1196"/>
      <c r="V26" s="1196"/>
      <c r="W26" s="1196"/>
      <c r="X26" s="1196"/>
      <c r="Y26" s="1196"/>
      <c r="Z26" s="1196"/>
      <c r="AA26" s="1223">
        <f>M26*17500</f>
        <v>0</v>
      </c>
      <c r="AB26" s="1224"/>
      <c r="AC26" s="1224"/>
      <c r="AD26" s="1224"/>
      <c r="AE26" s="1224"/>
      <c r="AF26" s="1224"/>
      <c r="AG26" s="1224"/>
      <c r="AH26" s="1224"/>
      <c r="AI26" s="1224"/>
      <c r="AJ26" s="1154" t="s">
        <v>110</v>
      </c>
      <c r="AK26" s="1154"/>
      <c r="AL26" s="1225">
        <f>ROUNDDOWN(MIN(D26,AA26),-3)</f>
        <v>0</v>
      </c>
      <c r="AM26" s="1224"/>
      <c r="AN26" s="1224"/>
      <c r="AO26" s="1224"/>
      <c r="AP26" s="1224"/>
      <c r="AQ26" s="1224"/>
      <c r="AR26" s="1224"/>
      <c r="AS26" s="1224"/>
      <c r="AT26" s="1224"/>
      <c r="AU26" s="1154" t="s">
        <v>110</v>
      </c>
      <c r="AV26" s="1154"/>
      <c r="AW26" s="78"/>
      <c r="AX26" s="76"/>
      <c r="AY26" s="76"/>
      <c r="AZ26" s="76"/>
      <c r="BA26" s="79"/>
      <c r="BB26" s="79"/>
      <c r="BC26" s="79"/>
      <c r="BD26" s="79"/>
      <c r="BE26" s="79"/>
      <c r="BN26" s="76"/>
      <c r="BO26" s="76"/>
      <c r="BP26" s="76"/>
      <c r="BQ26" s="76"/>
    </row>
    <row r="27" spans="1:69" s="67" customFormat="1" ht="35.25" customHeight="1" thickBot="1">
      <c r="B27" s="1218" t="s">
        <v>214</v>
      </c>
      <c r="C27" s="1219"/>
      <c r="D27" s="1220">
        <f>N21</f>
        <v>0</v>
      </c>
      <c r="E27" s="1220"/>
      <c r="F27" s="1220"/>
      <c r="G27" s="1220"/>
      <c r="H27" s="1220"/>
      <c r="I27" s="1220"/>
      <c r="J27" s="1220"/>
      <c r="K27" s="1155" t="s">
        <v>110</v>
      </c>
      <c r="L27" s="1192"/>
      <c r="M27" s="1221">
        <f>J21</f>
        <v>0</v>
      </c>
      <c r="N27" s="1222"/>
      <c r="O27" s="1222"/>
      <c r="P27" s="1222"/>
      <c r="Q27" s="1222"/>
      <c r="R27" s="1222"/>
      <c r="S27" s="77" t="s">
        <v>212</v>
      </c>
      <c r="T27" s="1196" t="s">
        <v>213</v>
      </c>
      <c r="U27" s="1196"/>
      <c r="V27" s="1196"/>
      <c r="W27" s="1196"/>
      <c r="X27" s="1196"/>
      <c r="Y27" s="1196"/>
      <c r="Z27" s="1196"/>
      <c r="AA27" s="1223">
        <f>M27*17500</f>
        <v>0</v>
      </c>
      <c r="AB27" s="1224"/>
      <c r="AC27" s="1224"/>
      <c r="AD27" s="1224"/>
      <c r="AE27" s="1224"/>
      <c r="AF27" s="1224"/>
      <c r="AG27" s="1224"/>
      <c r="AH27" s="1224"/>
      <c r="AI27" s="1224"/>
      <c r="AJ27" s="1154" t="s">
        <v>110</v>
      </c>
      <c r="AK27" s="1154"/>
      <c r="AL27" s="1225">
        <f>ROUNDDOWN(MIN(D27,AA27),-3)</f>
        <v>0</v>
      </c>
      <c r="AM27" s="1224"/>
      <c r="AN27" s="1224"/>
      <c r="AO27" s="1224"/>
      <c r="AP27" s="1224"/>
      <c r="AQ27" s="1224"/>
      <c r="AR27" s="1224"/>
      <c r="AS27" s="1224"/>
      <c r="AT27" s="1224"/>
      <c r="AU27" s="1154" t="s">
        <v>110</v>
      </c>
      <c r="AV27" s="1154"/>
      <c r="AW27" s="78"/>
      <c r="AX27" s="76"/>
      <c r="AY27" s="76"/>
      <c r="AZ27" s="76"/>
      <c r="BN27" s="76"/>
      <c r="BO27" s="76"/>
      <c r="BP27" s="76"/>
      <c r="BQ27" s="76"/>
    </row>
    <row r="28" spans="1:69" s="67" customFormat="1" ht="35.25" customHeight="1" thickBot="1">
      <c r="B28" s="1218" t="s">
        <v>215</v>
      </c>
      <c r="C28" s="1219"/>
      <c r="D28" s="1220">
        <f>N22</f>
        <v>0</v>
      </c>
      <c r="E28" s="1220"/>
      <c r="F28" s="1220"/>
      <c r="G28" s="1220"/>
      <c r="H28" s="1220"/>
      <c r="I28" s="1220"/>
      <c r="J28" s="1220"/>
      <c r="K28" s="1155" t="s">
        <v>110</v>
      </c>
      <c r="L28" s="1192"/>
      <c r="M28" s="1221">
        <f>J22</f>
        <v>0</v>
      </c>
      <c r="N28" s="1222"/>
      <c r="O28" s="1222"/>
      <c r="P28" s="1222"/>
      <c r="Q28" s="1222"/>
      <c r="R28" s="1222"/>
      <c r="S28" s="77" t="s">
        <v>212</v>
      </c>
      <c r="T28" s="1196" t="s">
        <v>213</v>
      </c>
      <c r="U28" s="1196"/>
      <c r="V28" s="1196"/>
      <c r="W28" s="1196"/>
      <c r="X28" s="1196"/>
      <c r="Y28" s="1196"/>
      <c r="Z28" s="1196"/>
      <c r="AA28" s="1223">
        <f>M28*17500</f>
        <v>0</v>
      </c>
      <c r="AB28" s="1224"/>
      <c r="AC28" s="1224"/>
      <c r="AD28" s="1224"/>
      <c r="AE28" s="1224"/>
      <c r="AF28" s="1224"/>
      <c r="AG28" s="1224"/>
      <c r="AH28" s="1224"/>
      <c r="AI28" s="1224"/>
      <c r="AJ28" s="1154" t="s">
        <v>110</v>
      </c>
      <c r="AK28" s="1154"/>
      <c r="AL28" s="1226">
        <f>ROUNDDOWN(MIN(D28,AA28),-3)</f>
        <v>0</v>
      </c>
      <c r="AM28" s="1227"/>
      <c r="AN28" s="1227"/>
      <c r="AO28" s="1227"/>
      <c r="AP28" s="1227"/>
      <c r="AQ28" s="1227"/>
      <c r="AR28" s="1227"/>
      <c r="AS28" s="1227"/>
      <c r="AT28" s="1227"/>
      <c r="AU28" s="1163" t="s">
        <v>110</v>
      </c>
      <c r="AV28" s="1228"/>
      <c r="AW28" s="80"/>
    </row>
    <row r="29" spans="1:69" s="67" customFormat="1" ht="30.75" customHeight="1" thickTop="1">
      <c r="B29" s="81"/>
      <c r="C29" s="81"/>
      <c r="K29" s="76"/>
      <c r="L29" s="76"/>
      <c r="M29" s="82"/>
      <c r="N29" s="82"/>
      <c r="O29" s="82"/>
      <c r="P29" s="82"/>
      <c r="Q29" s="82"/>
      <c r="R29" s="82"/>
      <c r="S29" s="82"/>
      <c r="T29" s="83"/>
      <c r="U29" s="83"/>
      <c r="V29" s="83"/>
      <c r="W29" s="83"/>
      <c r="X29" s="83"/>
      <c r="Y29" s="83"/>
      <c r="Z29" s="83"/>
      <c r="AA29" s="84"/>
      <c r="AB29" s="84"/>
      <c r="AC29" s="84"/>
      <c r="AD29" s="84"/>
      <c r="AE29" s="84"/>
      <c r="AF29" s="84"/>
      <c r="AG29" s="84"/>
      <c r="AH29" s="84"/>
      <c r="AI29" s="84"/>
      <c r="AJ29" s="84"/>
      <c r="AK29" s="84"/>
      <c r="AL29" s="85"/>
      <c r="AM29" s="85"/>
      <c r="AN29" s="85"/>
      <c r="AO29" s="85"/>
      <c r="AP29" s="85"/>
      <c r="AQ29" s="85"/>
      <c r="AR29" s="85"/>
      <c r="AS29" s="85"/>
      <c r="AT29" s="85"/>
      <c r="AU29" s="85"/>
      <c r="AV29" s="85"/>
    </row>
    <row r="30" spans="1:69" s="67" customFormat="1" ht="30.75" customHeight="1" thickBot="1">
      <c r="B30" s="1159" t="s">
        <v>216</v>
      </c>
      <c r="C30" s="1159"/>
      <c r="D30" s="1159"/>
      <c r="E30" s="1159"/>
      <c r="F30" s="1159"/>
      <c r="G30" s="1159"/>
      <c r="H30" s="1159"/>
      <c r="I30" s="1159"/>
      <c r="J30" s="1159"/>
      <c r="K30" s="1159"/>
      <c r="L30" s="1159"/>
      <c r="M30" s="1159"/>
      <c r="N30" s="1159"/>
      <c r="O30" s="1159"/>
      <c r="P30" s="1159"/>
      <c r="Q30" s="1159"/>
      <c r="R30" s="1159"/>
      <c r="S30" s="1159"/>
      <c r="T30" s="1159"/>
      <c r="U30" s="1159"/>
      <c r="V30" s="1159"/>
      <c r="W30" s="1159"/>
      <c r="X30" s="1159"/>
      <c r="Y30" s="1159"/>
      <c r="Z30" s="1159"/>
      <c r="AA30" s="1159"/>
      <c r="AB30" s="1159"/>
      <c r="AC30" s="1159"/>
      <c r="AD30" s="1159"/>
      <c r="AE30" s="1159"/>
      <c r="AF30" s="1159"/>
      <c r="AG30" s="1159"/>
      <c r="AH30" s="1159"/>
      <c r="AI30" s="1159"/>
      <c r="AJ30" s="1159"/>
      <c r="AK30" s="1159"/>
      <c r="AL30" s="1159"/>
      <c r="AM30" s="1159"/>
      <c r="AN30" s="1159"/>
      <c r="AO30" s="1159"/>
      <c r="AP30" s="1159"/>
      <c r="AQ30" s="1159"/>
      <c r="AR30" s="1159"/>
      <c r="AS30" s="1159"/>
      <c r="AT30" s="1159"/>
      <c r="AU30" s="1159"/>
      <c r="AV30" s="1159"/>
      <c r="AW30" s="1159"/>
      <c r="AX30" s="1159"/>
      <c r="AY30" s="1159"/>
      <c r="AZ30" s="1159"/>
      <c r="BA30" s="1159"/>
      <c r="BB30" s="1159"/>
      <c r="BC30" s="1159"/>
      <c r="BD30" s="1159"/>
      <c r="BE30" s="1159"/>
      <c r="BF30" s="1159"/>
      <c r="BG30" s="1159"/>
      <c r="BH30" s="1159"/>
      <c r="BI30" s="1159"/>
      <c r="BJ30" s="1159"/>
      <c r="BK30" s="1159"/>
      <c r="BL30" s="1159"/>
      <c r="BM30" s="1159"/>
    </row>
    <row r="31" spans="1:69" s="67" customFormat="1" ht="96" customHeight="1" thickBot="1">
      <c r="B31" s="1193" t="s">
        <v>123</v>
      </c>
      <c r="C31" s="1194"/>
      <c r="D31" s="1194"/>
      <c r="E31" s="1194"/>
      <c r="F31" s="1194"/>
      <c r="G31" s="1194"/>
      <c r="H31" s="1194"/>
      <c r="I31" s="1195"/>
      <c r="J31" s="1178" t="s">
        <v>189</v>
      </c>
      <c r="K31" s="1178"/>
      <c r="L31" s="1178"/>
      <c r="M31" s="1178"/>
      <c r="N31" s="1196" t="s">
        <v>127</v>
      </c>
      <c r="O31" s="1196"/>
      <c r="P31" s="1196"/>
      <c r="Q31" s="1196"/>
      <c r="R31" s="1229" t="s">
        <v>190</v>
      </c>
      <c r="S31" s="1230"/>
      <c r="T31" s="1230"/>
      <c r="U31" s="1231"/>
      <c r="V31" s="1196" t="s">
        <v>129</v>
      </c>
      <c r="W31" s="1196"/>
      <c r="X31" s="1196"/>
      <c r="Y31" s="1196"/>
      <c r="Z31" s="1232" t="s">
        <v>191</v>
      </c>
      <c r="AA31" s="1232"/>
      <c r="AB31" s="1232"/>
      <c r="AC31" s="1232"/>
      <c r="AD31" s="1196" t="s">
        <v>192</v>
      </c>
      <c r="AE31" s="1196"/>
      <c r="AF31" s="1196"/>
      <c r="AG31" s="1196"/>
      <c r="AH31" s="1192" t="s">
        <v>193</v>
      </c>
      <c r="AI31" s="1192"/>
      <c r="AJ31" s="1192"/>
      <c r="AK31" s="1192"/>
      <c r="AL31" s="1196" t="s">
        <v>133</v>
      </c>
      <c r="AM31" s="1196"/>
      <c r="AN31" s="1196"/>
      <c r="AO31" s="1196"/>
      <c r="AP31" s="1196" t="s">
        <v>194</v>
      </c>
      <c r="AQ31" s="1196"/>
      <c r="AR31" s="1196"/>
      <c r="AS31" s="1196"/>
      <c r="AT31" s="1193" t="s">
        <v>217</v>
      </c>
      <c r="AU31" s="1194"/>
      <c r="AV31" s="1194"/>
      <c r="AW31" s="1195"/>
      <c r="AX31" s="1196" t="s">
        <v>136</v>
      </c>
      <c r="AY31" s="1196"/>
      <c r="AZ31" s="1196"/>
      <c r="BA31" s="1196"/>
      <c r="BB31" s="1196" t="s">
        <v>218</v>
      </c>
      <c r="BC31" s="1196"/>
      <c r="BD31" s="1196"/>
      <c r="BE31" s="1196"/>
      <c r="BF31" s="1233"/>
      <c r="BG31" s="1233"/>
      <c r="BH31" s="1233"/>
      <c r="BI31" s="1233"/>
      <c r="BJ31" s="1233"/>
      <c r="BK31" s="1233"/>
      <c r="BL31" s="1233"/>
      <c r="BM31" s="1233"/>
    </row>
    <row r="32" spans="1:69" s="67" customFormat="1" ht="129" customHeight="1" thickBot="1">
      <c r="B32" s="1193"/>
      <c r="C32" s="1194"/>
      <c r="D32" s="1194"/>
      <c r="E32" s="1194"/>
      <c r="F32" s="1194"/>
      <c r="G32" s="1194"/>
      <c r="H32" s="1194"/>
      <c r="I32" s="1195"/>
      <c r="J32" s="1186" t="s">
        <v>198</v>
      </c>
      <c r="K32" s="1187"/>
      <c r="L32" s="1187"/>
      <c r="M32" s="1187"/>
      <c r="N32" s="1186" t="s">
        <v>106</v>
      </c>
      <c r="O32" s="1186"/>
      <c r="P32" s="1186"/>
      <c r="Q32" s="1186"/>
      <c r="R32" s="1187" t="s">
        <v>147</v>
      </c>
      <c r="S32" s="1187"/>
      <c r="T32" s="1187"/>
      <c r="U32" s="1187"/>
      <c r="V32" s="1196" t="s">
        <v>148</v>
      </c>
      <c r="W32" s="1196"/>
      <c r="X32" s="1196"/>
      <c r="Y32" s="1196"/>
      <c r="Z32" s="1186" t="s">
        <v>200</v>
      </c>
      <c r="AA32" s="1186"/>
      <c r="AB32" s="1186"/>
      <c r="AC32" s="1186"/>
      <c r="AD32" s="1186" t="s">
        <v>106</v>
      </c>
      <c r="AE32" s="1186"/>
      <c r="AF32" s="1186"/>
      <c r="AG32" s="1186"/>
      <c r="AH32" s="1179" t="s">
        <v>150</v>
      </c>
      <c r="AI32" s="1189"/>
      <c r="AJ32" s="1189"/>
      <c r="AK32" s="1190"/>
      <c r="AL32" s="1179" t="s">
        <v>201</v>
      </c>
      <c r="AM32" s="1189"/>
      <c r="AN32" s="1189"/>
      <c r="AO32" s="1190"/>
      <c r="AP32" s="1192" t="s">
        <v>152</v>
      </c>
      <c r="AQ32" s="1192"/>
      <c r="AR32" s="1192"/>
      <c r="AS32" s="1192"/>
      <c r="AT32" s="1196" t="s">
        <v>153</v>
      </c>
      <c r="AU32" s="1192"/>
      <c r="AV32" s="1192"/>
      <c r="AW32" s="1192"/>
      <c r="AX32" s="1196" t="s">
        <v>153</v>
      </c>
      <c r="AY32" s="1192"/>
      <c r="AZ32" s="1192"/>
      <c r="BA32" s="1192"/>
      <c r="BB32" s="1196" t="s">
        <v>153</v>
      </c>
      <c r="BC32" s="1192"/>
      <c r="BD32" s="1192"/>
      <c r="BE32" s="1192"/>
      <c r="BF32" s="1233"/>
      <c r="BG32" s="1160"/>
      <c r="BH32" s="1160"/>
      <c r="BI32" s="1160"/>
      <c r="BJ32" s="1233"/>
      <c r="BK32" s="1160"/>
      <c r="BL32" s="1160"/>
      <c r="BM32" s="1160"/>
    </row>
    <row r="33" spans="2:65" s="67" customFormat="1" ht="35.25" customHeight="1" thickBot="1">
      <c r="B33" s="1193" t="s">
        <v>219</v>
      </c>
      <c r="C33" s="1194"/>
      <c r="D33" s="1194"/>
      <c r="E33" s="1194"/>
      <c r="F33" s="1194"/>
      <c r="G33" s="1194"/>
      <c r="H33" s="1194"/>
      <c r="I33" s="1195"/>
      <c r="J33" s="1196"/>
      <c r="K33" s="1192"/>
      <c r="L33" s="1192"/>
      <c r="M33" s="1192"/>
      <c r="N33" s="1196"/>
      <c r="O33" s="1196"/>
      <c r="P33" s="1196"/>
      <c r="Q33" s="1196"/>
      <c r="R33" s="1192"/>
      <c r="S33" s="1192"/>
      <c r="T33" s="1192"/>
      <c r="U33" s="1192"/>
      <c r="V33" s="1196"/>
      <c r="W33" s="1196"/>
      <c r="X33" s="1196"/>
      <c r="Y33" s="1196"/>
      <c r="Z33" s="1196"/>
      <c r="AA33" s="1196"/>
      <c r="AB33" s="1196"/>
      <c r="AC33" s="1196"/>
      <c r="AD33" s="1196"/>
      <c r="AE33" s="1196"/>
      <c r="AF33" s="1196"/>
      <c r="AG33" s="1196"/>
      <c r="AH33" s="1192"/>
      <c r="AI33" s="1192"/>
      <c r="AJ33" s="1192"/>
      <c r="AK33" s="1192"/>
      <c r="AL33" s="1192"/>
      <c r="AM33" s="1192"/>
      <c r="AN33" s="1192"/>
      <c r="AO33" s="1192"/>
      <c r="AP33" s="1192"/>
      <c r="AQ33" s="1192"/>
      <c r="AR33" s="1192"/>
      <c r="AS33" s="1192"/>
      <c r="AT33" s="1192"/>
      <c r="AU33" s="1192"/>
      <c r="AV33" s="1192"/>
      <c r="AW33" s="1192"/>
      <c r="AX33" s="1192"/>
      <c r="AY33" s="1192"/>
      <c r="AZ33" s="1192"/>
      <c r="BA33" s="1192"/>
      <c r="BB33" s="1192"/>
      <c r="BC33" s="1192"/>
      <c r="BD33" s="1192"/>
      <c r="BE33" s="1192"/>
      <c r="BF33" s="1160"/>
      <c r="BG33" s="1160"/>
      <c r="BH33" s="1160"/>
      <c r="BI33" s="1160"/>
      <c r="BJ33" s="1160"/>
      <c r="BK33" s="1160"/>
      <c r="BL33" s="1160"/>
      <c r="BM33" s="1160"/>
    </row>
    <row r="34" spans="2:65" s="67" customFormat="1" ht="35.25" customHeight="1" thickBot="1">
      <c r="B34" s="1193" t="s">
        <v>220</v>
      </c>
      <c r="C34" s="1194"/>
      <c r="D34" s="1194"/>
      <c r="E34" s="1194"/>
      <c r="F34" s="1194"/>
      <c r="G34" s="1194"/>
      <c r="H34" s="1194"/>
      <c r="I34" s="1195"/>
      <c r="J34" s="1196"/>
      <c r="K34" s="1192"/>
      <c r="L34" s="1192"/>
      <c r="M34" s="1192"/>
      <c r="N34" s="1196"/>
      <c r="O34" s="1196"/>
      <c r="P34" s="1196"/>
      <c r="Q34" s="1196"/>
      <c r="R34" s="1192"/>
      <c r="S34" s="1192"/>
      <c r="T34" s="1192"/>
      <c r="U34" s="1192"/>
      <c r="V34" s="1196"/>
      <c r="W34" s="1196"/>
      <c r="X34" s="1196"/>
      <c r="Y34" s="1196"/>
      <c r="Z34" s="1196"/>
      <c r="AA34" s="1196"/>
      <c r="AB34" s="1196"/>
      <c r="AC34" s="1196"/>
      <c r="AD34" s="1196"/>
      <c r="AE34" s="1196"/>
      <c r="AF34" s="1196"/>
      <c r="AG34" s="1196"/>
      <c r="AH34" s="1192"/>
      <c r="AI34" s="1192"/>
      <c r="AJ34" s="1192"/>
      <c r="AK34" s="1192"/>
      <c r="AL34" s="1192"/>
      <c r="AM34" s="1192"/>
      <c r="AN34" s="1192"/>
      <c r="AO34" s="1192"/>
      <c r="AP34" s="1192"/>
      <c r="AQ34" s="1192"/>
      <c r="AR34" s="1192"/>
      <c r="AS34" s="1192"/>
      <c r="AT34" s="1192"/>
      <c r="AU34" s="1192"/>
      <c r="AV34" s="1192"/>
      <c r="AW34" s="1192"/>
      <c r="AX34" s="1192"/>
      <c r="AY34" s="1192"/>
      <c r="AZ34" s="1192"/>
      <c r="BA34" s="1192"/>
      <c r="BB34" s="1192"/>
      <c r="BC34" s="1192"/>
      <c r="BD34" s="1192"/>
      <c r="BE34" s="1192"/>
      <c r="BF34" s="1160"/>
      <c r="BG34" s="1160"/>
      <c r="BH34" s="1160"/>
      <c r="BI34" s="1160"/>
      <c r="BJ34" s="1160"/>
      <c r="BK34" s="1160"/>
      <c r="BL34" s="1160"/>
      <c r="BM34" s="1160"/>
    </row>
    <row r="35" spans="2:65" s="67" customFormat="1" ht="30.75" customHeight="1">
      <c r="B35" s="86"/>
      <c r="C35" s="86"/>
      <c r="D35" s="86"/>
      <c r="E35" s="86"/>
      <c r="F35" s="83"/>
      <c r="G35" s="76"/>
      <c r="H35" s="76"/>
      <c r="I35" s="76"/>
      <c r="J35" s="83"/>
      <c r="K35" s="83"/>
      <c r="L35" s="83"/>
      <c r="M35" s="83"/>
      <c r="N35" s="76"/>
      <c r="O35" s="76"/>
      <c r="P35" s="76"/>
      <c r="Q35" s="76"/>
      <c r="R35" s="83"/>
      <c r="S35" s="83"/>
      <c r="T35" s="83"/>
      <c r="U35" s="83"/>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row>
    <row r="36" spans="2:65" s="67" customFormat="1" ht="30.75" customHeight="1" thickBot="1">
      <c r="B36" s="1159" t="s">
        <v>221</v>
      </c>
      <c r="C36" s="1159"/>
      <c r="D36" s="1159"/>
      <c r="E36" s="1159"/>
      <c r="F36" s="1159"/>
      <c r="G36" s="1159"/>
      <c r="H36" s="1159"/>
      <c r="I36" s="1159"/>
      <c r="J36" s="1159"/>
      <c r="K36" s="1159"/>
      <c r="L36" s="1159"/>
      <c r="M36" s="1159"/>
      <c r="N36" s="1159"/>
      <c r="O36" s="1159"/>
      <c r="P36" s="1159"/>
      <c r="Q36" s="1159"/>
      <c r="R36" s="1159"/>
      <c r="S36" s="1159"/>
      <c r="T36" s="1159"/>
      <c r="U36" s="1159"/>
      <c r="V36" s="1159"/>
      <c r="W36" s="1159"/>
      <c r="X36" s="1159"/>
      <c r="Y36" s="1159"/>
      <c r="Z36" s="1159"/>
      <c r="AA36" s="1159"/>
      <c r="AB36" s="1159"/>
      <c r="AC36" s="1159"/>
      <c r="AD36" s="1159"/>
      <c r="AE36" s="1159"/>
      <c r="AF36" s="1159"/>
      <c r="AG36" s="1159"/>
      <c r="AH36" s="1159"/>
      <c r="AI36" s="1159"/>
      <c r="AJ36" s="1159"/>
      <c r="AK36" s="1159"/>
      <c r="AL36" s="1159"/>
      <c r="AM36" s="1159"/>
      <c r="AN36" s="1159"/>
      <c r="AO36" s="1159"/>
      <c r="AP36" s="1159"/>
      <c r="AQ36" s="1159"/>
      <c r="AR36" s="1159"/>
      <c r="AS36" s="1159"/>
      <c r="AT36" s="1159"/>
      <c r="AU36" s="1159"/>
      <c r="AV36" s="1159"/>
      <c r="AW36" s="1159"/>
      <c r="AX36" s="1159"/>
      <c r="AY36" s="1159"/>
      <c r="AZ36" s="1159"/>
      <c r="BA36" s="1159"/>
      <c r="BB36" s="1159"/>
      <c r="BC36" s="1159"/>
      <c r="BD36" s="1159"/>
      <c r="BE36" s="1159"/>
      <c r="BF36" s="1159"/>
      <c r="BG36" s="1159"/>
      <c r="BH36" s="1159"/>
      <c r="BI36" s="1159"/>
      <c r="BJ36" s="1159"/>
      <c r="BK36" s="1159"/>
      <c r="BL36" s="1159"/>
      <c r="BM36" s="1159"/>
    </row>
    <row r="37" spans="2:65" s="67" customFormat="1" ht="96" customHeight="1" thickTop="1" thickBot="1">
      <c r="B37" s="1192"/>
      <c r="C37" s="1192"/>
      <c r="D37" s="1192"/>
      <c r="E37" s="1192"/>
      <c r="F37" s="1192"/>
      <c r="G37" s="1192"/>
      <c r="H37" s="1192"/>
      <c r="I37" s="1192"/>
      <c r="J37" s="1192"/>
      <c r="K37" s="1192"/>
      <c r="L37" s="1192"/>
      <c r="M37" s="1192"/>
      <c r="N37" s="1192"/>
      <c r="O37" s="1232" t="s">
        <v>222</v>
      </c>
      <c r="P37" s="1234"/>
      <c r="Q37" s="1234"/>
      <c r="R37" s="1234"/>
      <c r="S37" s="1234"/>
      <c r="T37" s="1234"/>
      <c r="U37" s="1234"/>
      <c r="V37" s="1229" t="s">
        <v>223</v>
      </c>
      <c r="W37" s="1230"/>
      <c r="X37" s="1231"/>
      <c r="Y37" s="1193" t="s">
        <v>224</v>
      </c>
      <c r="Z37" s="1194"/>
      <c r="AA37" s="1194"/>
      <c r="AB37" s="1194"/>
      <c r="AC37" s="1194"/>
      <c r="AD37" s="1194"/>
      <c r="AE37" s="1235"/>
      <c r="AF37" s="1215" t="s">
        <v>225</v>
      </c>
      <c r="AG37" s="1216"/>
      <c r="AH37" s="1216"/>
      <c r="AI37" s="1216"/>
      <c r="AJ37" s="1216"/>
      <c r="AK37" s="1216"/>
      <c r="AL37" s="1217"/>
      <c r="AM37" s="1236"/>
      <c r="AN37" s="1160"/>
      <c r="AO37" s="1160"/>
      <c r="AP37" s="1160"/>
      <c r="AQ37" s="1160"/>
      <c r="AR37" s="1160"/>
      <c r="AS37" s="1160"/>
    </row>
    <row r="38" spans="2:65" s="67" customFormat="1" ht="35.25" customHeight="1" thickBot="1">
      <c r="B38" s="1192" t="s">
        <v>226</v>
      </c>
      <c r="C38" s="1192"/>
      <c r="D38" s="1192"/>
      <c r="E38" s="1192"/>
      <c r="F38" s="1192"/>
      <c r="G38" s="1192"/>
      <c r="H38" s="1192"/>
      <c r="I38" s="1192"/>
      <c r="J38" s="1192"/>
      <c r="K38" s="1192"/>
      <c r="L38" s="1192"/>
      <c r="M38" s="1192"/>
      <c r="N38" s="1192"/>
      <c r="O38" s="1223">
        <v>0</v>
      </c>
      <c r="P38" s="1224"/>
      <c r="Q38" s="1224"/>
      <c r="R38" s="1224"/>
      <c r="S38" s="1224"/>
      <c r="T38" s="1154" t="s">
        <v>110</v>
      </c>
      <c r="U38" s="1155"/>
      <c r="V38" s="1254"/>
      <c r="W38" s="1255"/>
      <c r="X38" s="1256"/>
      <c r="Y38" s="87"/>
      <c r="Z38" s="1224">
        <v>1030000</v>
      </c>
      <c r="AA38" s="1224"/>
      <c r="AB38" s="1224"/>
      <c r="AC38" s="1224"/>
      <c r="AD38" s="1154" t="s">
        <v>110</v>
      </c>
      <c r="AE38" s="1155"/>
      <c r="AF38" s="1226">
        <f>ROUNDDOWN(MIN(O38,Y38),-3)</f>
        <v>0</v>
      </c>
      <c r="AG38" s="1227"/>
      <c r="AH38" s="1227"/>
      <c r="AI38" s="1227"/>
      <c r="AJ38" s="1227"/>
      <c r="AK38" s="1163" t="s">
        <v>110</v>
      </c>
      <c r="AL38" s="1228"/>
      <c r="AM38" s="1160"/>
      <c r="AN38" s="1160"/>
      <c r="AO38" s="1160"/>
      <c r="AP38" s="1160"/>
      <c r="AQ38" s="1160"/>
      <c r="AR38" s="1160"/>
      <c r="AS38" s="1160"/>
      <c r="AT38" s="88"/>
      <c r="AU38" s="88"/>
      <c r="AV38" s="88"/>
    </row>
    <row r="39" spans="2:65" s="67" customFormat="1" ht="65.25" customHeight="1" thickTop="1">
      <c r="B39" s="1246" t="s">
        <v>227</v>
      </c>
      <c r="C39" s="1163"/>
      <c r="D39" s="1163"/>
      <c r="E39" s="1163"/>
      <c r="F39" s="1163"/>
      <c r="G39" s="1163"/>
      <c r="H39" s="1163"/>
      <c r="I39" s="1163"/>
      <c r="J39" s="1163"/>
      <c r="K39" s="1163"/>
      <c r="L39" s="1163"/>
      <c r="M39" s="1163"/>
      <c r="N39" s="1163"/>
      <c r="O39" s="1247">
        <v>0</v>
      </c>
      <c r="P39" s="1227"/>
      <c r="Q39" s="1227"/>
      <c r="R39" s="1227"/>
      <c r="S39" s="1227"/>
      <c r="T39" s="1163" t="s">
        <v>110</v>
      </c>
      <c r="U39" s="1164"/>
      <c r="V39" s="1162" t="s">
        <v>105</v>
      </c>
      <c r="W39" s="1163"/>
      <c r="X39" s="1164"/>
      <c r="Y39" s="89"/>
      <c r="Z39" s="1227">
        <v>310000</v>
      </c>
      <c r="AA39" s="1227"/>
      <c r="AB39" s="1227"/>
      <c r="AC39" s="1227"/>
      <c r="AD39" s="1163" t="s">
        <v>110</v>
      </c>
      <c r="AE39" s="1163"/>
      <c r="AF39" s="1250">
        <f>ROUNDDOWN(MIN(O39,IF(V39="無",Z39,Z40)),-3)</f>
        <v>0</v>
      </c>
      <c r="AG39" s="1251"/>
      <c r="AH39" s="1251"/>
      <c r="AI39" s="1251"/>
      <c r="AJ39" s="1251"/>
      <c r="AK39" s="1237" t="s">
        <v>110</v>
      </c>
      <c r="AL39" s="1238"/>
      <c r="AM39" s="1160"/>
      <c r="AN39" s="1160"/>
      <c r="AO39" s="1160"/>
      <c r="AP39" s="1160"/>
      <c r="AQ39" s="1160"/>
      <c r="AR39" s="1160"/>
      <c r="AS39" s="1160"/>
      <c r="AU39" s="67" t="s">
        <v>228</v>
      </c>
    </row>
    <row r="40" spans="2:65" s="67" customFormat="1" ht="65.25" customHeight="1" thickBot="1">
      <c r="B40" s="1165"/>
      <c r="C40" s="1166"/>
      <c r="D40" s="1166"/>
      <c r="E40" s="1166"/>
      <c r="F40" s="1166"/>
      <c r="G40" s="1166"/>
      <c r="H40" s="1166"/>
      <c r="I40" s="1166"/>
      <c r="J40" s="1166"/>
      <c r="K40" s="1166"/>
      <c r="L40" s="1166"/>
      <c r="M40" s="1166"/>
      <c r="N40" s="1166"/>
      <c r="O40" s="1248"/>
      <c r="P40" s="1249"/>
      <c r="Q40" s="1249"/>
      <c r="R40" s="1249"/>
      <c r="S40" s="1249"/>
      <c r="T40" s="1166"/>
      <c r="U40" s="1167"/>
      <c r="V40" s="1165"/>
      <c r="W40" s="1166"/>
      <c r="X40" s="1167"/>
      <c r="Y40" s="90"/>
      <c r="Z40" s="1241">
        <v>378000</v>
      </c>
      <c r="AA40" s="1241"/>
      <c r="AB40" s="1241"/>
      <c r="AC40" s="1241"/>
      <c r="AD40" s="1242" t="s">
        <v>229</v>
      </c>
      <c r="AE40" s="1243"/>
      <c r="AF40" s="1252"/>
      <c r="AG40" s="1253"/>
      <c r="AH40" s="1253"/>
      <c r="AI40" s="1253"/>
      <c r="AJ40" s="1253"/>
      <c r="AK40" s="1239"/>
      <c r="AL40" s="1240"/>
      <c r="AM40" s="76"/>
      <c r="AN40" s="76"/>
      <c r="AO40" s="76"/>
      <c r="AP40" s="76"/>
      <c r="AQ40" s="76"/>
      <c r="AR40" s="76"/>
      <c r="AS40" s="76"/>
    </row>
    <row r="41" spans="2:65" ht="82.5" customHeight="1">
      <c r="B41" s="1244" t="s">
        <v>230</v>
      </c>
      <c r="C41" s="1245"/>
      <c r="D41" s="1245"/>
      <c r="E41" s="1245"/>
      <c r="F41" s="1245"/>
      <c r="G41" s="1245"/>
      <c r="H41" s="1245"/>
      <c r="I41" s="1245"/>
      <c r="J41" s="1245"/>
      <c r="K41" s="1245"/>
      <c r="L41" s="1245"/>
      <c r="M41" s="1245"/>
      <c r="N41" s="1245"/>
      <c r="O41" s="1245"/>
      <c r="P41" s="1245"/>
      <c r="Q41" s="1245"/>
      <c r="R41" s="1245"/>
      <c r="S41" s="1245"/>
      <c r="T41" s="1245"/>
      <c r="U41" s="1245"/>
      <c r="V41" s="1245"/>
      <c r="W41" s="1245"/>
      <c r="X41" s="1245"/>
      <c r="Y41" s="1245"/>
      <c r="Z41" s="1245"/>
      <c r="AA41" s="1245"/>
      <c r="AB41" s="1245"/>
      <c r="AC41" s="1245"/>
      <c r="AD41" s="1245"/>
      <c r="AE41" s="1245"/>
      <c r="AF41" s="1245"/>
      <c r="AG41" s="1245"/>
      <c r="AH41" s="1245"/>
      <c r="AI41" s="1245"/>
      <c r="AJ41" s="1245"/>
      <c r="AK41" s="1245"/>
      <c r="AL41" s="1245"/>
      <c r="AM41" s="1245"/>
      <c r="AN41" s="1245"/>
      <c r="AO41" s="1245"/>
      <c r="AP41" s="1245"/>
      <c r="AQ41" s="1245"/>
      <c r="AR41" s="1245"/>
      <c r="AS41" s="1245"/>
      <c r="AT41" s="1245"/>
      <c r="AU41" s="1245"/>
      <c r="AV41" s="1245"/>
      <c r="AW41" s="1245"/>
      <c r="AX41" s="1245"/>
      <c r="AY41" s="1245"/>
      <c r="AZ41" s="1245"/>
      <c r="BA41" s="1245"/>
      <c r="BB41" s="1245"/>
      <c r="BC41" s="1245"/>
      <c r="BD41" s="1245"/>
      <c r="BE41" s="1245"/>
      <c r="BF41" s="1245"/>
      <c r="BG41" s="1245"/>
      <c r="BH41" s="1245"/>
      <c r="BI41" s="1245"/>
      <c r="BJ41" s="1245"/>
      <c r="BK41" s="1245"/>
      <c r="BL41" s="1245"/>
      <c r="BM41" s="1245"/>
    </row>
  </sheetData>
  <mergeCells count="24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B28:C28"/>
    <mergeCell ref="D28:J28"/>
    <mergeCell ref="K28:L28"/>
    <mergeCell ref="M28:R28"/>
    <mergeCell ref="T28:Z28"/>
    <mergeCell ref="AA28:AI28"/>
    <mergeCell ref="AJ28:AK28"/>
    <mergeCell ref="AL28:AT28"/>
    <mergeCell ref="AU28:AV28"/>
    <mergeCell ref="B27:C27"/>
    <mergeCell ref="D27:J27"/>
    <mergeCell ref="K27:L27"/>
    <mergeCell ref="M27:R27"/>
    <mergeCell ref="T27:Z27"/>
    <mergeCell ref="AA27:AI27"/>
    <mergeCell ref="AJ27:AK27"/>
    <mergeCell ref="AL27:AT27"/>
    <mergeCell ref="AU27:AV27"/>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BB21:BE21"/>
    <mergeCell ref="BB19:BE19"/>
    <mergeCell ref="BF19:BI19"/>
    <mergeCell ref="BJ19:BM19"/>
    <mergeCell ref="BN19:BQ19"/>
    <mergeCell ref="V19:Y19"/>
    <mergeCell ref="Z19:AC19"/>
    <mergeCell ref="AD19:AG19"/>
    <mergeCell ref="AH19:AK19"/>
    <mergeCell ref="AL19:AO19"/>
    <mergeCell ref="AP19:AS19"/>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B2:BM2"/>
    <mergeCell ref="AZ4:BH4"/>
    <mergeCell ref="BI4:BM4"/>
    <mergeCell ref="AF5:AX7"/>
    <mergeCell ref="B8:Y8"/>
    <mergeCell ref="B9:F9"/>
    <mergeCell ref="G9:J9"/>
    <mergeCell ref="K9:O9"/>
    <mergeCell ref="P9:Y9"/>
  </mergeCells>
  <phoneticPr fontId="5"/>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0E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0E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0E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0E00-000003000000}">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D3029-2DA1-41DE-85F0-3FB7E76F46AB}">
  <dimension ref="A1:BJ60"/>
  <sheetViews>
    <sheetView view="pageBreakPreview" zoomScale="85" zoomScaleNormal="85" zoomScaleSheetLayoutView="85" workbookViewId="0">
      <selection activeCell="G9" sqref="G9:K9"/>
    </sheetView>
  </sheetViews>
  <sheetFormatPr defaultColWidth="2.5" defaultRowHeight="18.75" customHeight="1"/>
  <cols>
    <col min="1" max="34" width="2.5" style="401"/>
    <col min="35" max="35" width="2.5" style="401" customWidth="1"/>
    <col min="36" max="16384" width="2.5" style="401"/>
  </cols>
  <sheetData>
    <row r="1" spans="2:35" ht="18.75" customHeight="1">
      <c r="B1" s="401" t="s">
        <v>690</v>
      </c>
      <c r="Z1" s="401" t="s">
        <v>650</v>
      </c>
    </row>
    <row r="2" spans="2:35" ht="18.75" customHeight="1">
      <c r="J2" s="523" t="s">
        <v>649</v>
      </c>
      <c r="K2" s="523"/>
      <c r="L2" s="523"/>
      <c r="M2" s="523"/>
      <c r="N2" s="523"/>
      <c r="O2" s="523"/>
      <c r="P2" s="523"/>
      <c r="Q2" s="523"/>
      <c r="R2" s="523"/>
      <c r="S2" s="523"/>
      <c r="T2" s="523"/>
      <c r="U2" s="523"/>
      <c r="V2" s="523"/>
      <c r="W2" s="523"/>
      <c r="X2" s="523"/>
      <c r="Y2" s="523"/>
      <c r="Z2" s="523"/>
      <c r="AA2" s="523"/>
    </row>
    <row r="3" spans="2:35" ht="18.75" customHeight="1">
      <c r="B3" s="402"/>
      <c r="C3" s="402"/>
      <c r="D3" s="402"/>
      <c r="E3" s="402"/>
      <c r="F3" s="402"/>
      <c r="G3" s="402"/>
      <c r="H3" s="402"/>
      <c r="I3" s="402"/>
      <c r="J3" s="402"/>
      <c r="K3" s="402"/>
      <c r="L3" s="402"/>
      <c r="M3" s="402"/>
    </row>
    <row r="4" spans="2:35" ht="18.75" customHeight="1">
      <c r="B4" s="524" t="s">
        <v>648</v>
      </c>
      <c r="C4" s="524"/>
      <c r="D4" s="524"/>
      <c r="E4" s="524"/>
      <c r="F4" s="525" t="s">
        <v>689</v>
      </c>
      <c r="G4" s="525"/>
      <c r="H4" s="525"/>
      <c r="I4" s="525"/>
      <c r="J4" s="525"/>
      <c r="K4" s="525"/>
      <c r="L4" s="525"/>
      <c r="M4" s="525"/>
      <c r="N4" s="525"/>
      <c r="O4" s="525"/>
      <c r="P4" s="525"/>
    </row>
    <row r="5" spans="2:35" ht="18.75" customHeight="1">
      <c r="B5" s="403"/>
    </row>
    <row r="6" spans="2:35" ht="18.75" customHeight="1">
      <c r="B6" s="463" t="s">
        <v>646</v>
      </c>
      <c r="C6" s="463"/>
      <c r="D6" s="463"/>
      <c r="E6" s="463"/>
      <c r="F6" s="463"/>
      <c r="G6" s="463"/>
      <c r="H6" s="463"/>
      <c r="I6" s="463"/>
      <c r="J6" s="463"/>
      <c r="K6" s="463"/>
      <c r="L6" s="463"/>
      <c r="M6" s="463" t="s">
        <v>645</v>
      </c>
      <c r="N6" s="463"/>
      <c r="O6" s="463"/>
      <c r="P6" s="463"/>
      <c r="Q6" s="463"/>
      <c r="R6" s="463"/>
      <c r="S6" s="463"/>
      <c r="T6" s="463"/>
      <c r="U6" s="463"/>
      <c r="V6" s="463"/>
      <c r="W6" s="463" t="s">
        <v>644</v>
      </c>
      <c r="X6" s="463"/>
      <c r="Y6" s="463"/>
      <c r="Z6" s="463"/>
      <c r="AA6" s="463"/>
      <c r="AB6" s="463"/>
      <c r="AC6" s="463"/>
      <c r="AD6" s="463"/>
      <c r="AE6" s="463"/>
      <c r="AF6" s="463"/>
      <c r="AG6" s="463"/>
      <c r="AH6" s="463"/>
      <c r="AI6" s="463"/>
    </row>
    <row r="7" spans="2:35" ht="18.75" customHeight="1">
      <c r="B7" s="463"/>
      <c r="C7" s="463"/>
      <c r="D7" s="463"/>
      <c r="E7" s="463"/>
      <c r="F7" s="463"/>
      <c r="G7" s="463"/>
      <c r="H7" s="463"/>
      <c r="I7" s="463"/>
      <c r="J7" s="463"/>
      <c r="K7" s="463"/>
      <c r="L7" s="463"/>
      <c r="M7" s="463"/>
      <c r="N7" s="463"/>
      <c r="O7" s="463"/>
      <c r="P7" s="463"/>
      <c r="Q7" s="463"/>
      <c r="R7" s="463"/>
      <c r="S7" s="463"/>
      <c r="T7" s="463"/>
      <c r="U7" s="463"/>
      <c r="V7" s="463"/>
      <c r="W7" s="463"/>
      <c r="X7" s="463"/>
      <c r="Y7" s="463"/>
      <c r="Z7" s="463"/>
      <c r="AA7" s="463"/>
      <c r="AB7" s="463"/>
      <c r="AC7" s="463"/>
      <c r="AD7" s="463"/>
      <c r="AE7" s="463"/>
      <c r="AF7" s="463"/>
      <c r="AG7" s="463"/>
      <c r="AH7" s="463"/>
      <c r="AI7" s="463"/>
    </row>
    <row r="8" spans="2:35" ht="18.75" customHeight="1">
      <c r="B8" s="486" t="s">
        <v>688</v>
      </c>
      <c r="C8" s="487"/>
      <c r="D8" s="487"/>
      <c r="E8" s="487"/>
      <c r="F8" s="487"/>
      <c r="G8" s="488"/>
      <c r="H8" s="463"/>
      <c r="I8" s="463"/>
      <c r="J8" s="463"/>
      <c r="K8" s="463"/>
      <c r="L8" s="463"/>
      <c r="M8" s="402"/>
      <c r="N8" s="402"/>
      <c r="O8" s="402"/>
      <c r="P8" s="402"/>
      <c r="Q8" s="402"/>
      <c r="R8" s="406"/>
      <c r="S8" s="406"/>
      <c r="T8" s="406"/>
      <c r="U8" s="406"/>
      <c r="V8" s="406"/>
      <c r="W8" s="406"/>
      <c r="X8" s="402"/>
      <c r="Y8" s="402"/>
      <c r="Z8" s="402"/>
      <c r="AA8" s="402"/>
      <c r="AB8" s="402"/>
      <c r="AC8" s="402"/>
      <c r="AD8" s="402"/>
      <c r="AE8" s="402"/>
      <c r="AF8" s="402"/>
      <c r="AG8" s="402"/>
      <c r="AH8" s="402"/>
      <c r="AI8" s="402"/>
    </row>
    <row r="9" spans="2:35" ht="18.75" customHeight="1">
      <c r="B9" s="402"/>
      <c r="C9" s="402"/>
      <c r="D9" s="402"/>
      <c r="E9" s="402"/>
      <c r="F9" s="402"/>
      <c r="G9" s="402"/>
      <c r="H9" s="402"/>
      <c r="I9" s="402"/>
      <c r="J9" s="402"/>
      <c r="K9" s="402"/>
      <c r="L9" s="402"/>
      <c r="M9" s="402"/>
      <c r="N9" s="402"/>
      <c r="O9" s="402"/>
      <c r="P9" s="402"/>
      <c r="Q9" s="402"/>
      <c r="R9" s="402"/>
      <c r="S9" s="402"/>
      <c r="T9" s="402"/>
      <c r="U9" s="402"/>
      <c r="V9" s="402"/>
      <c r="W9" s="402"/>
      <c r="X9" s="402"/>
      <c r="Y9" s="402"/>
      <c r="Z9" s="402"/>
      <c r="AA9" s="402"/>
      <c r="AB9" s="402"/>
      <c r="AC9" s="402"/>
      <c r="AD9" s="402"/>
      <c r="AE9" s="402"/>
      <c r="AF9" s="402"/>
      <c r="AG9" s="402"/>
      <c r="AH9" s="402"/>
    </row>
    <row r="10" spans="2:35" ht="18.75" customHeight="1">
      <c r="B10" s="403" t="s">
        <v>643</v>
      </c>
    </row>
    <row r="11" spans="2:35" ht="18.75" customHeight="1">
      <c r="B11" s="520" t="s">
        <v>642</v>
      </c>
      <c r="C11" s="520"/>
      <c r="D11" s="520"/>
      <c r="E11" s="520"/>
      <c r="F11" s="520"/>
      <c r="G11" s="520"/>
      <c r="H11" s="464" t="s">
        <v>641</v>
      </c>
      <c r="I11" s="465"/>
      <c r="J11" s="465"/>
      <c r="K11" s="521" t="s">
        <v>638</v>
      </c>
      <c r="L11" s="521"/>
      <c r="M11" s="521"/>
      <c r="N11" s="521"/>
      <c r="O11" s="521"/>
      <c r="P11" s="521"/>
      <c r="Q11" s="521"/>
      <c r="R11" s="521"/>
      <c r="S11" s="521"/>
      <c r="T11" s="521"/>
      <c r="U11" s="465" t="s">
        <v>640</v>
      </c>
      <c r="V11" s="465"/>
      <c r="W11" s="465" t="s">
        <v>639</v>
      </c>
      <c r="X11" s="465"/>
      <c r="Y11" s="465"/>
      <c r="Z11" s="521" t="s">
        <v>638</v>
      </c>
      <c r="AA11" s="521"/>
      <c r="AB11" s="521"/>
      <c r="AC11" s="521"/>
      <c r="AD11" s="521"/>
      <c r="AE11" s="521"/>
      <c r="AF11" s="521"/>
      <c r="AG11" s="521"/>
      <c r="AH11" s="521"/>
      <c r="AI11" s="522"/>
    </row>
    <row r="12" spans="2:35" ht="18.75" customHeight="1">
      <c r="B12" s="520" t="s">
        <v>637</v>
      </c>
      <c r="C12" s="520"/>
      <c r="D12" s="520"/>
      <c r="E12" s="520"/>
      <c r="F12" s="520"/>
      <c r="G12" s="520"/>
      <c r="H12" s="534"/>
      <c r="I12" s="535"/>
      <c r="J12" s="535"/>
      <c r="K12" s="535"/>
      <c r="L12" s="535"/>
      <c r="M12" s="536"/>
      <c r="N12" s="520" t="s">
        <v>636</v>
      </c>
      <c r="O12" s="520"/>
      <c r="P12" s="520"/>
      <c r="Q12" s="520"/>
      <c r="R12" s="520"/>
      <c r="S12" s="520"/>
      <c r="T12" s="463"/>
      <c r="U12" s="463"/>
      <c r="V12" s="463"/>
      <c r="W12" s="463"/>
      <c r="X12" s="463"/>
      <c r="Y12" s="463"/>
      <c r="Z12" s="463"/>
      <c r="AA12" s="463"/>
      <c r="AB12" s="463"/>
      <c r="AC12" s="463"/>
      <c r="AD12" s="463"/>
      <c r="AE12" s="463"/>
      <c r="AF12" s="463"/>
      <c r="AG12" s="463"/>
      <c r="AH12" s="463"/>
      <c r="AI12" s="463"/>
    </row>
    <row r="14" spans="2:35" ht="18.75" customHeight="1">
      <c r="B14" s="403" t="s">
        <v>635</v>
      </c>
    </row>
    <row r="15" spans="2:35" ht="18.75" customHeight="1">
      <c r="B15" s="498" t="s">
        <v>634</v>
      </c>
      <c r="C15" s="499"/>
      <c r="D15" s="499"/>
      <c r="E15" s="500"/>
      <c r="F15" s="524" t="s">
        <v>687</v>
      </c>
      <c r="G15" s="524"/>
      <c r="H15" s="524"/>
      <c r="I15" s="524"/>
      <c r="J15" s="524"/>
      <c r="K15" s="524"/>
      <c r="L15" s="524"/>
      <c r="M15" s="524"/>
      <c r="N15" s="524"/>
      <c r="O15" s="524"/>
      <c r="P15" s="524"/>
      <c r="Q15" s="524"/>
      <c r="R15" s="524"/>
      <c r="S15" s="524"/>
      <c r="T15" s="524"/>
      <c r="U15" s="524"/>
      <c r="V15" s="524"/>
      <c r="W15" s="524"/>
      <c r="X15" s="524"/>
      <c r="Y15" s="524"/>
      <c r="Z15" s="498" t="s">
        <v>686</v>
      </c>
      <c r="AA15" s="499"/>
      <c r="AB15" s="499"/>
      <c r="AC15" s="500"/>
      <c r="AD15" s="498" t="s">
        <v>685</v>
      </c>
      <c r="AE15" s="499"/>
      <c r="AF15" s="500"/>
      <c r="AG15" s="498" t="s">
        <v>684</v>
      </c>
      <c r="AH15" s="499"/>
      <c r="AI15" s="500"/>
    </row>
    <row r="16" spans="2:35" ht="18.75" customHeight="1">
      <c r="B16" s="501"/>
      <c r="C16" s="502"/>
      <c r="D16" s="502"/>
      <c r="E16" s="503"/>
      <c r="F16" s="463" t="s">
        <v>683</v>
      </c>
      <c r="G16" s="463"/>
      <c r="H16" s="463"/>
      <c r="I16" s="463" t="s">
        <v>682</v>
      </c>
      <c r="J16" s="463"/>
      <c r="K16" s="463"/>
      <c r="L16" s="463" t="s">
        <v>681</v>
      </c>
      <c r="M16" s="463"/>
      <c r="N16" s="463"/>
      <c r="O16" s="569" t="s">
        <v>680</v>
      </c>
      <c r="P16" s="569"/>
      <c r="Q16" s="569"/>
      <c r="R16" s="569"/>
      <c r="S16" s="569"/>
      <c r="T16" s="569"/>
      <c r="U16" s="569"/>
      <c r="V16" s="570" t="s">
        <v>630</v>
      </c>
      <c r="W16" s="571"/>
      <c r="X16" s="571"/>
      <c r="Y16" s="572"/>
      <c r="Z16" s="501"/>
      <c r="AA16" s="502"/>
      <c r="AB16" s="502"/>
      <c r="AC16" s="503"/>
      <c r="AD16" s="501"/>
      <c r="AE16" s="502"/>
      <c r="AF16" s="503"/>
      <c r="AG16" s="501"/>
      <c r="AH16" s="502"/>
      <c r="AI16" s="503"/>
    </row>
    <row r="17" spans="1:62" ht="15" customHeight="1">
      <c r="A17" s="407"/>
      <c r="B17" s="498" t="s">
        <v>628</v>
      </c>
      <c r="C17" s="499"/>
      <c r="D17" s="499"/>
      <c r="E17" s="500"/>
      <c r="F17" s="566"/>
      <c r="G17" s="566"/>
      <c r="H17" s="566"/>
      <c r="I17" s="566"/>
      <c r="J17" s="566"/>
      <c r="K17" s="566"/>
      <c r="L17" s="566"/>
      <c r="M17" s="566"/>
      <c r="N17" s="566"/>
      <c r="O17" s="566"/>
      <c r="P17" s="566"/>
      <c r="Q17" s="566"/>
      <c r="R17" s="566"/>
      <c r="S17" s="566"/>
      <c r="T17" s="566"/>
      <c r="U17" s="566"/>
      <c r="V17" s="565"/>
      <c r="W17" s="565"/>
      <c r="X17" s="565"/>
      <c r="Y17" s="565"/>
      <c r="Z17" s="566"/>
      <c r="AA17" s="566"/>
      <c r="AB17" s="566"/>
      <c r="AC17" s="566"/>
      <c r="AD17" s="566"/>
      <c r="AE17" s="566"/>
      <c r="AF17" s="566"/>
      <c r="AG17" s="567">
        <f>SUM(F17:AF17)</f>
        <v>0</v>
      </c>
      <c r="AH17" s="567"/>
      <c r="AI17" s="567"/>
    </row>
    <row r="18" spans="1:62" s="407" customFormat="1" ht="15" customHeight="1" thickBot="1">
      <c r="B18" s="511"/>
      <c r="C18" s="512"/>
      <c r="D18" s="512"/>
      <c r="E18" s="513"/>
      <c r="F18" s="561"/>
      <c r="G18" s="561"/>
      <c r="H18" s="561"/>
      <c r="I18" s="561"/>
      <c r="J18" s="561"/>
      <c r="K18" s="561"/>
      <c r="L18" s="561"/>
      <c r="M18" s="561"/>
      <c r="N18" s="561"/>
      <c r="O18" s="561"/>
      <c r="P18" s="561"/>
      <c r="Q18" s="561"/>
      <c r="R18" s="561"/>
      <c r="S18" s="561"/>
      <c r="T18" s="561"/>
      <c r="U18" s="561"/>
      <c r="V18" s="568"/>
      <c r="W18" s="568"/>
      <c r="X18" s="568"/>
      <c r="Y18" s="568"/>
      <c r="Z18" s="568"/>
      <c r="AA18" s="568"/>
      <c r="AB18" s="568"/>
      <c r="AC18" s="568"/>
      <c r="AD18" s="561"/>
      <c r="AE18" s="561"/>
      <c r="AF18" s="561"/>
      <c r="AG18" s="561">
        <f>SUM(F18:AF18)</f>
        <v>0</v>
      </c>
      <c r="AH18" s="561"/>
      <c r="AI18" s="561"/>
      <c r="AJ18" s="401"/>
      <c r="AK18" s="401"/>
      <c r="AL18" s="401"/>
    </row>
    <row r="19" spans="1:62" s="407" customFormat="1" ht="15" customHeight="1" thickTop="1">
      <c r="B19" s="540" t="s">
        <v>627</v>
      </c>
      <c r="C19" s="541"/>
      <c r="D19" s="541"/>
      <c r="E19" s="542"/>
      <c r="F19" s="537"/>
      <c r="G19" s="538"/>
      <c r="H19" s="539"/>
      <c r="I19" s="537"/>
      <c r="J19" s="538"/>
      <c r="K19" s="539"/>
      <c r="L19" s="537"/>
      <c r="M19" s="538"/>
      <c r="N19" s="539"/>
      <c r="O19" s="537"/>
      <c r="P19" s="538"/>
      <c r="Q19" s="538"/>
      <c r="R19" s="538"/>
      <c r="S19" s="538"/>
      <c r="T19" s="538"/>
      <c r="U19" s="539"/>
      <c r="V19" s="562"/>
      <c r="W19" s="563"/>
      <c r="X19" s="563"/>
      <c r="Y19" s="564"/>
      <c r="Z19" s="537"/>
      <c r="AA19" s="538"/>
      <c r="AB19" s="538"/>
      <c r="AC19" s="539"/>
      <c r="AD19" s="537"/>
      <c r="AE19" s="538"/>
      <c r="AF19" s="539"/>
      <c r="AG19" s="553">
        <f>SUM(F19:AF19)</f>
        <v>0</v>
      </c>
      <c r="AH19" s="554"/>
      <c r="AI19" s="555"/>
      <c r="AJ19" s="401"/>
      <c r="AK19" s="401"/>
      <c r="AL19" s="401"/>
    </row>
    <row r="20" spans="1:62" s="407" customFormat="1" ht="15" customHeight="1">
      <c r="B20" s="501"/>
      <c r="C20" s="502"/>
      <c r="D20" s="502"/>
      <c r="E20" s="503"/>
      <c r="F20" s="556"/>
      <c r="G20" s="557"/>
      <c r="H20" s="558"/>
      <c r="I20" s="556"/>
      <c r="J20" s="557"/>
      <c r="K20" s="558"/>
      <c r="L20" s="556"/>
      <c r="M20" s="557"/>
      <c r="N20" s="558"/>
      <c r="O20" s="556"/>
      <c r="P20" s="557"/>
      <c r="Q20" s="557"/>
      <c r="R20" s="557"/>
      <c r="S20" s="557"/>
      <c r="T20" s="557"/>
      <c r="U20" s="558"/>
      <c r="V20" s="559"/>
      <c r="W20" s="559"/>
      <c r="X20" s="559"/>
      <c r="Y20" s="559"/>
      <c r="Z20" s="559"/>
      <c r="AA20" s="559"/>
      <c r="AB20" s="559"/>
      <c r="AC20" s="559"/>
      <c r="AD20" s="560"/>
      <c r="AE20" s="560"/>
      <c r="AF20" s="560"/>
      <c r="AG20" s="560">
        <f>SUM(F20:AF20)</f>
        <v>0</v>
      </c>
      <c r="AH20" s="560"/>
      <c r="AI20" s="560"/>
      <c r="AJ20" s="401"/>
      <c r="AK20" s="401"/>
      <c r="AL20" s="401"/>
    </row>
    <row r="21" spans="1:62" s="407" customFormat="1" ht="30" customHeight="1">
      <c r="B21" s="548" t="s">
        <v>625</v>
      </c>
      <c r="C21" s="549"/>
      <c r="D21" s="549"/>
      <c r="E21" s="550"/>
      <c r="F21" s="551"/>
      <c r="G21" s="551"/>
      <c r="H21" s="551"/>
      <c r="I21" s="551"/>
      <c r="J21" s="551"/>
      <c r="K21" s="551"/>
      <c r="L21" s="551"/>
      <c r="M21" s="551"/>
      <c r="N21" s="551"/>
      <c r="O21" s="551"/>
      <c r="P21" s="551"/>
      <c r="Q21" s="551"/>
      <c r="R21" s="551"/>
      <c r="S21" s="551"/>
      <c r="T21" s="551"/>
      <c r="U21" s="551"/>
      <c r="V21" s="552"/>
      <c r="W21" s="552"/>
      <c r="X21" s="552"/>
      <c r="Y21" s="552"/>
      <c r="Z21" s="544"/>
      <c r="AA21" s="544"/>
      <c r="AB21" s="544"/>
      <c r="AC21" s="544"/>
      <c r="AD21" s="544"/>
      <c r="AE21" s="544"/>
      <c r="AF21" s="544"/>
      <c r="AG21" s="545">
        <f>SUM(F21:AF21)</f>
        <v>0</v>
      </c>
      <c r="AH21" s="545"/>
      <c r="AI21" s="545"/>
      <c r="AJ21" s="401"/>
      <c r="AK21" s="401"/>
      <c r="AL21" s="401"/>
    </row>
    <row r="22" spans="1:62" s="407" customFormat="1" ht="18.75" customHeight="1">
      <c r="B22" s="401"/>
      <c r="C22" s="401"/>
      <c r="D22" s="401"/>
      <c r="E22" s="401"/>
      <c r="F22" s="401"/>
      <c r="G22" s="401"/>
      <c r="H22" s="401"/>
      <c r="I22" s="401"/>
      <c r="J22" s="401"/>
      <c r="K22" s="401"/>
      <c r="L22" s="401"/>
      <c r="M22" s="401"/>
      <c r="N22" s="401"/>
      <c r="O22" s="401"/>
      <c r="P22" s="401"/>
      <c r="Q22" s="401"/>
      <c r="R22" s="401"/>
      <c r="S22" s="401"/>
      <c r="T22" s="401"/>
      <c r="U22" s="401"/>
      <c r="V22" s="401"/>
      <c r="W22" s="401"/>
      <c r="X22" s="401"/>
      <c r="Y22" s="401"/>
      <c r="Z22" s="401"/>
      <c r="AA22" s="401"/>
      <c r="AB22" s="401"/>
      <c r="AC22" s="401"/>
      <c r="AD22" s="401"/>
      <c r="AE22" s="401"/>
      <c r="AF22" s="401"/>
      <c r="AG22" s="401"/>
      <c r="AH22" s="401"/>
      <c r="AI22" s="401"/>
      <c r="AJ22" s="401"/>
      <c r="AK22" s="401"/>
      <c r="AL22" s="401"/>
      <c r="AM22" s="401"/>
      <c r="AN22" s="401"/>
      <c r="AO22" s="401"/>
      <c r="AP22" s="401"/>
      <c r="AQ22" s="401"/>
      <c r="AR22" s="401"/>
      <c r="BG22" s="401"/>
      <c r="BH22" s="401"/>
      <c r="BI22" s="401"/>
      <c r="BJ22" s="401"/>
    </row>
    <row r="23" spans="1:62" s="407" customFormat="1" ht="18.75" customHeight="1">
      <c r="A23" s="401"/>
      <c r="B23" s="403" t="s">
        <v>624</v>
      </c>
      <c r="C23" s="401"/>
      <c r="D23" s="401"/>
      <c r="E23" s="401"/>
      <c r="F23" s="401"/>
      <c r="G23" s="401"/>
      <c r="H23" s="401"/>
      <c r="I23" s="401"/>
      <c r="J23" s="401"/>
      <c r="K23" s="401"/>
      <c r="L23" s="401"/>
      <c r="M23" s="401"/>
      <c r="N23" s="401"/>
      <c r="O23" s="401"/>
      <c r="P23" s="401"/>
      <c r="Q23" s="401"/>
      <c r="R23" s="401"/>
      <c r="S23" s="401"/>
      <c r="T23" s="401"/>
      <c r="U23" s="401"/>
      <c r="V23" s="401"/>
      <c r="W23" s="401"/>
      <c r="X23" s="401"/>
      <c r="Y23" s="401"/>
      <c r="Z23" s="401"/>
      <c r="AA23" s="401"/>
      <c r="AB23" s="401"/>
      <c r="AC23" s="401"/>
      <c r="AD23" s="401"/>
      <c r="AE23" s="401"/>
      <c r="AF23" s="401"/>
      <c r="AG23" s="401"/>
      <c r="AH23" s="401"/>
      <c r="AI23" s="401"/>
      <c r="AJ23" s="401"/>
      <c r="AK23" s="401"/>
      <c r="AL23" s="401"/>
      <c r="AM23" s="401"/>
      <c r="AN23" s="401"/>
      <c r="AO23" s="401"/>
      <c r="AP23" s="401"/>
      <c r="AQ23" s="401"/>
      <c r="AR23" s="401"/>
      <c r="AS23" s="401"/>
      <c r="AT23" s="401"/>
      <c r="AU23" s="401"/>
      <c r="AV23" s="401"/>
      <c r="AW23" s="401"/>
      <c r="AX23" s="401"/>
      <c r="AY23" s="401"/>
      <c r="AZ23" s="401"/>
      <c r="BG23" s="401"/>
      <c r="BH23" s="401"/>
      <c r="BI23" s="401"/>
      <c r="BJ23" s="401"/>
    </row>
    <row r="24" spans="1:62" ht="18.75" customHeight="1">
      <c r="B24" s="477"/>
      <c r="C24" s="478"/>
      <c r="D24" s="478"/>
      <c r="E24" s="478"/>
      <c r="F24" s="478"/>
      <c r="G24" s="478"/>
      <c r="H24" s="478"/>
      <c r="I24" s="478"/>
      <c r="J24" s="478"/>
      <c r="K24" s="478"/>
      <c r="L24" s="478"/>
      <c r="M24" s="478"/>
      <c r="N24" s="478"/>
      <c r="O24" s="478"/>
      <c r="P24" s="478"/>
      <c r="Q24" s="478"/>
      <c r="R24" s="478"/>
      <c r="S24" s="478"/>
      <c r="T24" s="478"/>
      <c r="U24" s="478"/>
      <c r="V24" s="478"/>
      <c r="W24" s="478"/>
      <c r="X24" s="478"/>
      <c r="Y24" s="478"/>
      <c r="Z24" s="478"/>
      <c r="AA24" s="478"/>
      <c r="AB24" s="478"/>
      <c r="AC24" s="478"/>
      <c r="AD24" s="478"/>
      <c r="AE24" s="478"/>
      <c r="AF24" s="478"/>
      <c r="AG24" s="478"/>
      <c r="AH24" s="478"/>
      <c r="AI24" s="479"/>
    </row>
    <row r="25" spans="1:62" ht="18.75" customHeight="1">
      <c r="B25" s="480"/>
      <c r="C25" s="481"/>
      <c r="D25" s="481"/>
      <c r="E25" s="481"/>
      <c r="F25" s="481"/>
      <c r="G25" s="481"/>
      <c r="H25" s="481"/>
      <c r="I25" s="481"/>
      <c r="J25" s="481"/>
      <c r="K25" s="481"/>
      <c r="L25" s="481"/>
      <c r="M25" s="481"/>
      <c r="N25" s="481"/>
      <c r="O25" s="481"/>
      <c r="P25" s="481"/>
      <c r="Q25" s="481"/>
      <c r="R25" s="481"/>
      <c r="S25" s="481"/>
      <c r="T25" s="481"/>
      <c r="U25" s="481"/>
      <c r="V25" s="481"/>
      <c r="W25" s="481"/>
      <c r="X25" s="481"/>
      <c r="Y25" s="481"/>
      <c r="Z25" s="481"/>
      <c r="AA25" s="481"/>
      <c r="AB25" s="481"/>
      <c r="AC25" s="481"/>
      <c r="AD25" s="481"/>
      <c r="AE25" s="481"/>
      <c r="AF25" s="481"/>
      <c r="AG25" s="481"/>
      <c r="AH25" s="481"/>
      <c r="AI25" s="482"/>
    </row>
    <row r="26" spans="1:62" ht="18.75" customHeight="1">
      <c r="B26" s="480"/>
      <c r="C26" s="481"/>
      <c r="D26" s="481"/>
      <c r="E26" s="481"/>
      <c r="F26" s="481"/>
      <c r="G26" s="481"/>
      <c r="H26" s="481"/>
      <c r="I26" s="481"/>
      <c r="J26" s="481"/>
      <c r="K26" s="481"/>
      <c r="L26" s="481"/>
      <c r="M26" s="481"/>
      <c r="N26" s="481"/>
      <c r="O26" s="481"/>
      <c r="P26" s="481"/>
      <c r="Q26" s="481"/>
      <c r="R26" s="481"/>
      <c r="S26" s="481"/>
      <c r="T26" s="481"/>
      <c r="U26" s="481"/>
      <c r="V26" s="481"/>
      <c r="W26" s="481"/>
      <c r="X26" s="481"/>
      <c r="Y26" s="481"/>
      <c r="Z26" s="481"/>
      <c r="AA26" s="481"/>
      <c r="AB26" s="481"/>
      <c r="AC26" s="481"/>
      <c r="AD26" s="481"/>
      <c r="AE26" s="481"/>
      <c r="AF26" s="481"/>
      <c r="AG26" s="481"/>
      <c r="AH26" s="481"/>
      <c r="AI26" s="482"/>
    </row>
    <row r="27" spans="1:62" ht="18.75" customHeight="1">
      <c r="B27" s="483"/>
      <c r="C27" s="484"/>
      <c r="D27" s="484"/>
      <c r="E27" s="484"/>
      <c r="F27" s="484"/>
      <c r="G27" s="484"/>
      <c r="H27" s="484"/>
      <c r="I27" s="484"/>
      <c r="J27" s="484"/>
      <c r="K27" s="484"/>
      <c r="L27" s="484"/>
      <c r="M27" s="484"/>
      <c r="N27" s="484"/>
      <c r="O27" s="484"/>
      <c r="P27" s="484"/>
      <c r="Q27" s="484"/>
      <c r="R27" s="484"/>
      <c r="S27" s="484"/>
      <c r="T27" s="484"/>
      <c r="U27" s="484"/>
      <c r="V27" s="484"/>
      <c r="W27" s="484"/>
      <c r="X27" s="484"/>
      <c r="Y27" s="484"/>
      <c r="Z27" s="484"/>
      <c r="AA27" s="484"/>
      <c r="AB27" s="484"/>
      <c r="AC27" s="484"/>
      <c r="AD27" s="484"/>
      <c r="AE27" s="484"/>
      <c r="AF27" s="484"/>
      <c r="AG27" s="484"/>
      <c r="AH27" s="484"/>
      <c r="AI27" s="485"/>
    </row>
    <row r="28" spans="1:62" ht="18.75" customHeight="1">
      <c r="B28" s="404"/>
      <c r="C28" s="404"/>
      <c r="D28" s="404"/>
      <c r="E28" s="404"/>
      <c r="F28" s="404"/>
      <c r="G28" s="404"/>
      <c r="H28" s="404"/>
      <c r="I28" s="404"/>
      <c r="J28" s="404"/>
      <c r="K28" s="404"/>
      <c r="L28" s="404"/>
      <c r="M28" s="404"/>
    </row>
    <row r="29" spans="1:62" ht="18.75" customHeight="1">
      <c r="B29" s="403" t="s">
        <v>623</v>
      </c>
    </row>
    <row r="30" spans="1:62" ht="18.75" customHeight="1">
      <c r="B30" s="546" t="s">
        <v>679</v>
      </c>
      <c r="C30" s="546"/>
      <c r="D30" s="546"/>
      <c r="E30" s="546"/>
      <c r="F30" s="546"/>
      <c r="G30" s="546"/>
      <c r="H30" s="546"/>
      <c r="I30" s="546"/>
      <c r="J30" s="546"/>
      <c r="K30" s="546"/>
      <c r="L30" s="547"/>
      <c r="M30" s="547"/>
      <c r="N30" s="547"/>
      <c r="O30" s="547"/>
      <c r="P30" s="547"/>
      <c r="Q30" s="547"/>
      <c r="R30" s="547"/>
      <c r="S30" s="463" t="s">
        <v>678</v>
      </c>
      <c r="T30" s="463"/>
      <c r="U30" s="463"/>
      <c r="V30" s="463"/>
      <c r="W30" s="463"/>
      <c r="X30" s="463"/>
      <c r="Y30" s="463"/>
      <c r="Z30" s="463"/>
      <c r="AA30" s="463"/>
      <c r="AB30" s="463"/>
      <c r="AC30" s="547"/>
      <c r="AD30" s="547"/>
      <c r="AE30" s="547"/>
      <c r="AF30" s="547"/>
      <c r="AG30" s="547"/>
      <c r="AH30" s="547"/>
      <c r="AI30" s="547"/>
    </row>
    <row r="31" spans="1:62" ht="18.75" customHeight="1">
      <c r="B31" s="467" t="s">
        <v>677</v>
      </c>
      <c r="C31" s="467"/>
      <c r="D31" s="467"/>
      <c r="E31" s="467"/>
      <c r="F31" s="463"/>
      <c r="G31" s="463"/>
      <c r="H31" s="463" t="s">
        <v>676</v>
      </c>
      <c r="I31" s="463"/>
      <c r="J31" s="463"/>
      <c r="K31" s="463"/>
      <c r="L31" s="463"/>
      <c r="M31" s="463"/>
      <c r="N31" s="463"/>
      <c r="O31" s="463"/>
      <c r="P31" s="463"/>
      <c r="Q31" s="463"/>
      <c r="R31" s="463"/>
      <c r="S31" s="463"/>
      <c r="T31" s="463"/>
      <c r="U31" s="463"/>
      <c r="V31" s="463"/>
      <c r="W31" s="463"/>
      <c r="X31" s="463"/>
      <c r="Y31" s="463"/>
      <c r="Z31" s="463"/>
      <c r="AA31" s="463"/>
      <c r="AB31" s="463"/>
      <c r="AC31" s="463"/>
      <c r="AD31" s="463"/>
      <c r="AE31" s="463"/>
      <c r="AF31" s="463"/>
      <c r="AG31" s="463"/>
      <c r="AH31" s="463"/>
      <c r="AI31" s="463"/>
    </row>
    <row r="32" spans="1:62" ht="18.75" customHeight="1">
      <c r="B32" s="467"/>
      <c r="C32" s="467"/>
      <c r="D32" s="467"/>
      <c r="E32" s="467"/>
      <c r="F32" s="463"/>
      <c r="G32" s="463"/>
      <c r="H32" s="463" t="s">
        <v>675</v>
      </c>
      <c r="I32" s="463"/>
      <c r="J32" s="463"/>
      <c r="K32" s="464"/>
      <c r="L32" s="465"/>
      <c r="M32" s="465"/>
      <c r="N32" s="465"/>
      <c r="O32" s="465"/>
      <c r="P32" s="465"/>
      <c r="Q32" s="465"/>
      <c r="R32" s="463" t="s">
        <v>674</v>
      </c>
      <c r="S32" s="463"/>
      <c r="T32" s="463"/>
      <c r="U32" s="463"/>
      <c r="V32" s="464"/>
      <c r="W32" s="465"/>
      <c r="X32" s="465"/>
      <c r="Y32" s="465"/>
      <c r="Z32" s="465"/>
      <c r="AA32" s="466"/>
      <c r="AB32" s="463" t="s">
        <v>673</v>
      </c>
      <c r="AC32" s="463"/>
      <c r="AD32" s="463"/>
      <c r="AE32" s="465"/>
      <c r="AF32" s="465"/>
      <c r="AG32" s="465"/>
      <c r="AH32" s="465"/>
      <c r="AI32" s="466"/>
    </row>
    <row r="33" spans="1:35" ht="18.75" customHeight="1">
      <c r="B33" s="467" t="s">
        <v>618</v>
      </c>
      <c r="C33" s="467"/>
      <c r="D33" s="467"/>
      <c r="E33" s="467"/>
      <c r="F33" s="467"/>
      <c r="G33" s="467"/>
      <c r="H33" s="467"/>
      <c r="I33" s="463"/>
      <c r="J33" s="463"/>
      <c r="K33" s="463" t="s">
        <v>617</v>
      </c>
      <c r="L33" s="463"/>
      <c r="M33" s="463"/>
      <c r="N33" s="463"/>
      <c r="O33" s="463"/>
      <c r="P33" s="463" t="s">
        <v>616</v>
      </c>
      <c r="Q33" s="463"/>
      <c r="R33" s="463"/>
      <c r="S33" s="463"/>
      <c r="T33" s="463"/>
      <c r="U33" s="463" t="s">
        <v>615</v>
      </c>
      <c r="V33" s="463"/>
      <c r="W33" s="463"/>
      <c r="X33" s="463"/>
      <c r="Y33" s="463"/>
      <c r="Z33" s="463" t="s">
        <v>614</v>
      </c>
      <c r="AA33" s="463"/>
      <c r="AB33" s="463"/>
      <c r="AC33" s="463"/>
      <c r="AD33" s="463"/>
      <c r="AE33" s="463"/>
      <c r="AF33" s="463"/>
      <c r="AG33" s="463"/>
      <c r="AH33" s="463"/>
      <c r="AI33" s="463"/>
    </row>
    <row r="34" spans="1:35" ht="18.75" customHeight="1">
      <c r="B34" s="467"/>
      <c r="C34" s="467"/>
      <c r="D34" s="467"/>
      <c r="E34" s="467"/>
      <c r="F34" s="467"/>
      <c r="G34" s="467"/>
      <c r="H34" s="467"/>
      <c r="I34" s="463"/>
      <c r="J34" s="463"/>
      <c r="K34" s="468" t="s">
        <v>613</v>
      </c>
      <c r="L34" s="469"/>
      <c r="M34" s="469"/>
      <c r="N34" s="469"/>
      <c r="O34" s="470"/>
      <c r="P34" s="471" t="s">
        <v>612</v>
      </c>
      <c r="Q34" s="472"/>
      <c r="R34" s="472"/>
      <c r="S34" s="472"/>
      <c r="T34" s="473"/>
      <c r="U34" s="474" t="s">
        <v>611</v>
      </c>
      <c r="V34" s="475"/>
      <c r="W34" s="475"/>
      <c r="X34" s="475"/>
      <c r="Y34" s="476"/>
      <c r="Z34" s="463"/>
      <c r="AA34" s="463"/>
      <c r="AB34" s="463"/>
      <c r="AC34" s="463"/>
      <c r="AD34" s="463"/>
      <c r="AE34" s="463"/>
      <c r="AF34" s="463"/>
      <c r="AG34" s="463"/>
      <c r="AH34" s="463"/>
      <c r="AI34" s="463"/>
    </row>
    <row r="35" spans="1:35" ht="18.75" customHeight="1">
      <c r="B35" s="463" t="s">
        <v>610</v>
      </c>
      <c r="C35" s="463"/>
      <c r="D35" s="463"/>
      <c r="E35" s="463"/>
      <c r="F35" s="463"/>
      <c r="G35" s="463"/>
      <c r="H35" s="463"/>
      <c r="I35" s="463"/>
      <c r="J35" s="463"/>
      <c r="K35" s="463"/>
      <c r="L35" s="463"/>
      <c r="M35" s="463"/>
      <c r="N35" s="463"/>
      <c r="O35" s="463"/>
      <c r="P35" s="464"/>
      <c r="Q35" s="465"/>
      <c r="R35" s="465"/>
      <c r="S35" s="465"/>
      <c r="T35" s="465"/>
      <c r="U35" s="465"/>
      <c r="V35" s="465"/>
      <c r="W35" s="465"/>
      <c r="X35" s="465"/>
      <c r="Y35" s="465"/>
      <c r="Z35" s="465"/>
      <c r="AA35" s="465"/>
      <c r="AB35" s="465"/>
      <c r="AC35" s="465"/>
      <c r="AD35" s="465"/>
      <c r="AE35" s="465"/>
      <c r="AF35" s="465"/>
      <c r="AG35" s="465"/>
      <c r="AH35" s="465"/>
      <c r="AI35" s="466"/>
    </row>
    <row r="37" spans="1:35" ht="18.75" customHeight="1">
      <c r="A37" s="401" t="s">
        <v>609</v>
      </c>
      <c r="E37" s="401" t="s">
        <v>608</v>
      </c>
    </row>
    <row r="38" spans="1:35" ht="18.75" customHeight="1">
      <c r="A38" s="401" t="s">
        <v>607</v>
      </c>
      <c r="E38" s="401" t="s">
        <v>606</v>
      </c>
    </row>
    <row r="39" spans="1:35" ht="18.75" customHeight="1">
      <c r="A39" s="401" t="s">
        <v>605</v>
      </c>
      <c r="E39" s="401" t="s">
        <v>604</v>
      </c>
    </row>
    <row r="40" spans="1:35" ht="18.75" customHeight="1">
      <c r="A40" s="401" t="s">
        <v>509</v>
      </c>
      <c r="E40" s="401" t="s">
        <v>603</v>
      </c>
    </row>
    <row r="41" spans="1:35" ht="18.75" customHeight="1">
      <c r="A41" s="401" t="s">
        <v>602</v>
      </c>
      <c r="E41" s="401" t="s">
        <v>601</v>
      </c>
    </row>
    <row r="42" spans="1:35" ht="18.75" customHeight="1">
      <c r="A42" s="401" t="s">
        <v>672</v>
      </c>
      <c r="E42" s="401" t="s">
        <v>600</v>
      </c>
    </row>
    <row r="43" spans="1:35" ht="18.75" customHeight="1">
      <c r="A43" s="401" t="s">
        <v>671</v>
      </c>
      <c r="E43" s="401" t="s">
        <v>598</v>
      </c>
    </row>
    <row r="45" spans="1:35" ht="18.75" customHeight="1">
      <c r="A45" s="401" t="s">
        <v>670</v>
      </c>
    </row>
    <row r="46" spans="1:35" ht="18.75" customHeight="1">
      <c r="A46" s="401" t="s">
        <v>669</v>
      </c>
    </row>
    <row r="47" spans="1:35" ht="18.75" customHeight="1">
      <c r="A47" s="401" t="s">
        <v>668</v>
      </c>
    </row>
    <row r="48" spans="1:35" ht="18.75" customHeight="1">
      <c r="A48" s="401" t="s">
        <v>667</v>
      </c>
    </row>
    <row r="50" spans="1:1" ht="18.75" customHeight="1">
      <c r="A50" s="401" t="s">
        <v>666</v>
      </c>
    </row>
    <row r="51" spans="1:1" ht="18.75" customHeight="1">
      <c r="A51" s="401" t="s">
        <v>665</v>
      </c>
    </row>
    <row r="52" spans="1:1" ht="18.75" customHeight="1">
      <c r="A52" s="401" t="s">
        <v>664</v>
      </c>
    </row>
    <row r="54" spans="1:1" ht="18.75" customHeight="1">
      <c r="A54" s="401" t="s">
        <v>599</v>
      </c>
    </row>
    <row r="55" spans="1:1" ht="18.75" customHeight="1">
      <c r="A55" s="401" t="s">
        <v>594</v>
      </c>
    </row>
    <row r="57" spans="1:1" ht="18.75" customHeight="1">
      <c r="A57" s="401" t="s">
        <v>597</v>
      </c>
    </row>
    <row r="58" spans="1:1" ht="18.75" customHeight="1">
      <c r="A58" s="401" t="s">
        <v>596</v>
      </c>
    </row>
    <row r="59" spans="1:1" ht="18.75" customHeight="1">
      <c r="A59" s="401" t="s">
        <v>595</v>
      </c>
    </row>
    <row r="60" spans="1:1" ht="18.75" customHeight="1">
      <c r="A60" s="401" t="s">
        <v>594</v>
      </c>
    </row>
  </sheetData>
  <mergeCells count="100">
    <mergeCell ref="J2:AA2"/>
    <mergeCell ref="B4:E4"/>
    <mergeCell ref="F4:P4"/>
    <mergeCell ref="B6:L6"/>
    <mergeCell ref="M6:V6"/>
    <mergeCell ref="W6:AI6"/>
    <mergeCell ref="B7:L7"/>
    <mergeCell ref="M7:V7"/>
    <mergeCell ref="W7:AI7"/>
    <mergeCell ref="B8:G8"/>
    <mergeCell ref="H8:L8"/>
    <mergeCell ref="B15:E16"/>
    <mergeCell ref="F15:Y15"/>
    <mergeCell ref="Z15:AC16"/>
    <mergeCell ref="AD15:AF16"/>
    <mergeCell ref="AG15:AI16"/>
    <mergeCell ref="Z11:AI11"/>
    <mergeCell ref="B12:G12"/>
    <mergeCell ref="H12:M12"/>
    <mergeCell ref="N12:S12"/>
    <mergeCell ref="T12:AI12"/>
    <mergeCell ref="B11:G11"/>
    <mergeCell ref="H11:J11"/>
    <mergeCell ref="K11:T11"/>
    <mergeCell ref="U11:V11"/>
    <mergeCell ref="W11:Y11"/>
    <mergeCell ref="F16:H16"/>
    <mergeCell ref="I16:K16"/>
    <mergeCell ref="L16:N16"/>
    <mergeCell ref="O16:U16"/>
    <mergeCell ref="V16:Y16"/>
    <mergeCell ref="V17:Y17"/>
    <mergeCell ref="Z17:AC17"/>
    <mergeCell ref="AD17:AF17"/>
    <mergeCell ref="AG17:AI17"/>
    <mergeCell ref="F18:H18"/>
    <mergeCell ref="I18:K18"/>
    <mergeCell ref="L18:N18"/>
    <mergeCell ref="O18:U18"/>
    <mergeCell ref="V18:Y18"/>
    <mergeCell ref="Z18:AC18"/>
    <mergeCell ref="F17:H17"/>
    <mergeCell ref="I17:K17"/>
    <mergeCell ref="L17:N17"/>
    <mergeCell ref="O17:U17"/>
    <mergeCell ref="AD18:AF18"/>
    <mergeCell ref="AG18:AI18"/>
    <mergeCell ref="B19:E20"/>
    <mergeCell ref="F19:H19"/>
    <mergeCell ref="I19:K19"/>
    <mergeCell ref="L19:N19"/>
    <mergeCell ref="O19:U19"/>
    <mergeCell ref="V19:Y19"/>
    <mergeCell ref="Z19:AC19"/>
    <mergeCell ref="AD19:AF19"/>
    <mergeCell ref="B17:E18"/>
    <mergeCell ref="AG19:AI19"/>
    <mergeCell ref="F20:H20"/>
    <mergeCell ref="I20:K20"/>
    <mergeCell ref="L20:N20"/>
    <mergeCell ref="O20:U20"/>
    <mergeCell ref="V20:Y20"/>
    <mergeCell ref="Z20:AC20"/>
    <mergeCell ref="AD20:AF20"/>
    <mergeCell ref="AG20:AI20"/>
    <mergeCell ref="Z21:AC21"/>
    <mergeCell ref="AD21:AF21"/>
    <mergeCell ref="AG21:AI21"/>
    <mergeCell ref="B24:AI27"/>
    <mergeCell ref="B30:K30"/>
    <mergeCell ref="L30:R30"/>
    <mergeCell ref="S30:AB30"/>
    <mergeCell ref="AC30:AI30"/>
    <mergeCell ref="B21:E21"/>
    <mergeCell ref="F21:H21"/>
    <mergeCell ref="I21:K21"/>
    <mergeCell ref="L21:N21"/>
    <mergeCell ref="O21:U21"/>
    <mergeCell ref="V21:Y21"/>
    <mergeCell ref="B31:E32"/>
    <mergeCell ref="F31:G32"/>
    <mergeCell ref="H31:AI31"/>
    <mergeCell ref="H32:J32"/>
    <mergeCell ref="K32:Q32"/>
    <mergeCell ref="R32:U32"/>
    <mergeCell ref="V32:AA32"/>
    <mergeCell ref="AB32:AD32"/>
    <mergeCell ref="AE32:AI32"/>
    <mergeCell ref="B35:O35"/>
    <mergeCell ref="P35:AI35"/>
    <mergeCell ref="B33:H34"/>
    <mergeCell ref="I33:J34"/>
    <mergeCell ref="K33:O33"/>
    <mergeCell ref="P33:T33"/>
    <mergeCell ref="U33:Y33"/>
    <mergeCell ref="Z33:AI33"/>
    <mergeCell ref="K34:O34"/>
    <mergeCell ref="P34:T34"/>
    <mergeCell ref="U34:Y34"/>
    <mergeCell ref="Z34:AI34"/>
  </mergeCells>
  <phoneticPr fontId="5"/>
  <conditionalFormatting sqref="F17:AI17 F19:AI19 F21:AI21 U34:Y34">
    <cfRule type="expression" dxfId="33" priority="1">
      <formula>IF(RIGHT(TEXT(F17,"0.#"),1)=".",TRUE,FALSE)</formula>
    </cfRule>
  </conditionalFormatting>
  <dataValidations count="6">
    <dataValidation type="list" allowBlank="1" showInputMessage="1" showErrorMessage="1" sqref="T12:AI12" xr:uid="{D639F31A-790C-4B61-B497-827191F6AD7E}">
      <formula1>$E$37:$E$43</formula1>
    </dataValidation>
    <dataValidation type="list" allowBlank="1" showInputMessage="1" showErrorMessage="1" sqref="AE32:AI32" xr:uid="{26DAB395-7C4E-4A99-9854-6E1D40CC6671}">
      <formula1>$A$50:$A$52</formula1>
    </dataValidation>
    <dataValidation type="list" allowBlank="1" showInputMessage="1" showErrorMessage="1" sqref="K32" xr:uid="{94AA56C0-CD35-458A-BAC7-238BA7301E53}">
      <formula1>$A$45:$A$48</formula1>
    </dataValidation>
    <dataValidation type="list" allowBlank="1" showInputMessage="1" showErrorMessage="1" sqref="P35" xr:uid="{8A4554D2-2B73-40BB-91A3-95FFD0D7FE9E}">
      <formula1>$A$57:$A$60</formula1>
    </dataValidation>
    <dataValidation type="list" allowBlank="1" showInputMessage="1" showErrorMessage="1" sqref="I33:J34 F31:G32" xr:uid="{15F7F936-AD7B-4608-9626-A6D96476927B}">
      <formula1>$A$54:$A$55</formula1>
    </dataValidation>
    <dataValidation type="list" allowBlank="1" showInputMessage="1" showErrorMessage="1" sqref="H12:M12" xr:uid="{E71DECE7-4411-4C79-ADAC-2A4538E4C00B}">
      <formula1>$A$37:$A$43</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DC51F-ECAE-4E80-8317-85AB285173B7}">
  <dimension ref="A1:AI51"/>
  <sheetViews>
    <sheetView view="pageBreakPreview" zoomScale="85" zoomScaleNormal="85" zoomScaleSheetLayoutView="85" workbookViewId="0">
      <selection activeCell="G9" sqref="G9:K9"/>
    </sheetView>
  </sheetViews>
  <sheetFormatPr defaultColWidth="2.5" defaultRowHeight="18.75" customHeight="1"/>
  <cols>
    <col min="1" max="16384" width="2.5" style="401"/>
  </cols>
  <sheetData>
    <row r="1" spans="2:35" ht="18.75" customHeight="1">
      <c r="B1" s="401" t="s">
        <v>702</v>
      </c>
      <c r="Z1" s="401" t="s">
        <v>650</v>
      </c>
    </row>
    <row r="2" spans="2:35" ht="18.75" customHeight="1">
      <c r="J2" s="523" t="s">
        <v>649</v>
      </c>
      <c r="K2" s="523"/>
      <c r="L2" s="523"/>
      <c r="M2" s="523"/>
      <c r="N2" s="523"/>
      <c r="O2" s="523"/>
      <c r="P2" s="523"/>
      <c r="Q2" s="523"/>
      <c r="R2" s="523"/>
      <c r="S2" s="523"/>
      <c r="T2" s="523"/>
      <c r="U2" s="523"/>
      <c r="V2" s="523"/>
      <c r="W2" s="523"/>
      <c r="X2" s="523"/>
      <c r="Y2" s="523"/>
      <c r="Z2" s="523"/>
      <c r="AA2" s="523"/>
    </row>
    <row r="3" spans="2:35" ht="18.75" customHeight="1">
      <c r="B3" s="402"/>
      <c r="C3" s="402"/>
      <c r="D3" s="402"/>
      <c r="E3" s="402"/>
      <c r="F3" s="402"/>
      <c r="G3" s="402"/>
      <c r="H3" s="402"/>
      <c r="I3" s="402"/>
      <c r="J3" s="402"/>
      <c r="K3" s="402"/>
      <c r="L3" s="402"/>
      <c r="M3" s="402"/>
      <c r="X3" s="402"/>
    </row>
    <row r="4" spans="2:35" ht="18.75" customHeight="1">
      <c r="B4" s="524" t="s">
        <v>648</v>
      </c>
      <c r="C4" s="524"/>
      <c r="D4" s="524"/>
      <c r="E4" s="524"/>
      <c r="F4" s="525" t="s">
        <v>701</v>
      </c>
      <c r="G4" s="525"/>
      <c r="H4" s="525"/>
      <c r="I4" s="525"/>
      <c r="J4" s="525"/>
      <c r="K4" s="525"/>
      <c r="L4" s="525"/>
      <c r="M4" s="525"/>
      <c r="N4" s="525"/>
      <c r="O4" s="525"/>
      <c r="P4" s="525"/>
    </row>
    <row r="5" spans="2:35" ht="18.75" customHeight="1">
      <c r="B5" s="403"/>
    </row>
    <row r="6" spans="2:35" ht="18.75" customHeight="1">
      <c r="B6" s="463" t="s">
        <v>646</v>
      </c>
      <c r="C6" s="463"/>
      <c r="D6" s="463"/>
      <c r="E6" s="463"/>
      <c r="F6" s="463"/>
      <c r="G6" s="463"/>
      <c r="H6" s="463"/>
      <c r="I6" s="463"/>
      <c r="J6" s="463"/>
      <c r="K6" s="463"/>
      <c r="L6" s="463"/>
      <c r="M6" s="463" t="s">
        <v>645</v>
      </c>
      <c r="N6" s="463"/>
      <c r="O6" s="463"/>
      <c r="P6" s="463"/>
      <c r="Q6" s="463"/>
      <c r="R6" s="463"/>
      <c r="S6" s="463"/>
      <c r="T6" s="463"/>
      <c r="U6" s="463"/>
      <c r="V6" s="463"/>
      <c r="W6" s="463" t="s">
        <v>644</v>
      </c>
      <c r="X6" s="463"/>
      <c r="Y6" s="463"/>
      <c r="Z6" s="463"/>
      <c r="AA6" s="463"/>
      <c r="AB6" s="463"/>
      <c r="AC6" s="463"/>
      <c r="AD6" s="463"/>
      <c r="AE6" s="463"/>
      <c r="AF6" s="463"/>
      <c r="AG6" s="463"/>
      <c r="AH6" s="463"/>
      <c r="AI6" s="463"/>
    </row>
    <row r="7" spans="2:35" ht="18.75" customHeight="1">
      <c r="B7" s="463"/>
      <c r="C7" s="463"/>
      <c r="D7" s="463"/>
      <c r="E7" s="463"/>
      <c r="F7" s="463"/>
      <c r="G7" s="463"/>
      <c r="H7" s="463"/>
      <c r="I7" s="463"/>
      <c r="J7" s="463"/>
      <c r="K7" s="463"/>
      <c r="L7" s="463"/>
      <c r="M7" s="463"/>
      <c r="N7" s="463"/>
      <c r="O7" s="463"/>
      <c r="P7" s="463"/>
      <c r="Q7" s="463"/>
      <c r="R7" s="463"/>
      <c r="S7" s="463"/>
      <c r="T7" s="463"/>
      <c r="U7" s="463"/>
      <c r="V7" s="463"/>
      <c r="W7" s="463"/>
      <c r="X7" s="463"/>
      <c r="Y7" s="463"/>
      <c r="Z7" s="463"/>
      <c r="AA7" s="463"/>
      <c r="AB7" s="463"/>
      <c r="AC7" s="463"/>
      <c r="AD7" s="463"/>
      <c r="AE7" s="463"/>
      <c r="AF7" s="463"/>
      <c r="AG7" s="463"/>
      <c r="AH7" s="463"/>
      <c r="AI7" s="463"/>
    </row>
    <row r="8" spans="2:35" ht="18.75" customHeight="1">
      <c r="B8" s="402"/>
      <c r="C8" s="402"/>
      <c r="D8" s="402"/>
      <c r="E8" s="402"/>
      <c r="F8" s="402"/>
      <c r="G8" s="402"/>
      <c r="H8" s="402"/>
      <c r="I8" s="402"/>
      <c r="J8" s="402"/>
      <c r="K8" s="402"/>
      <c r="L8" s="402"/>
      <c r="M8" s="402"/>
      <c r="N8" s="402"/>
      <c r="O8" s="402"/>
      <c r="P8" s="402"/>
      <c r="Q8" s="402"/>
      <c r="R8" s="402"/>
      <c r="S8" s="402"/>
      <c r="T8" s="402"/>
      <c r="U8" s="402"/>
      <c r="V8" s="402"/>
      <c r="W8" s="402"/>
      <c r="X8" s="402"/>
      <c r="Y8" s="402"/>
      <c r="Z8" s="402"/>
      <c r="AA8" s="402"/>
      <c r="AB8" s="402"/>
      <c r="AC8" s="402"/>
      <c r="AD8" s="402"/>
      <c r="AE8" s="402"/>
      <c r="AF8" s="402"/>
      <c r="AG8" s="402"/>
      <c r="AH8" s="402"/>
    </row>
    <row r="9" spans="2:35" ht="18.75" customHeight="1">
      <c r="B9" s="403" t="s">
        <v>643</v>
      </c>
    </row>
    <row r="10" spans="2:35" ht="18.75" customHeight="1">
      <c r="B10" s="520" t="s">
        <v>642</v>
      </c>
      <c r="C10" s="520"/>
      <c r="D10" s="520"/>
      <c r="E10" s="520"/>
      <c r="F10" s="520"/>
      <c r="G10" s="520"/>
      <c r="H10" s="464" t="s">
        <v>641</v>
      </c>
      <c r="I10" s="465"/>
      <c r="J10" s="465"/>
      <c r="K10" s="521" t="s">
        <v>638</v>
      </c>
      <c r="L10" s="521"/>
      <c r="M10" s="521"/>
      <c r="N10" s="521"/>
      <c r="O10" s="521"/>
      <c r="P10" s="521"/>
      <c r="Q10" s="521"/>
      <c r="R10" s="521"/>
      <c r="S10" s="521"/>
      <c r="T10" s="521"/>
      <c r="U10" s="465" t="s">
        <v>640</v>
      </c>
      <c r="V10" s="465"/>
      <c r="W10" s="465" t="s">
        <v>639</v>
      </c>
      <c r="X10" s="465"/>
      <c r="Y10" s="465"/>
      <c r="Z10" s="521" t="s">
        <v>638</v>
      </c>
      <c r="AA10" s="521"/>
      <c r="AB10" s="521"/>
      <c r="AC10" s="521"/>
      <c r="AD10" s="521"/>
      <c r="AE10" s="521"/>
      <c r="AF10" s="521"/>
      <c r="AG10" s="521"/>
      <c r="AH10" s="521"/>
      <c r="AI10" s="522"/>
    </row>
    <row r="11" spans="2:35" ht="18.75" customHeight="1">
      <c r="B11" s="520" t="s">
        <v>637</v>
      </c>
      <c r="C11" s="520"/>
      <c r="D11" s="520"/>
      <c r="E11" s="520"/>
      <c r="F11" s="520"/>
      <c r="G11" s="520"/>
      <c r="H11" s="464"/>
      <c r="I11" s="465"/>
      <c r="J11" s="465"/>
      <c r="K11" s="465"/>
      <c r="L11" s="465"/>
      <c r="M11" s="465"/>
      <c r="N11" s="520" t="s">
        <v>636</v>
      </c>
      <c r="O11" s="520"/>
      <c r="P11" s="520"/>
      <c r="Q11" s="520"/>
      <c r="R11" s="520"/>
      <c r="S11" s="520"/>
      <c r="T11" s="464"/>
      <c r="U11" s="465"/>
      <c r="V11" s="465"/>
      <c r="W11" s="465"/>
      <c r="X11" s="465"/>
      <c r="Y11" s="465"/>
      <c r="Z11" s="465"/>
      <c r="AA11" s="465"/>
      <c r="AB11" s="465"/>
      <c r="AC11" s="465"/>
      <c r="AD11" s="465"/>
      <c r="AE11" s="465"/>
      <c r="AF11" s="465"/>
      <c r="AG11" s="465"/>
      <c r="AH11" s="465"/>
      <c r="AI11" s="466"/>
    </row>
    <row r="13" spans="2:35" ht="18.75" customHeight="1">
      <c r="B13" s="403" t="s">
        <v>635</v>
      </c>
    </row>
    <row r="14" spans="2:35" ht="18.75" customHeight="1">
      <c r="B14" s="498" t="s">
        <v>634</v>
      </c>
      <c r="C14" s="499"/>
      <c r="D14" s="499"/>
      <c r="E14" s="500"/>
      <c r="F14" s="498" t="s">
        <v>633</v>
      </c>
      <c r="G14" s="499"/>
      <c r="H14" s="499"/>
      <c r="I14" s="499"/>
      <c r="J14" s="467" t="s">
        <v>661</v>
      </c>
      <c r="K14" s="467"/>
      <c r="L14" s="467"/>
      <c r="M14" s="463" t="s">
        <v>632</v>
      </c>
      <c r="N14" s="463"/>
      <c r="O14" s="463"/>
      <c r="P14" s="463"/>
      <c r="Q14" s="463" t="s">
        <v>660</v>
      </c>
      <c r="R14" s="463"/>
      <c r="S14" s="463"/>
      <c r="T14" s="463"/>
      <c r="U14" s="611"/>
      <c r="V14" s="611"/>
      <c r="W14" s="611"/>
      <c r="X14" s="611"/>
      <c r="Y14" s="611"/>
      <c r="Z14" s="611"/>
      <c r="AA14" s="611"/>
      <c r="AB14" s="611"/>
      <c r="AC14" s="498" t="s">
        <v>630</v>
      </c>
      <c r="AD14" s="499"/>
      <c r="AE14" s="500"/>
      <c r="AF14" s="498" t="s">
        <v>629</v>
      </c>
      <c r="AG14" s="499"/>
      <c r="AH14" s="499"/>
      <c r="AI14" s="500"/>
    </row>
    <row r="15" spans="2:35" ht="18.75" customHeight="1">
      <c r="B15" s="501"/>
      <c r="C15" s="502"/>
      <c r="D15" s="502"/>
      <c r="E15" s="503"/>
      <c r="F15" s="501"/>
      <c r="G15" s="502"/>
      <c r="H15" s="502"/>
      <c r="I15" s="502"/>
      <c r="J15" s="467"/>
      <c r="K15" s="467"/>
      <c r="L15" s="467"/>
      <c r="M15" s="463"/>
      <c r="N15" s="463"/>
      <c r="O15" s="463"/>
      <c r="P15" s="463"/>
      <c r="Q15" s="609" t="s">
        <v>700</v>
      </c>
      <c r="R15" s="610"/>
      <c r="S15" s="610"/>
      <c r="T15" s="610"/>
      <c r="U15" s="463" t="s">
        <v>699</v>
      </c>
      <c r="V15" s="463"/>
      <c r="W15" s="463"/>
      <c r="X15" s="463"/>
      <c r="Y15" s="463" t="s">
        <v>630</v>
      </c>
      <c r="Z15" s="463"/>
      <c r="AA15" s="463"/>
      <c r="AB15" s="463"/>
      <c r="AC15" s="501"/>
      <c r="AD15" s="502"/>
      <c r="AE15" s="503"/>
      <c r="AF15" s="501"/>
      <c r="AG15" s="502"/>
      <c r="AH15" s="502"/>
      <c r="AI15" s="503"/>
    </row>
    <row r="16" spans="2:35" ht="15" customHeight="1">
      <c r="B16" s="498" t="s">
        <v>628</v>
      </c>
      <c r="C16" s="499"/>
      <c r="D16" s="499"/>
      <c r="E16" s="500"/>
      <c r="F16" s="605"/>
      <c r="G16" s="603"/>
      <c r="H16" s="603"/>
      <c r="I16" s="604"/>
      <c r="J16" s="605"/>
      <c r="K16" s="603"/>
      <c r="L16" s="604"/>
      <c r="M16" s="605"/>
      <c r="N16" s="603"/>
      <c r="O16" s="603"/>
      <c r="P16" s="604"/>
      <c r="Q16" s="602"/>
      <c r="R16" s="603"/>
      <c r="S16" s="603"/>
      <c r="T16" s="604"/>
      <c r="U16" s="602"/>
      <c r="V16" s="603"/>
      <c r="W16" s="603"/>
      <c r="X16" s="604"/>
      <c r="Y16" s="602"/>
      <c r="Z16" s="603"/>
      <c r="AA16" s="603"/>
      <c r="AB16" s="604"/>
      <c r="AC16" s="605"/>
      <c r="AD16" s="603"/>
      <c r="AE16" s="604"/>
      <c r="AF16" s="605">
        <f>SUM(F16:P17,Q16:AB16,AC16)</f>
        <v>0</v>
      </c>
      <c r="AG16" s="603"/>
      <c r="AH16" s="603"/>
      <c r="AI16" s="604"/>
    </row>
    <row r="17" spans="2:35" ht="15" customHeight="1" thickBot="1">
      <c r="B17" s="511"/>
      <c r="C17" s="512"/>
      <c r="D17" s="512"/>
      <c r="E17" s="513"/>
      <c r="F17" s="606"/>
      <c r="G17" s="607"/>
      <c r="H17" s="607"/>
      <c r="I17" s="608"/>
      <c r="J17" s="606"/>
      <c r="K17" s="607"/>
      <c r="L17" s="608"/>
      <c r="M17" s="606"/>
      <c r="N17" s="607"/>
      <c r="O17" s="607"/>
      <c r="P17" s="608"/>
      <c r="Q17" s="517" t="s">
        <v>626</v>
      </c>
      <c r="R17" s="518"/>
      <c r="S17" s="518"/>
      <c r="T17" s="519"/>
      <c r="U17" s="517" t="s">
        <v>626</v>
      </c>
      <c r="V17" s="518"/>
      <c r="W17" s="518"/>
      <c r="X17" s="519"/>
      <c r="Y17" s="517" t="s">
        <v>626</v>
      </c>
      <c r="Z17" s="518"/>
      <c r="AA17" s="518"/>
      <c r="AB17" s="519"/>
      <c r="AC17" s="606"/>
      <c r="AD17" s="607"/>
      <c r="AE17" s="608"/>
      <c r="AF17" s="606"/>
      <c r="AG17" s="607"/>
      <c r="AH17" s="607"/>
      <c r="AI17" s="608"/>
    </row>
    <row r="18" spans="2:35" ht="15" customHeight="1" thickTop="1">
      <c r="B18" s="540" t="s">
        <v>627</v>
      </c>
      <c r="C18" s="541"/>
      <c r="D18" s="541"/>
      <c r="E18" s="542"/>
      <c r="F18" s="601"/>
      <c r="G18" s="599"/>
      <c r="H18" s="599"/>
      <c r="I18" s="600"/>
      <c r="J18" s="601"/>
      <c r="K18" s="599"/>
      <c r="L18" s="600"/>
      <c r="M18" s="601"/>
      <c r="N18" s="599"/>
      <c r="O18" s="599"/>
      <c r="P18" s="600"/>
      <c r="Q18" s="598"/>
      <c r="R18" s="599"/>
      <c r="S18" s="599"/>
      <c r="T18" s="600"/>
      <c r="U18" s="598"/>
      <c r="V18" s="599"/>
      <c r="W18" s="599"/>
      <c r="X18" s="600"/>
      <c r="Y18" s="598"/>
      <c r="Z18" s="599"/>
      <c r="AA18" s="599"/>
      <c r="AB18" s="600"/>
      <c r="AC18" s="601"/>
      <c r="AD18" s="599"/>
      <c r="AE18" s="600"/>
      <c r="AF18" s="601">
        <f>SUM(F18:P19,Q18:AB18,AC18)</f>
        <v>0</v>
      </c>
      <c r="AG18" s="599"/>
      <c r="AH18" s="599"/>
      <c r="AI18" s="600"/>
    </row>
    <row r="19" spans="2:35" ht="15" customHeight="1">
      <c r="B19" s="501"/>
      <c r="C19" s="502"/>
      <c r="D19" s="502"/>
      <c r="E19" s="503"/>
      <c r="F19" s="582"/>
      <c r="G19" s="583"/>
      <c r="H19" s="583"/>
      <c r="I19" s="584"/>
      <c r="J19" s="582"/>
      <c r="K19" s="583"/>
      <c r="L19" s="584"/>
      <c r="M19" s="582"/>
      <c r="N19" s="583"/>
      <c r="O19" s="583"/>
      <c r="P19" s="584"/>
      <c r="Q19" s="508" t="s">
        <v>626</v>
      </c>
      <c r="R19" s="509"/>
      <c r="S19" s="509"/>
      <c r="T19" s="510"/>
      <c r="U19" s="508" t="s">
        <v>626</v>
      </c>
      <c r="V19" s="509"/>
      <c r="W19" s="509"/>
      <c r="X19" s="510"/>
      <c r="Y19" s="508" t="s">
        <v>626</v>
      </c>
      <c r="Z19" s="509"/>
      <c r="AA19" s="509"/>
      <c r="AB19" s="510"/>
      <c r="AC19" s="582"/>
      <c r="AD19" s="583"/>
      <c r="AE19" s="584"/>
      <c r="AF19" s="582"/>
      <c r="AG19" s="583"/>
      <c r="AH19" s="583"/>
      <c r="AI19" s="584"/>
    </row>
    <row r="20" spans="2:35" ht="30" customHeight="1">
      <c r="B20" s="548" t="s">
        <v>625</v>
      </c>
      <c r="C20" s="549"/>
      <c r="D20" s="549"/>
      <c r="E20" s="550"/>
      <c r="F20" s="595"/>
      <c r="G20" s="596"/>
      <c r="H20" s="596"/>
      <c r="I20" s="597"/>
      <c r="J20" s="595"/>
      <c r="K20" s="596"/>
      <c r="L20" s="597"/>
      <c r="M20" s="582"/>
      <c r="N20" s="583"/>
      <c r="O20" s="583"/>
      <c r="P20" s="584"/>
      <c r="Q20" s="582"/>
      <c r="R20" s="583"/>
      <c r="S20" s="583"/>
      <c r="T20" s="584"/>
      <c r="U20" s="582"/>
      <c r="V20" s="583"/>
      <c r="W20" s="583"/>
      <c r="X20" s="584"/>
      <c r="Y20" s="579"/>
      <c r="Z20" s="580"/>
      <c r="AA20" s="580"/>
      <c r="AB20" s="581"/>
      <c r="AC20" s="582"/>
      <c r="AD20" s="583"/>
      <c r="AE20" s="584"/>
      <c r="AF20" s="582">
        <f>SUM(M20:X20,AC20)</f>
        <v>0</v>
      </c>
      <c r="AG20" s="583"/>
      <c r="AH20" s="583"/>
      <c r="AI20" s="584"/>
    </row>
    <row r="22" spans="2:35" ht="18.75" customHeight="1">
      <c r="B22" s="403" t="s">
        <v>624</v>
      </c>
    </row>
    <row r="23" spans="2:35" ht="18.75" customHeight="1">
      <c r="B23" s="477"/>
      <c r="C23" s="478"/>
      <c r="D23" s="478"/>
      <c r="E23" s="478"/>
      <c r="F23" s="478"/>
      <c r="G23" s="478"/>
      <c r="H23" s="478"/>
      <c r="I23" s="478"/>
      <c r="J23" s="478"/>
      <c r="K23" s="478"/>
      <c r="L23" s="478"/>
      <c r="M23" s="478"/>
      <c r="N23" s="478"/>
      <c r="O23" s="478"/>
      <c r="P23" s="478"/>
      <c r="Q23" s="478"/>
      <c r="R23" s="478"/>
      <c r="S23" s="478"/>
      <c r="T23" s="478"/>
      <c r="U23" s="478"/>
      <c r="V23" s="478"/>
      <c r="W23" s="478"/>
      <c r="X23" s="478"/>
      <c r="Y23" s="478"/>
      <c r="Z23" s="478"/>
      <c r="AA23" s="478"/>
      <c r="AB23" s="478"/>
      <c r="AC23" s="478"/>
      <c r="AD23" s="478"/>
      <c r="AE23" s="478"/>
      <c r="AF23" s="478"/>
      <c r="AG23" s="478"/>
      <c r="AH23" s="478"/>
      <c r="AI23" s="479"/>
    </row>
    <row r="24" spans="2:35" ht="18.75" customHeight="1">
      <c r="B24" s="480"/>
      <c r="C24" s="481"/>
      <c r="D24" s="481"/>
      <c r="E24" s="481"/>
      <c r="F24" s="481"/>
      <c r="G24" s="481"/>
      <c r="H24" s="481"/>
      <c r="I24" s="481"/>
      <c r="J24" s="481"/>
      <c r="K24" s="481"/>
      <c r="L24" s="481"/>
      <c r="M24" s="481"/>
      <c r="N24" s="481"/>
      <c r="O24" s="481"/>
      <c r="P24" s="481"/>
      <c r="Q24" s="481"/>
      <c r="R24" s="481"/>
      <c r="S24" s="481"/>
      <c r="T24" s="481"/>
      <c r="U24" s="481"/>
      <c r="V24" s="481"/>
      <c r="W24" s="481"/>
      <c r="X24" s="481"/>
      <c r="Y24" s="481"/>
      <c r="Z24" s="481"/>
      <c r="AA24" s="481"/>
      <c r="AB24" s="481"/>
      <c r="AC24" s="481"/>
      <c r="AD24" s="481"/>
      <c r="AE24" s="481"/>
      <c r="AF24" s="481"/>
      <c r="AG24" s="481"/>
      <c r="AH24" s="481"/>
      <c r="AI24" s="482"/>
    </row>
    <row r="25" spans="2:35" ht="18.75" customHeight="1">
      <c r="B25" s="480"/>
      <c r="C25" s="481"/>
      <c r="D25" s="481"/>
      <c r="E25" s="481"/>
      <c r="F25" s="481"/>
      <c r="G25" s="481"/>
      <c r="H25" s="481"/>
      <c r="I25" s="481"/>
      <c r="J25" s="481"/>
      <c r="K25" s="481"/>
      <c r="L25" s="481"/>
      <c r="M25" s="481"/>
      <c r="N25" s="481"/>
      <c r="O25" s="481"/>
      <c r="P25" s="481"/>
      <c r="Q25" s="481"/>
      <c r="R25" s="481"/>
      <c r="S25" s="481"/>
      <c r="T25" s="481"/>
      <c r="U25" s="481"/>
      <c r="V25" s="481"/>
      <c r="W25" s="481"/>
      <c r="X25" s="481"/>
      <c r="Y25" s="481"/>
      <c r="Z25" s="481"/>
      <c r="AA25" s="481"/>
      <c r="AB25" s="481"/>
      <c r="AC25" s="481"/>
      <c r="AD25" s="481"/>
      <c r="AE25" s="481"/>
      <c r="AF25" s="481"/>
      <c r="AG25" s="481"/>
      <c r="AH25" s="481"/>
      <c r="AI25" s="482"/>
    </row>
    <row r="26" spans="2:35" ht="18.75" customHeight="1">
      <c r="B26" s="483"/>
      <c r="C26" s="484"/>
      <c r="D26" s="484"/>
      <c r="E26" s="484"/>
      <c r="F26" s="484"/>
      <c r="G26" s="484"/>
      <c r="H26" s="484"/>
      <c r="I26" s="484"/>
      <c r="J26" s="484"/>
      <c r="K26" s="484"/>
      <c r="L26" s="484"/>
      <c r="M26" s="484"/>
      <c r="N26" s="484"/>
      <c r="O26" s="484"/>
      <c r="P26" s="484"/>
      <c r="Q26" s="484"/>
      <c r="R26" s="484"/>
      <c r="S26" s="484"/>
      <c r="T26" s="484"/>
      <c r="U26" s="484"/>
      <c r="V26" s="484"/>
      <c r="W26" s="484"/>
      <c r="X26" s="484"/>
      <c r="Y26" s="484"/>
      <c r="Z26" s="484"/>
      <c r="AA26" s="484"/>
      <c r="AB26" s="484"/>
      <c r="AC26" s="484"/>
      <c r="AD26" s="484"/>
      <c r="AE26" s="484"/>
      <c r="AF26" s="484"/>
      <c r="AG26" s="484"/>
      <c r="AH26" s="484"/>
      <c r="AI26" s="485"/>
    </row>
    <row r="27" spans="2:35" ht="18.75" customHeight="1">
      <c r="B27" s="404"/>
      <c r="C27" s="404"/>
      <c r="D27" s="404"/>
      <c r="E27" s="404"/>
      <c r="F27" s="404"/>
      <c r="G27" s="404"/>
      <c r="H27" s="404"/>
      <c r="I27" s="404"/>
      <c r="J27" s="404"/>
      <c r="K27" s="404"/>
      <c r="L27" s="404"/>
      <c r="M27" s="404"/>
    </row>
    <row r="28" spans="2:35" ht="18.75" customHeight="1">
      <c r="B28" s="403" t="s">
        <v>623</v>
      </c>
    </row>
    <row r="29" spans="2:35" ht="18.75" customHeight="1">
      <c r="B29" s="585" t="s">
        <v>698</v>
      </c>
      <c r="C29" s="585"/>
      <c r="D29" s="585"/>
      <c r="E29" s="585"/>
      <c r="F29" s="585"/>
      <c r="G29" s="585"/>
      <c r="H29" s="585"/>
      <c r="I29" s="585"/>
      <c r="J29" s="585"/>
      <c r="K29" s="585"/>
      <c r="L29" s="586" t="s">
        <v>619</v>
      </c>
      <c r="M29" s="587"/>
      <c r="N29" s="587"/>
      <c r="O29" s="587"/>
      <c r="P29" s="588"/>
      <c r="Q29" s="589" t="s">
        <v>697</v>
      </c>
      <c r="R29" s="590"/>
      <c r="S29" s="590"/>
      <c r="T29" s="590"/>
      <c r="U29" s="590"/>
      <c r="V29" s="590"/>
      <c r="W29" s="590"/>
      <c r="X29" s="590"/>
      <c r="Y29" s="590"/>
      <c r="Z29" s="590"/>
      <c r="AA29" s="590"/>
      <c r="AB29" s="590"/>
      <c r="AC29" s="590"/>
      <c r="AD29" s="590"/>
      <c r="AE29" s="591"/>
      <c r="AF29" s="592"/>
      <c r="AG29" s="593"/>
      <c r="AH29" s="593"/>
      <c r="AI29" s="594"/>
    </row>
    <row r="30" spans="2:35" ht="18.75" customHeight="1">
      <c r="B30" s="569" t="s">
        <v>696</v>
      </c>
      <c r="C30" s="569"/>
      <c r="D30" s="569"/>
      <c r="E30" s="569"/>
      <c r="F30" s="569"/>
      <c r="G30" s="569"/>
      <c r="H30" s="569"/>
      <c r="I30" s="569"/>
      <c r="J30" s="569"/>
      <c r="K30" s="569"/>
      <c r="L30" s="569"/>
      <c r="M30" s="569"/>
      <c r="N30" s="569"/>
      <c r="O30" s="569"/>
      <c r="P30" s="569"/>
      <c r="Q30" s="569"/>
      <c r="R30" s="569"/>
      <c r="S30" s="569"/>
      <c r="T30" s="569"/>
      <c r="U30" s="569"/>
      <c r="V30" s="569"/>
      <c r="W30" s="569"/>
      <c r="X30" s="569"/>
      <c r="Y30" s="569"/>
      <c r="Z30" s="569"/>
      <c r="AA30" s="569"/>
      <c r="AB30" s="569"/>
      <c r="AC30" s="569"/>
      <c r="AD30" s="569"/>
      <c r="AE30" s="569"/>
      <c r="AF30" s="573"/>
      <c r="AG30" s="574"/>
      <c r="AH30" s="574"/>
      <c r="AI30" s="575"/>
    </row>
    <row r="31" spans="2:35" ht="18.75" customHeight="1">
      <c r="B31" s="526" t="s">
        <v>695</v>
      </c>
      <c r="C31" s="526"/>
      <c r="D31" s="526"/>
      <c r="E31" s="526"/>
      <c r="F31" s="526"/>
      <c r="G31" s="526"/>
      <c r="H31" s="526"/>
      <c r="I31" s="526"/>
      <c r="J31" s="526"/>
      <c r="K31" s="526"/>
      <c r="L31" s="526"/>
      <c r="M31" s="526"/>
      <c r="N31" s="526"/>
      <c r="O31" s="526"/>
      <c r="P31" s="526"/>
      <c r="Q31" s="526"/>
      <c r="R31" s="526"/>
      <c r="S31" s="526"/>
      <c r="T31" s="526"/>
      <c r="U31" s="526"/>
      <c r="V31" s="526"/>
      <c r="W31" s="526"/>
      <c r="X31" s="526"/>
      <c r="Y31" s="526"/>
      <c r="Z31" s="526"/>
      <c r="AA31" s="526"/>
      <c r="AB31" s="526"/>
      <c r="AC31" s="526"/>
      <c r="AD31" s="526"/>
      <c r="AE31" s="526"/>
      <c r="AF31" s="573"/>
      <c r="AG31" s="574"/>
      <c r="AH31" s="574"/>
      <c r="AI31" s="575"/>
    </row>
    <row r="32" spans="2:35" ht="18.75" customHeight="1">
      <c r="B32" s="576" t="s">
        <v>694</v>
      </c>
      <c r="C32" s="577"/>
      <c r="D32" s="577"/>
      <c r="E32" s="577"/>
      <c r="F32" s="577"/>
      <c r="G32" s="577"/>
      <c r="H32" s="577"/>
      <c r="I32" s="577"/>
      <c r="J32" s="577"/>
      <c r="K32" s="577"/>
      <c r="L32" s="577"/>
      <c r="M32" s="577"/>
      <c r="N32" s="577"/>
      <c r="O32" s="578"/>
      <c r="P32" s="573"/>
      <c r="Q32" s="574"/>
      <c r="R32" s="574"/>
      <c r="S32" s="575"/>
      <c r="T32" s="573" t="s">
        <v>693</v>
      </c>
      <c r="U32" s="574"/>
      <c r="V32" s="574"/>
      <c r="W32" s="574"/>
      <c r="X32" s="574"/>
      <c r="Y32" s="574"/>
      <c r="Z32" s="574"/>
      <c r="AA32" s="574"/>
      <c r="AB32" s="574"/>
      <c r="AC32" s="574"/>
      <c r="AD32" s="574"/>
      <c r="AE32" s="575"/>
      <c r="AF32" s="573"/>
      <c r="AG32" s="574"/>
      <c r="AH32" s="574"/>
      <c r="AI32" s="575"/>
    </row>
    <row r="33" spans="1:35" ht="18.75" customHeight="1">
      <c r="B33" s="573" t="s">
        <v>692</v>
      </c>
      <c r="C33" s="574"/>
      <c r="D33" s="574"/>
      <c r="E33" s="574"/>
      <c r="F33" s="574"/>
      <c r="G33" s="574"/>
      <c r="H33" s="574"/>
      <c r="I33" s="574"/>
      <c r="J33" s="574"/>
      <c r="K33" s="574"/>
      <c r="L33" s="574"/>
      <c r="M33" s="574"/>
      <c r="N33" s="574"/>
      <c r="O33" s="575"/>
      <c r="P33" s="474" t="s">
        <v>17</v>
      </c>
      <c r="Q33" s="475"/>
      <c r="R33" s="475"/>
      <c r="S33" s="476"/>
    </row>
    <row r="34" spans="1:35" ht="18.75" customHeight="1">
      <c r="B34" s="467" t="s">
        <v>618</v>
      </c>
      <c r="C34" s="467"/>
      <c r="D34" s="467"/>
      <c r="E34" s="467"/>
      <c r="F34" s="467"/>
      <c r="G34" s="467"/>
      <c r="H34" s="467"/>
      <c r="I34" s="463"/>
      <c r="J34" s="463"/>
      <c r="K34" s="463" t="s">
        <v>617</v>
      </c>
      <c r="L34" s="463"/>
      <c r="M34" s="463"/>
      <c r="N34" s="463"/>
      <c r="O34" s="463"/>
      <c r="P34" s="463" t="s">
        <v>616</v>
      </c>
      <c r="Q34" s="463"/>
      <c r="R34" s="463"/>
      <c r="S34" s="463"/>
      <c r="T34" s="463"/>
      <c r="U34" s="463" t="s">
        <v>615</v>
      </c>
      <c r="V34" s="463"/>
      <c r="W34" s="463"/>
      <c r="X34" s="463"/>
      <c r="Y34" s="463"/>
      <c r="Z34" s="463" t="s">
        <v>614</v>
      </c>
      <c r="AA34" s="463"/>
      <c r="AB34" s="463"/>
      <c r="AC34" s="463"/>
      <c r="AD34" s="463"/>
      <c r="AE34" s="463"/>
      <c r="AF34" s="463"/>
      <c r="AG34" s="463"/>
      <c r="AH34" s="463"/>
      <c r="AI34" s="463"/>
    </row>
    <row r="35" spans="1:35" ht="18.75" customHeight="1">
      <c r="B35" s="467"/>
      <c r="C35" s="467"/>
      <c r="D35" s="467"/>
      <c r="E35" s="467"/>
      <c r="F35" s="467"/>
      <c r="G35" s="467"/>
      <c r="H35" s="467"/>
      <c r="I35" s="463"/>
      <c r="J35" s="463"/>
      <c r="K35" s="468" t="s">
        <v>613</v>
      </c>
      <c r="L35" s="469"/>
      <c r="M35" s="469"/>
      <c r="N35" s="469"/>
      <c r="O35" s="470"/>
      <c r="P35" s="471" t="s">
        <v>612</v>
      </c>
      <c r="Q35" s="472"/>
      <c r="R35" s="472"/>
      <c r="S35" s="472"/>
      <c r="T35" s="473"/>
      <c r="U35" s="474" t="s">
        <v>611</v>
      </c>
      <c r="V35" s="475"/>
      <c r="W35" s="475"/>
      <c r="X35" s="475"/>
      <c r="Y35" s="476"/>
      <c r="Z35" s="463"/>
      <c r="AA35" s="463"/>
      <c r="AB35" s="463"/>
      <c r="AC35" s="463"/>
      <c r="AD35" s="463"/>
      <c r="AE35" s="463"/>
      <c r="AF35" s="463"/>
      <c r="AG35" s="463"/>
      <c r="AH35" s="463"/>
      <c r="AI35" s="463"/>
    </row>
    <row r="36" spans="1:35" ht="18.75" customHeight="1">
      <c r="B36" s="463" t="s">
        <v>610</v>
      </c>
      <c r="C36" s="463"/>
      <c r="D36" s="463"/>
      <c r="E36" s="463"/>
      <c r="F36" s="463"/>
      <c r="G36" s="463"/>
      <c r="H36" s="463"/>
      <c r="I36" s="463"/>
      <c r="J36" s="463"/>
      <c r="K36" s="463"/>
      <c r="L36" s="463"/>
      <c r="M36" s="463"/>
      <c r="N36" s="463"/>
      <c r="O36" s="463"/>
      <c r="P36" s="464"/>
      <c r="Q36" s="465"/>
      <c r="R36" s="465"/>
      <c r="S36" s="465"/>
      <c r="T36" s="465"/>
      <c r="U36" s="465"/>
      <c r="V36" s="465"/>
      <c r="W36" s="465"/>
      <c r="X36" s="465"/>
      <c r="Y36" s="465"/>
      <c r="Z36" s="465"/>
      <c r="AA36" s="465"/>
      <c r="AB36" s="465"/>
      <c r="AC36" s="465"/>
      <c r="AD36" s="465"/>
      <c r="AE36" s="465"/>
      <c r="AF36" s="465"/>
      <c r="AG36" s="465"/>
      <c r="AH36" s="465"/>
      <c r="AI36" s="466"/>
    </row>
    <row r="38" spans="1:35" ht="18.75" customHeight="1">
      <c r="A38" s="401" t="s">
        <v>609</v>
      </c>
      <c r="E38" s="401" t="s">
        <v>608</v>
      </c>
    </row>
    <row r="39" spans="1:35" ht="18.75" customHeight="1">
      <c r="A39" s="401" t="s">
        <v>607</v>
      </c>
      <c r="E39" s="401" t="s">
        <v>606</v>
      </c>
    </row>
    <row r="40" spans="1:35" ht="18.75" customHeight="1">
      <c r="A40" s="401" t="s">
        <v>605</v>
      </c>
      <c r="E40" s="401" t="s">
        <v>604</v>
      </c>
    </row>
    <row r="41" spans="1:35" ht="18.75" customHeight="1">
      <c r="A41" s="401" t="s">
        <v>509</v>
      </c>
      <c r="E41" s="401" t="s">
        <v>603</v>
      </c>
    </row>
    <row r="42" spans="1:35" ht="18.75" customHeight="1">
      <c r="A42" s="401" t="s">
        <v>602</v>
      </c>
      <c r="E42" s="401" t="s">
        <v>601</v>
      </c>
    </row>
    <row r="43" spans="1:35" ht="18.75" customHeight="1">
      <c r="A43" s="401" t="s">
        <v>691</v>
      </c>
      <c r="E43" s="401" t="s">
        <v>600</v>
      </c>
    </row>
    <row r="44" spans="1:35" ht="18.75" customHeight="1">
      <c r="E44" s="401" t="s">
        <v>598</v>
      </c>
    </row>
    <row r="45" spans="1:35" ht="18.75" customHeight="1">
      <c r="A45" s="401" t="s">
        <v>599</v>
      </c>
    </row>
    <row r="46" spans="1:35" ht="18.75" customHeight="1">
      <c r="A46" s="401" t="s">
        <v>594</v>
      </c>
    </row>
    <row r="48" spans="1:35" ht="18.75" customHeight="1">
      <c r="A48" s="401" t="s">
        <v>597</v>
      </c>
    </row>
    <row r="49" spans="1:1" ht="18.75" customHeight="1">
      <c r="A49" s="401" t="s">
        <v>596</v>
      </c>
    </row>
    <row r="50" spans="1:1" ht="18.75" customHeight="1">
      <c r="A50" s="401" t="s">
        <v>595</v>
      </c>
    </row>
    <row r="51" spans="1:1" ht="18.75" customHeight="1">
      <c r="A51" s="401" t="s">
        <v>594</v>
      </c>
    </row>
  </sheetData>
  <mergeCells count="89">
    <mergeCell ref="J2:AA2"/>
    <mergeCell ref="B4:E4"/>
    <mergeCell ref="F4:P4"/>
    <mergeCell ref="B6:L6"/>
    <mergeCell ref="M6:V6"/>
    <mergeCell ref="W6:AI6"/>
    <mergeCell ref="B7:L7"/>
    <mergeCell ref="M7:V7"/>
    <mergeCell ref="W7:AI7"/>
    <mergeCell ref="B10:G10"/>
    <mergeCell ref="H10:J10"/>
    <mergeCell ref="K10:T10"/>
    <mergeCell ref="U10:V10"/>
    <mergeCell ref="W10:Y10"/>
    <mergeCell ref="Z10:AI10"/>
    <mergeCell ref="B11:G11"/>
    <mergeCell ref="H11:M11"/>
    <mergeCell ref="N11:S11"/>
    <mergeCell ref="T11:AI11"/>
    <mergeCell ref="B14:E15"/>
    <mergeCell ref="F14:I15"/>
    <mergeCell ref="J14:L15"/>
    <mergeCell ref="M14:P15"/>
    <mergeCell ref="Q14:AB14"/>
    <mergeCell ref="AC14:AE15"/>
    <mergeCell ref="AF14:AI15"/>
    <mergeCell ref="Q15:T15"/>
    <mergeCell ref="U15:X15"/>
    <mergeCell ref="Y15:AB15"/>
    <mergeCell ref="B16:E17"/>
    <mergeCell ref="F16:I17"/>
    <mergeCell ref="J16:L17"/>
    <mergeCell ref="M16:P17"/>
    <mergeCell ref="Q16:T16"/>
    <mergeCell ref="U16:X16"/>
    <mergeCell ref="Y16:AB16"/>
    <mergeCell ref="AC16:AE17"/>
    <mergeCell ref="AF16:AI17"/>
    <mergeCell ref="Q17:T17"/>
    <mergeCell ref="U17:X17"/>
    <mergeCell ref="Y17:AB17"/>
    <mergeCell ref="B18:E19"/>
    <mergeCell ref="F18:I19"/>
    <mergeCell ref="J18:L19"/>
    <mergeCell ref="M18:P19"/>
    <mergeCell ref="Q18:T18"/>
    <mergeCell ref="Y18:AB18"/>
    <mergeCell ref="AC18:AE19"/>
    <mergeCell ref="AF18:AI19"/>
    <mergeCell ref="Q19:T19"/>
    <mergeCell ref="U19:X19"/>
    <mergeCell ref="Y19:AB19"/>
    <mergeCell ref="U18:X18"/>
    <mergeCell ref="Y20:AB20"/>
    <mergeCell ref="AC20:AE20"/>
    <mergeCell ref="AF20:AI20"/>
    <mergeCell ref="B23:AI26"/>
    <mergeCell ref="B29:K29"/>
    <mergeCell ref="L29:P29"/>
    <mergeCell ref="Q29:AE29"/>
    <mergeCell ref="AF29:AI29"/>
    <mergeCell ref="B20:E20"/>
    <mergeCell ref="F20:I20"/>
    <mergeCell ref="J20:L20"/>
    <mergeCell ref="M20:P20"/>
    <mergeCell ref="Q20:T20"/>
    <mergeCell ref="U20:X20"/>
    <mergeCell ref="B30:AE30"/>
    <mergeCell ref="AF30:AI30"/>
    <mergeCell ref="B31:AE31"/>
    <mergeCell ref="AF31:AI31"/>
    <mergeCell ref="B32:O32"/>
    <mergeCell ref="P32:S32"/>
    <mergeCell ref="T32:AE32"/>
    <mergeCell ref="AF32:AI32"/>
    <mergeCell ref="B33:O33"/>
    <mergeCell ref="P33:S33"/>
    <mergeCell ref="B34:H35"/>
    <mergeCell ref="I34:J35"/>
    <mergeCell ref="K34:O34"/>
    <mergeCell ref="P34:T34"/>
    <mergeCell ref="B36:O36"/>
    <mergeCell ref="P36:AI36"/>
    <mergeCell ref="U34:Y34"/>
    <mergeCell ref="Z34:AI34"/>
    <mergeCell ref="K35:O35"/>
    <mergeCell ref="P35:T35"/>
    <mergeCell ref="U35:Y35"/>
    <mergeCell ref="Z35:AI35"/>
  </mergeCells>
  <phoneticPr fontId="5"/>
  <conditionalFormatting sqref="Q16:AB16 F16:P20 AC16:AI20 Q18:AB18 Q20:AB20 P33:S33 U35:Y35">
    <cfRule type="expression" dxfId="32" priority="1">
      <formula>IF(RIGHT(TEXT(F16,"0.#"),1)=".",TRUE,FALSE)</formula>
    </cfRule>
  </conditionalFormatting>
  <dataValidations count="4">
    <dataValidation type="list" allowBlank="1" showInputMessage="1" showErrorMessage="1" sqref="T11:AI11" xr:uid="{E8EB3309-0F0B-42AE-977D-2ED366E99F89}">
      <formula1>$E$38:$E$44</formula1>
    </dataValidation>
    <dataValidation type="list" allowBlank="1" showInputMessage="1" showErrorMessage="1" sqref="P36" xr:uid="{01F0A4EE-61AC-4397-8C20-6233FBDBB475}">
      <formula1>$A$48:$A$51</formula1>
    </dataValidation>
    <dataValidation type="list" allowBlank="1" showInputMessage="1" showErrorMessage="1" sqref="I34:J35 P32:S32 AF29:AI32" xr:uid="{3618B651-F657-43B3-9120-AD28C380D02E}">
      <formula1>$A$45:$A$46</formula1>
    </dataValidation>
    <dataValidation type="list" allowBlank="1" showInputMessage="1" showErrorMessage="1" sqref="H11:M11" xr:uid="{6CD45375-60BF-49D2-AF0D-3A10296E782C}">
      <formula1>$A$38:$A$43</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C41EB-7C24-4764-8967-EB640E9980EA}">
  <dimension ref="A1:AM52"/>
  <sheetViews>
    <sheetView view="pageBreakPreview" zoomScale="115" zoomScaleNormal="85" zoomScaleSheetLayoutView="115" workbookViewId="0">
      <selection activeCell="G9" sqref="G9:K9"/>
    </sheetView>
  </sheetViews>
  <sheetFormatPr defaultColWidth="2.5" defaultRowHeight="18.75" customHeight="1"/>
  <cols>
    <col min="1" max="16384" width="2.5" style="401"/>
  </cols>
  <sheetData>
    <row r="1" spans="2:35" ht="18.75" customHeight="1">
      <c r="B1" s="401" t="s">
        <v>709</v>
      </c>
      <c r="Z1" s="401" t="s">
        <v>650</v>
      </c>
    </row>
    <row r="2" spans="2:35" ht="18.75" customHeight="1">
      <c r="J2" s="523" t="s">
        <v>649</v>
      </c>
      <c r="K2" s="523"/>
      <c r="L2" s="523"/>
      <c r="M2" s="523"/>
      <c r="N2" s="523"/>
      <c r="O2" s="523"/>
      <c r="P2" s="523"/>
      <c r="Q2" s="523"/>
      <c r="R2" s="523"/>
      <c r="S2" s="523"/>
      <c r="T2" s="523"/>
      <c r="U2" s="523"/>
      <c r="V2" s="523"/>
      <c r="W2" s="523"/>
      <c r="X2" s="523"/>
      <c r="Y2" s="523"/>
      <c r="Z2" s="523"/>
      <c r="AA2" s="523"/>
    </row>
    <row r="3" spans="2:35" ht="18.75" customHeight="1">
      <c r="B3" s="402"/>
      <c r="C3" s="402"/>
      <c r="D3" s="402"/>
      <c r="E3" s="402"/>
      <c r="F3" s="402"/>
      <c r="G3" s="402"/>
      <c r="H3" s="402"/>
      <c r="I3" s="402"/>
      <c r="J3" s="402"/>
      <c r="K3" s="402"/>
      <c r="L3" s="402"/>
      <c r="M3" s="402"/>
    </row>
    <row r="4" spans="2:35" ht="18.75" customHeight="1">
      <c r="B4" s="524" t="s">
        <v>648</v>
      </c>
      <c r="C4" s="524"/>
      <c r="D4" s="524"/>
      <c r="E4" s="524"/>
      <c r="F4" s="525" t="s">
        <v>708</v>
      </c>
      <c r="G4" s="525"/>
      <c r="H4" s="525"/>
      <c r="I4" s="525"/>
      <c r="J4" s="525"/>
      <c r="K4" s="525"/>
      <c r="L4" s="525"/>
      <c r="M4" s="525"/>
      <c r="N4" s="525"/>
      <c r="O4" s="525"/>
      <c r="P4" s="525"/>
    </row>
    <row r="5" spans="2:35" ht="18.75" customHeight="1">
      <c r="B5" s="403"/>
    </row>
    <row r="6" spans="2:35" ht="18.75" customHeight="1">
      <c r="B6" s="463" t="s">
        <v>646</v>
      </c>
      <c r="C6" s="463"/>
      <c r="D6" s="463"/>
      <c r="E6" s="463"/>
      <c r="F6" s="463"/>
      <c r="G6" s="463"/>
      <c r="H6" s="463"/>
      <c r="I6" s="463"/>
      <c r="J6" s="463"/>
      <c r="K6" s="463"/>
      <c r="L6" s="463"/>
      <c r="M6" s="463" t="s">
        <v>645</v>
      </c>
      <c r="N6" s="463"/>
      <c r="O6" s="463"/>
      <c r="P6" s="463"/>
      <c r="Q6" s="463"/>
      <c r="R6" s="463"/>
      <c r="S6" s="463"/>
      <c r="T6" s="463"/>
      <c r="U6" s="463"/>
      <c r="V6" s="463"/>
      <c r="W6" s="463" t="s">
        <v>644</v>
      </c>
      <c r="X6" s="463"/>
      <c r="Y6" s="463"/>
      <c r="Z6" s="463"/>
      <c r="AA6" s="463"/>
      <c r="AB6" s="463"/>
      <c r="AC6" s="463"/>
      <c r="AD6" s="463"/>
      <c r="AE6" s="463"/>
      <c r="AF6" s="463"/>
      <c r="AG6" s="463"/>
      <c r="AH6" s="463"/>
      <c r="AI6" s="463"/>
    </row>
    <row r="7" spans="2:35" ht="18.75" customHeight="1">
      <c r="B7" s="463"/>
      <c r="C7" s="463"/>
      <c r="D7" s="463"/>
      <c r="E7" s="463"/>
      <c r="F7" s="463"/>
      <c r="G7" s="463"/>
      <c r="H7" s="463"/>
      <c r="I7" s="463"/>
      <c r="J7" s="463"/>
      <c r="K7" s="463"/>
      <c r="L7" s="463"/>
      <c r="M7" s="463"/>
      <c r="N7" s="463"/>
      <c r="O7" s="463"/>
      <c r="P7" s="463"/>
      <c r="Q7" s="463"/>
      <c r="R7" s="463"/>
      <c r="S7" s="463"/>
      <c r="T7" s="463"/>
      <c r="U7" s="463"/>
      <c r="V7" s="463"/>
      <c r="W7" s="463"/>
      <c r="X7" s="463"/>
      <c r="Y7" s="463"/>
      <c r="Z7" s="463"/>
      <c r="AA7" s="463"/>
      <c r="AB7" s="463"/>
      <c r="AC7" s="463"/>
      <c r="AD7" s="463"/>
      <c r="AE7" s="463"/>
      <c r="AF7" s="463"/>
      <c r="AG7" s="463"/>
      <c r="AH7" s="463"/>
      <c r="AI7" s="463"/>
    </row>
    <row r="8" spans="2:35" ht="18.75" customHeight="1">
      <c r="B8" s="402"/>
      <c r="C8" s="402"/>
      <c r="D8" s="402"/>
      <c r="E8" s="402"/>
      <c r="F8" s="402"/>
      <c r="G8" s="402"/>
      <c r="H8" s="402"/>
      <c r="I8" s="402"/>
      <c r="J8" s="402"/>
      <c r="K8" s="402"/>
      <c r="L8" s="402"/>
      <c r="M8" s="402"/>
      <c r="N8" s="402"/>
      <c r="O8" s="402"/>
      <c r="P8" s="402"/>
      <c r="Q8" s="402"/>
      <c r="R8" s="402"/>
      <c r="S8" s="402"/>
      <c r="T8" s="402"/>
      <c r="U8" s="402"/>
      <c r="V8" s="402"/>
      <c r="W8" s="402"/>
      <c r="X8" s="402"/>
      <c r="Y8" s="402"/>
      <c r="Z8" s="402"/>
      <c r="AA8" s="402"/>
      <c r="AB8" s="402"/>
      <c r="AC8" s="402"/>
      <c r="AD8" s="402"/>
      <c r="AE8" s="402"/>
      <c r="AF8" s="402"/>
      <c r="AG8" s="402"/>
      <c r="AH8" s="402"/>
    </row>
    <row r="9" spans="2:35" ht="18.75" customHeight="1">
      <c r="B9" s="403" t="s">
        <v>643</v>
      </c>
    </row>
    <row r="10" spans="2:35" ht="18.75" customHeight="1">
      <c r="B10" s="520" t="s">
        <v>642</v>
      </c>
      <c r="C10" s="520"/>
      <c r="D10" s="520"/>
      <c r="E10" s="520"/>
      <c r="F10" s="520"/>
      <c r="G10" s="520"/>
      <c r="H10" s="464" t="s">
        <v>641</v>
      </c>
      <c r="I10" s="465"/>
      <c r="J10" s="465"/>
      <c r="K10" s="521" t="s">
        <v>638</v>
      </c>
      <c r="L10" s="521"/>
      <c r="M10" s="521"/>
      <c r="N10" s="521"/>
      <c r="O10" s="521"/>
      <c r="P10" s="521"/>
      <c r="Q10" s="521"/>
      <c r="R10" s="521"/>
      <c r="S10" s="521"/>
      <c r="T10" s="521"/>
      <c r="U10" s="465" t="s">
        <v>640</v>
      </c>
      <c r="V10" s="465"/>
      <c r="W10" s="465" t="s">
        <v>639</v>
      </c>
      <c r="X10" s="465"/>
      <c r="Y10" s="465"/>
      <c r="Z10" s="521" t="s">
        <v>638</v>
      </c>
      <c r="AA10" s="521"/>
      <c r="AB10" s="521"/>
      <c r="AC10" s="521"/>
      <c r="AD10" s="521"/>
      <c r="AE10" s="521"/>
      <c r="AF10" s="521"/>
      <c r="AG10" s="521"/>
      <c r="AH10" s="521"/>
      <c r="AI10" s="522"/>
    </row>
    <row r="11" spans="2:35" ht="18.75" customHeight="1">
      <c r="B11" s="520" t="s">
        <v>637</v>
      </c>
      <c r="C11" s="520"/>
      <c r="D11" s="520"/>
      <c r="E11" s="520"/>
      <c r="F11" s="520"/>
      <c r="G11" s="520"/>
      <c r="H11" s="464"/>
      <c r="I11" s="465"/>
      <c r="J11" s="465"/>
      <c r="K11" s="465"/>
      <c r="L11" s="465"/>
      <c r="M11" s="465"/>
      <c r="N11" s="520" t="s">
        <v>636</v>
      </c>
      <c r="O11" s="520"/>
      <c r="P11" s="520"/>
      <c r="Q11" s="520"/>
      <c r="R11" s="520"/>
      <c r="S11" s="520"/>
      <c r="T11" s="464"/>
      <c r="U11" s="465"/>
      <c r="V11" s="465"/>
      <c r="W11" s="465"/>
      <c r="X11" s="465"/>
      <c r="Y11" s="465"/>
      <c r="Z11" s="465"/>
      <c r="AA11" s="465"/>
      <c r="AB11" s="465"/>
      <c r="AC11" s="465"/>
      <c r="AD11" s="465"/>
      <c r="AE11" s="465"/>
      <c r="AF11" s="465"/>
      <c r="AG11" s="465"/>
      <c r="AH11" s="465"/>
      <c r="AI11" s="466"/>
    </row>
    <row r="13" spans="2:35" ht="18.75" customHeight="1">
      <c r="B13" s="403" t="s">
        <v>635</v>
      </c>
    </row>
    <row r="14" spans="2:35" ht="18.75" customHeight="1">
      <c r="B14" s="463" t="s">
        <v>634</v>
      </c>
      <c r="C14" s="463"/>
      <c r="D14" s="463"/>
      <c r="E14" s="463"/>
      <c r="F14" s="463" t="s">
        <v>633</v>
      </c>
      <c r="G14" s="463"/>
      <c r="H14" s="463"/>
      <c r="I14" s="463"/>
      <c r="J14" s="463"/>
      <c r="K14" s="463" t="s">
        <v>661</v>
      </c>
      <c r="L14" s="463"/>
      <c r="M14" s="463"/>
      <c r="N14" s="463"/>
      <c r="O14" s="463"/>
      <c r="P14" s="463" t="s">
        <v>632</v>
      </c>
      <c r="Q14" s="463"/>
      <c r="R14" s="463"/>
      <c r="S14" s="463"/>
      <c r="T14" s="463"/>
      <c r="U14" s="463" t="s">
        <v>660</v>
      </c>
      <c r="V14" s="463"/>
      <c r="W14" s="463"/>
      <c r="X14" s="463"/>
      <c r="Y14" s="463"/>
      <c r="Z14" s="463" t="s">
        <v>630</v>
      </c>
      <c r="AA14" s="463"/>
      <c r="AB14" s="463"/>
      <c r="AC14" s="463"/>
      <c r="AD14" s="463"/>
      <c r="AE14" s="463" t="s">
        <v>629</v>
      </c>
      <c r="AF14" s="463"/>
      <c r="AG14" s="463"/>
      <c r="AH14" s="463"/>
      <c r="AI14" s="463"/>
    </row>
    <row r="15" spans="2:35" ht="14.25" customHeight="1">
      <c r="B15" s="498" t="s">
        <v>628</v>
      </c>
      <c r="C15" s="499"/>
      <c r="D15" s="499"/>
      <c r="E15" s="500"/>
      <c r="F15" s="504"/>
      <c r="G15" s="505"/>
      <c r="H15" s="505"/>
      <c r="I15" s="505"/>
      <c r="J15" s="506"/>
      <c r="K15" s="504"/>
      <c r="L15" s="505"/>
      <c r="M15" s="505"/>
      <c r="N15" s="505"/>
      <c r="O15" s="506"/>
      <c r="P15" s="504"/>
      <c r="Q15" s="505"/>
      <c r="R15" s="505"/>
      <c r="S15" s="505"/>
      <c r="T15" s="506"/>
      <c r="U15" s="507"/>
      <c r="V15" s="505"/>
      <c r="W15" s="505"/>
      <c r="X15" s="505"/>
      <c r="Y15" s="506"/>
      <c r="Z15" s="504"/>
      <c r="AA15" s="505"/>
      <c r="AB15" s="505"/>
      <c r="AC15" s="505"/>
      <c r="AD15" s="506"/>
      <c r="AE15" s="504">
        <f>SUM(F15:T16,U15,Z15)</f>
        <v>0</v>
      </c>
      <c r="AF15" s="505"/>
      <c r="AG15" s="505"/>
      <c r="AH15" s="505"/>
      <c r="AI15" s="506"/>
    </row>
    <row r="16" spans="2:35" ht="14.25" customHeight="1" thickBot="1">
      <c r="B16" s="511"/>
      <c r="C16" s="512"/>
      <c r="D16" s="512"/>
      <c r="E16" s="513"/>
      <c r="F16" s="514"/>
      <c r="G16" s="515"/>
      <c r="H16" s="515"/>
      <c r="I16" s="515"/>
      <c r="J16" s="516"/>
      <c r="K16" s="514"/>
      <c r="L16" s="515"/>
      <c r="M16" s="515"/>
      <c r="N16" s="515"/>
      <c r="O16" s="516"/>
      <c r="P16" s="514"/>
      <c r="Q16" s="515"/>
      <c r="R16" s="515"/>
      <c r="S16" s="515"/>
      <c r="T16" s="516"/>
      <c r="U16" s="517" t="s">
        <v>626</v>
      </c>
      <c r="V16" s="518"/>
      <c r="W16" s="518"/>
      <c r="X16" s="518"/>
      <c r="Y16" s="519"/>
      <c r="Z16" s="514"/>
      <c r="AA16" s="515"/>
      <c r="AB16" s="515"/>
      <c r="AC16" s="515"/>
      <c r="AD16" s="516"/>
      <c r="AE16" s="514"/>
      <c r="AF16" s="515"/>
      <c r="AG16" s="515"/>
      <c r="AH16" s="515"/>
      <c r="AI16" s="516"/>
    </row>
    <row r="17" spans="2:35" ht="14.25" customHeight="1" thickTop="1">
      <c r="B17" s="540" t="s">
        <v>627</v>
      </c>
      <c r="C17" s="541"/>
      <c r="D17" s="541"/>
      <c r="E17" s="542"/>
      <c r="F17" s="537"/>
      <c r="G17" s="538"/>
      <c r="H17" s="538"/>
      <c r="I17" s="538"/>
      <c r="J17" s="539"/>
      <c r="K17" s="537"/>
      <c r="L17" s="538"/>
      <c r="M17" s="538"/>
      <c r="N17" s="538"/>
      <c r="O17" s="539"/>
      <c r="P17" s="537"/>
      <c r="Q17" s="538"/>
      <c r="R17" s="538"/>
      <c r="S17" s="538"/>
      <c r="T17" s="539"/>
      <c r="U17" s="543"/>
      <c r="V17" s="538"/>
      <c r="W17" s="538"/>
      <c r="X17" s="538"/>
      <c r="Y17" s="539"/>
      <c r="Z17" s="537"/>
      <c r="AA17" s="538"/>
      <c r="AB17" s="538"/>
      <c r="AC17" s="538"/>
      <c r="AD17" s="539"/>
      <c r="AE17" s="537">
        <f>SUM(F17:T18,U17,Z17)</f>
        <v>0</v>
      </c>
      <c r="AF17" s="538"/>
      <c r="AG17" s="538"/>
      <c r="AH17" s="538"/>
      <c r="AI17" s="539"/>
    </row>
    <row r="18" spans="2:35" ht="14.25" customHeight="1">
      <c r="B18" s="501"/>
      <c r="C18" s="502"/>
      <c r="D18" s="502"/>
      <c r="E18" s="503"/>
      <c r="F18" s="495"/>
      <c r="G18" s="496"/>
      <c r="H18" s="496"/>
      <c r="I18" s="496"/>
      <c r="J18" s="497"/>
      <c r="K18" s="495"/>
      <c r="L18" s="496"/>
      <c r="M18" s="496"/>
      <c r="N18" s="496"/>
      <c r="O18" s="497"/>
      <c r="P18" s="495"/>
      <c r="Q18" s="496"/>
      <c r="R18" s="496"/>
      <c r="S18" s="496"/>
      <c r="T18" s="497"/>
      <c r="U18" s="508" t="s">
        <v>626</v>
      </c>
      <c r="V18" s="509"/>
      <c r="W18" s="509"/>
      <c r="X18" s="509"/>
      <c r="Y18" s="510"/>
      <c r="Z18" s="495"/>
      <c r="AA18" s="496"/>
      <c r="AB18" s="496"/>
      <c r="AC18" s="496"/>
      <c r="AD18" s="497"/>
      <c r="AE18" s="495"/>
      <c r="AF18" s="496"/>
      <c r="AG18" s="496"/>
      <c r="AH18" s="496"/>
      <c r="AI18" s="497"/>
    </row>
    <row r="19" spans="2:35" ht="30" customHeight="1">
      <c r="B19" s="492" t="s">
        <v>625</v>
      </c>
      <c r="C19" s="493"/>
      <c r="D19" s="493"/>
      <c r="E19" s="494"/>
      <c r="F19" s="495"/>
      <c r="G19" s="496"/>
      <c r="H19" s="496"/>
      <c r="I19" s="496"/>
      <c r="J19" s="497"/>
      <c r="K19" s="495"/>
      <c r="L19" s="496"/>
      <c r="M19" s="496"/>
      <c r="N19" s="496"/>
      <c r="O19" s="497"/>
      <c r="P19" s="495"/>
      <c r="Q19" s="496"/>
      <c r="R19" s="496"/>
      <c r="S19" s="496"/>
      <c r="T19" s="497"/>
      <c r="U19" s="495"/>
      <c r="V19" s="496"/>
      <c r="W19" s="496"/>
      <c r="X19" s="496"/>
      <c r="Y19" s="497"/>
      <c r="Z19" s="495"/>
      <c r="AA19" s="496"/>
      <c r="AB19" s="496"/>
      <c r="AC19" s="496"/>
      <c r="AD19" s="497"/>
      <c r="AE19" s="495">
        <v>0</v>
      </c>
      <c r="AF19" s="496"/>
      <c r="AG19" s="496"/>
      <c r="AH19" s="496"/>
      <c r="AI19" s="497"/>
    </row>
    <row r="21" spans="2:35" ht="18.75" customHeight="1">
      <c r="B21" s="531" t="s">
        <v>707</v>
      </c>
      <c r="C21" s="532"/>
      <c r="D21" s="532"/>
      <c r="E21" s="533"/>
      <c r="F21" s="622" t="s">
        <v>706</v>
      </c>
      <c r="G21" s="622"/>
      <c r="H21" s="622"/>
      <c r="I21" s="622"/>
      <c r="J21" s="622"/>
      <c r="K21" s="622"/>
      <c r="L21" s="622"/>
      <c r="M21" s="622"/>
      <c r="N21" s="622"/>
      <c r="O21" s="622"/>
      <c r="P21" s="622"/>
      <c r="Q21" s="622"/>
      <c r="R21" s="622"/>
      <c r="S21" s="622"/>
      <c r="T21" s="622"/>
      <c r="U21" s="623" t="s">
        <v>630</v>
      </c>
      <c r="V21" s="624"/>
      <c r="W21" s="624"/>
      <c r="X21" s="624"/>
      <c r="Y21" s="625"/>
      <c r="Z21" s="623" t="s">
        <v>629</v>
      </c>
      <c r="AA21" s="624"/>
      <c r="AB21" s="624"/>
      <c r="AC21" s="624"/>
      <c r="AD21" s="625"/>
    </row>
    <row r="22" spans="2:35" ht="18.75" customHeight="1">
      <c r="B22" s="619"/>
      <c r="C22" s="620"/>
      <c r="D22" s="620"/>
      <c r="E22" s="621"/>
      <c r="F22" s="534" t="s">
        <v>705</v>
      </c>
      <c r="G22" s="535"/>
      <c r="H22" s="535"/>
      <c r="I22" s="535"/>
      <c r="J22" s="536"/>
      <c r="K22" s="534" t="s">
        <v>699</v>
      </c>
      <c r="L22" s="535"/>
      <c r="M22" s="535"/>
      <c r="N22" s="535"/>
      <c r="O22" s="536"/>
      <c r="P22" s="534" t="s">
        <v>630</v>
      </c>
      <c r="Q22" s="535"/>
      <c r="R22" s="535"/>
      <c r="S22" s="535"/>
      <c r="T22" s="536"/>
      <c r="U22" s="626"/>
      <c r="V22" s="627"/>
      <c r="W22" s="627"/>
      <c r="X22" s="627"/>
      <c r="Y22" s="628"/>
      <c r="Z22" s="626"/>
      <c r="AA22" s="627"/>
      <c r="AB22" s="627"/>
      <c r="AC22" s="627"/>
      <c r="AD22" s="628"/>
    </row>
    <row r="23" spans="2:35" ht="18.75" customHeight="1">
      <c r="B23" s="619"/>
      <c r="C23" s="620"/>
      <c r="D23" s="620"/>
      <c r="E23" s="621"/>
      <c r="F23" s="613"/>
      <c r="G23" s="614"/>
      <c r="H23" s="614"/>
      <c r="I23" s="614"/>
      <c r="J23" s="615"/>
      <c r="K23" s="613"/>
      <c r="L23" s="614"/>
      <c r="M23" s="614"/>
      <c r="N23" s="614"/>
      <c r="O23" s="615"/>
      <c r="P23" s="613"/>
      <c r="Q23" s="614"/>
      <c r="R23" s="614"/>
      <c r="S23" s="614"/>
      <c r="T23" s="615"/>
      <c r="U23" s="613"/>
      <c r="V23" s="614"/>
      <c r="W23" s="614"/>
      <c r="X23" s="614"/>
      <c r="Y23" s="615"/>
      <c r="Z23" s="613">
        <f>SUM(F23:Y23)</f>
        <v>0</v>
      </c>
      <c r="AA23" s="614"/>
      <c r="AB23" s="614"/>
      <c r="AC23" s="614"/>
      <c r="AD23" s="615"/>
    </row>
    <row r="24" spans="2:35" ht="18.75" customHeight="1">
      <c r="B24" s="492"/>
      <c r="C24" s="493"/>
      <c r="D24" s="493"/>
      <c r="E24" s="494"/>
      <c r="F24" s="616"/>
      <c r="G24" s="617"/>
      <c r="H24" s="617"/>
      <c r="I24" s="617"/>
      <c r="J24" s="618"/>
      <c r="K24" s="616"/>
      <c r="L24" s="617"/>
      <c r="M24" s="617"/>
      <c r="N24" s="617"/>
      <c r="O24" s="618"/>
      <c r="P24" s="616"/>
      <c r="Q24" s="617"/>
      <c r="R24" s="617"/>
      <c r="S24" s="617"/>
      <c r="T24" s="618"/>
      <c r="U24" s="616"/>
      <c r="V24" s="617"/>
      <c r="W24" s="617"/>
      <c r="X24" s="617"/>
      <c r="Y24" s="618"/>
      <c r="Z24" s="616">
        <f>SUM(F24:Y24)</f>
        <v>0</v>
      </c>
      <c r="AA24" s="617"/>
      <c r="AB24" s="617"/>
      <c r="AC24" s="617"/>
      <c r="AD24" s="618"/>
    </row>
    <row r="26" spans="2:35" ht="18.75" customHeight="1">
      <c r="B26" s="403" t="s">
        <v>624</v>
      </c>
    </row>
    <row r="27" spans="2:35" ht="18.75" customHeight="1">
      <c r="B27" s="477"/>
      <c r="C27" s="478"/>
      <c r="D27" s="478"/>
      <c r="E27" s="478"/>
      <c r="F27" s="478"/>
      <c r="G27" s="478"/>
      <c r="H27" s="478"/>
      <c r="I27" s="478"/>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9"/>
    </row>
    <row r="28" spans="2:35" ht="18.75" customHeight="1">
      <c r="B28" s="480"/>
      <c r="C28" s="481"/>
      <c r="D28" s="481"/>
      <c r="E28" s="481"/>
      <c r="F28" s="481"/>
      <c r="G28" s="481"/>
      <c r="H28" s="481"/>
      <c r="I28" s="481"/>
      <c r="J28" s="481"/>
      <c r="K28" s="481"/>
      <c r="L28" s="481"/>
      <c r="M28" s="481"/>
      <c r="N28" s="481"/>
      <c r="O28" s="481"/>
      <c r="P28" s="481"/>
      <c r="Q28" s="481"/>
      <c r="R28" s="481"/>
      <c r="S28" s="481"/>
      <c r="T28" s="481"/>
      <c r="U28" s="481"/>
      <c r="V28" s="481"/>
      <c r="W28" s="481"/>
      <c r="X28" s="481"/>
      <c r="Y28" s="481"/>
      <c r="Z28" s="481"/>
      <c r="AA28" s="481"/>
      <c r="AB28" s="481"/>
      <c r="AC28" s="481"/>
      <c r="AD28" s="481"/>
      <c r="AE28" s="481"/>
      <c r="AF28" s="481"/>
      <c r="AG28" s="481"/>
      <c r="AH28" s="481"/>
      <c r="AI28" s="482"/>
    </row>
    <row r="29" spans="2:35" ht="18.75" customHeight="1">
      <c r="B29" s="480"/>
      <c r="C29" s="481"/>
      <c r="D29" s="481"/>
      <c r="E29" s="481"/>
      <c r="F29" s="481"/>
      <c r="G29" s="481"/>
      <c r="H29" s="481"/>
      <c r="I29" s="481"/>
      <c r="J29" s="481"/>
      <c r="K29" s="481"/>
      <c r="L29" s="481"/>
      <c r="M29" s="481"/>
      <c r="N29" s="481"/>
      <c r="O29" s="481"/>
      <c r="P29" s="481"/>
      <c r="Q29" s="481"/>
      <c r="R29" s="481"/>
      <c r="S29" s="481"/>
      <c r="T29" s="481"/>
      <c r="U29" s="481"/>
      <c r="V29" s="481"/>
      <c r="W29" s="481"/>
      <c r="X29" s="481"/>
      <c r="Y29" s="481"/>
      <c r="Z29" s="481"/>
      <c r="AA29" s="481"/>
      <c r="AB29" s="481"/>
      <c r="AC29" s="481"/>
      <c r="AD29" s="481"/>
      <c r="AE29" s="481"/>
      <c r="AF29" s="481"/>
      <c r="AG29" s="481"/>
      <c r="AH29" s="481"/>
      <c r="AI29" s="482"/>
    </row>
    <row r="30" spans="2:35" ht="18.75" customHeight="1">
      <c r="B30" s="483"/>
      <c r="C30" s="484"/>
      <c r="D30" s="484"/>
      <c r="E30" s="484"/>
      <c r="F30" s="484"/>
      <c r="G30" s="484"/>
      <c r="H30" s="484"/>
      <c r="I30" s="484"/>
      <c r="J30" s="484"/>
      <c r="K30" s="484"/>
      <c r="L30" s="484"/>
      <c r="M30" s="484"/>
      <c r="N30" s="484"/>
      <c r="O30" s="484"/>
      <c r="P30" s="484"/>
      <c r="Q30" s="484"/>
      <c r="R30" s="484"/>
      <c r="S30" s="484"/>
      <c r="T30" s="484"/>
      <c r="U30" s="484"/>
      <c r="V30" s="484"/>
      <c r="W30" s="484"/>
      <c r="X30" s="484"/>
      <c r="Y30" s="484"/>
      <c r="Z30" s="484"/>
      <c r="AA30" s="484"/>
      <c r="AB30" s="484"/>
      <c r="AC30" s="484"/>
      <c r="AD30" s="484"/>
      <c r="AE30" s="484"/>
      <c r="AF30" s="484"/>
      <c r="AG30" s="484"/>
      <c r="AH30" s="484"/>
      <c r="AI30" s="485"/>
    </row>
    <row r="31" spans="2:35" ht="18.75" customHeight="1">
      <c r="B31" s="404"/>
      <c r="C31" s="404"/>
      <c r="D31" s="404"/>
      <c r="E31" s="404"/>
      <c r="F31" s="404"/>
      <c r="G31" s="404"/>
      <c r="H31" s="404"/>
      <c r="I31" s="404"/>
      <c r="J31" s="404"/>
      <c r="K31" s="404"/>
      <c r="L31" s="404"/>
      <c r="M31" s="404"/>
    </row>
    <row r="32" spans="2:35" ht="18.75" customHeight="1">
      <c r="B32" s="403" t="s">
        <v>623</v>
      </c>
    </row>
    <row r="33" spans="1:39" ht="18.75" customHeight="1">
      <c r="B33" s="585" t="s">
        <v>698</v>
      </c>
      <c r="C33" s="585"/>
      <c r="D33" s="585"/>
      <c r="E33" s="585"/>
      <c r="F33" s="585"/>
      <c r="G33" s="585"/>
      <c r="H33" s="585"/>
      <c r="I33" s="585"/>
      <c r="J33" s="585"/>
      <c r="K33" s="585"/>
      <c r="L33" s="586" t="s">
        <v>619</v>
      </c>
      <c r="M33" s="587"/>
      <c r="N33" s="587"/>
      <c r="O33" s="587"/>
      <c r="P33" s="588"/>
    </row>
    <row r="34" spans="1:39" ht="18.75" customHeight="1">
      <c r="B34" s="573" t="s">
        <v>704</v>
      </c>
      <c r="C34" s="574"/>
      <c r="D34" s="574"/>
      <c r="E34" s="574"/>
      <c r="F34" s="574"/>
      <c r="G34" s="574"/>
      <c r="H34" s="574"/>
      <c r="I34" s="574"/>
      <c r="J34" s="574"/>
      <c r="K34" s="574"/>
      <c r="L34" s="574"/>
      <c r="M34" s="574"/>
      <c r="N34" s="574"/>
      <c r="O34" s="574"/>
      <c r="P34" s="574"/>
      <c r="Q34" s="574"/>
      <c r="R34" s="575"/>
      <c r="S34" s="612"/>
      <c r="T34" s="612"/>
      <c r="U34" s="573" t="s">
        <v>703</v>
      </c>
      <c r="V34" s="574"/>
      <c r="W34" s="574"/>
      <c r="X34" s="574"/>
      <c r="Y34" s="574"/>
      <c r="Z34" s="574"/>
      <c r="AA34" s="574"/>
      <c r="AB34" s="574"/>
      <c r="AC34" s="574"/>
      <c r="AD34" s="574"/>
      <c r="AE34" s="574"/>
      <c r="AF34" s="574"/>
      <c r="AG34" s="575"/>
      <c r="AH34" s="612"/>
      <c r="AI34" s="612"/>
    </row>
    <row r="35" spans="1:39" ht="18.75" customHeight="1">
      <c r="B35" s="467" t="s">
        <v>618</v>
      </c>
      <c r="C35" s="467"/>
      <c r="D35" s="467"/>
      <c r="E35" s="467"/>
      <c r="F35" s="467"/>
      <c r="G35" s="467"/>
      <c r="H35" s="467"/>
      <c r="I35" s="463"/>
      <c r="J35" s="463"/>
      <c r="K35" s="463" t="s">
        <v>617</v>
      </c>
      <c r="L35" s="463"/>
      <c r="M35" s="463"/>
      <c r="N35" s="463"/>
      <c r="O35" s="463"/>
      <c r="P35" s="463" t="s">
        <v>616</v>
      </c>
      <c r="Q35" s="463"/>
      <c r="R35" s="463"/>
      <c r="S35" s="463"/>
      <c r="T35" s="463"/>
      <c r="U35" s="463" t="s">
        <v>615</v>
      </c>
      <c r="V35" s="463"/>
      <c r="W35" s="463"/>
      <c r="X35" s="463"/>
      <c r="Y35" s="463"/>
      <c r="Z35" s="463" t="s">
        <v>614</v>
      </c>
      <c r="AA35" s="463"/>
      <c r="AB35" s="463"/>
      <c r="AC35" s="463"/>
      <c r="AD35" s="463"/>
      <c r="AE35" s="463"/>
      <c r="AF35" s="463"/>
      <c r="AG35" s="463"/>
      <c r="AH35" s="463"/>
      <c r="AI35" s="463"/>
    </row>
    <row r="36" spans="1:39" ht="18.75" customHeight="1">
      <c r="B36" s="467"/>
      <c r="C36" s="467"/>
      <c r="D36" s="467"/>
      <c r="E36" s="467"/>
      <c r="F36" s="467"/>
      <c r="G36" s="467"/>
      <c r="H36" s="467"/>
      <c r="I36" s="463"/>
      <c r="J36" s="463"/>
      <c r="K36" s="468" t="s">
        <v>613</v>
      </c>
      <c r="L36" s="469"/>
      <c r="M36" s="469"/>
      <c r="N36" s="469"/>
      <c r="O36" s="470"/>
      <c r="P36" s="471" t="s">
        <v>612</v>
      </c>
      <c r="Q36" s="472"/>
      <c r="R36" s="472"/>
      <c r="S36" s="472"/>
      <c r="T36" s="473"/>
      <c r="U36" s="474" t="s">
        <v>611</v>
      </c>
      <c r="V36" s="475"/>
      <c r="W36" s="475"/>
      <c r="X36" s="475"/>
      <c r="Y36" s="476"/>
      <c r="Z36" s="463"/>
      <c r="AA36" s="463"/>
      <c r="AB36" s="463"/>
      <c r="AC36" s="463"/>
      <c r="AD36" s="463"/>
      <c r="AE36" s="463"/>
      <c r="AF36" s="463"/>
      <c r="AG36" s="463"/>
      <c r="AH36" s="463"/>
      <c r="AI36" s="463"/>
    </row>
    <row r="37" spans="1:39" ht="18.75" customHeight="1">
      <c r="B37" s="526" t="s">
        <v>610</v>
      </c>
      <c r="C37" s="526"/>
      <c r="D37" s="526"/>
      <c r="E37" s="526"/>
      <c r="F37" s="526"/>
      <c r="G37" s="526"/>
      <c r="H37" s="526"/>
      <c r="I37" s="526"/>
      <c r="J37" s="526"/>
      <c r="K37" s="526"/>
      <c r="L37" s="526"/>
      <c r="M37" s="526"/>
      <c r="N37" s="526"/>
      <c r="O37" s="526"/>
      <c r="P37" s="463"/>
      <c r="Q37" s="463"/>
      <c r="R37" s="463"/>
      <c r="S37" s="463"/>
      <c r="T37" s="463"/>
      <c r="U37" s="463"/>
      <c r="V37" s="463"/>
      <c r="W37" s="463"/>
      <c r="X37" s="463"/>
      <c r="Y37" s="463"/>
      <c r="Z37" s="463"/>
      <c r="AA37" s="463"/>
      <c r="AB37" s="463"/>
      <c r="AC37" s="463"/>
      <c r="AD37" s="463"/>
      <c r="AE37" s="463"/>
      <c r="AF37" s="463"/>
      <c r="AG37" s="463"/>
      <c r="AH37" s="463"/>
      <c r="AI37" s="463"/>
    </row>
    <row r="39" spans="1:39" ht="18.75" customHeight="1">
      <c r="A39" s="401" t="s">
        <v>609</v>
      </c>
      <c r="E39" s="401" t="s">
        <v>608</v>
      </c>
    </row>
    <row r="40" spans="1:39" ht="18.75" customHeight="1">
      <c r="A40" s="401" t="s">
        <v>607</v>
      </c>
      <c r="E40" s="401" t="s">
        <v>606</v>
      </c>
    </row>
    <row r="41" spans="1:39" s="405" customFormat="1" ht="18.75" customHeight="1">
      <c r="A41" s="401" t="s">
        <v>605</v>
      </c>
      <c r="B41" s="401"/>
      <c r="C41" s="401"/>
      <c r="D41" s="401"/>
      <c r="E41" s="401" t="s">
        <v>604</v>
      </c>
      <c r="F41" s="401"/>
      <c r="G41" s="401"/>
      <c r="H41" s="401"/>
      <c r="I41" s="401"/>
      <c r="J41" s="401"/>
      <c r="K41" s="401"/>
      <c r="L41" s="401"/>
      <c r="M41" s="401"/>
      <c r="N41" s="401"/>
      <c r="O41" s="401"/>
      <c r="P41" s="401"/>
      <c r="Q41" s="401"/>
      <c r="R41" s="401"/>
      <c r="S41" s="401"/>
      <c r="T41" s="401"/>
      <c r="U41" s="401"/>
      <c r="V41" s="401"/>
      <c r="W41" s="401"/>
      <c r="X41" s="401"/>
      <c r="Y41" s="401"/>
      <c r="Z41" s="401"/>
      <c r="AA41" s="401"/>
      <c r="AB41" s="401"/>
      <c r="AC41" s="401"/>
      <c r="AD41" s="401"/>
      <c r="AE41" s="401"/>
      <c r="AF41" s="401"/>
      <c r="AG41" s="401"/>
      <c r="AH41" s="401"/>
      <c r="AI41" s="401"/>
      <c r="AJ41" s="401"/>
      <c r="AL41" s="401"/>
      <c r="AM41" s="401"/>
    </row>
    <row r="42" spans="1:39" s="405" customFormat="1" ht="18.75" customHeight="1">
      <c r="A42" s="401" t="s">
        <v>509</v>
      </c>
      <c r="B42" s="401"/>
      <c r="C42" s="401"/>
      <c r="D42" s="401"/>
      <c r="E42" s="401" t="s">
        <v>603</v>
      </c>
      <c r="F42" s="401"/>
      <c r="G42" s="401"/>
      <c r="H42" s="401"/>
      <c r="I42" s="401"/>
      <c r="J42" s="401"/>
      <c r="K42" s="401"/>
      <c r="L42" s="401"/>
      <c r="M42" s="401"/>
      <c r="N42" s="401"/>
      <c r="O42" s="401"/>
      <c r="P42" s="401"/>
      <c r="Q42" s="401"/>
      <c r="R42" s="401"/>
      <c r="S42" s="401"/>
      <c r="T42" s="401"/>
      <c r="U42" s="401"/>
      <c r="V42" s="401"/>
      <c r="W42" s="401"/>
      <c r="X42" s="401"/>
      <c r="Y42" s="401"/>
      <c r="Z42" s="401"/>
      <c r="AA42" s="401"/>
      <c r="AB42" s="401"/>
      <c r="AC42" s="401"/>
      <c r="AD42" s="401"/>
      <c r="AE42" s="401"/>
      <c r="AF42" s="401"/>
      <c r="AG42" s="401"/>
      <c r="AH42" s="401"/>
      <c r="AI42" s="401"/>
      <c r="AJ42" s="401"/>
      <c r="AL42" s="401"/>
      <c r="AM42" s="401"/>
    </row>
    <row r="43" spans="1:39" s="405" customFormat="1" ht="18.75" customHeight="1">
      <c r="A43" s="401" t="s">
        <v>602</v>
      </c>
      <c r="B43" s="401"/>
      <c r="C43" s="401"/>
      <c r="D43" s="401"/>
      <c r="E43" s="401" t="s">
        <v>601</v>
      </c>
      <c r="F43" s="401"/>
      <c r="G43" s="401"/>
      <c r="H43" s="401"/>
      <c r="I43" s="401"/>
      <c r="J43" s="401"/>
      <c r="K43" s="401"/>
      <c r="L43" s="401"/>
      <c r="M43" s="401"/>
      <c r="N43" s="401"/>
      <c r="O43" s="401"/>
      <c r="P43" s="401"/>
      <c r="Q43" s="401"/>
      <c r="R43" s="401"/>
      <c r="S43" s="401"/>
      <c r="T43" s="401"/>
      <c r="U43" s="401"/>
      <c r="V43" s="401"/>
      <c r="W43" s="401"/>
      <c r="X43" s="401"/>
      <c r="Y43" s="401"/>
      <c r="Z43" s="401"/>
      <c r="AA43" s="401"/>
      <c r="AB43" s="401"/>
      <c r="AC43" s="401"/>
      <c r="AD43" s="401"/>
      <c r="AE43" s="401"/>
      <c r="AF43" s="401"/>
      <c r="AG43" s="401"/>
      <c r="AH43" s="401"/>
      <c r="AI43" s="401"/>
      <c r="AJ43" s="401"/>
      <c r="AL43" s="401"/>
      <c r="AM43" s="401"/>
    </row>
    <row r="44" spans="1:39" s="405" customFormat="1" ht="18.75" customHeight="1">
      <c r="A44" s="401" t="s">
        <v>691</v>
      </c>
      <c r="B44" s="401"/>
      <c r="C44" s="401"/>
      <c r="D44" s="401"/>
      <c r="E44" s="401" t="s">
        <v>600</v>
      </c>
      <c r="F44" s="401"/>
      <c r="G44" s="401"/>
      <c r="H44" s="401"/>
      <c r="I44" s="401"/>
      <c r="J44" s="401"/>
      <c r="K44" s="401"/>
      <c r="L44" s="401"/>
      <c r="M44" s="401"/>
      <c r="N44" s="401"/>
      <c r="O44" s="401"/>
      <c r="P44" s="401"/>
      <c r="Q44" s="401"/>
      <c r="R44" s="401"/>
      <c r="S44" s="401"/>
      <c r="T44" s="401"/>
      <c r="U44" s="401"/>
      <c r="V44" s="401"/>
      <c r="W44" s="401"/>
      <c r="X44" s="401"/>
      <c r="Y44" s="401"/>
      <c r="Z44" s="401"/>
      <c r="AA44" s="401"/>
      <c r="AB44" s="401"/>
      <c r="AC44" s="401"/>
      <c r="AD44" s="401"/>
      <c r="AE44" s="401"/>
      <c r="AF44" s="401"/>
      <c r="AG44" s="401"/>
      <c r="AH44" s="401"/>
      <c r="AI44" s="401"/>
      <c r="AJ44" s="401"/>
      <c r="AL44" s="401"/>
      <c r="AM44" s="401"/>
    </row>
    <row r="45" spans="1:39" s="405" customFormat="1" ht="18.75" customHeight="1">
      <c r="A45" s="401"/>
      <c r="C45" s="401"/>
      <c r="D45" s="401"/>
      <c r="E45" s="401" t="s">
        <v>598</v>
      </c>
      <c r="F45" s="401"/>
      <c r="G45" s="401"/>
      <c r="H45" s="401"/>
      <c r="I45" s="401"/>
      <c r="J45" s="401"/>
      <c r="K45" s="401"/>
      <c r="L45" s="401"/>
      <c r="M45" s="401"/>
      <c r="N45" s="401"/>
      <c r="O45" s="401"/>
      <c r="P45" s="401"/>
      <c r="Q45" s="401"/>
      <c r="R45" s="401"/>
      <c r="S45" s="401"/>
      <c r="T45" s="401"/>
      <c r="U45" s="401"/>
      <c r="V45" s="401"/>
      <c r="W45" s="401"/>
      <c r="X45" s="401"/>
      <c r="Y45" s="401"/>
      <c r="Z45" s="401"/>
      <c r="AA45" s="401"/>
      <c r="AB45" s="401"/>
      <c r="AC45" s="401"/>
      <c r="AD45" s="401"/>
      <c r="AE45" s="401"/>
      <c r="AF45" s="401"/>
      <c r="AG45" s="401"/>
      <c r="AH45" s="401"/>
      <c r="AI45" s="401"/>
      <c r="AJ45" s="401"/>
      <c r="AL45" s="401"/>
      <c r="AM45" s="401"/>
    </row>
    <row r="46" spans="1:39" s="405" customFormat="1" ht="18.75" customHeight="1">
      <c r="A46" s="401" t="s">
        <v>599</v>
      </c>
      <c r="C46" s="401"/>
      <c r="D46" s="401"/>
      <c r="E46" s="401"/>
      <c r="F46" s="401"/>
      <c r="G46" s="401"/>
      <c r="H46" s="401"/>
      <c r="I46" s="401"/>
      <c r="J46" s="401"/>
      <c r="K46" s="401"/>
      <c r="L46" s="401"/>
      <c r="M46" s="401"/>
      <c r="N46" s="401"/>
      <c r="O46" s="401"/>
      <c r="P46" s="401"/>
      <c r="Q46" s="401"/>
      <c r="R46" s="401"/>
      <c r="S46" s="401"/>
      <c r="T46" s="401"/>
      <c r="U46" s="401"/>
      <c r="V46" s="401"/>
      <c r="W46" s="401"/>
      <c r="X46" s="401"/>
      <c r="Y46" s="401"/>
      <c r="Z46" s="401"/>
      <c r="AA46" s="401"/>
      <c r="AB46" s="401"/>
      <c r="AC46" s="401"/>
      <c r="AD46" s="401"/>
      <c r="AE46" s="401"/>
      <c r="AF46" s="401"/>
      <c r="AG46" s="401"/>
      <c r="AH46" s="401"/>
      <c r="AI46" s="401"/>
      <c r="AJ46" s="401"/>
      <c r="AL46" s="401"/>
      <c r="AM46" s="401"/>
    </row>
    <row r="47" spans="1:39" s="405" customFormat="1" ht="18.75" customHeight="1">
      <c r="A47" s="401" t="s">
        <v>594</v>
      </c>
      <c r="C47" s="401"/>
      <c r="D47" s="401"/>
      <c r="E47" s="401"/>
      <c r="F47" s="401"/>
      <c r="G47" s="401"/>
      <c r="H47" s="401"/>
      <c r="I47" s="401"/>
      <c r="J47" s="401"/>
      <c r="K47" s="401"/>
      <c r="L47" s="401"/>
      <c r="M47" s="401"/>
      <c r="N47" s="401"/>
      <c r="O47" s="401"/>
      <c r="P47" s="401"/>
      <c r="Q47" s="401"/>
      <c r="R47" s="401"/>
      <c r="S47" s="401"/>
      <c r="T47" s="401"/>
      <c r="U47" s="401"/>
      <c r="V47" s="401"/>
      <c r="W47" s="401"/>
      <c r="X47" s="401"/>
      <c r="Y47" s="401"/>
      <c r="Z47" s="401"/>
      <c r="AA47" s="401"/>
      <c r="AB47" s="401"/>
      <c r="AC47" s="401"/>
      <c r="AD47" s="401"/>
      <c r="AE47" s="401"/>
      <c r="AF47" s="401"/>
      <c r="AG47" s="401"/>
      <c r="AH47" s="401"/>
      <c r="AI47" s="401"/>
      <c r="AJ47" s="401"/>
      <c r="AL47" s="401"/>
      <c r="AM47" s="401"/>
    </row>
    <row r="48" spans="1:39" s="405" customFormat="1" ht="18.75" customHeight="1">
      <c r="A48" s="401"/>
      <c r="C48" s="401"/>
      <c r="D48" s="401"/>
      <c r="E48" s="401"/>
      <c r="F48" s="401"/>
      <c r="G48" s="401"/>
      <c r="H48" s="401"/>
      <c r="I48" s="401"/>
      <c r="J48" s="401"/>
      <c r="K48" s="401"/>
      <c r="L48" s="401"/>
      <c r="M48" s="401"/>
      <c r="N48" s="401"/>
      <c r="O48" s="401"/>
      <c r="P48" s="401"/>
      <c r="Q48" s="401"/>
      <c r="R48" s="401"/>
      <c r="S48" s="401"/>
      <c r="T48" s="401"/>
      <c r="U48" s="401"/>
      <c r="V48" s="401"/>
      <c r="W48" s="401"/>
      <c r="X48" s="401"/>
      <c r="Y48" s="401"/>
      <c r="Z48" s="401"/>
      <c r="AA48" s="401"/>
      <c r="AB48" s="401"/>
      <c r="AC48" s="401"/>
      <c r="AD48" s="401"/>
      <c r="AE48" s="401"/>
      <c r="AF48" s="401"/>
      <c r="AG48" s="401"/>
      <c r="AH48" s="401"/>
      <c r="AI48" s="401"/>
      <c r="AJ48" s="401"/>
      <c r="AL48" s="401"/>
      <c r="AM48" s="401"/>
    </row>
    <row r="49" spans="1:39" s="405" customFormat="1" ht="18.75" customHeight="1">
      <c r="A49" s="401" t="s">
        <v>597</v>
      </c>
      <c r="B49" s="401"/>
      <c r="C49" s="401"/>
      <c r="D49" s="401"/>
      <c r="E49" s="401"/>
      <c r="F49" s="401"/>
      <c r="G49" s="401"/>
      <c r="H49" s="401"/>
      <c r="I49" s="401"/>
      <c r="J49" s="401"/>
      <c r="K49" s="401"/>
      <c r="L49" s="401"/>
      <c r="M49" s="401"/>
      <c r="N49" s="401"/>
      <c r="O49" s="401"/>
      <c r="P49" s="401"/>
      <c r="Q49" s="401"/>
      <c r="R49" s="401"/>
      <c r="S49" s="401"/>
      <c r="T49" s="401"/>
      <c r="U49" s="401"/>
      <c r="V49" s="401"/>
      <c r="W49" s="401"/>
      <c r="X49" s="401"/>
      <c r="Y49" s="401"/>
      <c r="Z49" s="401"/>
      <c r="AA49" s="401"/>
      <c r="AB49" s="401"/>
      <c r="AC49" s="401"/>
      <c r="AD49" s="401"/>
      <c r="AE49" s="401"/>
      <c r="AF49" s="401"/>
      <c r="AG49" s="401"/>
      <c r="AH49" s="401"/>
      <c r="AI49" s="401"/>
      <c r="AJ49" s="401"/>
      <c r="AL49" s="401"/>
      <c r="AM49" s="401"/>
    </row>
    <row r="50" spans="1:39" ht="18.75" customHeight="1">
      <c r="A50" s="401" t="s">
        <v>596</v>
      </c>
    </row>
    <row r="51" spans="1:39" ht="18.75" customHeight="1">
      <c r="A51" s="401" t="s">
        <v>595</v>
      </c>
    </row>
    <row r="52" spans="1:39" ht="18.75" customHeight="1">
      <c r="A52" s="401" t="s">
        <v>594</v>
      </c>
    </row>
  </sheetData>
  <mergeCells count="85">
    <mergeCell ref="J2:AA2"/>
    <mergeCell ref="B4:E4"/>
    <mergeCell ref="F4:P4"/>
    <mergeCell ref="B6:L6"/>
    <mergeCell ref="M6:V6"/>
    <mergeCell ref="W6:AI6"/>
    <mergeCell ref="B7:L7"/>
    <mergeCell ref="M7:V7"/>
    <mergeCell ref="W7:AI7"/>
    <mergeCell ref="B10:G10"/>
    <mergeCell ref="H10:J10"/>
    <mergeCell ref="K10:T10"/>
    <mergeCell ref="U10:V10"/>
    <mergeCell ref="W10:Y10"/>
    <mergeCell ref="Z10:AI10"/>
    <mergeCell ref="B11:G11"/>
    <mergeCell ref="H11:M11"/>
    <mergeCell ref="N11:S11"/>
    <mergeCell ref="T11:AI11"/>
    <mergeCell ref="B14:E14"/>
    <mergeCell ref="F14:J14"/>
    <mergeCell ref="K14:O14"/>
    <mergeCell ref="P14:T14"/>
    <mergeCell ref="U14:Y14"/>
    <mergeCell ref="Z14:AD14"/>
    <mergeCell ref="AE14:AI14"/>
    <mergeCell ref="B15:E16"/>
    <mergeCell ref="F15:J16"/>
    <mergeCell ref="K15:O16"/>
    <mergeCell ref="P15:T16"/>
    <mergeCell ref="U15:Y15"/>
    <mergeCell ref="Z15:AD16"/>
    <mergeCell ref="AE15:AI16"/>
    <mergeCell ref="U16:Y16"/>
    <mergeCell ref="AE17:AI18"/>
    <mergeCell ref="U18:Y18"/>
    <mergeCell ref="B19:E19"/>
    <mergeCell ref="F19:J19"/>
    <mergeCell ref="K19:O19"/>
    <mergeCell ref="P19:T19"/>
    <mergeCell ref="U19:Y19"/>
    <mergeCell ref="Z19:AD19"/>
    <mergeCell ref="AE19:AI19"/>
    <mergeCell ref="B17:E18"/>
    <mergeCell ref="F17:J18"/>
    <mergeCell ref="K17:O18"/>
    <mergeCell ref="P17:T18"/>
    <mergeCell ref="U17:Y17"/>
    <mergeCell ref="Z17:AD18"/>
    <mergeCell ref="B21:E24"/>
    <mergeCell ref="F21:T21"/>
    <mergeCell ref="U21:Y22"/>
    <mergeCell ref="Z21:AD22"/>
    <mergeCell ref="F22:J22"/>
    <mergeCell ref="K22:O22"/>
    <mergeCell ref="P22:T22"/>
    <mergeCell ref="F23:J23"/>
    <mergeCell ref="K23:O23"/>
    <mergeCell ref="P23:T23"/>
    <mergeCell ref="U23:Y23"/>
    <mergeCell ref="Z23:AD23"/>
    <mergeCell ref="F24:J24"/>
    <mergeCell ref="K24:O24"/>
    <mergeCell ref="P24:T24"/>
    <mergeCell ref="U24:Y24"/>
    <mergeCell ref="Z24:AD24"/>
    <mergeCell ref="B27:AI30"/>
    <mergeCell ref="B33:K33"/>
    <mergeCell ref="L33:P33"/>
    <mergeCell ref="B34:R34"/>
    <mergeCell ref="S34:T34"/>
    <mergeCell ref="U34:AG34"/>
    <mergeCell ref="AH34:AI34"/>
    <mergeCell ref="B37:O37"/>
    <mergeCell ref="P37:AI37"/>
    <mergeCell ref="B35:H36"/>
    <mergeCell ref="I35:J36"/>
    <mergeCell ref="K35:O35"/>
    <mergeCell ref="P35:T35"/>
    <mergeCell ref="U35:Y35"/>
    <mergeCell ref="Z35:AI35"/>
    <mergeCell ref="K36:O36"/>
    <mergeCell ref="P36:T36"/>
    <mergeCell ref="U36:Y36"/>
    <mergeCell ref="Z36:AI36"/>
  </mergeCells>
  <phoneticPr fontId="5"/>
  <conditionalFormatting sqref="U15:Y15 F15:T19 Z15:AI19 U17:Y17 U19:Y19 F23:AD23 U36:Y36">
    <cfRule type="expression" dxfId="31" priority="1">
      <formula>IF(RIGHT(TEXT(F15,"0.#"),1)=".",TRUE,FALSE)</formula>
    </cfRule>
  </conditionalFormatting>
  <dataValidations count="4">
    <dataValidation type="list" allowBlank="1" showInputMessage="1" showErrorMessage="1" sqref="T11:AI11" xr:uid="{93AC4916-A54F-4450-B1BB-54336C3CE3B6}">
      <formula1>$E$39:$E$45</formula1>
    </dataValidation>
    <dataValidation type="list" allowBlank="1" showInputMessage="1" showErrorMessage="1" sqref="P37" xr:uid="{19FC0908-6FAE-41D5-91A3-3EAB9BA09681}">
      <formula1>$A$49:$A$52</formula1>
    </dataValidation>
    <dataValidation type="list" allowBlank="1" showInputMessage="1" showErrorMessage="1" sqref="I35:J36 AH34:AI34 S34:T34" xr:uid="{788D7B9F-CFBC-4CF8-B9C0-070BB7BB9064}">
      <formula1>$A$46:$A$47</formula1>
    </dataValidation>
    <dataValidation type="list" allowBlank="1" showInputMessage="1" showErrorMessage="1" sqref="H11:M11" xr:uid="{048DB881-3712-4963-A7D5-EB8685874AD9}">
      <formula1>$A$39:$A$44</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78A5D-83A0-46CA-8792-C4C0EB47C584}">
  <sheetPr>
    <pageSetUpPr fitToPage="1"/>
  </sheetPr>
  <dimension ref="A1:AL71"/>
  <sheetViews>
    <sheetView view="pageBreakPreview" zoomScaleNormal="85" zoomScaleSheetLayoutView="100" workbookViewId="0">
      <selection activeCell="B9" sqref="B9:L9"/>
    </sheetView>
  </sheetViews>
  <sheetFormatPr defaultColWidth="2.5" defaultRowHeight="18.75" customHeight="1"/>
  <cols>
    <col min="1" max="47" width="2.5" style="401"/>
    <col min="48" max="48" width="2.5" style="401" customWidth="1"/>
    <col min="49" max="16384" width="2.5" style="401"/>
  </cols>
  <sheetData>
    <row r="1" spans="2:38" ht="18.75" customHeight="1">
      <c r="B1" s="401" t="s">
        <v>760</v>
      </c>
      <c r="Z1" s="401" t="s">
        <v>650</v>
      </c>
    </row>
    <row r="2" spans="2:38" ht="18.75" customHeight="1">
      <c r="J2" s="523" t="s">
        <v>649</v>
      </c>
      <c r="K2" s="523"/>
      <c r="L2" s="523"/>
      <c r="M2" s="523"/>
      <c r="N2" s="523"/>
      <c r="O2" s="523"/>
      <c r="P2" s="523"/>
      <c r="Q2" s="523"/>
      <c r="R2" s="523"/>
      <c r="S2" s="523"/>
      <c r="T2" s="523"/>
      <c r="U2" s="523"/>
      <c r="V2" s="523"/>
      <c r="W2" s="523"/>
      <c r="X2" s="523"/>
      <c r="Y2" s="523"/>
      <c r="Z2" s="523"/>
      <c r="AA2" s="523"/>
    </row>
    <row r="3" spans="2:38" ht="18.75" customHeight="1">
      <c r="B3" s="402"/>
      <c r="C3" s="402"/>
      <c r="D3" s="402"/>
      <c r="E3" s="402"/>
      <c r="F3" s="402"/>
      <c r="G3" s="402"/>
      <c r="H3" s="402"/>
      <c r="I3" s="402"/>
      <c r="J3" s="402"/>
      <c r="K3" s="402"/>
      <c r="L3" s="402"/>
      <c r="M3" s="402"/>
    </row>
    <row r="4" spans="2:38" ht="18.75" customHeight="1">
      <c r="B4" s="570" t="s">
        <v>648</v>
      </c>
      <c r="C4" s="571"/>
      <c r="D4" s="571"/>
      <c r="E4" s="572"/>
      <c r="F4" s="701" t="s">
        <v>759</v>
      </c>
      <c r="G4" s="702"/>
      <c r="H4" s="702"/>
      <c r="I4" s="702"/>
      <c r="J4" s="702"/>
      <c r="K4" s="702"/>
      <c r="L4" s="702"/>
      <c r="M4" s="702"/>
      <c r="N4" s="702"/>
      <c r="O4" s="702"/>
      <c r="P4" s="702"/>
      <c r="Q4" s="702"/>
      <c r="R4" s="702"/>
      <c r="S4" s="702"/>
      <c r="T4" s="702"/>
      <c r="U4" s="702"/>
      <c r="V4" s="702"/>
      <c r="W4" s="702"/>
      <c r="X4" s="702"/>
      <c r="Y4" s="702"/>
      <c r="Z4" s="702"/>
      <c r="AA4" s="702"/>
      <c r="AB4" s="702"/>
      <c r="AC4" s="702"/>
      <c r="AD4" s="702"/>
      <c r="AE4" s="702"/>
      <c r="AF4" s="702"/>
      <c r="AG4" s="703"/>
    </row>
    <row r="5" spans="2:38" ht="18.75" customHeight="1">
      <c r="B5" s="524" t="s">
        <v>758</v>
      </c>
      <c r="C5" s="524"/>
      <c r="D5" s="524"/>
      <c r="E5" s="524"/>
      <c r="F5" s="704" t="s">
        <v>757</v>
      </c>
      <c r="G5" s="705"/>
      <c r="H5" s="705"/>
      <c r="I5" s="705"/>
      <c r="J5" s="705"/>
      <c r="K5" s="705"/>
      <c r="L5" s="705"/>
      <c r="M5" s="705"/>
      <c r="N5" s="705"/>
      <c r="O5" s="706"/>
      <c r="P5" s="707" t="s">
        <v>756</v>
      </c>
      <c r="Q5" s="707"/>
      <c r="R5" s="707"/>
      <c r="S5" s="707"/>
      <c r="T5" s="707"/>
      <c r="U5" s="707"/>
      <c r="V5" s="708" t="s">
        <v>755</v>
      </c>
      <c r="W5" s="709"/>
      <c r="X5" s="709"/>
      <c r="Y5" s="709"/>
      <c r="Z5" s="710"/>
    </row>
    <row r="6" spans="2:38" ht="18.75" customHeight="1">
      <c r="B6" s="403"/>
    </row>
    <row r="7" spans="2:38" ht="18.75" customHeight="1">
      <c r="B7" s="463" t="s">
        <v>646</v>
      </c>
      <c r="C7" s="463"/>
      <c r="D7" s="463"/>
      <c r="E7" s="463"/>
      <c r="F7" s="463"/>
      <c r="G7" s="463"/>
      <c r="H7" s="463"/>
      <c r="I7" s="463"/>
      <c r="J7" s="463"/>
      <c r="K7" s="463"/>
      <c r="L7" s="463"/>
      <c r="M7" s="463" t="s">
        <v>645</v>
      </c>
      <c r="N7" s="463"/>
      <c r="O7" s="463"/>
      <c r="P7" s="463"/>
      <c r="Q7" s="463"/>
      <c r="R7" s="463"/>
      <c r="S7" s="463"/>
      <c r="T7" s="463"/>
      <c r="U7" s="463"/>
      <c r="V7" s="463"/>
      <c r="W7" s="463" t="s">
        <v>644</v>
      </c>
      <c r="X7" s="463"/>
      <c r="Y7" s="463"/>
      <c r="Z7" s="463"/>
      <c r="AA7" s="463"/>
      <c r="AB7" s="463"/>
      <c r="AC7" s="463"/>
      <c r="AD7" s="463"/>
      <c r="AE7" s="463"/>
      <c r="AF7" s="463"/>
      <c r="AG7" s="463"/>
      <c r="AH7" s="463"/>
      <c r="AI7" s="463"/>
    </row>
    <row r="8" spans="2:38" ht="18.75" customHeight="1">
      <c r="B8" s="463"/>
      <c r="C8" s="463"/>
      <c r="D8" s="463"/>
      <c r="E8" s="463"/>
      <c r="F8" s="463"/>
      <c r="G8" s="463"/>
      <c r="H8" s="463"/>
      <c r="I8" s="463"/>
      <c r="J8" s="463"/>
      <c r="K8" s="463"/>
      <c r="L8" s="463"/>
      <c r="M8" s="463"/>
      <c r="N8" s="463"/>
      <c r="O8" s="463"/>
      <c r="P8" s="463"/>
      <c r="Q8" s="463"/>
      <c r="R8" s="463"/>
      <c r="S8" s="463"/>
      <c r="T8" s="463"/>
      <c r="U8" s="463"/>
      <c r="V8" s="463"/>
      <c r="W8" s="463"/>
      <c r="X8" s="463"/>
      <c r="Y8" s="463"/>
      <c r="Z8" s="463"/>
      <c r="AA8" s="463"/>
      <c r="AB8" s="463"/>
      <c r="AC8" s="463"/>
      <c r="AD8" s="463"/>
      <c r="AE8" s="463"/>
      <c r="AF8" s="463"/>
      <c r="AG8" s="463"/>
      <c r="AH8" s="463"/>
      <c r="AI8" s="463"/>
    </row>
    <row r="9" spans="2:38" ht="18.75" customHeight="1">
      <c r="B9" s="548" t="s">
        <v>754</v>
      </c>
      <c r="C9" s="549"/>
      <c r="D9" s="549"/>
      <c r="E9" s="549"/>
      <c r="F9" s="549"/>
      <c r="G9" s="549"/>
      <c r="H9" s="549"/>
      <c r="I9" s="549"/>
      <c r="J9" s="549"/>
      <c r="K9" s="549"/>
      <c r="L9" s="550"/>
      <c r="M9" s="691" t="s">
        <v>753</v>
      </c>
      <c r="N9" s="692"/>
      <c r="O9" s="692"/>
      <c r="P9" s="692"/>
      <c r="Q9" s="692"/>
      <c r="R9" s="692"/>
      <c r="S9" s="692"/>
      <c r="T9" s="692"/>
      <c r="U9" s="692"/>
      <c r="V9" s="692"/>
      <c r="W9" s="692"/>
      <c r="X9" s="692"/>
      <c r="Y9" s="692"/>
      <c r="Z9" s="692"/>
      <c r="AA9" s="692"/>
      <c r="AB9" s="692"/>
      <c r="AC9" s="692"/>
      <c r="AD9" s="692"/>
      <c r="AE9" s="692"/>
      <c r="AF9" s="692"/>
      <c r="AG9" s="692"/>
      <c r="AH9" s="692"/>
      <c r="AI9" s="693"/>
    </row>
    <row r="10" spans="2:38" ht="18.75" customHeight="1">
      <c r="B10" s="694"/>
      <c r="C10" s="695"/>
      <c r="D10" s="695"/>
      <c r="E10" s="695"/>
      <c r="F10" s="695"/>
      <c r="G10" s="695"/>
      <c r="H10" s="695"/>
      <c r="I10" s="695"/>
      <c r="J10" s="695"/>
      <c r="K10" s="695"/>
      <c r="L10" s="696"/>
      <c r="M10" s="464"/>
      <c r="N10" s="465"/>
      <c r="O10" s="465"/>
      <c r="P10" s="465"/>
      <c r="Q10" s="465"/>
      <c r="R10" s="465"/>
      <c r="S10" s="465"/>
      <c r="T10" s="465"/>
      <c r="U10" s="465"/>
      <c r="V10" s="465"/>
      <c r="W10" s="465"/>
      <c r="X10" s="465"/>
      <c r="Y10" s="465"/>
      <c r="Z10" s="465"/>
      <c r="AA10" s="465"/>
      <c r="AB10" s="465"/>
      <c r="AC10" s="465"/>
      <c r="AD10" s="465"/>
      <c r="AE10" s="465"/>
      <c r="AF10" s="465"/>
      <c r="AG10" s="465"/>
      <c r="AH10" s="465"/>
      <c r="AI10" s="466"/>
      <c r="AJ10" s="402"/>
      <c r="AK10" s="402"/>
      <c r="AL10" s="402"/>
    </row>
    <row r="11" spans="2:38" ht="18.75" customHeight="1">
      <c r="B11" s="401" t="s">
        <v>752</v>
      </c>
      <c r="C11" s="402"/>
      <c r="D11" s="402"/>
      <c r="E11" s="402"/>
      <c r="F11" s="402"/>
      <c r="G11" s="402"/>
      <c r="H11" s="402"/>
      <c r="I11" s="402"/>
      <c r="J11" s="402"/>
      <c r="K11" s="402"/>
      <c r="L11" s="402"/>
      <c r="M11" s="402"/>
      <c r="N11" s="402"/>
      <c r="O11" s="402"/>
      <c r="P11" s="402"/>
      <c r="Q11" s="402"/>
      <c r="R11" s="402"/>
      <c r="S11" s="402"/>
      <c r="T11" s="402"/>
      <c r="U11" s="402"/>
      <c r="V11" s="402"/>
      <c r="W11" s="402"/>
      <c r="X11" s="402"/>
      <c r="Y11" s="402"/>
      <c r="Z11" s="402"/>
      <c r="AA11" s="402"/>
      <c r="AB11" s="402"/>
      <c r="AC11" s="402"/>
      <c r="AD11" s="402"/>
      <c r="AE11" s="402"/>
      <c r="AF11" s="402"/>
      <c r="AG11" s="402"/>
      <c r="AH11" s="402"/>
    </row>
    <row r="12" spans="2:38" ht="30" customHeight="1">
      <c r="B12" s="687" t="s">
        <v>751</v>
      </c>
      <c r="C12" s="688"/>
      <c r="D12" s="688"/>
      <c r="E12" s="688"/>
      <c r="F12" s="688"/>
      <c r="G12" s="697"/>
      <c r="H12" s="498" t="s">
        <v>750</v>
      </c>
      <c r="I12" s="499"/>
      <c r="J12" s="499"/>
      <c r="K12" s="499"/>
      <c r="L12" s="499"/>
      <c r="M12" s="499"/>
      <c r="N12" s="499"/>
      <c r="O12" s="499"/>
      <c r="P12" s="499"/>
      <c r="Q12" s="499"/>
      <c r="R12" s="499"/>
      <c r="S12" s="499"/>
      <c r="T12" s="500"/>
      <c r="U12" s="687" t="s">
        <v>749</v>
      </c>
      <c r="V12" s="689"/>
      <c r="W12" s="689"/>
      <c r="X12" s="689"/>
      <c r="Y12" s="690"/>
      <c r="Z12" s="687" t="s">
        <v>748</v>
      </c>
      <c r="AA12" s="689"/>
      <c r="AB12" s="689"/>
      <c r="AC12" s="689"/>
      <c r="AD12" s="690"/>
      <c r="AE12" s="498" t="s">
        <v>742</v>
      </c>
      <c r="AF12" s="499"/>
      <c r="AG12" s="499"/>
      <c r="AH12" s="499"/>
      <c r="AI12" s="500"/>
    </row>
    <row r="13" spans="2:38" ht="18.75" customHeight="1">
      <c r="B13" s="698"/>
      <c r="C13" s="699"/>
      <c r="D13" s="699"/>
      <c r="E13" s="699"/>
      <c r="F13" s="699"/>
      <c r="G13" s="700"/>
      <c r="H13" s="463"/>
      <c r="I13" s="463"/>
      <c r="J13" s="463"/>
      <c r="K13" s="463"/>
      <c r="L13" s="463"/>
      <c r="M13" s="463"/>
      <c r="N13" s="463"/>
      <c r="O13" s="463"/>
      <c r="P13" s="463"/>
      <c r="Q13" s="463"/>
      <c r="R13" s="463"/>
      <c r="S13" s="463"/>
      <c r="T13" s="463"/>
      <c r="U13" s="464"/>
      <c r="V13" s="465"/>
      <c r="W13" s="465"/>
      <c r="X13" s="487" t="s">
        <v>626</v>
      </c>
      <c r="Y13" s="488"/>
      <c r="Z13" s="464"/>
      <c r="AA13" s="465"/>
      <c r="AB13" s="465"/>
      <c r="AC13" s="487" t="s">
        <v>626</v>
      </c>
      <c r="AD13" s="488"/>
      <c r="AE13" s="656" t="str">
        <f>IFERROR(U13/Z13,"")</f>
        <v/>
      </c>
      <c r="AF13" s="657"/>
      <c r="AG13" s="657"/>
      <c r="AH13" s="657"/>
      <c r="AI13" s="658"/>
    </row>
    <row r="14" spans="2:38" ht="18.75" customHeight="1">
      <c r="B14" s="401" t="s">
        <v>747</v>
      </c>
      <c r="C14" s="402"/>
      <c r="D14" s="402"/>
      <c r="E14" s="402"/>
      <c r="F14" s="402"/>
      <c r="G14" s="402"/>
      <c r="H14" s="402"/>
      <c r="I14" s="402"/>
      <c r="J14" s="402"/>
      <c r="K14" s="402"/>
      <c r="L14" s="402"/>
      <c r="M14" s="402"/>
      <c r="N14" s="402"/>
      <c r="O14" s="402"/>
      <c r="P14" s="402"/>
      <c r="Q14" s="402"/>
      <c r="R14" s="402"/>
      <c r="S14" s="402"/>
      <c r="T14" s="402"/>
      <c r="U14" s="402"/>
      <c r="V14" s="402"/>
      <c r="W14" s="402"/>
      <c r="X14" s="402"/>
      <c r="Y14" s="402"/>
      <c r="Z14" s="402"/>
      <c r="AA14" s="402"/>
      <c r="AB14" s="402"/>
      <c r="AC14" s="402"/>
      <c r="AD14" s="402"/>
      <c r="AE14" s="402"/>
      <c r="AF14" s="402"/>
      <c r="AG14" s="402"/>
      <c r="AH14" s="402"/>
    </row>
    <row r="15" spans="2:38" ht="30" customHeight="1">
      <c r="B15" s="498" t="s">
        <v>746</v>
      </c>
      <c r="C15" s="499"/>
      <c r="D15" s="499"/>
      <c r="E15" s="499"/>
      <c r="F15" s="499"/>
      <c r="G15" s="499"/>
      <c r="H15" s="499"/>
      <c r="I15" s="500"/>
      <c r="J15" s="498"/>
      <c r="K15" s="499"/>
      <c r="L15" s="499"/>
      <c r="M15" s="499"/>
      <c r="N15" s="500" t="s">
        <v>745</v>
      </c>
      <c r="O15" s="687" t="s">
        <v>744</v>
      </c>
      <c r="P15" s="688"/>
      <c r="Q15" s="688"/>
      <c r="R15" s="688"/>
      <c r="S15" s="688"/>
      <c r="T15" s="689"/>
      <c r="U15" s="689"/>
      <c r="V15" s="689"/>
      <c r="W15" s="690"/>
      <c r="X15" s="687" t="s">
        <v>743</v>
      </c>
      <c r="Y15" s="689"/>
      <c r="Z15" s="689"/>
      <c r="AA15" s="689"/>
      <c r="AB15" s="689"/>
      <c r="AC15" s="690"/>
      <c r="AD15" s="498" t="s">
        <v>742</v>
      </c>
      <c r="AE15" s="499"/>
      <c r="AF15" s="499"/>
      <c r="AG15" s="499"/>
      <c r="AH15" s="499"/>
      <c r="AI15" s="500"/>
    </row>
    <row r="16" spans="2:38" ht="18.75" customHeight="1">
      <c r="B16" s="501"/>
      <c r="C16" s="502"/>
      <c r="D16" s="502"/>
      <c r="E16" s="502"/>
      <c r="F16" s="502"/>
      <c r="G16" s="502"/>
      <c r="H16" s="502"/>
      <c r="I16" s="503"/>
      <c r="J16" s="501"/>
      <c r="K16" s="502"/>
      <c r="L16" s="502"/>
      <c r="M16" s="502"/>
      <c r="N16" s="503"/>
      <c r="O16" s="486"/>
      <c r="P16" s="487"/>
      <c r="Q16" s="487"/>
      <c r="R16" s="487"/>
      <c r="S16" s="487"/>
      <c r="T16" s="487"/>
      <c r="U16" s="487"/>
      <c r="V16" s="487" t="s">
        <v>626</v>
      </c>
      <c r="W16" s="488"/>
      <c r="X16" s="486"/>
      <c r="Y16" s="487"/>
      <c r="Z16" s="487"/>
      <c r="AA16" s="487"/>
      <c r="AB16" s="487" t="s">
        <v>626</v>
      </c>
      <c r="AC16" s="488"/>
      <c r="AD16" s="656" t="str">
        <f>IFERROR(O16/X16,"")</f>
        <v/>
      </c>
      <c r="AE16" s="657"/>
      <c r="AF16" s="657"/>
      <c r="AG16" s="657"/>
      <c r="AH16" s="657"/>
      <c r="AI16" s="658"/>
    </row>
    <row r="17" spans="2:36" ht="18.75" customHeight="1">
      <c r="B17" s="402"/>
      <c r="C17" s="402"/>
      <c r="D17" s="402"/>
      <c r="E17" s="402"/>
      <c r="F17" s="402"/>
      <c r="G17" s="402"/>
      <c r="H17" s="402"/>
      <c r="I17" s="402"/>
      <c r="J17" s="402"/>
      <c r="K17" s="402"/>
      <c r="L17" s="402"/>
      <c r="M17" s="402"/>
      <c r="N17" s="402"/>
      <c r="O17" s="402"/>
      <c r="P17" s="402"/>
      <c r="Q17" s="402"/>
      <c r="R17" s="402"/>
      <c r="S17" s="402"/>
      <c r="T17" s="402"/>
      <c r="U17" s="402"/>
      <c r="V17" s="402"/>
      <c r="W17" s="402"/>
      <c r="X17" s="402"/>
      <c r="Y17" s="402"/>
      <c r="Z17" s="402"/>
      <c r="AA17" s="402"/>
      <c r="AB17" s="402"/>
      <c r="AC17" s="402"/>
      <c r="AD17" s="402"/>
      <c r="AE17" s="402"/>
      <c r="AF17" s="402"/>
      <c r="AG17" s="402"/>
      <c r="AH17" s="402"/>
    </row>
    <row r="18" spans="2:36" ht="18.75" customHeight="1">
      <c r="B18" s="403" t="s">
        <v>643</v>
      </c>
    </row>
    <row r="19" spans="2:36" ht="18.75" customHeight="1">
      <c r="B19" s="520" t="s">
        <v>642</v>
      </c>
      <c r="C19" s="520"/>
      <c r="D19" s="520"/>
      <c r="E19" s="520"/>
      <c r="F19" s="520"/>
      <c r="G19" s="520"/>
      <c r="H19" s="464" t="s">
        <v>641</v>
      </c>
      <c r="I19" s="465"/>
      <c r="J19" s="465"/>
      <c r="K19" s="521" t="s">
        <v>638</v>
      </c>
      <c r="L19" s="521"/>
      <c r="M19" s="521"/>
      <c r="N19" s="521"/>
      <c r="O19" s="521"/>
      <c r="P19" s="521"/>
      <c r="Q19" s="521"/>
      <c r="R19" s="521"/>
      <c r="S19" s="521"/>
      <c r="T19" s="521"/>
      <c r="U19" s="465" t="s">
        <v>640</v>
      </c>
      <c r="V19" s="465"/>
      <c r="W19" s="465" t="s">
        <v>639</v>
      </c>
      <c r="X19" s="465"/>
      <c r="Y19" s="465"/>
      <c r="Z19" s="521" t="s">
        <v>638</v>
      </c>
      <c r="AA19" s="521"/>
      <c r="AB19" s="521"/>
      <c r="AC19" s="521"/>
      <c r="AD19" s="521"/>
      <c r="AE19" s="521"/>
      <c r="AF19" s="521"/>
      <c r="AG19" s="521"/>
      <c r="AH19" s="521"/>
      <c r="AI19" s="522"/>
    </row>
    <row r="20" spans="2:36" ht="18.75" customHeight="1">
      <c r="B20" s="520" t="s">
        <v>637</v>
      </c>
      <c r="C20" s="520"/>
      <c r="D20" s="520"/>
      <c r="E20" s="520"/>
      <c r="F20" s="520"/>
      <c r="G20" s="520"/>
      <c r="H20" s="464"/>
      <c r="I20" s="465"/>
      <c r="J20" s="465"/>
      <c r="K20" s="465"/>
      <c r="L20" s="465"/>
      <c r="M20" s="465"/>
      <c r="N20" s="520" t="s">
        <v>636</v>
      </c>
      <c r="O20" s="520"/>
      <c r="P20" s="520"/>
      <c r="Q20" s="520"/>
      <c r="R20" s="520"/>
      <c r="S20" s="520"/>
      <c r="T20" s="464"/>
      <c r="U20" s="465"/>
      <c r="V20" s="465"/>
      <c r="W20" s="465"/>
      <c r="X20" s="465"/>
      <c r="Y20" s="465"/>
      <c r="Z20" s="465"/>
      <c r="AA20" s="465"/>
      <c r="AB20" s="465"/>
      <c r="AC20" s="465"/>
      <c r="AD20" s="465"/>
      <c r="AE20" s="465"/>
      <c r="AF20" s="465"/>
      <c r="AG20" s="465"/>
      <c r="AH20" s="465"/>
      <c r="AI20" s="466"/>
    </row>
    <row r="21" spans="2:36" ht="18.75" customHeight="1">
      <c r="B21" s="681" t="s">
        <v>741</v>
      </c>
      <c r="C21" s="682"/>
      <c r="D21" s="526" t="s">
        <v>740</v>
      </c>
      <c r="E21" s="526"/>
      <c r="F21" s="526"/>
      <c r="G21" s="526"/>
      <c r="H21" s="526"/>
      <c r="I21" s="526"/>
      <c r="J21" s="526"/>
      <c r="K21" s="526"/>
      <c r="L21" s="526"/>
      <c r="M21" s="526"/>
      <c r="N21" s="526"/>
      <c r="O21" s="526"/>
      <c r="P21" s="526"/>
      <c r="Q21" s="526"/>
      <c r="R21" s="526"/>
      <c r="S21" s="526"/>
      <c r="T21" s="526"/>
      <c r="U21" s="526"/>
      <c r="V21" s="526"/>
      <c r="W21" s="463" t="s">
        <v>739</v>
      </c>
      <c r="X21" s="463"/>
      <c r="Y21" s="463"/>
      <c r="Z21" s="463"/>
      <c r="AA21" s="463"/>
      <c r="AB21" s="463"/>
      <c r="AC21" s="463"/>
      <c r="AD21" s="463"/>
      <c r="AE21" s="463"/>
      <c r="AF21" s="463"/>
      <c r="AG21" s="463"/>
      <c r="AH21" s="463"/>
      <c r="AI21" s="463"/>
    </row>
    <row r="22" spans="2:36" ht="30" customHeight="1">
      <c r="B22" s="683"/>
      <c r="C22" s="684"/>
      <c r="D22" s="548"/>
      <c r="E22" s="549"/>
      <c r="F22" s="549"/>
      <c r="G22" s="549"/>
      <c r="H22" s="549"/>
      <c r="I22" s="549"/>
      <c r="J22" s="549"/>
      <c r="K22" s="549"/>
      <c r="L22" s="549"/>
      <c r="M22" s="549"/>
      <c r="N22" s="549"/>
      <c r="O22" s="549"/>
      <c r="P22" s="549"/>
      <c r="Q22" s="549"/>
      <c r="R22" s="549"/>
      <c r="S22" s="549"/>
      <c r="T22" s="549"/>
      <c r="U22" s="549"/>
      <c r="V22" s="550"/>
      <c r="W22" s="569" t="s">
        <v>726</v>
      </c>
      <c r="X22" s="569"/>
      <c r="Y22" s="569"/>
      <c r="Z22" s="463"/>
      <c r="AA22" s="463"/>
      <c r="AB22" s="463"/>
      <c r="AC22" s="678" t="s">
        <v>738</v>
      </c>
      <c r="AD22" s="678"/>
      <c r="AE22" s="678"/>
      <c r="AF22" s="678"/>
      <c r="AG22" s="463"/>
      <c r="AH22" s="463"/>
      <c r="AI22" s="463"/>
    </row>
    <row r="23" spans="2:36" ht="18.75" customHeight="1">
      <c r="B23" s="683"/>
      <c r="C23" s="684"/>
      <c r="D23" s="679" t="s">
        <v>737</v>
      </c>
      <c r="E23" s="680"/>
      <c r="F23" s="670" t="s">
        <v>736</v>
      </c>
      <c r="G23" s="671"/>
      <c r="H23" s="671"/>
      <c r="I23" s="671"/>
      <c r="J23" s="671"/>
      <c r="K23" s="671"/>
      <c r="L23" s="671"/>
      <c r="M23" s="671"/>
      <c r="N23" s="671"/>
      <c r="O23" s="671"/>
      <c r="P23" s="671"/>
      <c r="Q23" s="671"/>
      <c r="R23" s="671"/>
      <c r="S23" s="671"/>
      <c r="T23" s="672"/>
      <c r="U23" s="670" t="s">
        <v>735</v>
      </c>
      <c r="V23" s="671"/>
      <c r="W23" s="671"/>
      <c r="X23" s="671"/>
      <c r="Y23" s="671"/>
      <c r="Z23" s="671"/>
      <c r="AA23" s="671"/>
      <c r="AB23" s="671"/>
      <c r="AC23" s="671"/>
      <c r="AD23" s="671"/>
      <c r="AE23" s="671"/>
      <c r="AF23" s="671"/>
      <c r="AG23" s="671"/>
      <c r="AH23" s="671"/>
      <c r="AI23" s="672"/>
    </row>
    <row r="24" spans="2:36" ht="18.75" customHeight="1">
      <c r="B24" s="683"/>
      <c r="C24" s="684"/>
      <c r="D24" s="662"/>
      <c r="E24" s="663"/>
      <c r="F24" s="667" t="s">
        <v>734</v>
      </c>
      <c r="G24" s="668"/>
      <c r="H24" s="669"/>
      <c r="I24" s="670" t="s">
        <v>733</v>
      </c>
      <c r="J24" s="671"/>
      <c r="K24" s="672"/>
      <c r="L24" s="673" t="s">
        <v>732</v>
      </c>
      <c r="M24" s="674"/>
      <c r="N24" s="675"/>
      <c r="O24" s="673" t="s">
        <v>731</v>
      </c>
      <c r="P24" s="674"/>
      <c r="Q24" s="675"/>
      <c r="R24" s="673" t="s">
        <v>629</v>
      </c>
      <c r="S24" s="674"/>
      <c r="T24" s="675"/>
      <c r="U24" s="667" t="s">
        <v>734</v>
      </c>
      <c r="V24" s="668"/>
      <c r="W24" s="669"/>
      <c r="X24" s="670" t="s">
        <v>733</v>
      </c>
      <c r="Y24" s="671"/>
      <c r="Z24" s="672"/>
      <c r="AA24" s="673" t="s">
        <v>732</v>
      </c>
      <c r="AB24" s="674"/>
      <c r="AC24" s="675"/>
      <c r="AD24" s="673" t="s">
        <v>731</v>
      </c>
      <c r="AE24" s="674"/>
      <c r="AF24" s="675"/>
      <c r="AG24" s="673" t="s">
        <v>629</v>
      </c>
      <c r="AH24" s="674"/>
      <c r="AI24" s="675"/>
    </row>
    <row r="25" spans="2:36" ht="18.75" customHeight="1" thickBot="1">
      <c r="B25" s="683"/>
      <c r="C25" s="684"/>
      <c r="D25" s="676" t="s">
        <v>730</v>
      </c>
      <c r="E25" s="677"/>
      <c r="F25" s="664"/>
      <c r="G25" s="665"/>
      <c r="H25" s="666"/>
      <c r="I25" s="664"/>
      <c r="J25" s="665"/>
      <c r="K25" s="666"/>
      <c r="L25" s="664"/>
      <c r="M25" s="665"/>
      <c r="N25" s="666"/>
      <c r="O25" s="664"/>
      <c r="P25" s="665"/>
      <c r="Q25" s="666"/>
      <c r="R25" s="664">
        <f>SUM(F25:Q25)</f>
        <v>0</v>
      </c>
      <c r="S25" s="665"/>
      <c r="T25" s="666"/>
      <c r="U25" s="664"/>
      <c r="V25" s="665"/>
      <c r="W25" s="666"/>
      <c r="X25" s="664"/>
      <c r="Y25" s="665"/>
      <c r="Z25" s="666"/>
      <c r="AA25" s="664"/>
      <c r="AB25" s="665"/>
      <c r="AC25" s="666"/>
      <c r="AD25" s="664"/>
      <c r="AE25" s="665"/>
      <c r="AF25" s="666"/>
      <c r="AG25" s="664">
        <f>SUM(U25:AF25)</f>
        <v>0</v>
      </c>
      <c r="AH25" s="665"/>
      <c r="AI25" s="666"/>
    </row>
    <row r="26" spans="2:36" ht="18.75" customHeight="1" thickTop="1">
      <c r="B26" s="683"/>
      <c r="C26" s="684"/>
      <c r="D26" s="662" t="s">
        <v>627</v>
      </c>
      <c r="E26" s="663"/>
      <c r="F26" s="659"/>
      <c r="G26" s="660"/>
      <c r="H26" s="661"/>
      <c r="I26" s="659"/>
      <c r="J26" s="660"/>
      <c r="K26" s="661"/>
      <c r="L26" s="659"/>
      <c r="M26" s="660"/>
      <c r="N26" s="661"/>
      <c r="O26" s="659"/>
      <c r="P26" s="660"/>
      <c r="Q26" s="661"/>
      <c r="R26" s="659">
        <f>SUM(F26:Q26)</f>
        <v>0</v>
      </c>
      <c r="S26" s="660"/>
      <c r="T26" s="661"/>
      <c r="U26" s="659"/>
      <c r="V26" s="660"/>
      <c r="W26" s="661"/>
      <c r="X26" s="659"/>
      <c r="Y26" s="660"/>
      <c r="Z26" s="661"/>
      <c r="AA26" s="659"/>
      <c r="AB26" s="660"/>
      <c r="AC26" s="661"/>
      <c r="AD26" s="659"/>
      <c r="AE26" s="660"/>
      <c r="AF26" s="661"/>
      <c r="AG26" s="659">
        <f>SUM(U26:AF26)</f>
        <v>0</v>
      </c>
      <c r="AH26" s="660"/>
      <c r="AI26" s="661"/>
    </row>
    <row r="27" spans="2:36" ht="18.75" customHeight="1">
      <c r="B27" s="685"/>
      <c r="C27" s="686"/>
      <c r="D27" s="662" t="s">
        <v>729</v>
      </c>
      <c r="E27" s="663"/>
      <c r="F27" s="656" t="str">
        <f>IFERROR(1-F26/F25,"")</f>
        <v/>
      </c>
      <c r="G27" s="657"/>
      <c r="H27" s="658"/>
      <c r="I27" s="656" t="str">
        <f t="shared" ref="I27" si="0">IFERROR(1-I26/I25,"")</f>
        <v/>
      </c>
      <c r="J27" s="657"/>
      <c r="K27" s="658"/>
      <c r="L27" s="656" t="str">
        <f t="shared" ref="L27" si="1">IFERROR(1-L26/L25,"")</f>
        <v/>
      </c>
      <c r="M27" s="657"/>
      <c r="N27" s="658"/>
      <c r="O27" s="656" t="str">
        <f t="shared" ref="O27" si="2">IFERROR(1-O26/O25,"")</f>
        <v/>
      </c>
      <c r="P27" s="657"/>
      <c r="Q27" s="658"/>
      <c r="R27" s="656" t="str">
        <f t="shared" ref="R27" si="3">IFERROR(1-R26/R25,"")</f>
        <v/>
      </c>
      <c r="S27" s="657"/>
      <c r="T27" s="658"/>
      <c r="U27" s="656" t="str">
        <f t="shared" ref="U27" si="4">IFERROR(1-U26/U25,"")</f>
        <v/>
      </c>
      <c r="V27" s="657"/>
      <c r="W27" s="658"/>
      <c r="X27" s="656" t="str">
        <f t="shared" ref="X27" si="5">IFERROR(1-X26/X25,"")</f>
        <v/>
      </c>
      <c r="Y27" s="657"/>
      <c r="Z27" s="658"/>
      <c r="AA27" s="656" t="str">
        <f t="shared" ref="AA27" si="6">IFERROR(1-AA26/AA25,"")</f>
        <v/>
      </c>
      <c r="AB27" s="657"/>
      <c r="AC27" s="658"/>
      <c r="AD27" s="656" t="str">
        <f t="shared" ref="AD27" si="7">IFERROR(1-AD26/AD25,"")</f>
        <v/>
      </c>
      <c r="AE27" s="657"/>
      <c r="AF27" s="658"/>
      <c r="AG27" s="656" t="str">
        <f t="shared" ref="AG27" si="8">IFERROR(1-AG26/AG25,"")</f>
        <v/>
      </c>
      <c r="AH27" s="657"/>
      <c r="AI27" s="658"/>
    </row>
    <row r="29" spans="2:36" ht="18.75" customHeight="1">
      <c r="B29" s="403" t="s">
        <v>635</v>
      </c>
    </row>
    <row r="30" spans="2:36" ht="18.75" customHeight="1">
      <c r="B30" s="463" t="s">
        <v>634</v>
      </c>
      <c r="C30" s="463"/>
      <c r="D30" s="463"/>
      <c r="E30" s="463"/>
      <c r="F30" s="463" t="s">
        <v>728</v>
      </c>
      <c r="G30" s="463"/>
      <c r="H30" s="463"/>
      <c r="I30" s="463"/>
      <c r="J30" s="463"/>
      <c r="K30" s="463"/>
      <c r="L30" s="463"/>
      <c r="M30" s="463"/>
      <c r="N30" s="463"/>
      <c r="O30" s="463"/>
      <c r="P30" s="463"/>
      <c r="Q30" s="463"/>
      <c r="R30" s="463" t="s">
        <v>727</v>
      </c>
      <c r="S30" s="463"/>
      <c r="T30" s="463"/>
      <c r="U30" s="463"/>
      <c r="V30" s="463" t="s">
        <v>726</v>
      </c>
      <c r="W30" s="463"/>
      <c r="X30" s="463"/>
      <c r="Y30" s="463"/>
      <c r="Z30" s="463"/>
      <c r="AA30" s="463"/>
      <c r="AB30" s="463" t="s">
        <v>629</v>
      </c>
      <c r="AC30" s="463"/>
      <c r="AD30" s="463"/>
      <c r="AE30" s="463"/>
      <c r="AF30" s="409"/>
      <c r="AG30" s="409"/>
      <c r="AH30" s="409"/>
      <c r="AI30" s="409"/>
      <c r="AJ30" s="409"/>
    </row>
    <row r="31" spans="2:36" ht="18.75" customHeight="1">
      <c r="B31" s="463"/>
      <c r="C31" s="463"/>
      <c r="D31" s="463"/>
      <c r="E31" s="463"/>
      <c r="F31" s="633" t="s">
        <v>725</v>
      </c>
      <c r="G31" s="633"/>
      <c r="H31" s="633"/>
      <c r="I31" s="633"/>
      <c r="J31" s="633"/>
      <c r="K31" s="633"/>
      <c r="L31" s="633" t="s">
        <v>724</v>
      </c>
      <c r="M31" s="633"/>
      <c r="N31" s="633"/>
      <c r="O31" s="633"/>
      <c r="P31" s="633"/>
      <c r="Q31" s="633"/>
      <c r="R31" s="463"/>
      <c r="S31" s="463"/>
      <c r="T31" s="463"/>
      <c r="U31" s="463"/>
      <c r="V31" s="463"/>
      <c r="W31" s="463"/>
      <c r="X31" s="463"/>
      <c r="Y31" s="463"/>
      <c r="Z31" s="463"/>
      <c r="AA31" s="463"/>
      <c r="AB31" s="463"/>
      <c r="AC31" s="463"/>
      <c r="AD31" s="463"/>
      <c r="AE31" s="463"/>
      <c r="AF31" s="409"/>
      <c r="AG31" s="409"/>
      <c r="AH31" s="409"/>
      <c r="AI31" s="409"/>
      <c r="AJ31" s="409"/>
    </row>
    <row r="32" spans="2:36" ht="18.75" customHeight="1">
      <c r="B32" s="655" t="s">
        <v>723</v>
      </c>
      <c r="C32" s="655"/>
      <c r="D32" s="655"/>
      <c r="E32" s="655"/>
      <c r="F32" s="653"/>
      <c r="G32" s="653"/>
      <c r="H32" s="653"/>
      <c r="I32" s="653"/>
      <c r="J32" s="653"/>
      <c r="K32" s="653"/>
      <c r="L32" s="653"/>
      <c r="M32" s="653"/>
      <c r="N32" s="653"/>
      <c r="O32" s="653"/>
      <c r="P32" s="653"/>
      <c r="Q32" s="653"/>
      <c r="R32" s="654">
        <f>SUM(F32:Q32)</f>
        <v>0</v>
      </c>
      <c r="S32" s="654"/>
      <c r="T32" s="654"/>
      <c r="U32" s="654"/>
      <c r="V32" s="653"/>
      <c r="W32" s="653"/>
      <c r="X32" s="653"/>
      <c r="Y32" s="653"/>
      <c r="Z32" s="653"/>
      <c r="AA32" s="653"/>
      <c r="AB32" s="654">
        <f>SUM(R32:AA32)</f>
        <v>0</v>
      </c>
      <c r="AC32" s="654"/>
      <c r="AD32" s="654"/>
      <c r="AE32" s="654"/>
      <c r="AF32" s="409"/>
      <c r="AG32" s="409"/>
      <c r="AH32" s="409"/>
      <c r="AI32" s="409"/>
      <c r="AJ32" s="409"/>
    </row>
    <row r="33" spans="2:35" ht="18.75" customHeight="1">
      <c r="B33" s="652" t="s">
        <v>722</v>
      </c>
      <c r="C33" s="652"/>
      <c r="D33" s="652"/>
      <c r="E33" s="652"/>
      <c r="F33" s="653"/>
      <c r="G33" s="653"/>
      <c r="H33" s="653"/>
      <c r="I33" s="653"/>
      <c r="J33" s="653"/>
      <c r="K33" s="653"/>
      <c r="L33" s="653" t="s">
        <v>717</v>
      </c>
      <c r="M33" s="653"/>
      <c r="N33" s="653"/>
      <c r="O33" s="653"/>
      <c r="P33" s="653"/>
      <c r="Q33" s="653"/>
      <c r="R33" s="654">
        <f>SUM(F33:Q33)</f>
        <v>0</v>
      </c>
      <c r="S33" s="654"/>
      <c r="T33" s="654"/>
      <c r="U33" s="654"/>
      <c r="V33" s="653"/>
      <c r="W33" s="653"/>
      <c r="X33" s="653"/>
      <c r="Y33" s="653"/>
      <c r="Z33" s="653"/>
      <c r="AA33" s="653"/>
      <c r="AB33" s="654">
        <f>SUM(R33:AA33)</f>
        <v>0</v>
      </c>
      <c r="AC33" s="654"/>
      <c r="AD33" s="654"/>
      <c r="AE33" s="654"/>
      <c r="AF33" s="409"/>
      <c r="AG33" s="409"/>
      <c r="AH33" s="409"/>
      <c r="AI33" s="409"/>
    </row>
    <row r="34" spans="2:35" ht="15" customHeight="1">
      <c r="B34" s="531" t="s">
        <v>721</v>
      </c>
      <c r="C34" s="532"/>
      <c r="D34" s="532"/>
      <c r="E34" s="533"/>
      <c r="F34" s="646" t="s">
        <v>719</v>
      </c>
      <c r="G34" s="647"/>
      <c r="H34" s="647"/>
      <c r="I34" s="647"/>
      <c r="J34" s="647"/>
      <c r="K34" s="648"/>
      <c r="L34" s="649" t="s">
        <v>717</v>
      </c>
      <c r="M34" s="650"/>
      <c r="N34" s="650"/>
      <c r="O34" s="650"/>
      <c r="P34" s="650"/>
      <c r="Q34" s="651"/>
      <c r="R34" s="634" t="s">
        <v>718</v>
      </c>
      <c r="S34" s="635"/>
      <c r="T34" s="635"/>
      <c r="U34" s="636"/>
      <c r="V34" s="649" t="s">
        <v>717</v>
      </c>
      <c r="W34" s="650"/>
      <c r="X34" s="650"/>
      <c r="Y34" s="650"/>
      <c r="Z34" s="650"/>
      <c r="AA34" s="651"/>
      <c r="AB34" s="634" t="s">
        <v>717</v>
      </c>
      <c r="AC34" s="635"/>
      <c r="AD34" s="635"/>
      <c r="AE34" s="636"/>
      <c r="AF34" s="409"/>
      <c r="AG34" s="409"/>
      <c r="AH34" s="409"/>
      <c r="AI34" s="409"/>
    </row>
    <row r="35" spans="2:35" ht="15" customHeight="1">
      <c r="B35" s="492"/>
      <c r="C35" s="493"/>
      <c r="D35" s="493"/>
      <c r="E35" s="494"/>
      <c r="F35" s="629" t="s">
        <v>716</v>
      </c>
      <c r="G35" s="630"/>
      <c r="H35" s="630"/>
      <c r="I35" s="630"/>
      <c r="J35" s="630"/>
      <c r="K35" s="631"/>
      <c r="L35" s="629"/>
      <c r="M35" s="630"/>
      <c r="N35" s="630"/>
      <c r="O35" s="630"/>
      <c r="P35" s="630"/>
      <c r="Q35" s="631"/>
      <c r="R35" s="637"/>
      <c r="S35" s="638"/>
      <c r="T35" s="638"/>
      <c r="U35" s="639"/>
      <c r="V35" s="629"/>
      <c r="W35" s="630"/>
      <c r="X35" s="630"/>
      <c r="Y35" s="630"/>
      <c r="Z35" s="630"/>
      <c r="AA35" s="631"/>
      <c r="AB35" s="637"/>
      <c r="AC35" s="638"/>
      <c r="AD35" s="638"/>
      <c r="AE35" s="639"/>
      <c r="AF35" s="409"/>
      <c r="AG35" s="409"/>
      <c r="AH35" s="409"/>
      <c r="AI35" s="409"/>
    </row>
    <row r="36" spans="2:35" ht="15" customHeight="1">
      <c r="B36" s="640" t="s">
        <v>720</v>
      </c>
      <c r="C36" s="641"/>
      <c r="D36" s="641"/>
      <c r="E36" s="642"/>
      <c r="F36" s="646" t="s">
        <v>719</v>
      </c>
      <c r="G36" s="647"/>
      <c r="H36" s="647"/>
      <c r="I36" s="647"/>
      <c r="J36" s="647"/>
      <c r="K36" s="648"/>
      <c r="L36" s="649" t="s">
        <v>717</v>
      </c>
      <c r="M36" s="650"/>
      <c r="N36" s="650"/>
      <c r="O36" s="650"/>
      <c r="P36" s="650"/>
      <c r="Q36" s="651"/>
      <c r="R36" s="634" t="s">
        <v>718</v>
      </c>
      <c r="S36" s="635"/>
      <c r="T36" s="635"/>
      <c r="U36" s="636"/>
      <c r="V36" s="649" t="s">
        <v>717</v>
      </c>
      <c r="W36" s="650"/>
      <c r="X36" s="650"/>
      <c r="Y36" s="650"/>
      <c r="Z36" s="650"/>
      <c r="AA36" s="651"/>
      <c r="AB36" s="634" t="s">
        <v>717</v>
      </c>
      <c r="AC36" s="635"/>
      <c r="AD36" s="635"/>
      <c r="AE36" s="636"/>
    </row>
    <row r="37" spans="2:35" ht="15" customHeight="1">
      <c r="B37" s="643"/>
      <c r="C37" s="644"/>
      <c r="D37" s="644"/>
      <c r="E37" s="645"/>
      <c r="F37" s="629" t="s">
        <v>716</v>
      </c>
      <c r="G37" s="630"/>
      <c r="H37" s="630"/>
      <c r="I37" s="630"/>
      <c r="J37" s="630"/>
      <c r="K37" s="631"/>
      <c r="L37" s="629"/>
      <c r="M37" s="630"/>
      <c r="N37" s="630"/>
      <c r="O37" s="630"/>
      <c r="P37" s="630"/>
      <c r="Q37" s="631"/>
      <c r="R37" s="637"/>
      <c r="S37" s="638"/>
      <c r="T37" s="638"/>
      <c r="U37" s="639"/>
      <c r="V37" s="629"/>
      <c r="W37" s="630"/>
      <c r="X37" s="630"/>
      <c r="Y37" s="630"/>
      <c r="Z37" s="630"/>
      <c r="AA37" s="631"/>
      <c r="AB37" s="637"/>
      <c r="AC37" s="638"/>
      <c r="AD37" s="638"/>
      <c r="AE37" s="639"/>
    </row>
    <row r="38" spans="2:35" ht="30" customHeight="1">
      <c r="B38" s="632" t="s">
        <v>715</v>
      </c>
      <c r="C38" s="632"/>
      <c r="D38" s="632"/>
      <c r="E38" s="632"/>
      <c r="F38" s="633" t="s">
        <v>714</v>
      </c>
      <c r="G38" s="633"/>
      <c r="H38" s="633"/>
      <c r="I38" s="633"/>
      <c r="J38" s="633"/>
      <c r="K38" s="633"/>
      <c r="L38" s="633"/>
      <c r="M38" s="633"/>
      <c r="N38" s="633"/>
      <c r="O38" s="633"/>
      <c r="P38" s="633"/>
      <c r="Q38" s="633"/>
    </row>
    <row r="39" spans="2:35" ht="18.75" customHeight="1">
      <c r="B39" s="403"/>
    </row>
    <row r="40" spans="2:35" ht="18.75" customHeight="1">
      <c r="B40" s="403" t="s">
        <v>713</v>
      </c>
    </row>
    <row r="41" spans="2:35" ht="18.75" customHeight="1">
      <c r="B41" s="477"/>
      <c r="C41" s="478"/>
      <c r="D41" s="478"/>
      <c r="E41" s="478"/>
      <c r="F41" s="478"/>
      <c r="G41" s="478"/>
      <c r="H41" s="478"/>
      <c r="I41" s="478"/>
      <c r="J41" s="478"/>
      <c r="K41" s="478"/>
      <c r="L41" s="478"/>
      <c r="M41" s="478"/>
      <c r="N41" s="478"/>
      <c r="O41" s="478"/>
      <c r="P41" s="478"/>
      <c r="Q41" s="478"/>
      <c r="R41" s="478"/>
      <c r="S41" s="478"/>
      <c r="T41" s="478"/>
      <c r="U41" s="478"/>
      <c r="V41" s="478"/>
      <c r="W41" s="478"/>
      <c r="X41" s="478"/>
      <c r="Y41" s="478"/>
      <c r="Z41" s="478"/>
      <c r="AA41" s="478"/>
      <c r="AB41" s="478"/>
      <c r="AC41" s="478"/>
      <c r="AD41" s="478"/>
      <c r="AE41" s="478"/>
      <c r="AF41" s="478"/>
      <c r="AG41" s="478"/>
      <c r="AH41" s="478"/>
      <c r="AI41" s="479"/>
    </row>
    <row r="42" spans="2:35" ht="18.75" customHeight="1">
      <c r="B42" s="480"/>
      <c r="C42" s="481"/>
      <c r="D42" s="481"/>
      <c r="E42" s="481"/>
      <c r="F42" s="481"/>
      <c r="G42" s="481"/>
      <c r="H42" s="481"/>
      <c r="I42" s="481"/>
      <c r="J42" s="481"/>
      <c r="K42" s="481"/>
      <c r="L42" s="481"/>
      <c r="M42" s="481"/>
      <c r="N42" s="481"/>
      <c r="O42" s="481"/>
      <c r="P42" s="481"/>
      <c r="Q42" s="481"/>
      <c r="R42" s="481"/>
      <c r="S42" s="481"/>
      <c r="T42" s="481"/>
      <c r="U42" s="481"/>
      <c r="V42" s="481"/>
      <c r="W42" s="481"/>
      <c r="X42" s="481"/>
      <c r="Y42" s="481"/>
      <c r="Z42" s="481"/>
      <c r="AA42" s="481"/>
      <c r="AB42" s="481"/>
      <c r="AC42" s="481"/>
      <c r="AD42" s="481"/>
      <c r="AE42" s="481"/>
      <c r="AF42" s="481"/>
      <c r="AG42" s="481"/>
      <c r="AH42" s="481"/>
      <c r="AI42" s="482"/>
    </row>
    <row r="43" spans="2:35" ht="18.75" customHeight="1">
      <c r="B43" s="480"/>
      <c r="C43" s="481"/>
      <c r="D43" s="481"/>
      <c r="E43" s="481"/>
      <c r="F43" s="481"/>
      <c r="G43" s="481"/>
      <c r="H43" s="481"/>
      <c r="I43" s="481"/>
      <c r="J43" s="481"/>
      <c r="K43" s="481"/>
      <c r="L43" s="481"/>
      <c r="M43" s="481"/>
      <c r="N43" s="481"/>
      <c r="O43" s="481"/>
      <c r="P43" s="481"/>
      <c r="Q43" s="481"/>
      <c r="R43" s="481"/>
      <c r="S43" s="481"/>
      <c r="T43" s="481"/>
      <c r="U43" s="481"/>
      <c r="V43" s="481"/>
      <c r="W43" s="481"/>
      <c r="X43" s="481"/>
      <c r="Y43" s="481"/>
      <c r="Z43" s="481"/>
      <c r="AA43" s="481"/>
      <c r="AB43" s="481"/>
      <c r="AC43" s="481"/>
      <c r="AD43" s="481"/>
      <c r="AE43" s="481"/>
      <c r="AF43" s="481"/>
      <c r="AG43" s="481"/>
      <c r="AH43" s="481"/>
      <c r="AI43" s="482"/>
    </row>
    <row r="44" spans="2:35" ht="18.75" customHeight="1">
      <c r="B44" s="480"/>
      <c r="C44" s="481"/>
      <c r="D44" s="481"/>
      <c r="E44" s="481"/>
      <c r="F44" s="481"/>
      <c r="G44" s="481"/>
      <c r="H44" s="481"/>
      <c r="I44" s="481"/>
      <c r="J44" s="481"/>
      <c r="K44" s="481"/>
      <c r="L44" s="481"/>
      <c r="M44" s="481"/>
      <c r="N44" s="481"/>
      <c r="O44" s="481"/>
      <c r="P44" s="481"/>
      <c r="Q44" s="481"/>
      <c r="R44" s="481"/>
      <c r="S44" s="481"/>
      <c r="T44" s="481"/>
      <c r="U44" s="481"/>
      <c r="V44" s="481"/>
      <c r="W44" s="481"/>
      <c r="X44" s="481"/>
      <c r="Y44" s="481"/>
      <c r="Z44" s="481"/>
      <c r="AA44" s="481"/>
      <c r="AB44" s="481"/>
      <c r="AC44" s="481"/>
      <c r="AD44" s="481"/>
      <c r="AE44" s="481"/>
      <c r="AF44" s="481"/>
      <c r="AG44" s="481"/>
      <c r="AH44" s="481"/>
      <c r="AI44" s="482"/>
    </row>
    <row r="45" spans="2:35" ht="18.75" customHeight="1">
      <c r="B45" s="483"/>
      <c r="C45" s="484"/>
      <c r="D45" s="484"/>
      <c r="E45" s="484"/>
      <c r="F45" s="484"/>
      <c r="G45" s="484"/>
      <c r="H45" s="484"/>
      <c r="I45" s="484"/>
      <c r="J45" s="484"/>
      <c r="K45" s="484"/>
      <c r="L45" s="484"/>
      <c r="M45" s="484"/>
      <c r="N45" s="484"/>
      <c r="O45" s="484"/>
      <c r="P45" s="484"/>
      <c r="Q45" s="484"/>
      <c r="R45" s="484"/>
      <c r="S45" s="484"/>
      <c r="T45" s="484"/>
      <c r="U45" s="484"/>
      <c r="V45" s="484"/>
      <c r="W45" s="484"/>
      <c r="X45" s="484"/>
      <c r="Y45" s="484"/>
      <c r="Z45" s="484"/>
      <c r="AA45" s="484"/>
      <c r="AB45" s="484"/>
      <c r="AC45" s="484"/>
      <c r="AD45" s="484"/>
      <c r="AE45" s="484"/>
      <c r="AF45" s="484"/>
      <c r="AG45" s="484"/>
      <c r="AH45" s="484"/>
      <c r="AI45" s="485"/>
    </row>
    <row r="46" spans="2:35" ht="18.75" customHeight="1">
      <c r="B46" s="404"/>
      <c r="C46" s="404"/>
      <c r="D46" s="404"/>
      <c r="E46" s="404"/>
      <c r="F46" s="404"/>
      <c r="G46" s="404"/>
      <c r="H46" s="404"/>
      <c r="I46" s="404"/>
      <c r="J46" s="404"/>
      <c r="K46" s="404"/>
      <c r="L46" s="404"/>
      <c r="M46" s="404"/>
    </row>
    <row r="47" spans="2:35" ht="18.75" customHeight="1">
      <c r="B47" s="403" t="s">
        <v>623</v>
      </c>
    </row>
    <row r="48" spans="2:35" ht="18.75" customHeight="1">
      <c r="B48" s="467" t="s">
        <v>618</v>
      </c>
      <c r="C48" s="467"/>
      <c r="D48" s="467"/>
      <c r="E48" s="467"/>
      <c r="F48" s="467"/>
      <c r="G48" s="467"/>
      <c r="H48" s="467"/>
      <c r="I48" s="463"/>
      <c r="J48" s="463"/>
      <c r="K48" s="463" t="s">
        <v>617</v>
      </c>
      <c r="L48" s="463"/>
      <c r="M48" s="463"/>
      <c r="N48" s="463"/>
      <c r="O48" s="463"/>
      <c r="P48" s="463" t="s">
        <v>616</v>
      </c>
      <c r="Q48" s="463"/>
      <c r="R48" s="463"/>
      <c r="S48" s="463"/>
      <c r="T48" s="463"/>
      <c r="U48" s="463" t="s">
        <v>615</v>
      </c>
      <c r="V48" s="463"/>
      <c r="W48" s="463"/>
      <c r="X48" s="463"/>
      <c r="Y48" s="463"/>
      <c r="Z48" s="463" t="s">
        <v>614</v>
      </c>
      <c r="AA48" s="463"/>
      <c r="AB48" s="463"/>
      <c r="AC48" s="463"/>
      <c r="AD48" s="463"/>
      <c r="AE48" s="463"/>
      <c r="AF48" s="463"/>
      <c r="AG48" s="463"/>
      <c r="AH48" s="463"/>
      <c r="AI48" s="463"/>
    </row>
    <row r="49" spans="1:35" ht="18.75" customHeight="1">
      <c r="B49" s="467"/>
      <c r="C49" s="467"/>
      <c r="D49" s="467"/>
      <c r="E49" s="467"/>
      <c r="F49" s="467"/>
      <c r="G49" s="467"/>
      <c r="H49" s="467"/>
      <c r="I49" s="463"/>
      <c r="J49" s="463"/>
      <c r="K49" s="468" t="s">
        <v>613</v>
      </c>
      <c r="L49" s="469"/>
      <c r="M49" s="469"/>
      <c r="N49" s="469"/>
      <c r="O49" s="470"/>
      <c r="P49" s="471" t="s">
        <v>612</v>
      </c>
      <c r="Q49" s="472"/>
      <c r="R49" s="472"/>
      <c r="S49" s="472"/>
      <c r="T49" s="473"/>
      <c r="U49" s="474" t="s">
        <v>611</v>
      </c>
      <c r="V49" s="475"/>
      <c r="W49" s="475"/>
      <c r="X49" s="475"/>
      <c r="Y49" s="476"/>
      <c r="Z49" s="463"/>
      <c r="AA49" s="463"/>
      <c r="AB49" s="463"/>
      <c r="AC49" s="463"/>
      <c r="AD49" s="463"/>
      <c r="AE49" s="463"/>
      <c r="AF49" s="463"/>
      <c r="AG49" s="463"/>
      <c r="AH49" s="463"/>
      <c r="AI49" s="463"/>
    </row>
    <row r="50" spans="1:35" ht="18.75" customHeight="1">
      <c r="B50" s="526" t="s">
        <v>610</v>
      </c>
      <c r="C50" s="526"/>
      <c r="D50" s="526"/>
      <c r="E50" s="526"/>
      <c r="F50" s="526"/>
      <c r="G50" s="526"/>
      <c r="H50" s="526"/>
      <c r="I50" s="526"/>
      <c r="J50" s="526"/>
      <c r="K50" s="526"/>
      <c r="L50" s="526"/>
      <c r="M50" s="526"/>
      <c r="N50" s="526"/>
      <c r="O50" s="526"/>
      <c r="P50" s="464"/>
      <c r="Q50" s="465"/>
      <c r="R50" s="465"/>
      <c r="S50" s="465"/>
      <c r="T50" s="465"/>
      <c r="U50" s="465"/>
      <c r="V50" s="465"/>
      <c r="W50" s="465"/>
      <c r="X50" s="465"/>
      <c r="Y50" s="465"/>
      <c r="Z50" s="465"/>
      <c r="AA50" s="465"/>
      <c r="AB50" s="465"/>
      <c r="AC50" s="465"/>
      <c r="AD50" s="465"/>
      <c r="AE50" s="465"/>
      <c r="AF50" s="465"/>
      <c r="AG50" s="465"/>
      <c r="AH50" s="465"/>
      <c r="AI50" s="466"/>
    </row>
    <row r="52" spans="1:35" ht="18.75" customHeight="1">
      <c r="A52" s="401" t="s">
        <v>599</v>
      </c>
    </row>
    <row r="53" spans="1:35" ht="18.75" customHeight="1">
      <c r="A53" s="401" t="s">
        <v>594</v>
      </c>
    </row>
    <row r="55" spans="1:35" ht="18.75" customHeight="1">
      <c r="A55" s="401" t="s">
        <v>712</v>
      </c>
      <c r="E55" s="401" t="s">
        <v>608</v>
      </c>
    </row>
    <row r="56" spans="1:35" ht="18.75" customHeight="1">
      <c r="A56" s="401" t="s">
        <v>607</v>
      </c>
      <c r="E56" s="401" t="s">
        <v>606</v>
      </c>
    </row>
    <row r="57" spans="1:35" ht="18.75" customHeight="1">
      <c r="A57" s="401" t="s">
        <v>605</v>
      </c>
      <c r="E57" s="401" t="s">
        <v>604</v>
      </c>
    </row>
    <row r="58" spans="1:35" ht="18.75" customHeight="1">
      <c r="A58" s="401" t="s">
        <v>509</v>
      </c>
      <c r="E58" s="401" t="s">
        <v>603</v>
      </c>
    </row>
    <row r="59" spans="1:35" ht="18.75" customHeight="1">
      <c r="A59" s="401" t="s">
        <v>602</v>
      </c>
      <c r="E59" s="401" t="s">
        <v>601</v>
      </c>
    </row>
    <row r="60" spans="1:35" ht="18.75" customHeight="1">
      <c r="A60" s="401" t="s">
        <v>691</v>
      </c>
      <c r="E60" s="401" t="s">
        <v>600</v>
      </c>
    </row>
    <row r="61" spans="1:35" ht="18.75" customHeight="1">
      <c r="E61" s="401" t="s">
        <v>598</v>
      </c>
    </row>
    <row r="62" spans="1:35" ht="18.75" customHeight="1">
      <c r="A62" s="401" t="s">
        <v>711</v>
      </c>
    </row>
    <row r="63" spans="1:35" ht="18.75" customHeight="1">
      <c r="A63" s="401" t="s">
        <v>710</v>
      </c>
    </row>
    <row r="65" spans="1:1" ht="18.75" customHeight="1">
      <c r="A65" s="401" t="s">
        <v>599</v>
      </c>
    </row>
    <row r="66" spans="1:1" ht="18.75" customHeight="1">
      <c r="A66" s="401" t="s">
        <v>594</v>
      </c>
    </row>
    <row r="68" spans="1:1" ht="18.75" customHeight="1">
      <c r="A68" s="401" t="s">
        <v>597</v>
      </c>
    </row>
    <row r="69" spans="1:1" ht="18.75" customHeight="1">
      <c r="A69" s="401" t="s">
        <v>596</v>
      </c>
    </row>
    <row r="70" spans="1:1" ht="18.75" customHeight="1">
      <c r="A70" s="401" t="s">
        <v>595</v>
      </c>
    </row>
    <row r="71" spans="1:1" ht="18.75" customHeight="1">
      <c r="A71" s="401" t="s">
        <v>594</v>
      </c>
    </row>
  </sheetData>
  <mergeCells count="155">
    <mergeCell ref="B7:L7"/>
    <mergeCell ref="M7:V7"/>
    <mergeCell ref="W7:AI7"/>
    <mergeCell ref="B8:L8"/>
    <mergeCell ref="M8:V8"/>
    <mergeCell ref="W8:AI8"/>
    <mergeCell ref="J2:AA2"/>
    <mergeCell ref="B4:E4"/>
    <mergeCell ref="F4:AG4"/>
    <mergeCell ref="B5:E5"/>
    <mergeCell ref="F5:O5"/>
    <mergeCell ref="P5:U5"/>
    <mergeCell ref="V5:Z5"/>
    <mergeCell ref="B9:L9"/>
    <mergeCell ref="M9:AI9"/>
    <mergeCell ref="B10:L10"/>
    <mergeCell ref="M10:AI10"/>
    <mergeCell ref="B12:G13"/>
    <mergeCell ref="H12:T12"/>
    <mergeCell ref="U12:Y12"/>
    <mergeCell ref="Z12:AD12"/>
    <mergeCell ref="AE12:AI12"/>
    <mergeCell ref="H13:T13"/>
    <mergeCell ref="U13:W13"/>
    <mergeCell ref="X13:Y13"/>
    <mergeCell ref="Z13:AB13"/>
    <mergeCell ref="AC13:AD13"/>
    <mergeCell ref="AE13:AI13"/>
    <mergeCell ref="B15:I16"/>
    <mergeCell ref="J15:M16"/>
    <mergeCell ref="N15:N16"/>
    <mergeCell ref="O15:W15"/>
    <mergeCell ref="X15:AC15"/>
    <mergeCell ref="B19:G19"/>
    <mergeCell ref="H19:J19"/>
    <mergeCell ref="K19:T19"/>
    <mergeCell ref="U19:V19"/>
    <mergeCell ref="W19:Y19"/>
    <mergeCell ref="Z19:AI19"/>
    <mergeCell ref="AD15:AI15"/>
    <mergeCell ref="O16:U16"/>
    <mergeCell ref="V16:W16"/>
    <mergeCell ref="X16:AA16"/>
    <mergeCell ref="AB16:AC16"/>
    <mergeCell ref="AD16:AI16"/>
    <mergeCell ref="B20:G20"/>
    <mergeCell ref="H20:M20"/>
    <mergeCell ref="N20:S20"/>
    <mergeCell ref="T20:AI20"/>
    <mergeCell ref="B21:C27"/>
    <mergeCell ref="D21:V21"/>
    <mergeCell ref="W21:AI21"/>
    <mergeCell ref="D22:V22"/>
    <mergeCell ref="W22:Y22"/>
    <mergeCell ref="Z22:AB22"/>
    <mergeCell ref="D25:E25"/>
    <mergeCell ref="F25:H25"/>
    <mergeCell ref="I25:K25"/>
    <mergeCell ref="L25:N25"/>
    <mergeCell ref="O25:Q25"/>
    <mergeCell ref="AC22:AF22"/>
    <mergeCell ref="AG22:AI22"/>
    <mergeCell ref="D23:E24"/>
    <mergeCell ref="F23:T23"/>
    <mergeCell ref="U23:AI23"/>
    <mergeCell ref="F24:H24"/>
    <mergeCell ref="I24:K24"/>
    <mergeCell ref="L24:N24"/>
    <mergeCell ref="O24:Q24"/>
    <mergeCell ref="R24:T24"/>
    <mergeCell ref="R25:T25"/>
    <mergeCell ref="U25:W25"/>
    <mergeCell ref="X25:Z25"/>
    <mergeCell ref="AA25:AC25"/>
    <mergeCell ref="AD25:AF25"/>
    <mergeCell ref="AG25:AI25"/>
    <mergeCell ref="U24:W24"/>
    <mergeCell ref="X24:Z24"/>
    <mergeCell ref="AA24:AC24"/>
    <mergeCell ref="AD24:AF24"/>
    <mergeCell ref="AG24:AI24"/>
    <mergeCell ref="AG27:AI27"/>
    <mergeCell ref="U26:W26"/>
    <mergeCell ref="X26:Z26"/>
    <mergeCell ref="AA26:AC26"/>
    <mergeCell ref="AD26:AF26"/>
    <mergeCell ref="AG26:AI26"/>
    <mergeCell ref="D27:E27"/>
    <mergeCell ref="F27:H27"/>
    <mergeCell ref="I27:K27"/>
    <mergeCell ref="L27:N27"/>
    <mergeCell ref="O27:Q27"/>
    <mergeCell ref="D26:E26"/>
    <mergeCell ref="F26:H26"/>
    <mergeCell ref="I26:K26"/>
    <mergeCell ref="L26:N26"/>
    <mergeCell ref="O26:Q26"/>
    <mergeCell ref="R26:T26"/>
    <mergeCell ref="B30:E31"/>
    <mergeCell ref="F30:Q30"/>
    <mergeCell ref="R30:U31"/>
    <mergeCell ref="V30:AA31"/>
    <mergeCell ref="AB30:AE31"/>
    <mergeCell ref="F31:K31"/>
    <mergeCell ref="L31:Q31"/>
    <mergeCell ref="R27:T27"/>
    <mergeCell ref="U27:W27"/>
    <mergeCell ref="X27:Z27"/>
    <mergeCell ref="AA27:AC27"/>
    <mergeCell ref="AD27:AF27"/>
    <mergeCell ref="B33:E33"/>
    <mergeCell ref="F33:K33"/>
    <mergeCell ref="L33:Q33"/>
    <mergeCell ref="R33:U33"/>
    <mergeCell ref="V33:AA33"/>
    <mergeCell ref="AB33:AE33"/>
    <mergeCell ref="B32:E32"/>
    <mergeCell ref="F32:K32"/>
    <mergeCell ref="L32:Q32"/>
    <mergeCell ref="R32:U32"/>
    <mergeCell ref="V32:AA32"/>
    <mergeCell ref="AB32:AE32"/>
    <mergeCell ref="AB34:AE35"/>
    <mergeCell ref="F35:G35"/>
    <mergeCell ref="H35:K35"/>
    <mergeCell ref="B36:E37"/>
    <mergeCell ref="F36:G36"/>
    <mergeCell ref="H36:K36"/>
    <mergeCell ref="L36:Q37"/>
    <mergeCell ref="R36:U37"/>
    <mergeCell ref="V36:AA37"/>
    <mergeCell ref="AB36:AE37"/>
    <mergeCell ref="B34:E35"/>
    <mergeCell ref="F34:G34"/>
    <mergeCell ref="H34:K34"/>
    <mergeCell ref="L34:Q35"/>
    <mergeCell ref="R34:U35"/>
    <mergeCell ref="V34:AA35"/>
    <mergeCell ref="Z48:AI48"/>
    <mergeCell ref="K49:O49"/>
    <mergeCell ref="P49:T49"/>
    <mergeCell ref="U49:Y49"/>
    <mergeCell ref="Z49:AI49"/>
    <mergeCell ref="B50:O50"/>
    <mergeCell ref="P50:AI50"/>
    <mergeCell ref="F37:G37"/>
    <mergeCell ref="H37:K37"/>
    <mergeCell ref="B38:E38"/>
    <mergeCell ref="F38:Q38"/>
    <mergeCell ref="B41:AI45"/>
    <mergeCell ref="B48:H49"/>
    <mergeCell ref="I48:J49"/>
    <mergeCell ref="K48:O48"/>
    <mergeCell ref="P48:T48"/>
    <mergeCell ref="U48:Y48"/>
  </mergeCells>
  <phoneticPr fontId="5"/>
  <conditionalFormatting sqref="F32:AE37 U49:Y49">
    <cfRule type="expression" dxfId="30" priority="1">
      <formula>IF(RIGHT(TEXT(F32,"0.#"),1)=".",TRUE,FALSE)</formula>
    </cfRule>
  </conditionalFormatting>
  <conditionalFormatting sqref="F27:AI27">
    <cfRule type="expression" dxfId="29" priority="6">
      <formula>IF(RIGHT(TEXT(100*F27,"0.#"),1)=".",TRUE,FALSE)</formula>
    </cfRule>
    <cfRule type="expression" dxfId="28" priority="7">
      <formula>IF(RIGHT(TEXT(100*F27,"0.#"),1)=".",FALSE,TRUE)</formula>
    </cfRule>
  </conditionalFormatting>
  <conditionalFormatting sqref="AD16">
    <cfRule type="expression" dxfId="27" priority="4">
      <formula>IF(RIGHT(TEXT(100*AD16,"0.#"),1)=".",TRUE,FALSE)</formula>
    </cfRule>
    <cfRule type="expression" dxfId="26" priority="5">
      <formula>IF(RIGHT(TEXT(100*AD16,"0.#"),1)=".",FALSE,TRUE)</formula>
    </cfRule>
  </conditionalFormatting>
  <conditionalFormatting sqref="AE13">
    <cfRule type="expression" dxfId="25" priority="2">
      <formula>IF(RIGHT(TEXT(100*AE13,"0.#"),1)=".",TRUE,FALSE)</formula>
    </cfRule>
    <cfRule type="expression" dxfId="24" priority="3">
      <formula>IF(RIGHT(TEXT(100*AE13,"0.#"),1)=".",FALSE,TRUE)</formula>
    </cfRule>
  </conditionalFormatting>
  <dataValidations count="6">
    <dataValidation type="list" allowBlank="1" showInputMessage="1" showErrorMessage="1" sqref="T20:AI20" xr:uid="{872EFD55-49B9-4CD5-88AE-73B56A3FC621}">
      <formula1>$E$55:$E$61</formula1>
    </dataValidation>
    <dataValidation type="list" allowBlank="1" showInputMessage="1" showErrorMessage="1" sqref="P50" xr:uid="{B3AA5597-E9E1-4D56-B365-2187BA8C9461}">
      <formula1>$A$68:$A$71</formula1>
    </dataValidation>
    <dataValidation type="list" allowBlank="1" showInputMessage="1" showErrorMessage="1" sqref="I48:J49" xr:uid="{72696E81-A243-4B1D-8123-582BC0016E7A}">
      <formula1>$A$65:$A$66</formula1>
    </dataValidation>
    <dataValidation type="list" allowBlank="1" showInputMessage="1" showErrorMessage="1" sqref="D22" xr:uid="{2036E84C-A870-4765-ADBE-B11971A904B8}">
      <formula1>$A$62:$A$63</formula1>
    </dataValidation>
    <dataValidation type="list" allowBlank="1" showInputMessage="1" showErrorMessage="1" sqref="B10 AG22:AI22 Z22:AB22" xr:uid="{E95ED1F6-13BB-425F-8E67-A30EB43247D8}">
      <formula1>$A$52:$A$53</formula1>
    </dataValidation>
    <dataValidation type="list" allowBlank="1" showInputMessage="1" showErrorMessage="1" sqref="H20" xr:uid="{F41856BA-65A6-4240-93F8-0C5A8E1DCB3F}">
      <formula1>$A$55:$A$60</formula1>
    </dataValidation>
  </dataValidations>
  <printOptions horizontalCentered="1"/>
  <pageMargins left="0.51181102362204722" right="0.51181102362204722" top="0.74803149606299213" bottom="0.74803149606299213" header="0.31496062992125984" footer="0.31496062992125984"/>
  <pageSetup paperSize="9" fitToHeight="0" orientation="portrait" horizontalDpi="300" verticalDpi="300" r:id="rId1"/>
  <rowBreaks count="1" manualBreakCount="1">
    <brk id="39" max="35"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DB5D9-8CAF-4B6D-8FB7-8AE75EEBFC6D}">
  <sheetPr>
    <pageSetUpPr fitToPage="1"/>
  </sheetPr>
  <dimension ref="A1:CR64"/>
  <sheetViews>
    <sheetView view="pageBreakPreview" zoomScale="115" zoomScaleNormal="85" zoomScaleSheetLayoutView="115" workbookViewId="0">
      <selection activeCell="B9" sqref="B9:L9"/>
    </sheetView>
  </sheetViews>
  <sheetFormatPr defaultColWidth="2.5" defaultRowHeight="18.75" customHeight="1"/>
  <cols>
    <col min="1" max="88" width="2.5" style="401"/>
    <col min="89" max="89" width="2.5" style="401" customWidth="1"/>
    <col min="90" max="16384" width="2.5" style="401"/>
  </cols>
  <sheetData>
    <row r="1" spans="2:35" ht="18.75" customHeight="1">
      <c r="B1" s="401" t="s">
        <v>808</v>
      </c>
      <c r="Z1" s="401" t="s">
        <v>650</v>
      </c>
    </row>
    <row r="2" spans="2:35" ht="18.75" customHeight="1">
      <c r="J2" s="523" t="s">
        <v>649</v>
      </c>
      <c r="K2" s="523"/>
      <c r="L2" s="523"/>
      <c r="M2" s="523"/>
      <c r="N2" s="523"/>
      <c r="O2" s="523"/>
      <c r="P2" s="523"/>
      <c r="Q2" s="523"/>
      <c r="R2" s="523"/>
      <c r="S2" s="523"/>
      <c r="T2" s="523"/>
      <c r="U2" s="523"/>
      <c r="V2" s="523"/>
      <c r="W2" s="523"/>
      <c r="X2" s="523"/>
      <c r="Y2" s="523"/>
      <c r="Z2" s="523"/>
      <c r="AA2" s="523"/>
    </row>
    <row r="3" spans="2:35" ht="18.75" customHeight="1">
      <c r="B3" s="402"/>
      <c r="C3" s="402"/>
      <c r="D3" s="402"/>
      <c r="E3" s="402"/>
      <c r="F3" s="402"/>
      <c r="G3" s="402"/>
      <c r="H3" s="402"/>
      <c r="I3" s="402"/>
      <c r="J3" s="402"/>
      <c r="K3" s="402"/>
      <c r="L3" s="402"/>
      <c r="M3" s="402"/>
    </row>
    <row r="4" spans="2:35" ht="18.75" customHeight="1">
      <c r="B4" s="524" t="s">
        <v>648</v>
      </c>
      <c r="C4" s="524"/>
      <c r="D4" s="524"/>
      <c r="E4" s="524"/>
      <c r="F4" s="525" t="s">
        <v>807</v>
      </c>
      <c r="G4" s="525"/>
      <c r="H4" s="525"/>
      <c r="I4" s="525"/>
      <c r="J4" s="525"/>
      <c r="K4" s="525"/>
      <c r="L4" s="525"/>
      <c r="M4" s="525"/>
      <c r="N4" s="525"/>
      <c r="O4" s="525"/>
      <c r="P4" s="525"/>
      <c r="Q4" s="525"/>
      <c r="R4" s="525"/>
      <c r="S4" s="525"/>
      <c r="T4" s="525"/>
      <c r="U4" s="525"/>
      <c r="V4" s="525"/>
      <c r="W4" s="525"/>
      <c r="X4" s="525"/>
      <c r="Y4" s="525"/>
      <c r="Z4" s="525"/>
    </row>
    <row r="5" spans="2:35" ht="18.75" customHeight="1">
      <c r="B5" s="524" t="s">
        <v>758</v>
      </c>
      <c r="C5" s="524"/>
      <c r="D5" s="524"/>
      <c r="E5" s="524"/>
      <c r="F5" s="704" t="s">
        <v>757</v>
      </c>
      <c r="G5" s="705"/>
      <c r="H5" s="705"/>
      <c r="I5" s="705"/>
      <c r="J5" s="705"/>
      <c r="K5" s="705"/>
      <c r="L5" s="705"/>
      <c r="M5" s="705"/>
      <c r="N5" s="705"/>
      <c r="O5" s="706"/>
      <c r="P5" s="707" t="s">
        <v>756</v>
      </c>
      <c r="Q5" s="707"/>
      <c r="R5" s="707"/>
      <c r="S5" s="707"/>
      <c r="T5" s="707"/>
      <c r="U5" s="707"/>
      <c r="V5" s="708" t="s">
        <v>755</v>
      </c>
      <c r="W5" s="709"/>
      <c r="X5" s="709"/>
      <c r="Y5" s="709"/>
      <c r="Z5" s="710"/>
    </row>
    <row r="6" spans="2:35" ht="18.75" customHeight="1">
      <c r="B6" s="403"/>
    </row>
    <row r="7" spans="2:35" ht="18.75" customHeight="1">
      <c r="B7" s="463" t="s">
        <v>646</v>
      </c>
      <c r="C7" s="463"/>
      <c r="D7" s="463"/>
      <c r="E7" s="463"/>
      <c r="F7" s="463"/>
      <c r="G7" s="463"/>
      <c r="H7" s="463"/>
      <c r="I7" s="463"/>
      <c r="J7" s="463"/>
      <c r="K7" s="463"/>
      <c r="L7" s="463"/>
      <c r="M7" s="463" t="s">
        <v>645</v>
      </c>
      <c r="N7" s="463"/>
      <c r="O7" s="463"/>
      <c r="P7" s="463"/>
      <c r="Q7" s="463"/>
      <c r="R7" s="463"/>
      <c r="S7" s="463"/>
      <c r="T7" s="463"/>
      <c r="U7" s="463"/>
      <c r="V7" s="463"/>
      <c r="W7" s="463" t="s">
        <v>644</v>
      </c>
      <c r="X7" s="463"/>
      <c r="Y7" s="463"/>
      <c r="Z7" s="463"/>
      <c r="AA7" s="463"/>
      <c r="AB7" s="463"/>
      <c r="AC7" s="463"/>
      <c r="AD7" s="463"/>
      <c r="AE7" s="463"/>
      <c r="AF7" s="463"/>
      <c r="AG7" s="463"/>
      <c r="AH7" s="463"/>
      <c r="AI7" s="463"/>
    </row>
    <row r="8" spans="2:35" ht="18.75" customHeight="1">
      <c r="B8" s="463"/>
      <c r="C8" s="463"/>
      <c r="D8" s="463"/>
      <c r="E8" s="463"/>
      <c r="F8" s="463"/>
      <c r="G8" s="463"/>
      <c r="H8" s="463"/>
      <c r="I8" s="463"/>
      <c r="J8" s="463"/>
      <c r="K8" s="463"/>
      <c r="L8" s="463"/>
      <c r="M8" s="463"/>
      <c r="N8" s="463"/>
      <c r="O8" s="463"/>
      <c r="P8" s="463"/>
      <c r="Q8" s="463"/>
      <c r="R8" s="463"/>
      <c r="S8" s="463"/>
      <c r="T8" s="463"/>
      <c r="U8" s="463"/>
      <c r="V8" s="463"/>
      <c r="W8" s="463"/>
      <c r="X8" s="463"/>
      <c r="Y8" s="463"/>
      <c r="Z8" s="463"/>
      <c r="AA8" s="463"/>
      <c r="AB8" s="463"/>
      <c r="AC8" s="463"/>
      <c r="AD8" s="463"/>
      <c r="AE8" s="463"/>
      <c r="AF8" s="463"/>
      <c r="AG8" s="463"/>
      <c r="AH8" s="463"/>
      <c r="AI8" s="463"/>
    </row>
    <row r="9" spans="2:35" ht="18.75" customHeight="1">
      <c r="B9" s="720" t="s">
        <v>806</v>
      </c>
      <c r="C9" s="720"/>
      <c r="D9" s="720"/>
      <c r="E9" s="720"/>
      <c r="F9" s="720"/>
      <c r="G9" s="720"/>
      <c r="H9" s="720"/>
      <c r="I9" s="720"/>
      <c r="J9" s="720"/>
      <c r="K9" s="720"/>
      <c r="L9" s="720"/>
      <c r="M9" s="520" t="s">
        <v>805</v>
      </c>
      <c r="N9" s="520"/>
      <c r="O9" s="520"/>
      <c r="P9" s="520"/>
      <c r="Q9" s="520"/>
      <c r="R9" s="520"/>
      <c r="S9" s="520"/>
      <c r="T9" s="520"/>
      <c r="U9" s="520"/>
      <c r="V9" s="520"/>
      <c r="W9" s="463" t="s">
        <v>742</v>
      </c>
      <c r="X9" s="463"/>
      <c r="Y9" s="463"/>
      <c r="Z9" s="463"/>
      <c r="AA9" s="463"/>
      <c r="AB9" s="463"/>
      <c r="AC9" s="463"/>
      <c r="AD9" s="463"/>
      <c r="AE9" s="463"/>
      <c r="AF9" s="463"/>
      <c r="AG9" s="463"/>
      <c r="AH9" s="463"/>
      <c r="AI9" s="463"/>
    </row>
    <row r="10" spans="2:35" ht="18.75" customHeight="1">
      <c r="B10" s="486"/>
      <c r="C10" s="487"/>
      <c r="D10" s="487"/>
      <c r="E10" s="487"/>
      <c r="F10" s="487"/>
      <c r="G10" s="487"/>
      <c r="H10" s="487"/>
      <c r="I10" s="487"/>
      <c r="J10" s="487"/>
      <c r="K10" s="487" t="s">
        <v>626</v>
      </c>
      <c r="L10" s="488"/>
      <c r="M10" s="486"/>
      <c r="N10" s="487"/>
      <c r="O10" s="487"/>
      <c r="P10" s="487"/>
      <c r="Q10" s="487"/>
      <c r="R10" s="487"/>
      <c r="S10" s="487"/>
      <c r="T10" s="487"/>
      <c r="U10" s="487" t="s">
        <v>626</v>
      </c>
      <c r="V10" s="488"/>
      <c r="W10" s="656" t="str">
        <f>IFERROR(B10/M10,"")</f>
        <v/>
      </c>
      <c r="X10" s="657"/>
      <c r="Y10" s="657"/>
      <c r="Z10" s="657"/>
      <c r="AA10" s="657"/>
      <c r="AB10" s="657"/>
      <c r="AC10" s="657"/>
      <c r="AD10" s="657"/>
      <c r="AE10" s="657"/>
      <c r="AF10" s="657"/>
      <c r="AG10" s="657"/>
      <c r="AH10" s="657"/>
      <c r="AI10" s="658"/>
    </row>
    <row r="11" spans="2:35" ht="18.75" customHeight="1">
      <c r="B11" s="402"/>
      <c r="C11" s="402"/>
      <c r="D11" s="402"/>
      <c r="E11" s="402"/>
      <c r="F11" s="402"/>
      <c r="G11" s="402"/>
      <c r="H11" s="402"/>
      <c r="I11" s="402"/>
      <c r="J11" s="402"/>
      <c r="K11" s="402"/>
      <c r="L11" s="402"/>
      <c r="M11" s="402"/>
      <c r="N11" s="402"/>
      <c r="O11" s="402"/>
      <c r="P11" s="402"/>
      <c r="Q11" s="402"/>
      <c r="R11" s="402"/>
      <c r="S11" s="402"/>
      <c r="T11" s="402"/>
      <c r="U11" s="402"/>
      <c r="V11" s="402"/>
      <c r="W11" s="402"/>
      <c r="X11" s="402"/>
      <c r="Y11" s="402"/>
      <c r="Z11" s="402"/>
      <c r="AA11" s="402"/>
      <c r="AB11" s="402"/>
      <c r="AC11" s="402"/>
      <c r="AD11" s="402"/>
      <c r="AE11" s="402"/>
      <c r="AF11" s="402"/>
      <c r="AG11" s="402"/>
      <c r="AH11" s="402"/>
    </row>
    <row r="12" spans="2:35" ht="18.75" customHeight="1">
      <c r="B12" s="403" t="s">
        <v>643</v>
      </c>
    </row>
    <row r="13" spans="2:35" ht="18.75" customHeight="1">
      <c r="B13" s="520" t="s">
        <v>642</v>
      </c>
      <c r="C13" s="520"/>
      <c r="D13" s="520"/>
      <c r="E13" s="520"/>
      <c r="F13" s="520"/>
      <c r="G13" s="520"/>
      <c r="H13" s="464" t="s">
        <v>641</v>
      </c>
      <c r="I13" s="465"/>
      <c r="J13" s="465"/>
      <c r="K13" s="521" t="s">
        <v>638</v>
      </c>
      <c r="L13" s="521"/>
      <c r="M13" s="521"/>
      <c r="N13" s="521"/>
      <c r="O13" s="521"/>
      <c r="P13" s="521"/>
      <c r="Q13" s="521"/>
      <c r="R13" s="521"/>
      <c r="S13" s="521"/>
      <c r="T13" s="521"/>
      <c r="U13" s="465" t="s">
        <v>640</v>
      </c>
      <c r="V13" s="465"/>
      <c r="W13" s="465" t="s">
        <v>639</v>
      </c>
      <c r="X13" s="465"/>
      <c r="Y13" s="465"/>
      <c r="Z13" s="521" t="s">
        <v>638</v>
      </c>
      <c r="AA13" s="521"/>
      <c r="AB13" s="521"/>
      <c r="AC13" s="521"/>
      <c r="AD13" s="521"/>
      <c r="AE13" s="521"/>
      <c r="AF13" s="521"/>
      <c r="AG13" s="521"/>
      <c r="AH13" s="521"/>
      <c r="AI13" s="522"/>
    </row>
    <row r="14" spans="2:35" ht="18.75" customHeight="1">
      <c r="B14" s="520" t="s">
        <v>637</v>
      </c>
      <c r="C14" s="520"/>
      <c r="D14" s="520"/>
      <c r="E14" s="520"/>
      <c r="F14" s="520"/>
      <c r="G14" s="520"/>
      <c r="H14" s="464"/>
      <c r="I14" s="465"/>
      <c r="J14" s="465"/>
      <c r="K14" s="465"/>
      <c r="L14" s="465"/>
      <c r="M14" s="465"/>
      <c r="N14" s="520" t="s">
        <v>636</v>
      </c>
      <c r="O14" s="520"/>
      <c r="P14" s="520"/>
      <c r="Q14" s="520"/>
      <c r="R14" s="520"/>
      <c r="S14" s="520"/>
      <c r="T14" s="464"/>
      <c r="U14" s="465"/>
      <c r="V14" s="465"/>
      <c r="W14" s="465"/>
      <c r="X14" s="465"/>
      <c r="Y14" s="465"/>
      <c r="Z14" s="465"/>
      <c r="AA14" s="465"/>
      <c r="AB14" s="465"/>
      <c r="AC14" s="465"/>
      <c r="AD14" s="465"/>
      <c r="AE14" s="465"/>
      <c r="AF14" s="465"/>
      <c r="AG14" s="465"/>
      <c r="AH14" s="465"/>
      <c r="AI14" s="466"/>
    </row>
    <row r="15" spans="2:35" ht="18.75" customHeight="1">
      <c r="B15" s="681" t="s">
        <v>741</v>
      </c>
      <c r="C15" s="682"/>
      <c r="D15" s="526" t="s">
        <v>740</v>
      </c>
      <c r="E15" s="526"/>
      <c r="F15" s="526"/>
      <c r="G15" s="526"/>
      <c r="H15" s="526"/>
      <c r="I15" s="526"/>
      <c r="J15" s="526"/>
      <c r="K15" s="526"/>
      <c r="L15" s="526"/>
      <c r="M15" s="526"/>
      <c r="N15" s="526"/>
      <c r="O15" s="526"/>
      <c r="P15" s="526"/>
      <c r="Q15" s="526"/>
      <c r="R15" s="526"/>
      <c r="S15" s="526"/>
      <c r="T15" s="526"/>
      <c r="U15" s="526"/>
      <c r="V15" s="526"/>
      <c r="W15" s="463" t="s">
        <v>804</v>
      </c>
      <c r="X15" s="463"/>
      <c r="Y15" s="463"/>
      <c r="Z15" s="463"/>
      <c r="AA15" s="463"/>
      <c r="AB15" s="463"/>
      <c r="AC15" s="463"/>
      <c r="AD15" s="463"/>
      <c r="AE15" s="463"/>
      <c r="AF15" s="463"/>
      <c r="AG15" s="463"/>
      <c r="AH15" s="463"/>
      <c r="AI15" s="463"/>
    </row>
    <row r="16" spans="2:35" ht="30" customHeight="1">
      <c r="B16" s="683"/>
      <c r="C16" s="684"/>
      <c r="D16" s="548"/>
      <c r="E16" s="549"/>
      <c r="F16" s="549"/>
      <c r="G16" s="549"/>
      <c r="H16" s="549"/>
      <c r="I16" s="549"/>
      <c r="J16" s="549"/>
      <c r="K16" s="549"/>
      <c r="L16" s="549"/>
      <c r="M16" s="549"/>
      <c r="N16" s="549"/>
      <c r="O16" s="549"/>
      <c r="P16" s="549"/>
      <c r="Q16" s="549"/>
      <c r="R16" s="549"/>
      <c r="S16" s="549"/>
      <c r="T16" s="549"/>
      <c r="U16" s="549"/>
      <c r="V16" s="550"/>
      <c r="W16" s="464"/>
      <c r="X16" s="465"/>
      <c r="Y16" s="465"/>
      <c r="Z16" s="465"/>
      <c r="AA16" s="465"/>
      <c r="AB16" s="465"/>
      <c r="AC16" s="465"/>
      <c r="AD16" s="465"/>
      <c r="AE16" s="465"/>
      <c r="AF16" s="465"/>
      <c r="AG16" s="465"/>
      <c r="AH16" s="465"/>
      <c r="AI16" s="466"/>
    </row>
    <row r="17" spans="2:96" ht="18.75" customHeight="1">
      <c r="B17" s="683"/>
      <c r="C17" s="684"/>
      <c r="D17" s="679" t="s">
        <v>737</v>
      </c>
      <c r="E17" s="680"/>
      <c r="F17" s="670" t="s">
        <v>736</v>
      </c>
      <c r="G17" s="671"/>
      <c r="H17" s="671"/>
      <c r="I17" s="671"/>
      <c r="J17" s="671"/>
      <c r="K17" s="671"/>
      <c r="L17" s="671"/>
      <c r="M17" s="671"/>
      <c r="N17" s="671"/>
      <c r="O17" s="671"/>
      <c r="P17" s="671"/>
      <c r="Q17" s="671"/>
      <c r="R17" s="671"/>
      <c r="S17" s="671"/>
      <c r="T17" s="672"/>
      <c r="U17" s="670" t="s">
        <v>735</v>
      </c>
      <c r="V17" s="671"/>
      <c r="W17" s="671"/>
      <c r="X17" s="671"/>
      <c r="Y17" s="671"/>
      <c r="Z17" s="671"/>
      <c r="AA17" s="671"/>
      <c r="AB17" s="671"/>
      <c r="AC17" s="671"/>
      <c r="AD17" s="671"/>
      <c r="AE17" s="671"/>
      <c r="AF17" s="671"/>
      <c r="AG17" s="671"/>
      <c r="AH17" s="671"/>
      <c r="AI17" s="672"/>
    </row>
    <row r="18" spans="2:96" ht="18.75" customHeight="1">
      <c r="B18" s="683"/>
      <c r="C18" s="684"/>
      <c r="D18" s="662"/>
      <c r="E18" s="663"/>
      <c r="F18" s="667" t="s">
        <v>734</v>
      </c>
      <c r="G18" s="668"/>
      <c r="H18" s="669"/>
      <c r="I18" s="670" t="s">
        <v>733</v>
      </c>
      <c r="J18" s="671"/>
      <c r="K18" s="672"/>
      <c r="L18" s="673" t="s">
        <v>732</v>
      </c>
      <c r="M18" s="674"/>
      <c r="N18" s="675"/>
      <c r="O18" s="673" t="s">
        <v>731</v>
      </c>
      <c r="P18" s="674"/>
      <c r="Q18" s="675"/>
      <c r="R18" s="673" t="s">
        <v>629</v>
      </c>
      <c r="S18" s="674"/>
      <c r="T18" s="675"/>
      <c r="U18" s="667" t="s">
        <v>734</v>
      </c>
      <c r="V18" s="668"/>
      <c r="W18" s="669"/>
      <c r="X18" s="670" t="s">
        <v>733</v>
      </c>
      <c r="Y18" s="671"/>
      <c r="Z18" s="672"/>
      <c r="AA18" s="673" t="s">
        <v>732</v>
      </c>
      <c r="AB18" s="674"/>
      <c r="AC18" s="675"/>
      <c r="AD18" s="673" t="s">
        <v>731</v>
      </c>
      <c r="AE18" s="674"/>
      <c r="AF18" s="675"/>
      <c r="AG18" s="673" t="s">
        <v>629</v>
      </c>
      <c r="AH18" s="674"/>
      <c r="AI18" s="675"/>
    </row>
    <row r="19" spans="2:96" ht="18.75" customHeight="1" thickBot="1">
      <c r="B19" s="683"/>
      <c r="C19" s="684"/>
      <c r="D19" s="676" t="s">
        <v>730</v>
      </c>
      <c r="E19" s="677"/>
      <c r="F19" s="664"/>
      <c r="G19" s="665"/>
      <c r="H19" s="666"/>
      <c r="I19" s="664"/>
      <c r="J19" s="665"/>
      <c r="K19" s="666"/>
      <c r="L19" s="664"/>
      <c r="M19" s="665"/>
      <c r="N19" s="666"/>
      <c r="O19" s="664"/>
      <c r="P19" s="665"/>
      <c r="Q19" s="666"/>
      <c r="R19" s="664">
        <f>SUM(F19:Q19)</f>
        <v>0</v>
      </c>
      <c r="S19" s="665"/>
      <c r="T19" s="666"/>
      <c r="U19" s="664"/>
      <c r="V19" s="665"/>
      <c r="W19" s="666"/>
      <c r="X19" s="664"/>
      <c r="Y19" s="665"/>
      <c r="Z19" s="666"/>
      <c r="AA19" s="664"/>
      <c r="AB19" s="665"/>
      <c r="AC19" s="666"/>
      <c r="AD19" s="664"/>
      <c r="AE19" s="665"/>
      <c r="AF19" s="666"/>
      <c r="AG19" s="664">
        <f>SUM(U19:AF19)</f>
        <v>0</v>
      </c>
      <c r="AH19" s="665"/>
      <c r="AI19" s="666"/>
    </row>
    <row r="20" spans="2:96" ht="18.75" customHeight="1" thickTop="1">
      <c r="B20" s="683"/>
      <c r="C20" s="684"/>
      <c r="D20" s="662" t="s">
        <v>627</v>
      </c>
      <c r="E20" s="663"/>
      <c r="F20" s="659"/>
      <c r="G20" s="660"/>
      <c r="H20" s="661"/>
      <c r="I20" s="659"/>
      <c r="J20" s="660"/>
      <c r="K20" s="661"/>
      <c r="L20" s="659"/>
      <c r="M20" s="660"/>
      <c r="N20" s="661"/>
      <c r="O20" s="659"/>
      <c r="P20" s="660"/>
      <c r="Q20" s="661"/>
      <c r="R20" s="659">
        <f>SUM(F20:Q20)</f>
        <v>0</v>
      </c>
      <c r="S20" s="660"/>
      <c r="T20" s="661"/>
      <c r="U20" s="659"/>
      <c r="V20" s="660"/>
      <c r="W20" s="661"/>
      <c r="X20" s="659"/>
      <c r="Y20" s="660"/>
      <c r="Z20" s="661"/>
      <c r="AA20" s="659"/>
      <c r="AB20" s="660"/>
      <c r="AC20" s="661"/>
      <c r="AD20" s="659"/>
      <c r="AE20" s="660"/>
      <c r="AF20" s="661"/>
      <c r="AG20" s="659">
        <f>SUM(U20:AF20)</f>
        <v>0</v>
      </c>
      <c r="AH20" s="660"/>
      <c r="AI20" s="661"/>
    </row>
    <row r="21" spans="2:96" ht="18.75" customHeight="1">
      <c r="B21" s="685"/>
      <c r="C21" s="686"/>
      <c r="D21" s="662" t="s">
        <v>729</v>
      </c>
      <c r="E21" s="663"/>
      <c r="F21" s="656" t="str">
        <f>IFERROR(1-F20/F19,"")</f>
        <v/>
      </c>
      <c r="G21" s="657"/>
      <c r="H21" s="658"/>
      <c r="I21" s="656" t="str">
        <f t="shared" ref="I21" si="0">IFERROR(1-I20/I19,"")</f>
        <v/>
      </c>
      <c r="J21" s="657"/>
      <c r="K21" s="658"/>
      <c r="L21" s="656" t="str">
        <f t="shared" ref="L21" si="1">IFERROR(1-L20/L19,"")</f>
        <v/>
      </c>
      <c r="M21" s="657"/>
      <c r="N21" s="658"/>
      <c r="O21" s="656" t="str">
        <f t="shared" ref="O21" si="2">IFERROR(1-O20/O19,"")</f>
        <v/>
      </c>
      <c r="P21" s="657"/>
      <c r="Q21" s="658"/>
      <c r="R21" s="656" t="str">
        <f t="shared" ref="R21" si="3">IFERROR(1-R20/R19,"")</f>
        <v/>
      </c>
      <c r="S21" s="657"/>
      <c r="T21" s="658"/>
      <c r="U21" s="656" t="str">
        <f t="shared" ref="U21" si="4">IFERROR(1-U20/U19,"")</f>
        <v/>
      </c>
      <c r="V21" s="657"/>
      <c r="W21" s="658"/>
      <c r="X21" s="656" t="str">
        <f t="shared" ref="X21" si="5">IFERROR(1-X20/X19,"")</f>
        <v/>
      </c>
      <c r="Y21" s="657"/>
      <c r="Z21" s="658"/>
      <c r="AA21" s="656" t="str">
        <f t="shared" ref="AA21" si="6">IFERROR(1-AA20/AA19,"")</f>
        <v/>
      </c>
      <c r="AB21" s="657"/>
      <c r="AC21" s="658"/>
      <c r="AD21" s="656" t="str">
        <f t="shared" ref="AD21" si="7">IFERROR(1-AD20/AD19,"")</f>
        <v/>
      </c>
      <c r="AE21" s="657"/>
      <c r="AF21" s="658"/>
      <c r="AG21" s="656" t="str">
        <f t="shared" ref="AG21" si="8">IFERROR(1-AG20/AG19,"")</f>
        <v/>
      </c>
      <c r="AH21" s="657"/>
      <c r="AI21" s="658"/>
    </row>
    <row r="22" spans="2:96" ht="18.75" customHeight="1">
      <c r="B22" s="406"/>
      <c r="C22" s="406"/>
      <c r="D22" s="406"/>
      <c r="E22" s="406"/>
      <c r="F22" s="406"/>
      <c r="G22" s="406"/>
      <c r="H22" s="408"/>
      <c r="I22" s="408"/>
      <c r="J22" s="408"/>
      <c r="K22" s="408"/>
      <c r="L22" s="408"/>
      <c r="M22" s="408"/>
      <c r="N22" s="408"/>
      <c r="O22" s="408"/>
      <c r="P22" s="408"/>
      <c r="Q22" s="408"/>
      <c r="R22" s="408"/>
      <c r="S22" s="408"/>
      <c r="T22" s="408"/>
      <c r="U22" s="408"/>
      <c r="V22" s="402"/>
      <c r="W22" s="402"/>
      <c r="X22" s="402"/>
      <c r="Y22" s="402"/>
      <c r="Z22" s="402"/>
      <c r="AA22" s="402"/>
      <c r="AB22" s="402"/>
      <c r="AC22" s="402"/>
      <c r="AD22" s="402"/>
      <c r="AE22" s="402"/>
      <c r="AF22" s="402"/>
      <c r="AG22" s="409"/>
      <c r="AH22" s="409"/>
      <c r="AI22" s="409"/>
      <c r="CO22" s="409"/>
      <c r="CP22" s="409"/>
      <c r="CQ22" s="409"/>
      <c r="CR22" s="409"/>
    </row>
    <row r="23" spans="2:96" ht="18.75" customHeight="1">
      <c r="B23" s="403" t="s">
        <v>635</v>
      </c>
      <c r="CO23" s="409"/>
      <c r="CP23" s="409"/>
      <c r="CQ23" s="409"/>
      <c r="CR23" s="409"/>
    </row>
    <row r="24" spans="2:96" ht="18.75" customHeight="1">
      <c r="B24" s="498" t="s">
        <v>634</v>
      </c>
      <c r="C24" s="499"/>
      <c r="D24" s="499"/>
      <c r="E24" s="500"/>
      <c r="F24" s="611" t="s">
        <v>728</v>
      </c>
      <c r="G24" s="611"/>
      <c r="H24" s="611"/>
      <c r="I24" s="611"/>
      <c r="J24" s="611"/>
      <c r="K24" s="611"/>
      <c r="L24" s="611"/>
      <c r="M24" s="611"/>
      <c r="N24" s="463"/>
      <c r="O24" s="463"/>
      <c r="P24" s="463"/>
      <c r="Q24" s="463"/>
      <c r="R24" s="463"/>
      <c r="S24" s="463"/>
      <c r="T24" s="498" t="s">
        <v>727</v>
      </c>
      <c r="U24" s="499"/>
      <c r="V24" s="499"/>
      <c r="W24" s="500"/>
      <c r="X24" s="498" t="s">
        <v>726</v>
      </c>
      <c r="Y24" s="499"/>
      <c r="Z24" s="499"/>
      <c r="AA24" s="499"/>
      <c r="AB24" s="499"/>
      <c r="AC24" s="500"/>
      <c r="AD24" s="498" t="s">
        <v>629</v>
      </c>
      <c r="AE24" s="499"/>
      <c r="AF24" s="499"/>
      <c r="AG24" s="500"/>
      <c r="AH24" s="409"/>
      <c r="AI24" s="409"/>
      <c r="AJ24" s="409"/>
    </row>
    <row r="25" spans="2:96" ht="18.75" customHeight="1">
      <c r="B25" s="609"/>
      <c r="C25" s="610"/>
      <c r="D25" s="610"/>
      <c r="E25" s="610"/>
      <c r="F25" s="531" t="s">
        <v>725</v>
      </c>
      <c r="G25" s="532"/>
      <c r="H25" s="532"/>
      <c r="I25" s="532"/>
      <c r="J25" s="532"/>
      <c r="K25" s="532"/>
      <c r="L25" s="532"/>
      <c r="M25" s="533"/>
      <c r="N25" s="532" t="s">
        <v>724</v>
      </c>
      <c r="O25" s="532"/>
      <c r="P25" s="532"/>
      <c r="Q25" s="532"/>
      <c r="R25" s="532"/>
      <c r="S25" s="533"/>
      <c r="T25" s="609"/>
      <c r="U25" s="610"/>
      <c r="V25" s="610"/>
      <c r="W25" s="719"/>
      <c r="X25" s="609"/>
      <c r="Y25" s="610"/>
      <c r="Z25" s="610"/>
      <c r="AA25" s="610"/>
      <c r="AB25" s="610"/>
      <c r="AC25" s="719"/>
      <c r="AD25" s="609"/>
      <c r="AE25" s="610"/>
      <c r="AF25" s="610"/>
      <c r="AG25" s="719"/>
      <c r="AH25" s="409"/>
      <c r="AI25" s="409"/>
      <c r="AJ25" s="409"/>
    </row>
    <row r="26" spans="2:96" ht="18.75" customHeight="1">
      <c r="B26" s="501"/>
      <c r="C26" s="502"/>
      <c r="D26" s="502"/>
      <c r="E26" s="502"/>
      <c r="F26" s="492"/>
      <c r="G26" s="493"/>
      <c r="H26" s="493"/>
      <c r="I26" s="494"/>
      <c r="J26" s="713" t="s">
        <v>803</v>
      </c>
      <c r="K26" s="714"/>
      <c r="L26" s="714"/>
      <c r="M26" s="715"/>
      <c r="N26" s="493"/>
      <c r="O26" s="493"/>
      <c r="P26" s="493"/>
      <c r="Q26" s="493"/>
      <c r="R26" s="493"/>
      <c r="S26" s="494"/>
      <c r="T26" s="501"/>
      <c r="U26" s="502"/>
      <c r="V26" s="502"/>
      <c r="W26" s="503"/>
      <c r="X26" s="501"/>
      <c r="Y26" s="502"/>
      <c r="Z26" s="502"/>
      <c r="AA26" s="502"/>
      <c r="AB26" s="502"/>
      <c r="AC26" s="503"/>
      <c r="AD26" s="501"/>
      <c r="AE26" s="502"/>
      <c r="AF26" s="502"/>
      <c r="AG26" s="503"/>
      <c r="AH26" s="409"/>
      <c r="AI26" s="409"/>
      <c r="AJ26" s="409"/>
    </row>
    <row r="27" spans="2:96" ht="18.75" customHeight="1">
      <c r="B27" s="655" t="s">
        <v>737</v>
      </c>
      <c r="C27" s="655"/>
      <c r="D27" s="655"/>
      <c r="E27" s="655"/>
      <c r="F27" s="716"/>
      <c r="G27" s="717"/>
      <c r="H27" s="717"/>
      <c r="I27" s="718"/>
      <c r="J27" s="716"/>
      <c r="K27" s="717"/>
      <c r="L27" s="717"/>
      <c r="M27" s="718"/>
      <c r="N27" s="712"/>
      <c r="O27" s="712"/>
      <c r="P27" s="712"/>
      <c r="Q27" s="712"/>
      <c r="R27" s="712"/>
      <c r="S27" s="712"/>
      <c r="T27" s="711">
        <f>SUM(F27,N27)</f>
        <v>0</v>
      </c>
      <c r="U27" s="711"/>
      <c r="V27" s="711"/>
      <c r="W27" s="711"/>
      <c r="X27" s="712" t="s">
        <v>717</v>
      </c>
      <c r="Y27" s="712"/>
      <c r="Z27" s="712"/>
      <c r="AA27" s="712"/>
      <c r="AB27" s="712"/>
      <c r="AC27" s="712"/>
      <c r="AD27" s="711">
        <f>T27</f>
        <v>0</v>
      </c>
      <c r="AE27" s="711"/>
      <c r="AF27" s="711"/>
      <c r="AG27" s="711"/>
      <c r="AH27" s="409"/>
      <c r="AI27" s="409"/>
      <c r="AJ27" s="409"/>
    </row>
    <row r="28" spans="2:96" ht="18.75" customHeight="1">
      <c r="B28" s="655" t="s">
        <v>723</v>
      </c>
      <c r="C28" s="655"/>
      <c r="D28" s="655"/>
      <c r="E28" s="655"/>
      <c r="F28" s="653"/>
      <c r="G28" s="653"/>
      <c r="H28" s="653"/>
      <c r="I28" s="653"/>
      <c r="J28" s="653"/>
      <c r="K28" s="653"/>
      <c r="L28" s="653"/>
      <c r="M28" s="653"/>
      <c r="N28" s="653"/>
      <c r="O28" s="653"/>
      <c r="P28" s="653"/>
      <c r="Q28" s="653"/>
      <c r="R28" s="653"/>
      <c r="S28" s="653"/>
      <c r="T28" s="654">
        <f>SUM(F28:S28)</f>
        <v>0</v>
      </c>
      <c r="U28" s="654"/>
      <c r="V28" s="654"/>
      <c r="W28" s="654"/>
      <c r="X28" s="653"/>
      <c r="Y28" s="653"/>
      <c r="Z28" s="653"/>
      <c r="AA28" s="653"/>
      <c r="AB28" s="653"/>
      <c r="AC28" s="653"/>
      <c r="AD28" s="654">
        <f>SUM(T28:AC28)</f>
        <v>0</v>
      </c>
      <c r="AE28" s="654"/>
      <c r="AF28" s="654"/>
      <c r="AG28" s="654"/>
      <c r="AH28" s="409"/>
      <c r="AI28" s="409"/>
      <c r="AJ28" s="409"/>
    </row>
    <row r="29" spans="2:96" ht="18.75" customHeight="1">
      <c r="B29" s="652" t="s">
        <v>722</v>
      </c>
      <c r="C29" s="652"/>
      <c r="D29" s="652"/>
      <c r="E29" s="652"/>
      <c r="F29" s="653"/>
      <c r="G29" s="653"/>
      <c r="H29" s="653"/>
      <c r="I29" s="653"/>
      <c r="J29" s="653"/>
      <c r="K29" s="653"/>
      <c r="L29" s="653"/>
      <c r="M29" s="653"/>
      <c r="N29" s="653" t="s">
        <v>717</v>
      </c>
      <c r="O29" s="653"/>
      <c r="P29" s="653"/>
      <c r="Q29" s="653"/>
      <c r="R29" s="653"/>
      <c r="S29" s="653"/>
      <c r="T29" s="654">
        <f>SUM(F29:S29)</f>
        <v>0</v>
      </c>
      <c r="U29" s="654"/>
      <c r="V29" s="654"/>
      <c r="W29" s="654"/>
      <c r="X29" s="653"/>
      <c r="Y29" s="653"/>
      <c r="Z29" s="653"/>
      <c r="AA29" s="653"/>
      <c r="AB29" s="653"/>
      <c r="AC29" s="653"/>
      <c r="AD29" s="654">
        <f>SUM(T29:AC29)</f>
        <v>0</v>
      </c>
      <c r="AE29" s="654"/>
      <c r="AF29" s="654"/>
      <c r="AG29" s="654"/>
      <c r="AH29" s="409"/>
      <c r="AI29" s="409"/>
    </row>
    <row r="30" spans="2:96" ht="15" customHeight="1">
      <c r="B30" s="531" t="s">
        <v>721</v>
      </c>
      <c r="C30" s="532"/>
      <c r="D30" s="532"/>
      <c r="E30" s="533"/>
      <c r="F30" s="646" t="s">
        <v>719</v>
      </c>
      <c r="G30" s="647"/>
      <c r="H30" s="647"/>
      <c r="I30" s="647"/>
      <c r="J30" s="647"/>
      <c r="K30" s="647"/>
      <c r="L30" s="647"/>
      <c r="M30" s="648"/>
      <c r="N30" s="649" t="s">
        <v>717</v>
      </c>
      <c r="O30" s="650"/>
      <c r="P30" s="650"/>
      <c r="Q30" s="650"/>
      <c r="R30" s="650"/>
      <c r="S30" s="651"/>
      <c r="T30" s="634" t="s">
        <v>718</v>
      </c>
      <c r="U30" s="635"/>
      <c r="V30" s="635"/>
      <c r="W30" s="636"/>
      <c r="X30" s="649" t="s">
        <v>717</v>
      </c>
      <c r="Y30" s="650"/>
      <c r="Z30" s="650"/>
      <c r="AA30" s="650"/>
      <c r="AB30" s="650"/>
      <c r="AC30" s="651"/>
      <c r="AD30" s="634" t="s">
        <v>717</v>
      </c>
      <c r="AE30" s="635"/>
      <c r="AF30" s="635"/>
      <c r="AG30" s="636"/>
      <c r="AH30" s="409"/>
      <c r="AI30" s="409"/>
    </row>
    <row r="31" spans="2:96" ht="15" customHeight="1">
      <c r="B31" s="492"/>
      <c r="C31" s="493"/>
      <c r="D31" s="493"/>
      <c r="E31" s="494"/>
      <c r="F31" s="629" t="s">
        <v>716</v>
      </c>
      <c r="G31" s="630"/>
      <c r="H31" s="630"/>
      <c r="I31" s="630"/>
      <c r="J31" s="630"/>
      <c r="K31" s="630"/>
      <c r="L31" s="630"/>
      <c r="M31" s="631"/>
      <c r="N31" s="629"/>
      <c r="O31" s="630"/>
      <c r="P31" s="630"/>
      <c r="Q31" s="630"/>
      <c r="R31" s="630"/>
      <c r="S31" s="631"/>
      <c r="T31" s="637"/>
      <c r="U31" s="638"/>
      <c r="V31" s="638"/>
      <c r="W31" s="639"/>
      <c r="X31" s="629"/>
      <c r="Y31" s="630"/>
      <c r="Z31" s="630"/>
      <c r="AA31" s="630"/>
      <c r="AB31" s="630"/>
      <c r="AC31" s="631"/>
      <c r="AD31" s="637"/>
      <c r="AE31" s="638"/>
      <c r="AF31" s="638"/>
      <c r="AG31" s="639"/>
      <c r="AH31" s="409"/>
      <c r="AI31" s="409"/>
    </row>
    <row r="32" spans="2:96" ht="15" customHeight="1">
      <c r="B32" s="640" t="s">
        <v>720</v>
      </c>
      <c r="C32" s="641"/>
      <c r="D32" s="641"/>
      <c r="E32" s="642"/>
      <c r="F32" s="646" t="s">
        <v>719</v>
      </c>
      <c r="G32" s="647"/>
      <c r="H32" s="647"/>
      <c r="I32" s="647"/>
      <c r="J32" s="647"/>
      <c r="K32" s="647"/>
      <c r="L32" s="647"/>
      <c r="M32" s="648"/>
      <c r="N32" s="649" t="s">
        <v>717</v>
      </c>
      <c r="O32" s="650"/>
      <c r="P32" s="650"/>
      <c r="Q32" s="650"/>
      <c r="R32" s="650"/>
      <c r="S32" s="651"/>
      <c r="T32" s="634" t="s">
        <v>718</v>
      </c>
      <c r="U32" s="635"/>
      <c r="V32" s="635"/>
      <c r="W32" s="636"/>
      <c r="X32" s="649" t="s">
        <v>717</v>
      </c>
      <c r="Y32" s="650"/>
      <c r="Z32" s="650"/>
      <c r="AA32" s="650"/>
      <c r="AB32" s="650"/>
      <c r="AC32" s="651"/>
      <c r="AD32" s="634" t="s">
        <v>717</v>
      </c>
      <c r="AE32" s="635"/>
      <c r="AF32" s="635"/>
      <c r="AG32" s="636"/>
      <c r="AH32" s="409"/>
      <c r="AI32" s="409"/>
    </row>
    <row r="33" spans="1:35" ht="15" customHeight="1">
      <c r="B33" s="643"/>
      <c r="C33" s="644"/>
      <c r="D33" s="644"/>
      <c r="E33" s="645"/>
      <c r="F33" s="629" t="s">
        <v>716</v>
      </c>
      <c r="G33" s="630"/>
      <c r="H33" s="630"/>
      <c r="I33" s="630"/>
      <c r="J33" s="630"/>
      <c r="K33" s="630"/>
      <c r="L33" s="630"/>
      <c r="M33" s="631"/>
      <c r="N33" s="629"/>
      <c r="O33" s="630"/>
      <c r="P33" s="630"/>
      <c r="Q33" s="630"/>
      <c r="R33" s="630"/>
      <c r="S33" s="631"/>
      <c r="T33" s="637"/>
      <c r="U33" s="638"/>
      <c r="V33" s="638"/>
      <c r="W33" s="639"/>
      <c r="X33" s="629"/>
      <c r="Y33" s="630"/>
      <c r="Z33" s="630"/>
      <c r="AA33" s="630"/>
      <c r="AB33" s="630"/>
      <c r="AC33" s="631"/>
      <c r="AD33" s="637"/>
      <c r="AE33" s="638"/>
      <c r="AF33" s="638"/>
      <c r="AG33" s="639"/>
    </row>
    <row r="34" spans="1:35" ht="30" customHeight="1">
      <c r="B34" s="632" t="s">
        <v>802</v>
      </c>
      <c r="C34" s="632"/>
      <c r="D34" s="632"/>
      <c r="E34" s="632"/>
      <c r="F34" s="633" t="s">
        <v>801</v>
      </c>
      <c r="G34" s="633"/>
      <c r="H34" s="633"/>
      <c r="I34" s="633"/>
      <c r="J34" s="633"/>
      <c r="K34" s="633"/>
      <c r="L34" s="633"/>
      <c r="M34" s="633"/>
      <c r="N34" s="633"/>
      <c r="O34" s="633"/>
      <c r="P34" s="633"/>
      <c r="Q34" s="633"/>
      <c r="R34" s="633"/>
      <c r="S34" s="633"/>
    </row>
    <row r="35" spans="1:35" ht="18.75" customHeight="1">
      <c r="B35" s="410"/>
      <c r="C35" s="410"/>
      <c r="D35" s="410"/>
      <c r="E35" s="410"/>
      <c r="F35" s="408"/>
      <c r="G35" s="408"/>
      <c r="H35" s="408"/>
      <c r="I35" s="408"/>
      <c r="J35" s="408"/>
      <c r="K35" s="408"/>
      <c r="L35" s="408"/>
      <c r="M35" s="408"/>
      <c r="N35" s="408"/>
      <c r="O35" s="408"/>
      <c r="P35" s="408"/>
      <c r="Q35" s="408"/>
    </row>
    <row r="36" spans="1:35" ht="18.75" customHeight="1">
      <c r="B36" s="403" t="s">
        <v>713</v>
      </c>
    </row>
    <row r="37" spans="1:35" ht="18.75" customHeight="1">
      <c r="B37" s="477"/>
      <c r="C37" s="478"/>
      <c r="D37" s="478"/>
      <c r="E37" s="478"/>
      <c r="F37" s="478"/>
      <c r="G37" s="478"/>
      <c r="H37" s="478"/>
      <c r="I37" s="478"/>
      <c r="J37" s="478"/>
      <c r="K37" s="478"/>
      <c r="L37" s="478"/>
      <c r="M37" s="478"/>
      <c r="N37" s="478"/>
      <c r="O37" s="478"/>
      <c r="P37" s="478"/>
      <c r="Q37" s="478"/>
      <c r="R37" s="478"/>
      <c r="S37" s="478"/>
      <c r="T37" s="478"/>
      <c r="U37" s="478"/>
      <c r="V37" s="478"/>
      <c r="W37" s="478"/>
      <c r="X37" s="478"/>
      <c r="Y37" s="478"/>
      <c r="Z37" s="478"/>
      <c r="AA37" s="478"/>
      <c r="AB37" s="478"/>
      <c r="AC37" s="478"/>
      <c r="AD37" s="478"/>
      <c r="AE37" s="478"/>
      <c r="AF37" s="478"/>
      <c r="AG37" s="478"/>
      <c r="AH37" s="478"/>
      <c r="AI37" s="479"/>
    </row>
    <row r="38" spans="1:35" ht="18.75" customHeight="1">
      <c r="B38" s="480"/>
      <c r="C38" s="481"/>
      <c r="D38" s="481"/>
      <c r="E38" s="481"/>
      <c r="F38" s="481"/>
      <c r="G38" s="481"/>
      <c r="H38" s="481"/>
      <c r="I38" s="481"/>
      <c r="J38" s="481"/>
      <c r="K38" s="481"/>
      <c r="L38" s="481"/>
      <c r="M38" s="481"/>
      <c r="N38" s="481"/>
      <c r="O38" s="481"/>
      <c r="P38" s="481"/>
      <c r="Q38" s="481"/>
      <c r="R38" s="481"/>
      <c r="S38" s="481"/>
      <c r="T38" s="481"/>
      <c r="U38" s="481"/>
      <c r="V38" s="481"/>
      <c r="W38" s="481"/>
      <c r="X38" s="481"/>
      <c r="Y38" s="481"/>
      <c r="Z38" s="481"/>
      <c r="AA38" s="481"/>
      <c r="AB38" s="481"/>
      <c r="AC38" s="481"/>
      <c r="AD38" s="481"/>
      <c r="AE38" s="481"/>
      <c r="AF38" s="481"/>
      <c r="AG38" s="481"/>
      <c r="AH38" s="481"/>
      <c r="AI38" s="482"/>
    </row>
    <row r="39" spans="1:35" ht="18.75" customHeight="1">
      <c r="B39" s="480"/>
      <c r="C39" s="481"/>
      <c r="D39" s="481"/>
      <c r="E39" s="481"/>
      <c r="F39" s="481"/>
      <c r="G39" s="481"/>
      <c r="H39" s="481"/>
      <c r="I39" s="481"/>
      <c r="J39" s="481"/>
      <c r="K39" s="481"/>
      <c r="L39" s="481"/>
      <c r="M39" s="481"/>
      <c r="N39" s="481"/>
      <c r="O39" s="481"/>
      <c r="P39" s="481"/>
      <c r="Q39" s="481"/>
      <c r="R39" s="481"/>
      <c r="S39" s="481"/>
      <c r="T39" s="481"/>
      <c r="U39" s="481"/>
      <c r="V39" s="481"/>
      <c r="W39" s="481"/>
      <c r="X39" s="481"/>
      <c r="Y39" s="481"/>
      <c r="Z39" s="481"/>
      <c r="AA39" s="481"/>
      <c r="AB39" s="481"/>
      <c r="AC39" s="481"/>
      <c r="AD39" s="481"/>
      <c r="AE39" s="481"/>
      <c r="AF39" s="481"/>
      <c r="AG39" s="481"/>
      <c r="AH39" s="481"/>
      <c r="AI39" s="482"/>
    </row>
    <row r="40" spans="1:35" ht="18.75" customHeight="1">
      <c r="B40" s="480"/>
      <c r="C40" s="481"/>
      <c r="D40" s="481"/>
      <c r="E40" s="481"/>
      <c r="F40" s="481"/>
      <c r="G40" s="481"/>
      <c r="H40" s="481"/>
      <c r="I40" s="481"/>
      <c r="J40" s="481"/>
      <c r="K40" s="481"/>
      <c r="L40" s="481"/>
      <c r="M40" s="481"/>
      <c r="N40" s="481"/>
      <c r="O40" s="481"/>
      <c r="P40" s="481"/>
      <c r="Q40" s="481"/>
      <c r="R40" s="481"/>
      <c r="S40" s="481"/>
      <c r="T40" s="481"/>
      <c r="U40" s="481"/>
      <c r="V40" s="481"/>
      <c r="W40" s="481"/>
      <c r="X40" s="481"/>
      <c r="Y40" s="481"/>
      <c r="Z40" s="481"/>
      <c r="AA40" s="481"/>
      <c r="AB40" s="481"/>
      <c r="AC40" s="481"/>
      <c r="AD40" s="481"/>
      <c r="AE40" s="481"/>
      <c r="AF40" s="481"/>
      <c r="AG40" s="481"/>
      <c r="AH40" s="481"/>
      <c r="AI40" s="482"/>
    </row>
    <row r="41" spans="1:35" ht="18.75" customHeight="1">
      <c r="B41" s="483"/>
      <c r="C41" s="484"/>
      <c r="D41" s="484"/>
      <c r="E41" s="484"/>
      <c r="F41" s="484"/>
      <c r="G41" s="484"/>
      <c r="H41" s="484"/>
      <c r="I41" s="484"/>
      <c r="J41" s="484"/>
      <c r="K41" s="484"/>
      <c r="L41" s="484"/>
      <c r="M41" s="484"/>
      <c r="N41" s="484"/>
      <c r="O41" s="484"/>
      <c r="P41" s="484"/>
      <c r="Q41" s="484"/>
      <c r="R41" s="484"/>
      <c r="S41" s="484"/>
      <c r="T41" s="484"/>
      <c r="U41" s="484"/>
      <c r="V41" s="484"/>
      <c r="W41" s="484"/>
      <c r="X41" s="484"/>
      <c r="Y41" s="484"/>
      <c r="Z41" s="484"/>
      <c r="AA41" s="484"/>
      <c r="AB41" s="484"/>
      <c r="AC41" s="484"/>
      <c r="AD41" s="484"/>
      <c r="AE41" s="484"/>
      <c r="AF41" s="484"/>
      <c r="AG41" s="484"/>
      <c r="AH41" s="484"/>
      <c r="AI41" s="485"/>
    </row>
    <row r="42" spans="1:35" ht="18.75" customHeight="1">
      <c r="B42" s="404"/>
      <c r="C42" s="404"/>
      <c r="D42" s="404"/>
      <c r="E42" s="404"/>
      <c r="F42" s="404"/>
      <c r="G42" s="404"/>
      <c r="H42" s="404"/>
      <c r="I42" s="404"/>
      <c r="J42" s="404"/>
      <c r="K42" s="404"/>
      <c r="L42" s="404"/>
      <c r="M42" s="404"/>
    </row>
    <row r="43" spans="1:35" ht="18.75" customHeight="1">
      <c r="B43" s="403" t="s">
        <v>623</v>
      </c>
    </row>
    <row r="44" spans="1:35" ht="18.75" customHeight="1">
      <c r="B44" s="467" t="s">
        <v>618</v>
      </c>
      <c r="C44" s="467"/>
      <c r="D44" s="467"/>
      <c r="E44" s="467"/>
      <c r="F44" s="467"/>
      <c r="G44" s="467"/>
      <c r="H44" s="467"/>
      <c r="I44" s="463"/>
      <c r="J44" s="463"/>
      <c r="K44" s="463" t="s">
        <v>617</v>
      </c>
      <c r="L44" s="463"/>
      <c r="M44" s="463"/>
      <c r="N44" s="463"/>
      <c r="O44" s="463"/>
      <c r="P44" s="463" t="s">
        <v>616</v>
      </c>
      <c r="Q44" s="463"/>
      <c r="R44" s="463"/>
      <c r="S44" s="463"/>
      <c r="T44" s="463"/>
      <c r="U44" s="463" t="s">
        <v>615</v>
      </c>
      <c r="V44" s="463"/>
      <c r="W44" s="463"/>
      <c r="X44" s="463"/>
      <c r="Y44" s="463"/>
      <c r="Z44" s="463" t="s">
        <v>614</v>
      </c>
      <c r="AA44" s="463"/>
      <c r="AB44" s="463"/>
      <c r="AC44" s="463"/>
      <c r="AD44" s="463"/>
      <c r="AE44" s="463"/>
      <c r="AF44" s="463"/>
      <c r="AG44" s="463"/>
      <c r="AH44" s="463"/>
      <c r="AI44" s="463"/>
    </row>
    <row r="45" spans="1:35" ht="18.75" customHeight="1">
      <c r="B45" s="467"/>
      <c r="C45" s="467"/>
      <c r="D45" s="467"/>
      <c r="E45" s="467"/>
      <c r="F45" s="467"/>
      <c r="G45" s="467"/>
      <c r="H45" s="467"/>
      <c r="I45" s="463"/>
      <c r="J45" s="463"/>
      <c r="K45" s="468" t="s">
        <v>613</v>
      </c>
      <c r="L45" s="469"/>
      <c r="M45" s="469"/>
      <c r="N45" s="469"/>
      <c r="O45" s="470"/>
      <c r="P45" s="471" t="s">
        <v>612</v>
      </c>
      <c r="Q45" s="472"/>
      <c r="R45" s="472"/>
      <c r="S45" s="472"/>
      <c r="T45" s="473"/>
      <c r="U45" s="474" t="s">
        <v>611</v>
      </c>
      <c r="V45" s="475"/>
      <c r="W45" s="475"/>
      <c r="X45" s="475"/>
      <c r="Y45" s="476"/>
      <c r="Z45" s="463"/>
      <c r="AA45" s="463"/>
      <c r="AB45" s="463"/>
      <c r="AC45" s="463"/>
      <c r="AD45" s="463"/>
      <c r="AE45" s="463"/>
      <c r="AF45" s="463"/>
      <c r="AG45" s="463"/>
      <c r="AH45" s="463"/>
      <c r="AI45" s="463"/>
    </row>
    <row r="46" spans="1:35" ht="18.75" customHeight="1">
      <c r="B46" s="526" t="s">
        <v>610</v>
      </c>
      <c r="C46" s="526"/>
      <c r="D46" s="526"/>
      <c r="E46" s="526"/>
      <c r="F46" s="526"/>
      <c r="G46" s="526"/>
      <c r="H46" s="526"/>
      <c r="I46" s="526"/>
      <c r="J46" s="526"/>
      <c r="K46" s="526"/>
      <c r="L46" s="526"/>
      <c r="M46" s="526"/>
      <c r="N46" s="526"/>
      <c r="O46" s="526"/>
      <c r="P46" s="464"/>
      <c r="Q46" s="465"/>
      <c r="R46" s="465"/>
      <c r="S46" s="465"/>
      <c r="T46" s="465"/>
      <c r="U46" s="465"/>
      <c r="V46" s="465"/>
      <c r="W46" s="465"/>
      <c r="X46" s="465"/>
      <c r="Y46" s="465"/>
      <c r="Z46" s="465"/>
      <c r="AA46" s="465"/>
      <c r="AB46" s="465"/>
      <c r="AC46" s="465"/>
      <c r="AD46" s="465"/>
      <c r="AE46" s="465"/>
      <c r="AF46" s="465"/>
      <c r="AG46" s="465"/>
      <c r="AH46" s="465"/>
      <c r="AI46" s="466"/>
    </row>
    <row r="48" spans="1:35" ht="18.75" customHeight="1">
      <c r="A48" s="401" t="s">
        <v>712</v>
      </c>
      <c r="E48" s="401" t="s">
        <v>608</v>
      </c>
    </row>
    <row r="49" spans="1:5" ht="18.75" customHeight="1">
      <c r="A49" s="401" t="s">
        <v>607</v>
      </c>
      <c r="E49" s="401" t="s">
        <v>606</v>
      </c>
    </row>
    <row r="50" spans="1:5" ht="18.75" customHeight="1">
      <c r="A50" s="401" t="s">
        <v>605</v>
      </c>
      <c r="E50" s="401" t="s">
        <v>604</v>
      </c>
    </row>
    <row r="51" spans="1:5" ht="18.75" customHeight="1">
      <c r="A51" s="401" t="s">
        <v>509</v>
      </c>
      <c r="E51" s="401" t="s">
        <v>603</v>
      </c>
    </row>
    <row r="52" spans="1:5" ht="18.75" customHeight="1">
      <c r="A52" s="401" t="s">
        <v>602</v>
      </c>
      <c r="E52" s="401" t="s">
        <v>601</v>
      </c>
    </row>
    <row r="53" spans="1:5" ht="18.75" customHeight="1">
      <c r="A53" s="401" t="s">
        <v>691</v>
      </c>
      <c r="E53" s="401" t="s">
        <v>600</v>
      </c>
    </row>
    <row r="54" spans="1:5" ht="18.75" customHeight="1">
      <c r="E54" s="401" t="s">
        <v>598</v>
      </c>
    </row>
    <row r="55" spans="1:5" ht="18.75" customHeight="1">
      <c r="A55" s="401" t="s">
        <v>800</v>
      </c>
    </row>
    <row r="56" spans="1:5" ht="18.75" customHeight="1">
      <c r="A56" s="401" t="s">
        <v>710</v>
      </c>
    </row>
    <row r="58" spans="1:5" ht="18.75" customHeight="1">
      <c r="A58" s="401" t="s">
        <v>599</v>
      </c>
    </row>
    <row r="59" spans="1:5" ht="18.75" customHeight="1">
      <c r="A59" s="401" t="s">
        <v>594</v>
      </c>
    </row>
    <row r="61" spans="1:5" ht="18.75" customHeight="1">
      <c r="A61" s="401" t="s">
        <v>597</v>
      </c>
    </row>
    <row r="62" spans="1:5" ht="18.75" customHeight="1">
      <c r="A62" s="401" t="s">
        <v>596</v>
      </c>
    </row>
    <row r="63" spans="1:5" ht="18.75" customHeight="1">
      <c r="A63" s="401" t="s">
        <v>595</v>
      </c>
    </row>
    <row r="64" spans="1:5" ht="18.75" customHeight="1">
      <c r="A64" s="401" t="s">
        <v>594</v>
      </c>
    </row>
  </sheetData>
  <mergeCells count="143">
    <mergeCell ref="B7:L7"/>
    <mergeCell ref="M7:V7"/>
    <mergeCell ref="W7:AI7"/>
    <mergeCell ref="B8:L8"/>
    <mergeCell ref="M8:V8"/>
    <mergeCell ref="W8:AI8"/>
    <mergeCell ref="J2:AA2"/>
    <mergeCell ref="B4:E4"/>
    <mergeCell ref="F4:Z4"/>
    <mergeCell ref="B5:E5"/>
    <mergeCell ref="F5:O5"/>
    <mergeCell ref="P5:U5"/>
    <mergeCell ref="V5:Z5"/>
    <mergeCell ref="B13:G13"/>
    <mergeCell ref="H13:J13"/>
    <mergeCell ref="K13:T13"/>
    <mergeCell ref="U13:V13"/>
    <mergeCell ref="W13:Y13"/>
    <mergeCell ref="Z13:AI13"/>
    <mergeCell ref="B9:L9"/>
    <mergeCell ref="M9:V9"/>
    <mergeCell ref="W9:AI9"/>
    <mergeCell ref="B10:J10"/>
    <mergeCell ref="K10:L10"/>
    <mergeCell ref="M10:T10"/>
    <mergeCell ref="U10:V10"/>
    <mergeCell ref="W10:AI10"/>
    <mergeCell ref="B14:G14"/>
    <mergeCell ref="H14:M14"/>
    <mergeCell ref="N14:S14"/>
    <mergeCell ref="T14:AI14"/>
    <mergeCell ref="B15:C21"/>
    <mergeCell ref="D15:V15"/>
    <mergeCell ref="W15:AI15"/>
    <mergeCell ref="D16:V16"/>
    <mergeCell ref="W16:AI16"/>
    <mergeCell ref="D17:E18"/>
    <mergeCell ref="F17:T17"/>
    <mergeCell ref="U17:AI17"/>
    <mergeCell ref="F18:H18"/>
    <mergeCell ref="I18:K18"/>
    <mergeCell ref="L18:N18"/>
    <mergeCell ref="O18:Q18"/>
    <mergeCell ref="R18:T18"/>
    <mergeCell ref="U18:W18"/>
    <mergeCell ref="X18:Z18"/>
    <mergeCell ref="AA18:AC18"/>
    <mergeCell ref="AD18:AF18"/>
    <mergeCell ref="AG18:AI18"/>
    <mergeCell ref="D19:E19"/>
    <mergeCell ref="F19:H19"/>
    <mergeCell ref="I19:K19"/>
    <mergeCell ref="L19:N19"/>
    <mergeCell ref="O19:Q19"/>
    <mergeCell ref="R19:T19"/>
    <mergeCell ref="U19:W19"/>
    <mergeCell ref="X19:Z19"/>
    <mergeCell ref="AA19:AC19"/>
    <mergeCell ref="AD19:AF19"/>
    <mergeCell ref="AG19:AI19"/>
    <mergeCell ref="D20:E20"/>
    <mergeCell ref="F20:H20"/>
    <mergeCell ref="I20:K20"/>
    <mergeCell ref="L20:N20"/>
    <mergeCell ref="O20:Q20"/>
    <mergeCell ref="R20:T20"/>
    <mergeCell ref="U20:W20"/>
    <mergeCell ref="X20:Z20"/>
    <mergeCell ref="AA20:AC20"/>
    <mergeCell ref="AD20:AF20"/>
    <mergeCell ref="AG20:AI20"/>
    <mergeCell ref="D21:E21"/>
    <mergeCell ref="F21:H21"/>
    <mergeCell ref="I21:K21"/>
    <mergeCell ref="L21:N21"/>
    <mergeCell ref="O21:Q21"/>
    <mergeCell ref="R21:T21"/>
    <mergeCell ref="X21:Z21"/>
    <mergeCell ref="AA21:AC21"/>
    <mergeCell ref="AD21:AF21"/>
    <mergeCell ref="AG21:AI21"/>
    <mergeCell ref="B24:E26"/>
    <mergeCell ref="F24:S24"/>
    <mergeCell ref="T24:W26"/>
    <mergeCell ref="X24:AC26"/>
    <mergeCell ref="AD24:AG26"/>
    <mergeCell ref="F25:M25"/>
    <mergeCell ref="N25:S26"/>
    <mergeCell ref="F26:I26"/>
    <mergeCell ref="J26:M26"/>
    <mergeCell ref="B27:E27"/>
    <mergeCell ref="F27:I27"/>
    <mergeCell ref="J27:M27"/>
    <mergeCell ref="N27:S27"/>
    <mergeCell ref="U21:W21"/>
    <mergeCell ref="B29:E29"/>
    <mergeCell ref="F29:M29"/>
    <mergeCell ref="N29:S29"/>
    <mergeCell ref="T29:W29"/>
    <mergeCell ref="X29:AC29"/>
    <mergeCell ref="AD29:AG29"/>
    <mergeCell ref="T27:W27"/>
    <mergeCell ref="X27:AC27"/>
    <mergeCell ref="AD27:AG27"/>
    <mergeCell ref="B28:E28"/>
    <mergeCell ref="F28:M28"/>
    <mergeCell ref="N28:S28"/>
    <mergeCell ref="T28:W28"/>
    <mergeCell ref="X28:AC28"/>
    <mergeCell ref="AD28:AG28"/>
    <mergeCell ref="AD30:AG31"/>
    <mergeCell ref="F31:H31"/>
    <mergeCell ref="I31:M31"/>
    <mergeCell ref="B32:E33"/>
    <mergeCell ref="F32:H32"/>
    <mergeCell ref="I32:M32"/>
    <mergeCell ref="N32:S33"/>
    <mergeCell ref="T32:W33"/>
    <mergeCell ref="X32:AC33"/>
    <mergeCell ref="AD32:AG33"/>
    <mergeCell ref="B30:E31"/>
    <mergeCell ref="F30:H30"/>
    <mergeCell ref="I30:M30"/>
    <mergeCell ref="N30:S31"/>
    <mergeCell ref="T30:W31"/>
    <mergeCell ref="X30:AC31"/>
    <mergeCell ref="Z44:AI44"/>
    <mergeCell ref="K45:O45"/>
    <mergeCell ref="P45:T45"/>
    <mergeCell ref="U45:Y45"/>
    <mergeCell ref="Z45:AI45"/>
    <mergeCell ref="B46:O46"/>
    <mergeCell ref="P46:AI46"/>
    <mergeCell ref="F33:H33"/>
    <mergeCell ref="I33:M33"/>
    <mergeCell ref="B34:E34"/>
    <mergeCell ref="F34:S34"/>
    <mergeCell ref="B37:AI41"/>
    <mergeCell ref="B44:H45"/>
    <mergeCell ref="I44:J45"/>
    <mergeCell ref="K44:O44"/>
    <mergeCell ref="P44:T44"/>
    <mergeCell ref="U44:Y44"/>
  </mergeCells>
  <phoneticPr fontId="5"/>
  <conditionalFormatting sqref="F28:AG33 U45:Y45">
    <cfRule type="expression" dxfId="23" priority="1">
      <formula>IF(RIGHT(TEXT(F28,"0.#"),1)=".",TRUE,FALSE)</formula>
    </cfRule>
  </conditionalFormatting>
  <conditionalFormatting sqref="F21:AI21">
    <cfRule type="expression" dxfId="22" priority="4">
      <formula>IF(RIGHT(TEXT(100*F21,"0.#"),1)=".",TRUE,FALSE)</formula>
    </cfRule>
    <cfRule type="expression" dxfId="21" priority="5">
      <formula>IF(RIGHT(TEXT(100*F21,"0.#"),1)=".",FALSE,TRUE)</formula>
    </cfRule>
  </conditionalFormatting>
  <conditionalFormatting sqref="W10">
    <cfRule type="expression" dxfId="20" priority="2">
      <formula>IF(RIGHT(TEXT(100*W10,"0.#"),1)=".",TRUE,FALSE)</formula>
    </cfRule>
    <cfRule type="expression" dxfId="19" priority="3">
      <formula>IF(RIGHT(TEXT(100*W10,"0.#"),1)=".",FALSE,TRUE)</formula>
    </cfRule>
  </conditionalFormatting>
  <dataValidations count="5">
    <dataValidation type="list" allowBlank="1" showInputMessage="1" showErrorMessage="1" sqref="H14:M14" xr:uid="{99AF9392-E5DF-4680-9FC2-795FDC168575}">
      <formula1>$A$48:$A$53</formula1>
    </dataValidation>
    <dataValidation type="list" allowBlank="1" showInputMessage="1" showErrorMessage="1" sqref="T14:AI14" xr:uid="{CC7719F3-F832-40F4-B7ED-B300A34A4EB0}">
      <formula1>$E$48:$E$54</formula1>
    </dataValidation>
    <dataValidation type="list" allowBlank="1" showInputMessage="1" showErrorMessage="1" sqref="P46" xr:uid="{B9DE54C5-D10D-4CF7-A631-7ED149CB34A0}">
      <formula1>$A$61:$A$64</formula1>
    </dataValidation>
    <dataValidation type="list" allowBlank="1" showInputMessage="1" showErrorMessage="1" sqref="I44:J45 W16:AI16 AA22:AF22" xr:uid="{6F5238FA-1827-4F4C-9F07-50D2B09DFD8E}">
      <formula1>$A$58:$A$59</formula1>
    </dataValidation>
    <dataValidation type="list" allowBlank="1" showInputMessage="1" showErrorMessage="1" sqref="H22:U22 D16:V16" xr:uid="{4604B814-297A-428F-AEFB-F2FD0E998FF9}">
      <formula1>$A$55:$A$56</formula1>
    </dataValidation>
  </dataValidations>
  <printOptions horizontalCentered="1"/>
  <pageMargins left="0.51181102362204722" right="0.51181102362204722" top="0.74803149606299213" bottom="0.74803149606299213" header="0.31496062992125984" footer="0.31496062992125984"/>
  <pageSetup paperSize="9" fitToHeight="0" orientation="portrait" horizontalDpi="300" verticalDpi="300" r:id="rId1"/>
  <rowBreaks count="1" manualBreakCount="1">
    <brk id="35" max="35"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86A2C-AF68-4D10-8E6F-A451C6C96B7C}">
  <sheetPr>
    <pageSetUpPr fitToPage="1"/>
  </sheetPr>
  <dimension ref="A1:BT69"/>
  <sheetViews>
    <sheetView view="pageBreakPreview" zoomScale="115" zoomScaleNormal="85" zoomScaleSheetLayoutView="115" workbookViewId="0">
      <selection activeCell="B9" sqref="B9:T10"/>
    </sheetView>
  </sheetViews>
  <sheetFormatPr defaultColWidth="2.5" defaultRowHeight="18.75" customHeight="1"/>
  <cols>
    <col min="1" max="16384" width="2.5" style="401"/>
  </cols>
  <sheetData>
    <row r="1" spans="2:35" ht="18.75" customHeight="1">
      <c r="B1" s="401" t="s">
        <v>799</v>
      </c>
      <c r="Z1" s="401" t="s">
        <v>650</v>
      </c>
    </row>
    <row r="2" spans="2:35" ht="18.75" customHeight="1">
      <c r="J2" s="523" t="s">
        <v>649</v>
      </c>
      <c r="K2" s="523"/>
      <c r="L2" s="523"/>
      <c r="M2" s="523"/>
      <c r="N2" s="523"/>
      <c r="O2" s="523"/>
      <c r="P2" s="523"/>
      <c r="Q2" s="523"/>
      <c r="R2" s="523"/>
      <c r="S2" s="523"/>
      <c r="T2" s="523"/>
      <c r="U2" s="523"/>
      <c r="V2" s="523"/>
      <c r="W2" s="523"/>
      <c r="X2" s="523"/>
      <c r="Y2" s="523"/>
      <c r="Z2" s="523"/>
      <c r="AA2" s="523"/>
    </row>
    <row r="3" spans="2:35" ht="18.75" customHeight="1">
      <c r="B3" s="402"/>
      <c r="C3" s="402"/>
      <c r="D3" s="402"/>
      <c r="E3" s="402"/>
      <c r="F3" s="402"/>
      <c r="G3" s="402"/>
      <c r="H3" s="402"/>
      <c r="I3" s="402"/>
      <c r="J3" s="402"/>
      <c r="K3" s="402"/>
      <c r="L3" s="402"/>
      <c r="M3" s="402"/>
    </row>
    <row r="4" spans="2:35" ht="18.75" customHeight="1">
      <c r="B4" s="524" t="s">
        <v>648</v>
      </c>
      <c r="C4" s="524"/>
      <c r="D4" s="524"/>
      <c r="E4" s="524"/>
      <c r="F4" s="701" t="s">
        <v>798</v>
      </c>
      <c r="G4" s="702"/>
      <c r="H4" s="702"/>
      <c r="I4" s="702"/>
      <c r="J4" s="702"/>
      <c r="K4" s="702"/>
      <c r="L4" s="702"/>
      <c r="M4" s="702"/>
      <c r="N4" s="702"/>
      <c r="O4" s="702"/>
      <c r="P4" s="702"/>
      <c r="Q4" s="702"/>
      <c r="R4" s="702"/>
      <c r="S4" s="702"/>
      <c r="T4" s="702"/>
      <c r="U4" s="702"/>
      <c r="V4" s="702"/>
      <c r="W4" s="703"/>
    </row>
    <row r="5" spans="2:35" ht="18.75" customHeight="1">
      <c r="B5" s="524" t="s">
        <v>758</v>
      </c>
      <c r="C5" s="524"/>
      <c r="D5" s="524"/>
      <c r="E5" s="524"/>
      <c r="F5" s="520" t="s">
        <v>757</v>
      </c>
      <c r="G5" s="520"/>
      <c r="H5" s="520"/>
      <c r="I5" s="520"/>
      <c r="J5" s="520"/>
      <c r="K5" s="520"/>
      <c r="L5" s="520"/>
      <c r="M5" s="520"/>
      <c r="N5" s="520"/>
      <c r="O5" s="520"/>
      <c r="P5" s="524" t="s">
        <v>756</v>
      </c>
      <c r="Q5" s="524"/>
      <c r="R5" s="524"/>
      <c r="S5" s="524"/>
      <c r="T5" s="524"/>
      <c r="U5" s="524"/>
      <c r="V5" s="742" t="s">
        <v>755</v>
      </c>
      <c r="W5" s="742"/>
      <c r="X5" s="742"/>
      <c r="Y5" s="742"/>
      <c r="Z5" s="742"/>
    </row>
    <row r="6" spans="2:35" ht="18.75" customHeight="1">
      <c r="B6" s="403"/>
    </row>
    <row r="7" spans="2:35" ht="18.75" customHeight="1">
      <c r="B7" s="463" t="s">
        <v>646</v>
      </c>
      <c r="C7" s="463"/>
      <c r="D7" s="463"/>
      <c r="E7" s="463"/>
      <c r="F7" s="463"/>
      <c r="G7" s="463"/>
      <c r="H7" s="463"/>
      <c r="I7" s="463"/>
      <c r="J7" s="463"/>
      <c r="K7" s="463"/>
      <c r="L7" s="463"/>
      <c r="M7" s="463" t="s">
        <v>645</v>
      </c>
      <c r="N7" s="463"/>
      <c r="O7" s="463"/>
      <c r="P7" s="463"/>
      <c r="Q7" s="463"/>
      <c r="R7" s="463"/>
      <c r="S7" s="463"/>
      <c r="T7" s="463"/>
      <c r="U7" s="463"/>
      <c r="V7" s="463"/>
      <c r="W7" s="463" t="s">
        <v>644</v>
      </c>
      <c r="X7" s="463"/>
      <c r="Y7" s="463"/>
      <c r="Z7" s="463"/>
      <c r="AA7" s="463"/>
      <c r="AB7" s="463"/>
      <c r="AC7" s="463"/>
      <c r="AD7" s="463"/>
      <c r="AE7" s="463"/>
      <c r="AF7" s="463"/>
      <c r="AG7" s="463"/>
      <c r="AH7" s="463"/>
      <c r="AI7" s="463"/>
    </row>
    <row r="8" spans="2:35" ht="18.75" customHeight="1">
      <c r="B8" s="463"/>
      <c r="C8" s="463"/>
      <c r="D8" s="463"/>
      <c r="E8" s="463"/>
      <c r="F8" s="463"/>
      <c r="G8" s="463"/>
      <c r="H8" s="463"/>
      <c r="I8" s="463"/>
      <c r="J8" s="463"/>
      <c r="K8" s="463"/>
      <c r="L8" s="463"/>
      <c r="M8" s="463"/>
      <c r="N8" s="463"/>
      <c r="O8" s="463"/>
      <c r="P8" s="463"/>
      <c r="Q8" s="463"/>
      <c r="R8" s="463"/>
      <c r="S8" s="463"/>
      <c r="T8" s="463"/>
      <c r="U8" s="463"/>
      <c r="V8" s="463"/>
      <c r="W8" s="463"/>
      <c r="X8" s="463"/>
      <c r="Y8" s="463"/>
      <c r="Z8" s="463"/>
      <c r="AA8" s="463"/>
      <c r="AB8" s="463"/>
      <c r="AC8" s="463"/>
      <c r="AD8" s="463"/>
      <c r="AE8" s="463"/>
      <c r="AF8" s="463"/>
      <c r="AG8" s="463"/>
      <c r="AH8" s="463"/>
      <c r="AI8" s="463"/>
    </row>
    <row r="9" spans="2:35" ht="30" customHeight="1">
      <c r="B9" s="687" t="s">
        <v>751</v>
      </c>
      <c r="C9" s="688"/>
      <c r="D9" s="688"/>
      <c r="E9" s="688"/>
      <c r="F9" s="688"/>
      <c r="G9" s="697"/>
      <c r="H9" s="498" t="s">
        <v>750</v>
      </c>
      <c r="I9" s="499"/>
      <c r="J9" s="499"/>
      <c r="K9" s="499"/>
      <c r="L9" s="499"/>
      <c r="M9" s="499"/>
      <c r="N9" s="499"/>
      <c r="O9" s="499"/>
      <c r="P9" s="499"/>
      <c r="Q9" s="499"/>
      <c r="R9" s="499"/>
      <c r="S9" s="499"/>
      <c r="T9" s="500"/>
      <c r="U9" s="687" t="s">
        <v>749</v>
      </c>
      <c r="V9" s="689"/>
      <c r="W9" s="689"/>
      <c r="X9" s="689"/>
      <c r="Y9" s="690"/>
      <c r="Z9" s="687" t="s">
        <v>748</v>
      </c>
      <c r="AA9" s="689"/>
      <c r="AB9" s="689"/>
      <c r="AC9" s="689"/>
      <c r="AD9" s="690"/>
      <c r="AE9" s="498" t="s">
        <v>742</v>
      </c>
      <c r="AF9" s="499"/>
      <c r="AG9" s="499"/>
      <c r="AH9" s="499"/>
      <c r="AI9" s="500"/>
    </row>
    <row r="10" spans="2:35" ht="18.75" customHeight="1">
      <c r="B10" s="698"/>
      <c r="C10" s="699"/>
      <c r="D10" s="699"/>
      <c r="E10" s="699"/>
      <c r="F10" s="699"/>
      <c r="G10" s="700"/>
      <c r="H10" s="463"/>
      <c r="I10" s="463"/>
      <c r="J10" s="463"/>
      <c r="K10" s="463"/>
      <c r="L10" s="463"/>
      <c r="M10" s="463"/>
      <c r="N10" s="463"/>
      <c r="O10" s="463"/>
      <c r="P10" s="463"/>
      <c r="Q10" s="463"/>
      <c r="R10" s="463"/>
      <c r="S10" s="463"/>
      <c r="T10" s="463"/>
      <c r="U10" s="464"/>
      <c r="V10" s="465"/>
      <c r="W10" s="465"/>
      <c r="X10" s="487" t="s">
        <v>626</v>
      </c>
      <c r="Y10" s="488"/>
      <c r="Z10" s="464"/>
      <c r="AA10" s="465"/>
      <c r="AB10" s="465"/>
      <c r="AC10" s="487" t="s">
        <v>626</v>
      </c>
      <c r="AD10" s="488"/>
      <c r="AE10" s="656" t="str">
        <f>IFERROR(U10/Z10,"")</f>
        <v/>
      </c>
      <c r="AF10" s="657"/>
      <c r="AG10" s="657"/>
      <c r="AH10" s="657"/>
      <c r="AI10" s="658"/>
    </row>
    <row r="11" spans="2:35" ht="18.75" customHeight="1">
      <c r="B11" s="402"/>
      <c r="C11" s="402"/>
      <c r="D11" s="402"/>
      <c r="E11" s="402"/>
      <c r="F11" s="402"/>
      <c r="G11" s="402"/>
      <c r="H11" s="402"/>
      <c r="I11" s="402"/>
      <c r="J11" s="402"/>
      <c r="K11" s="402"/>
      <c r="L11" s="402"/>
      <c r="M11" s="402"/>
      <c r="N11" s="402"/>
      <c r="O11" s="402"/>
      <c r="P11" s="402"/>
      <c r="Q11" s="402"/>
      <c r="R11" s="402"/>
      <c r="S11" s="402"/>
      <c r="T11" s="402"/>
      <c r="U11" s="402"/>
      <c r="V11" s="402"/>
      <c r="W11" s="402"/>
      <c r="X11" s="402"/>
      <c r="Y11" s="402"/>
      <c r="Z11" s="402"/>
      <c r="AA11" s="402"/>
      <c r="AB11" s="402"/>
      <c r="AC11" s="402"/>
      <c r="AD11" s="402"/>
      <c r="AE11" s="402"/>
      <c r="AF11" s="402"/>
      <c r="AG11" s="402"/>
      <c r="AH11" s="402"/>
    </row>
    <row r="12" spans="2:35" ht="18.75" customHeight="1">
      <c r="B12" s="403" t="s">
        <v>643</v>
      </c>
    </row>
    <row r="13" spans="2:35" ht="18.75" customHeight="1">
      <c r="B13" s="520" t="s">
        <v>642</v>
      </c>
      <c r="C13" s="520"/>
      <c r="D13" s="520"/>
      <c r="E13" s="520"/>
      <c r="F13" s="520"/>
      <c r="G13" s="520"/>
      <c r="H13" s="464" t="s">
        <v>641</v>
      </c>
      <c r="I13" s="465"/>
      <c r="J13" s="465"/>
      <c r="K13" s="521" t="s">
        <v>638</v>
      </c>
      <c r="L13" s="521"/>
      <c r="M13" s="521"/>
      <c r="N13" s="521"/>
      <c r="O13" s="521"/>
      <c r="P13" s="521"/>
      <c r="Q13" s="521"/>
      <c r="R13" s="521"/>
      <c r="S13" s="521"/>
      <c r="T13" s="521"/>
      <c r="U13" s="465" t="s">
        <v>640</v>
      </c>
      <c r="V13" s="465"/>
      <c r="W13" s="465" t="s">
        <v>639</v>
      </c>
      <c r="X13" s="465"/>
      <c r="Y13" s="465"/>
      <c r="Z13" s="521" t="s">
        <v>638</v>
      </c>
      <c r="AA13" s="521"/>
      <c r="AB13" s="521"/>
      <c r="AC13" s="521"/>
      <c r="AD13" s="521"/>
      <c r="AE13" s="521"/>
      <c r="AF13" s="521"/>
      <c r="AG13" s="521"/>
      <c r="AH13" s="521"/>
      <c r="AI13" s="522"/>
    </row>
    <row r="14" spans="2:35" ht="18.75" customHeight="1">
      <c r="B14" s="520" t="s">
        <v>637</v>
      </c>
      <c r="C14" s="520"/>
      <c r="D14" s="520"/>
      <c r="E14" s="520"/>
      <c r="F14" s="520"/>
      <c r="G14" s="520"/>
      <c r="H14" s="464"/>
      <c r="I14" s="465"/>
      <c r="J14" s="465"/>
      <c r="K14" s="465"/>
      <c r="L14" s="465"/>
      <c r="M14" s="465"/>
      <c r="N14" s="520" t="s">
        <v>636</v>
      </c>
      <c r="O14" s="520"/>
      <c r="P14" s="520"/>
      <c r="Q14" s="520"/>
      <c r="R14" s="520"/>
      <c r="S14" s="520"/>
      <c r="T14" s="464"/>
      <c r="U14" s="465"/>
      <c r="V14" s="465"/>
      <c r="W14" s="465"/>
      <c r="X14" s="465"/>
      <c r="Y14" s="465"/>
      <c r="Z14" s="465"/>
      <c r="AA14" s="465"/>
      <c r="AB14" s="465"/>
      <c r="AC14" s="465"/>
      <c r="AD14" s="465"/>
      <c r="AE14" s="465"/>
      <c r="AF14" s="465"/>
      <c r="AG14" s="465"/>
      <c r="AH14" s="465"/>
      <c r="AI14" s="466"/>
    </row>
    <row r="15" spans="2:35" ht="18.75" customHeight="1">
      <c r="B15" s="520" t="s">
        <v>797</v>
      </c>
      <c r="C15" s="520"/>
      <c r="D15" s="520"/>
      <c r="E15" s="520"/>
      <c r="F15" s="520"/>
      <c r="G15" s="520"/>
      <c r="H15" s="526"/>
      <c r="I15" s="526"/>
      <c r="J15" s="526"/>
      <c r="K15" s="526"/>
      <c r="L15" s="526"/>
      <c r="M15" s="526"/>
      <c r="N15" s="526"/>
      <c r="O15" s="526"/>
      <c r="P15" s="526"/>
      <c r="Q15" s="526"/>
      <c r="R15" s="526"/>
      <c r="S15" s="526"/>
      <c r="T15" s="526"/>
      <c r="U15" s="526"/>
      <c r="V15" s="526"/>
      <c r="W15" s="526"/>
      <c r="X15" s="526"/>
      <c r="Y15" s="526"/>
      <c r="Z15" s="526"/>
      <c r="AA15" s="526"/>
      <c r="AB15" s="526"/>
      <c r="AC15" s="526"/>
      <c r="AD15" s="526"/>
      <c r="AE15" s="526"/>
      <c r="AF15" s="526"/>
      <c r="AG15" s="526"/>
      <c r="AH15" s="526"/>
      <c r="AI15" s="526"/>
    </row>
    <row r="16" spans="2:35" ht="18.75" customHeight="1">
      <c r="B16" s="735" t="s">
        <v>796</v>
      </c>
      <c r="C16" s="736"/>
      <c r="D16" s="464" t="s">
        <v>795</v>
      </c>
      <c r="E16" s="465"/>
      <c r="F16" s="465"/>
      <c r="G16" s="465"/>
      <c r="H16" s="465"/>
      <c r="I16" s="465"/>
      <c r="J16" s="465"/>
      <c r="K16" s="465"/>
      <c r="L16" s="741" t="s">
        <v>638</v>
      </c>
      <c r="M16" s="521"/>
      <c r="N16" s="521"/>
      <c r="O16" s="521"/>
      <c r="P16" s="521"/>
      <c r="Q16" s="521"/>
      <c r="R16" s="521"/>
      <c r="S16" s="521"/>
      <c r="T16" s="521"/>
      <c r="U16" s="522"/>
      <c r="V16" s="464" t="s">
        <v>794</v>
      </c>
      <c r="W16" s="465"/>
      <c r="X16" s="465"/>
      <c r="Y16" s="465"/>
      <c r="Z16" s="465"/>
      <c r="AA16" s="466"/>
      <c r="AB16" s="465" t="s">
        <v>793</v>
      </c>
      <c r="AC16" s="465"/>
      <c r="AD16" s="465"/>
      <c r="AE16" s="465"/>
      <c r="AF16" s="465"/>
      <c r="AG16" s="465"/>
      <c r="AH16" s="465"/>
      <c r="AI16" s="466"/>
    </row>
    <row r="17" spans="2:72" ht="18.75" customHeight="1">
      <c r="B17" s="737"/>
      <c r="C17" s="738"/>
      <c r="D17" s="463"/>
      <c r="E17" s="463"/>
      <c r="F17" s="463"/>
      <c r="G17" s="463"/>
      <c r="H17" s="463" t="s">
        <v>792</v>
      </c>
      <c r="I17" s="463"/>
      <c r="J17" s="463"/>
      <c r="K17" s="463"/>
      <c r="L17" s="463"/>
      <c r="M17" s="463"/>
      <c r="N17" s="463"/>
      <c r="O17" s="463"/>
      <c r="P17" s="463"/>
      <c r="Q17" s="463"/>
      <c r="R17" s="463"/>
      <c r="S17" s="463"/>
      <c r="T17" s="463"/>
      <c r="U17" s="463"/>
      <c r="V17" s="463" t="s">
        <v>791</v>
      </c>
      <c r="W17" s="463"/>
      <c r="X17" s="463"/>
      <c r="Y17" s="463"/>
      <c r="Z17" s="463"/>
      <c r="AA17" s="463"/>
      <c r="AB17" s="463"/>
      <c r="AC17" s="463"/>
      <c r="AD17" s="463"/>
      <c r="AE17" s="463"/>
      <c r="AF17" s="463"/>
      <c r="AG17" s="463"/>
      <c r="AH17" s="463"/>
      <c r="AI17" s="463"/>
    </row>
    <row r="18" spans="2:72" ht="18.75" customHeight="1">
      <c r="B18" s="737"/>
      <c r="C18" s="738"/>
      <c r="D18" s="526" t="s">
        <v>790</v>
      </c>
      <c r="E18" s="526"/>
      <c r="F18" s="526"/>
      <c r="G18" s="526"/>
      <c r="H18" s="670" t="s">
        <v>787</v>
      </c>
      <c r="I18" s="671"/>
      <c r="J18" s="671"/>
      <c r="K18" s="671"/>
      <c r="L18" s="671"/>
      <c r="M18" s="671"/>
      <c r="N18" s="671"/>
      <c r="O18" s="671"/>
      <c r="P18" s="671"/>
      <c r="Q18" s="671"/>
      <c r="R18" s="671"/>
      <c r="S18" s="671" t="s">
        <v>786</v>
      </c>
      <c r="T18" s="671"/>
      <c r="U18" s="672"/>
      <c r="V18" s="670" t="s">
        <v>787</v>
      </c>
      <c r="W18" s="671"/>
      <c r="X18" s="671"/>
      <c r="Y18" s="671"/>
      <c r="Z18" s="671"/>
      <c r="AA18" s="671"/>
      <c r="AB18" s="671"/>
      <c r="AC18" s="671"/>
      <c r="AD18" s="671"/>
      <c r="AE18" s="671"/>
      <c r="AF18" s="671"/>
      <c r="AG18" s="671" t="s">
        <v>786</v>
      </c>
      <c r="AH18" s="671"/>
      <c r="AI18" s="672"/>
    </row>
    <row r="19" spans="2:72" ht="18.75" customHeight="1">
      <c r="B19" s="737"/>
      <c r="C19" s="738"/>
      <c r="D19" s="526"/>
      <c r="E19" s="526"/>
      <c r="F19" s="526"/>
      <c r="G19" s="526"/>
      <c r="H19" s="670" t="s">
        <v>789</v>
      </c>
      <c r="I19" s="671"/>
      <c r="J19" s="671"/>
      <c r="K19" s="671"/>
      <c r="L19" s="671"/>
      <c r="M19" s="671"/>
      <c r="N19" s="671"/>
      <c r="O19" s="671"/>
      <c r="P19" s="671"/>
      <c r="Q19" s="671"/>
      <c r="R19" s="671"/>
      <c r="S19" s="671"/>
      <c r="T19" s="671"/>
      <c r="U19" s="672"/>
      <c r="V19" s="670" t="s">
        <v>789</v>
      </c>
      <c r="W19" s="671"/>
      <c r="X19" s="671"/>
      <c r="Y19" s="671"/>
      <c r="Z19" s="671"/>
      <c r="AA19" s="671"/>
      <c r="AB19" s="671"/>
      <c r="AC19" s="671"/>
      <c r="AD19" s="671"/>
      <c r="AE19" s="671"/>
      <c r="AF19" s="671"/>
      <c r="AG19" s="671"/>
      <c r="AH19" s="671"/>
      <c r="AI19" s="672"/>
    </row>
    <row r="20" spans="2:72" ht="18.75" customHeight="1">
      <c r="B20" s="737"/>
      <c r="C20" s="738"/>
      <c r="D20" s="526" t="s">
        <v>788</v>
      </c>
      <c r="E20" s="526"/>
      <c r="F20" s="526"/>
      <c r="G20" s="526"/>
      <c r="H20" s="670" t="s">
        <v>787</v>
      </c>
      <c r="I20" s="671"/>
      <c r="J20" s="671"/>
      <c r="K20" s="671"/>
      <c r="L20" s="671"/>
      <c r="M20" s="671"/>
      <c r="N20" s="671"/>
      <c r="O20" s="671"/>
      <c r="P20" s="671"/>
      <c r="Q20" s="671"/>
      <c r="R20" s="671"/>
      <c r="S20" s="671" t="s">
        <v>786</v>
      </c>
      <c r="T20" s="671"/>
      <c r="U20" s="672"/>
      <c r="V20" s="670" t="s">
        <v>787</v>
      </c>
      <c r="W20" s="671"/>
      <c r="X20" s="671"/>
      <c r="Y20" s="671"/>
      <c r="Z20" s="671"/>
      <c r="AA20" s="671"/>
      <c r="AB20" s="671"/>
      <c r="AC20" s="671"/>
      <c r="AD20" s="671"/>
      <c r="AE20" s="671"/>
      <c r="AF20" s="671"/>
      <c r="AG20" s="671" t="s">
        <v>786</v>
      </c>
      <c r="AH20" s="671"/>
      <c r="AI20" s="672"/>
    </row>
    <row r="21" spans="2:72" ht="18.75" customHeight="1">
      <c r="B21" s="737"/>
      <c r="C21" s="738"/>
      <c r="D21" s="526"/>
      <c r="E21" s="526"/>
      <c r="F21" s="526"/>
      <c r="G21" s="526"/>
      <c r="H21" s="670" t="s">
        <v>785</v>
      </c>
      <c r="I21" s="671"/>
      <c r="J21" s="671"/>
      <c r="K21" s="671"/>
      <c r="L21" s="671"/>
      <c r="M21" s="671"/>
      <c r="N21" s="671"/>
      <c r="O21" s="671"/>
      <c r="P21" s="671"/>
      <c r="Q21" s="671"/>
      <c r="R21" s="671"/>
      <c r="S21" s="671"/>
      <c r="T21" s="671"/>
      <c r="U21" s="672"/>
      <c r="V21" s="670" t="s">
        <v>785</v>
      </c>
      <c r="W21" s="671"/>
      <c r="X21" s="671"/>
      <c r="Y21" s="671"/>
      <c r="Z21" s="671"/>
      <c r="AA21" s="671"/>
      <c r="AB21" s="671"/>
      <c r="AC21" s="671"/>
      <c r="AD21" s="671"/>
      <c r="AE21" s="671"/>
      <c r="AF21" s="671"/>
      <c r="AG21" s="671"/>
      <c r="AH21" s="671"/>
      <c r="AI21" s="672"/>
    </row>
    <row r="22" spans="2:72" ht="18.75" customHeight="1">
      <c r="B22" s="737"/>
      <c r="C22" s="738"/>
      <c r="D22" s="633" t="s">
        <v>784</v>
      </c>
      <c r="E22" s="633"/>
      <c r="F22" s="633"/>
      <c r="G22" s="633"/>
      <c r="H22" s="732"/>
      <c r="I22" s="733"/>
      <c r="J22" s="733"/>
      <c r="K22" s="733"/>
      <c r="L22" s="733"/>
      <c r="M22" s="733"/>
      <c r="N22" s="733"/>
      <c r="O22" s="733"/>
      <c r="P22" s="733"/>
      <c r="Q22" s="733"/>
      <c r="R22" s="733"/>
      <c r="S22" s="733"/>
      <c r="T22" s="733"/>
      <c r="U22" s="734"/>
      <c r="V22" s="732"/>
      <c r="W22" s="733"/>
      <c r="X22" s="733"/>
      <c r="Y22" s="733"/>
      <c r="Z22" s="733"/>
      <c r="AA22" s="733"/>
      <c r="AB22" s="733"/>
      <c r="AC22" s="733"/>
      <c r="AD22" s="733"/>
      <c r="AE22" s="733"/>
      <c r="AF22" s="733"/>
      <c r="AG22" s="733"/>
      <c r="AH22" s="733"/>
      <c r="AI22" s="734"/>
    </row>
    <row r="23" spans="2:72" ht="30" customHeight="1">
      <c r="B23" s="739"/>
      <c r="C23" s="740"/>
      <c r="D23" s="633" t="s">
        <v>783</v>
      </c>
      <c r="E23" s="633"/>
      <c r="F23" s="633"/>
      <c r="G23" s="633"/>
      <c r="H23" s="732"/>
      <c r="I23" s="733"/>
      <c r="J23" s="733"/>
      <c r="K23" s="733"/>
      <c r="L23" s="733"/>
      <c r="M23" s="733"/>
      <c r="N23" s="733"/>
      <c r="O23" s="733"/>
      <c r="P23" s="733"/>
      <c r="Q23" s="733"/>
      <c r="R23" s="733"/>
      <c r="S23" s="733"/>
      <c r="T23" s="733"/>
      <c r="U23" s="734"/>
      <c r="V23" s="732"/>
      <c r="W23" s="733"/>
      <c r="X23" s="733"/>
      <c r="Y23" s="733"/>
      <c r="Z23" s="733"/>
      <c r="AA23" s="733"/>
      <c r="AB23" s="733"/>
      <c r="AC23" s="733"/>
      <c r="AD23" s="733"/>
      <c r="AE23" s="733"/>
      <c r="AF23" s="733"/>
      <c r="AG23" s="733"/>
      <c r="AH23" s="733"/>
      <c r="AI23" s="734"/>
    </row>
    <row r="25" spans="2:72" ht="18.75" customHeight="1">
      <c r="B25" s="403" t="s">
        <v>635</v>
      </c>
      <c r="BR25" s="409"/>
      <c r="BS25" s="409"/>
      <c r="BT25" s="409"/>
    </row>
    <row r="26" spans="2:72" ht="18.75" customHeight="1">
      <c r="B26" s="463" t="s">
        <v>634</v>
      </c>
      <c r="C26" s="463"/>
      <c r="D26" s="463"/>
      <c r="E26" s="463"/>
      <c r="F26" s="463" t="s">
        <v>782</v>
      </c>
      <c r="G26" s="463"/>
      <c r="H26" s="463"/>
      <c r="I26" s="463" t="s">
        <v>781</v>
      </c>
      <c r="J26" s="463"/>
      <c r="K26" s="463"/>
      <c r="L26" s="463" t="s">
        <v>780</v>
      </c>
      <c r="M26" s="463"/>
      <c r="N26" s="463"/>
      <c r="O26" s="463" t="s">
        <v>779</v>
      </c>
      <c r="P26" s="463"/>
      <c r="Q26" s="463"/>
      <c r="R26" s="463" t="s">
        <v>778</v>
      </c>
      <c r="S26" s="463"/>
      <c r="T26" s="463"/>
      <c r="U26" s="569" t="s">
        <v>777</v>
      </c>
      <c r="V26" s="569"/>
      <c r="W26" s="569"/>
      <c r="X26" s="463" t="s">
        <v>776</v>
      </c>
      <c r="Y26" s="463"/>
      <c r="Z26" s="463"/>
      <c r="AA26" s="463" t="s">
        <v>775</v>
      </c>
      <c r="AB26" s="463"/>
      <c r="AC26" s="463"/>
      <c r="AD26" s="463" t="s">
        <v>630</v>
      </c>
      <c r="AE26" s="463"/>
      <c r="AF26" s="463"/>
      <c r="AG26" s="463" t="s">
        <v>629</v>
      </c>
      <c r="AH26" s="463"/>
      <c r="AI26" s="463"/>
      <c r="AJ26" s="409"/>
    </row>
    <row r="27" spans="2:72" ht="30" customHeight="1">
      <c r="B27" s="633" t="s">
        <v>774</v>
      </c>
      <c r="C27" s="633"/>
      <c r="D27" s="633"/>
      <c r="E27" s="633"/>
      <c r="F27" s="728"/>
      <c r="G27" s="728"/>
      <c r="H27" s="728"/>
      <c r="I27" s="728"/>
      <c r="J27" s="728"/>
      <c r="K27" s="728"/>
      <c r="L27" s="728"/>
      <c r="M27" s="728"/>
      <c r="N27" s="728"/>
      <c r="O27" s="728"/>
      <c r="P27" s="728"/>
      <c r="Q27" s="728"/>
      <c r="R27" s="728"/>
      <c r="S27" s="728"/>
      <c r="T27" s="728"/>
      <c r="U27" s="727"/>
      <c r="V27" s="727"/>
      <c r="W27" s="727"/>
      <c r="X27" s="728"/>
      <c r="Y27" s="728"/>
      <c r="Z27" s="728"/>
      <c r="AA27" s="728"/>
      <c r="AB27" s="728"/>
      <c r="AC27" s="728"/>
      <c r="AD27" s="728"/>
      <c r="AE27" s="728"/>
      <c r="AF27" s="728"/>
      <c r="AG27" s="729">
        <f>SUM(F27:AF27)</f>
        <v>0</v>
      </c>
      <c r="AH27" s="730"/>
      <c r="AI27" s="731"/>
      <c r="AJ27" s="409"/>
    </row>
    <row r="28" spans="2:72" ht="18.75" customHeight="1">
      <c r="B28" s="463" t="s">
        <v>773</v>
      </c>
      <c r="C28" s="463"/>
      <c r="D28" s="463"/>
      <c r="E28" s="463"/>
      <c r="F28" s="723"/>
      <c r="G28" s="723"/>
      <c r="H28" s="723"/>
      <c r="I28" s="723"/>
      <c r="J28" s="723"/>
      <c r="K28" s="723"/>
      <c r="L28" s="723"/>
      <c r="M28" s="723"/>
      <c r="N28" s="723"/>
      <c r="O28" s="723"/>
      <c r="P28" s="723"/>
      <c r="Q28" s="723"/>
      <c r="R28" s="723"/>
      <c r="S28" s="723"/>
      <c r="T28" s="723"/>
      <c r="U28" s="723"/>
      <c r="V28" s="723"/>
      <c r="W28" s="723"/>
      <c r="X28" s="723"/>
      <c r="Y28" s="723"/>
      <c r="Z28" s="723"/>
      <c r="AA28" s="723"/>
      <c r="AB28" s="723"/>
      <c r="AC28" s="723"/>
      <c r="AD28" s="723"/>
      <c r="AE28" s="723"/>
      <c r="AF28" s="723"/>
      <c r="AG28" s="724">
        <f>SUM(F28:AF28)</f>
        <v>0</v>
      </c>
      <c r="AH28" s="725"/>
      <c r="AI28" s="726"/>
      <c r="AJ28" s="409"/>
    </row>
    <row r="29" spans="2:72" ht="18.75" customHeight="1">
      <c r="B29" s="569" t="s">
        <v>722</v>
      </c>
      <c r="C29" s="569"/>
      <c r="D29" s="569"/>
      <c r="E29" s="569"/>
      <c r="F29" s="723"/>
      <c r="G29" s="723"/>
      <c r="H29" s="723"/>
      <c r="I29" s="723"/>
      <c r="J29" s="723"/>
      <c r="K29" s="723"/>
      <c r="L29" s="723"/>
      <c r="M29" s="723"/>
      <c r="N29" s="723"/>
      <c r="O29" s="723"/>
      <c r="P29" s="723"/>
      <c r="Q29" s="723"/>
      <c r="R29" s="723"/>
      <c r="S29" s="723"/>
      <c r="T29" s="723"/>
      <c r="U29" s="723"/>
      <c r="V29" s="723"/>
      <c r="W29" s="723"/>
      <c r="X29" s="723"/>
      <c r="Y29" s="723"/>
      <c r="Z29" s="723"/>
      <c r="AA29" s="723"/>
      <c r="AB29" s="723"/>
      <c r="AC29" s="723"/>
      <c r="AD29" s="723"/>
      <c r="AE29" s="723"/>
      <c r="AF29" s="723"/>
      <c r="AG29" s="724">
        <f>SUM(F29:AF29)</f>
        <v>0</v>
      </c>
      <c r="AH29" s="725"/>
      <c r="AI29" s="726"/>
    </row>
    <row r="30" spans="2:72" ht="18.75" customHeight="1">
      <c r="B30" s="464" t="s">
        <v>772</v>
      </c>
      <c r="C30" s="465"/>
      <c r="D30" s="465"/>
      <c r="E30" s="465"/>
      <c r="F30" s="465"/>
      <c r="G30" s="465"/>
      <c r="H30" s="465"/>
      <c r="I30" s="465"/>
      <c r="J30" s="465"/>
      <c r="K30" s="466"/>
      <c r="L30" s="721"/>
      <c r="M30" s="721"/>
      <c r="N30" s="721"/>
      <c r="O30" s="721"/>
      <c r="P30" s="721"/>
      <c r="Q30" s="721"/>
      <c r="R30" s="721"/>
      <c r="S30" s="721"/>
      <c r="T30" s="721"/>
      <c r="U30" s="721"/>
      <c r="V30" s="721"/>
      <c r="W30" s="721"/>
      <c r="X30" s="721"/>
      <c r="Y30" s="721"/>
      <c r="Z30" s="721"/>
      <c r="AA30" s="721"/>
      <c r="AB30" s="721"/>
      <c r="AC30" s="721"/>
      <c r="AD30" s="721"/>
      <c r="AE30" s="721"/>
      <c r="AF30" s="721"/>
      <c r="AG30" s="721"/>
      <c r="AH30" s="721"/>
      <c r="AI30" s="721"/>
    </row>
    <row r="31" spans="2:72" ht="30" customHeight="1">
      <c r="B31" s="548" t="s">
        <v>771</v>
      </c>
      <c r="C31" s="549"/>
      <c r="D31" s="549"/>
      <c r="E31" s="549"/>
      <c r="F31" s="549"/>
      <c r="G31" s="549"/>
      <c r="H31" s="549"/>
      <c r="I31" s="549"/>
      <c r="J31" s="549"/>
      <c r="K31" s="550"/>
      <c r="L31" s="721"/>
      <c r="M31" s="721"/>
      <c r="N31" s="721"/>
      <c r="O31" s="721"/>
      <c r="P31" s="721"/>
      <c r="Q31" s="721"/>
      <c r="R31" s="721"/>
      <c r="S31" s="721"/>
      <c r="T31" s="721"/>
      <c r="U31" s="721"/>
      <c r="V31" s="721"/>
      <c r="W31" s="721"/>
      <c r="X31" s="721"/>
      <c r="Y31" s="721"/>
      <c r="Z31" s="721"/>
      <c r="AA31" s="721"/>
      <c r="AB31" s="721"/>
      <c r="AC31" s="721"/>
      <c r="AD31" s="721"/>
      <c r="AE31" s="721"/>
      <c r="AF31" s="721"/>
      <c r="AG31" s="721"/>
      <c r="AH31" s="721"/>
      <c r="AI31" s="721"/>
    </row>
    <row r="32" spans="2:72" ht="18.75" customHeight="1">
      <c r="B32" s="486" t="s">
        <v>770</v>
      </c>
      <c r="C32" s="487"/>
      <c r="D32" s="487"/>
      <c r="E32" s="487"/>
      <c r="F32" s="487"/>
      <c r="G32" s="487"/>
      <c r="H32" s="487"/>
      <c r="I32" s="487"/>
      <c r="J32" s="487"/>
      <c r="K32" s="488"/>
      <c r="L32" s="721"/>
      <c r="M32" s="721"/>
      <c r="N32" s="721"/>
      <c r="O32" s="721"/>
      <c r="P32" s="721"/>
      <c r="Q32" s="721"/>
      <c r="R32" s="721"/>
      <c r="S32" s="721"/>
      <c r="T32" s="721"/>
      <c r="U32" s="721"/>
      <c r="V32" s="721"/>
      <c r="W32" s="721"/>
      <c r="X32" s="721"/>
      <c r="Y32" s="721"/>
      <c r="Z32" s="721"/>
      <c r="AA32" s="721"/>
      <c r="AB32" s="721"/>
      <c r="AC32" s="721"/>
      <c r="AD32" s="721"/>
      <c r="AE32" s="721"/>
      <c r="AF32" s="721"/>
      <c r="AG32" s="721"/>
      <c r="AH32" s="721"/>
      <c r="AI32" s="721"/>
    </row>
    <row r="33" spans="1:35" ht="30" customHeight="1">
      <c r="B33" s="722" t="s">
        <v>769</v>
      </c>
      <c r="C33" s="692"/>
      <c r="D33" s="692"/>
      <c r="E33" s="692"/>
      <c r="F33" s="692"/>
      <c r="G33" s="692"/>
      <c r="H33" s="692"/>
      <c r="I33" s="692"/>
      <c r="J33" s="692"/>
      <c r="K33" s="692"/>
      <c r="L33" s="721"/>
      <c r="M33" s="721"/>
      <c r="N33" s="721"/>
      <c r="O33" s="721"/>
      <c r="P33" s="721"/>
      <c r="Q33" s="721"/>
      <c r="R33" s="721"/>
      <c r="S33" s="721"/>
      <c r="T33" s="721"/>
      <c r="U33" s="721"/>
      <c r="V33" s="721"/>
      <c r="W33" s="721"/>
      <c r="X33" s="721"/>
      <c r="Y33" s="721"/>
      <c r="Z33" s="721"/>
      <c r="AA33" s="721"/>
      <c r="AB33" s="721"/>
      <c r="AC33" s="721"/>
      <c r="AD33" s="721"/>
      <c r="AE33" s="721"/>
      <c r="AF33" s="721"/>
      <c r="AG33" s="721"/>
      <c r="AH33" s="721"/>
      <c r="AI33" s="721"/>
    </row>
    <row r="34" spans="1:35" ht="18.75" customHeight="1">
      <c r="B34" s="410"/>
      <c r="C34" s="410"/>
      <c r="D34" s="410"/>
      <c r="E34" s="410"/>
      <c r="F34" s="408"/>
      <c r="G34" s="408"/>
      <c r="H34" s="408"/>
      <c r="I34" s="408"/>
      <c r="J34" s="408"/>
      <c r="K34" s="408"/>
      <c r="L34" s="408"/>
      <c r="M34" s="408"/>
      <c r="N34" s="408"/>
      <c r="O34" s="408"/>
      <c r="P34" s="408"/>
      <c r="Q34" s="408"/>
    </row>
    <row r="35" spans="1:35" ht="18.75" customHeight="1">
      <c r="B35" s="403" t="s">
        <v>713</v>
      </c>
    </row>
    <row r="36" spans="1:35" ht="18.75" customHeight="1">
      <c r="B36" s="477"/>
      <c r="C36" s="478"/>
      <c r="D36" s="478"/>
      <c r="E36" s="478"/>
      <c r="F36" s="478"/>
      <c r="G36" s="478"/>
      <c r="H36" s="478"/>
      <c r="I36" s="478"/>
      <c r="J36" s="478"/>
      <c r="K36" s="478"/>
      <c r="L36" s="478"/>
      <c r="M36" s="478"/>
      <c r="N36" s="478"/>
      <c r="O36" s="478"/>
      <c r="P36" s="478"/>
      <c r="Q36" s="478"/>
      <c r="R36" s="478"/>
      <c r="S36" s="478"/>
      <c r="T36" s="478"/>
      <c r="U36" s="478"/>
      <c r="V36" s="478"/>
      <c r="W36" s="478"/>
      <c r="X36" s="478"/>
      <c r="Y36" s="478"/>
      <c r="Z36" s="478"/>
      <c r="AA36" s="478"/>
      <c r="AB36" s="478"/>
      <c r="AC36" s="478"/>
      <c r="AD36" s="478"/>
      <c r="AE36" s="478"/>
      <c r="AF36" s="478"/>
      <c r="AG36" s="478"/>
      <c r="AH36" s="478"/>
      <c r="AI36" s="479"/>
    </row>
    <row r="37" spans="1:35" ht="18.75" customHeight="1">
      <c r="B37" s="480"/>
      <c r="C37" s="481"/>
      <c r="D37" s="481"/>
      <c r="E37" s="481"/>
      <c r="F37" s="481"/>
      <c r="G37" s="481"/>
      <c r="H37" s="481"/>
      <c r="I37" s="481"/>
      <c r="J37" s="481"/>
      <c r="K37" s="481"/>
      <c r="L37" s="481"/>
      <c r="M37" s="481"/>
      <c r="N37" s="481"/>
      <c r="O37" s="481"/>
      <c r="P37" s="481"/>
      <c r="Q37" s="481"/>
      <c r="R37" s="481"/>
      <c r="S37" s="481"/>
      <c r="T37" s="481"/>
      <c r="U37" s="481"/>
      <c r="V37" s="481"/>
      <c r="W37" s="481"/>
      <c r="X37" s="481"/>
      <c r="Y37" s="481"/>
      <c r="Z37" s="481"/>
      <c r="AA37" s="481"/>
      <c r="AB37" s="481"/>
      <c r="AC37" s="481"/>
      <c r="AD37" s="481"/>
      <c r="AE37" s="481"/>
      <c r="AF37" s="481"/>
      <c r="AG37" s="481"/>
      <c r="AH37" s="481"/>
      <c r="AI37" s="482"/>
    </row>
    <row r="38" spans="1:35" ht="18.75" customHeight="1">
      <c r="B38" s="480"/>
      <c r="C38" s="481"/>
      <c r="D38" s="481"/>
      <c r="E38" s="481"/>
      <c r="F38" s="481"/>
      <c r="G38" s="481"/>
      <c r="H38" s="481"/>
      <c r="I38" s="481"/>
      <c r="J38" s="481"/>
      <c r="K38" s="481"/>
      <c r="L38" s="481"/>
      <c r="M38" s="481"/>
      <c r="N38" s="481"/>
      <c r="O38" s="481"/>
      <c r="P38" s="481"/>
      <c r="Q38" s="481"/>
      <c r="R38" s="481"/>
      <c r="S38" s="481"/>
      <c r="T38" s="481"/>
      <c r="U38" s="481"/>
      <c r="V38" s="481"/>
      <c r="W38" s="481"/>
      <c r="X38" s="481"/>
      <c r="Y38" s="481"/>
      <c r="Z38" s="481"/>
      <c r="AA38" s="481"/>
      <c r="AB38" s="481"/>
      <c r="AC38" s="481"/>
      <c r="AD38" s="481"/>
      <c r="AE38" s="481"/>
      <c r="AF38" s="481"/>
      <c r="AG38" s="481"/>
      <c r="AH38" s="481"/>
      <c r="AI38" s="482"/>
    </row>
    <row r="39" spans="1:35" ht="18.75" customHeight="1">
      <c r="B39" s="480"/>
      <c r="C39" s="481"/>
      <c r="D39" s="481"/>
      <c r="E39" s="481"/>
      <c r="F39" s="481"/>
      <c r="G39" s="481"/>
      <c r="H39" s="481"/>
      <c r="I39" s="481"/>
      <c r="J39" s="481"/>
      <c r="K39" s="481"/>
      <c r="L39" s="481"/>
      <c r="M39" s="481"/>
      <c r="N39" s="481"/>
      <c r="O39" s="481"/>
      <c r="P39" s="481"/>
      <c r="Q39" s="481"/>
      <c r="R39" s="481"/>
      <c r="S39" s="481"/>
      <c r="T39" s="481"/>
      <c r="U39" s="481"/>
      <c r="V39" s="481"/>
      <c r="W39" s="481"/>
      <c r="X39" s="481"/>
      <c r="Y39" s="481"/>
      <c r="Z39" s="481"/>
      <c r="AA39" s="481"/>
      <c r="AB39" s="481"/>
      <c r="AC39" s="481"/>
      <c r="AD39" s="481"/>
      <c r="AE39" s="481"/>
      <c r="AF39" s="481"/>
      <c r="AG39" s="481"/>
      <c r="AH39" s="481"/>
      <c r="AI39" s="482"/>
    </row>
    <row r="40" spans="1:35" ht="18.75" customHeight="1">
      <c r="B40" s="483"/>
      <c r="C40" s="484"/>
      <c r="D40" s="484"/>
      <c r="E40" s="484"/>
      <c r="F40" s="484"/>
      <c r="G40" s="484"/>
      <c r="H40" s="484"/>
      <c r="I40" s="484"/>
      <c r="J40" s="484"/>
      <c r="K40" s="484"/>
      <c r="L40" s="484"/>
      <c r="M40" s="484"/>
      <c r="N40" s="484"/>
      <c r="O40" s="484"/>
      <c r="P40" s="484"/>
      <c r="Q40" s="484"/>
      <c r="R40" s="484"/>
      <c r="S40" s="484"/>
      <c r="T40" s="484"/>
      <c r="U40" s="484"/>
      <c r="V40" s="484"/>
      <c r="W40" s="484"/>
      <c r="X40" s="484"/>
      <c r="Y40" s="484"/>
      <c r="Z40" s="484"/>
      <c r="AA40" s="484"/>
      <c r="AB40" s="484"/>
      <c r="AC40" s="484"/>
      <c r="AD40" s="484"/>
      <c r="AE40" s="484"/>
      <c r="AF40" s="484"/>
      <c r="AG40" s="484"/>
      <c r="AH40" s="484"/>
      <c r="AI40" s="485"/>
    </row>
    <row r="41" spans="1:35" ht="18.75" customHeight="1">
      <c r="B41" s="404"/>
      <c r="C41" s="404"/>
      <c r="D41" s="404"/>
      <c r="E41" s="404"/>
      <c r="F41" s="404"/>
      <c r="G41" s="404"/>
      <c r="H41" s="404"/>
      <c r="I41" s="404"/>
      <c r="J41" s="404"/>
      <c r="K41" s="404"/>
      <c r="L41" s="404"/>
      <c r="M41" s="404"/>
    </row>
    <row r="42" spans="1:35" ht="18.75" customHeight="1">
      <c r="B42" s="403" t="s">
        <v>623</v>
      </c>
    </row>
    <row r="43" spans="1:35" ht="18.75" customHeight="1">
      <c r="B43" s="467" t="s">
        <v>618</v>
      </c>
      <c r="C43" s="467"/>
      <c r="D43" s="467"/>
      <c r="E43" s="467"/>
      <c r="F43" s="467"/>
      <c r="G43" s="467"/>
      <c r="H43" s="467"/>
      <c r="I43" s="463"/>
      <c r="J43" s="463"/>
      <c r="K43" s="463" t="s">
        <v>617</v>
      </c>
      <c r="L43" s="463"/>
      <c r="M43" s="463"/>
      <c r="N43" s="463"/>
      <c r="O43" s="463"/>
      <c r="P43" s="463" t="s">
        <v>616</v>
      </c>
      <c r="Q43" s="463"/>
      <c r="R43" s="463"/>
      <c r="S43" s="463"/>
      <c r="T43" s="463"/>
      <c r="U43" s="463" t="s">
        <v>615</v>
      </c>
      <c r="V43" s="463"/>
      <c r="W43" s="463"/>
      <c r="X43" s="463"/>
      <c r="Y43" s="463"/>
      <c r="Z43" s="463" t="s">
        <v>614</v>
      </c>
      <c r="AA43" s="463"/>
      <c r="AB43" s="463"/>
      <c r="AC43" s="463"/>
      <c r="AD43" s="463"/>
      <c r="AE43" s="463"/>
      <c r="AF43" s="463"/>
      <c r="AG43" s="463"/>
      <c r="AH43" s="463"/>
      <c r="AI43" s="463"/>
    </row>
    <row r="44" spans="1:35" ht="18.75" customHeight="1">
      <c r="B44" s="467"/>
      <c r="C44" s="467"/>
      <c r="D44" s="467"/>
      <c r="E44" s="467"/>
      <c r="F44" s="467"/>
      <c r="G44" s="467"/>
      <c r="H44" s="467"/>
      <c r="I44" s="463"/>
      <c r="J44" s="463"/>
      <c r="K44" s="468" t="s">
        <v>613</v>
      </c>
      <c r="L44" s="469"/>
      <c r="M44" s="469"/>
      <c r="N44" s="469"/>
      <c r="O44" s="470"/>
      <c r="P44" s="471" t="s">
        <v>612</v>
      </c>
      <c r="Q44" s="472"/>
      <c r="R44" s="472"/>
      <c r="S44" s="472"/>
      <c r="T44" s="473"/>
      <c r="U44" s="474" t="s">
        <v>611</v>
      </c>
      <c r="V44" s="475"/>
      <c r="W44" s="475"/>
      <c r="X44" s="475"/>
      <c r="Y44" s="476"/>
      <c r="Z44" s="463"/>
      <c r="AA44" s="463"/>
      <c r="AB44" s="463"/>
      <c r="AC44" s="463"/>
      <c r="AD44" s="463"/>
      <c r="AE44" s="463"/>
      <c r="AF44" s="463"/>
      <c r="AG44" s="463"/>
      <c r="AH44" s="463"/>
      <c r="AI44" s="463"/>
    </row>
    <row r="45" spans="1:35" ht="18.75" customHeight="1">
      <c r="B45" s="526" t="s">
        <v>610</v>
      </c>
      <c r="C45" s="526"/>
      <c r="D45" s="526"/>
      <c r="E45" s="526"/>
      <c r="F45" s="526"/>
      <c r="G45" s="526"/>
      <c r="H45" s="526"/>
      <c r="I45" s="526"/>
      <c r="J45" s="526"/>
      <c r="K45" s="526"/>
      <c r="L45" s="526"/>
      <c r="M45" s="526"/>
      <c r="N45" s="526"/>
      <c r="O45" s="526"/>
      <c r="P45" s="464"/>
      <c r="Q45" s="465"/>
      <c r="R45" s="465"/>
      <c r="S45" s="465"/>
      <c r="T45" s="465"/>
      <c r="U45" s="465"/>
      <c r="V45" s="465"/>
      <c r="W45" s="465"/>
      <c r="X45" s="465"/>
      <c r="Y45" s="465"/>
      <c r="Z45" s="465"/>
      <c r="AA45" s="465"/>
      <c r="AB45" s="465"/>
      <c r="AC45" s="465"/>
      <c r="AD45" s="465"/>
      <c r="AE45" s="465"/>
      <c r="AF45" s="465"/>
      <c r="AG45" s="465"/>
      <c r="AH45" s="465"/>
      <c r="AI45" s="466"/>
    </row>
    <row r="47" spans="1:35" ht="18.75" customHeight="1">
      <c r="A47" s="401" t="s">
        <v>712</v>
      </c>
      <c r="E47" s="401" t="s">
        <v>608</v>
      </c>
    </row>
    <row r="48" spans="1:35" ht="18.75" customHeight="1">
      <c r="A48" s="401" t="s">
        <v>607</v>
      </c>
      <c r="E48" s="401" t="s">
        <v>606</v>
      </c>
    </row>
    <row r="49" spans="1:5" ht="18.75" customHeight="1">
      <c r="A49" s="401" t="s">
        <v>605</v>
      </c>
      <c r="E49" s="401" t="s">
        <v>604</v>
      </c>
    </row>
    <row r="50" spans="1:5" ht="18.75" customHeight="1">
      <c r="A50" s="401" t="s">
        <v>509</v>
      </c>
      <c r="E50" s="401" t="s">
        <v>603</v>
      </c>
    </row>
    <row r="51" spans="1:5" ht="18.75" customHeight="1">
      <c r="A51" s="401" t="s">
        <v>602</v>
      </c>
      <c r="E51" s="401" t="s">
        <v>601</v>
      </c>
    </row>
    <row r="52" spans="1:5" ht="18.75" customHeight="1">
      <c r="A52" s="401" t="s">
        <v>691</v>
      </c>
      <c r="E52" s="401" t="s">
        <v>600</v>
      </c>
    </row>
    <row r="53" spans="1:5" ht="18.75" customHeight="1">
      <c r="E53" s="401" t="s">
        <v>598</v>
      </c>
    </row>
    <row r="54" spans="1:5" ht="18.75" customHeight="1">
      <c r="A54" s="401" t="s">
        <v>768</v>
      </c>
    </row>
    <row r="55" spans="1:5" ht="18.75" customHeight="1">
      <c r="A55" s="401" t="s">
        <v>767</v>
      </c>
    </row>
    <row r="56" spans="1:5" ht="18.75" customHeight="1">
      <c r="A56" s="401" t="s">
        <v>766</v>
      </c>
    </row>
    <row r="57" spans="1:5" ht="18.75" customHeight="1">
      <c r="A57" s="401" t="s">
        <v>765</v>
      </c>
    </row>
    <row r="58" spans="1:5" ht="18.75" customHeight="1">
      <c r="A58" s="401" t="s">
        <v>764</v>
      </c>
    </row>
    <row r="59" spans="1:5" ht="18.75" customHeight="1">
      <c r="A59" s="401" t="s">
        <v>763</v>
      </c>
    </row>
    <row r="60" spans="1:5" ht="18.75" customHeight="1">
      <c r="A60" s="401" t="s">
        <v>762</v>
      </c>
    </row>
    <row r="61" spans="1:5" ht="18.75" customHeight="1">
      <c r="A61" s="401" t="s">
        <v>761</v>
      </c>
    </row>
    <row r="63" spans="1:5" ht="18.75" customHeight="1">
      <c r="A63" s="401" t="s">
        <v>599</v>
      </c>
    </row>
    <row r="64" spans="1:5" ht="18.75" customHeight="1">
      <c r="A64" s="401" t="s">
        <v>594</v>
      </c>
    </row>
    <row r="66" spans="1:1" ht="18.75" customHeight="1">
      <c r="A66" s="401" t="s">
        <v>597</v>
      </c>
    </row>
    <row r="67" spans="1:1" ht="18.75" customHeight="1">
      <c r="A67" s="401" t="s">
        <v>596</v>
      </c>
    </row>
    <row r="68" spans="1:1" ht="18.75" customHeight="1">
      <c r="A68" s="401" t="s">
        <v>595</v>
      </c>
    </row>
    <row r="69" spans="1:1" ht="18.75" customHeight="1">
      <c r="A69" s="401" t="s">
        <v>594</v>
      </c>
    </row>
  </sheetData>
  <mergeCells count="137">
    <mergeCell ref="B7:L7"/>
    <mergeCell ref="M7:V7"/>
    <mergeCell ref="W7:AI7"/>
    <mergeCell ref="B8:L8"/>
    <mergeCell ref="M8:V8"/>
    <mergeCell ref="W8:AI8"/>
    <mergeCell ref="J2:AA2"/>
    <mergeCell ref="B4:E4"/>
    <mergeCell ref="F4:W4"/>
    <mergeCell ref="B5:E5"/>
    <mergeCell ref="F5:O5"/>
    <mergeCell ref="P5:U5"/>
    <mergeCell ref="V5:Z5"/>
    <mergeCell ref="B14:G14"/>
    <mergeCell ref="H14:M14"/>
    <mergeCell ref="N14:S14"/>
    <mergeCell ref="T14:AI14"/>
    <mergeCell ref="B15:G15"/>
    <mergeCell ref="H15:AI15"/>
    <mergeCell ref="AE10:AI10"/>
    <mergeCell ref="B13:G13"/>
    <mergeCell ref="H13:J13"/>
    <mergeCell ref="K13:T13"/>
    <mergeCell ref="U13:V13"/>
    <mergeCell ref="W13:Y13"/>
    <mergeCell ref="Z13:AI13"/>
    <mergeCell ref="B9:G10"/>
    <mergeCell ref="H9:T9"/>
    <mergeCell ref="U9:Y9"/>
    <mergeCell ref="Z9:AD9"/>
    <mergeCell ref="AE9:AI9"/>
    <mergeCell ref="H10:T10"/>
    <mergeCell ref="U10:W10"/>
    <mergeCell ref="X10:Y10"/>
    <mergeCell ref="Z10:AB10"/>
    <mergeCell ref="AC10:AD10"/>
    <mergeCell ref="J18:R18"/>
    <mergeCell ref="S18:U18"/>
    <mergeCell ref="V18:W18"/>
    <mergeCell ref="X18:AF18"/>
    <mergeCell ref="AG18:AI18"/>
    <mergeCell ref="H19:L19"/>
    <mergeCell ref="M19:U19"/>
    <mergeCell ref="V19:Z19"/>
    <mergeCell ref="AA19:AI19"/>
    <mergeCell ref="H18:I18"/>
    <mergeCell ref="AG20:AI20"/>
    <mergeCell ref="H21:L21"/>
    <mergeCell ref="M21:U21"/>
    <mergeCell ref="V21:Z21"/>
    <mergeCell ref="AA21:AI21"/>
    <mergeCell ref="D22:G22"/>
    <mergeCell ref="H22:U22"/>
    <mergeCell ref="V22:AI22"/>
    <mergeCell ref="D20:G21"/>
    <mergeCell ref="H20:I20"/>
    <mergeCell ref="J20:R20"/>
    <mergeCell ref="S20:U20"/>
    <mergeCell ref="V20:W20"/>
    <mergeCell ref="X20:AF20"/>
    <mergeCell ref="D23:G23"/>
    <mergeCell ref="H23:U23"/>
    <mergeCell ref="V23:AI23"/>
    <mergeCell ref="B26:E26"/>
    <mergeCell ref="F26:H26"/>
    <mergeCell ref="I26:K26"/>
    <mergeCell ref="L26:N26"/>
    <mergeCell ref="O26:Q26"/>
    <mergeCell ref="R26:T26"/>
    <mergeCell ref="U26:W26"/>
    <mergeCell ref="B16:C23"/>
    <mergeCell ref="D16:K16"/>
    <mergeCell ref="L16:U16"/>
    <mergeCell ref="V16:AA16"/>
    <mergeCell ref="AB16:AI16"/>
    <mergeCell ref="D17:G17"/>
    <mergeCell ref="H17:U17"/>
    <mergeCell ref="V17:AI17"/>
    <mergeCell ref="D18:G19"/>
    <mergeCell ref="B28:E28"/>
    <mergeCell ref="F28:H28"/>
    <mergeCell ref="I28:K28"/>
    <mergeCell ref="L28:N28"/>
    <mergeCell ref="O28:Q28"/>
    <mergeCell ref="X26:Z26"/>
    <mergeCell ref="AA26:AC26"/>
    <mergeCell ref="AD26:AF26"/>
    <mergeCell ref="AG26:AI26"/>
    <mergeCell ref="B27:E27"/>
    <mergeCell ref="F27:H27"/>
    <mergeCell ref="I27:K27"/>
    <mergeCell ref="L27:N27"/>
    <mergeCell ref="O27:Q27"/>
    <mergeCell ref="R27:T27"/>
    <mergeCell ref="R28:T28"/>
    <mergeCell ref="U28:W28"/>
    <mergeCell ref="X28:Z28"/>
    <mergeCell ref="AA28:AC28"/>
    <mergeCell ref="AD28:AF28"/>
    <mergeCell ref="AG28:AI28"/>
    <mergeCell ref="U27:W27"/>
    <mergeCell ref="X27:Z27"/>
    <mergeCell ref="AA27:AC27"/>
    <mergeCell ref="AD27:AF27"/>
    <mergeCell ref="AG27:AI27"/>
    <mergeCell ref="B31:K31"/>
    <mergeCell ref="L31:AI31"/>
    <mergeCell ref="B32:K32"/>
    <mergeCell ref="L32:AI32"/>
    <mergeCell ref="B33:K33"/>
    <mergeCell ref="L33:AI33"/>
    <mergeCell ref="U29:W29"/>
    <mergeCell ref="X29:Z29"/>
    <mergeCell ref="AA29:AC29"/>
    <mergeCell ref="AD29:AF29"/>
    <mergeCell ref="AG29:AI29"/>
    <mergeCell ref="B30:K30"/>
    <mergeCell ref="L30:AI30"/>
    <mergeCell ref="B29:E29"/>
    <mergeCell ref="F29:H29"/>
    <mergeCell ref="I29:K29"/>
    <mergeCell ref="L29:N29"/>
    <mergeCell ref="O29:Q29"/>
    <mergeCell ref="R29:T29"/>
    <mergeCell ref="Z44:AI44"/>
    <mergeCell ref="B45:O45"/>
    <mergeCell ref="P45:AI45"/>
    <mergeCell ref="B36:AI40"/>
    <mergeCell ref="B43:H44"/>
    <mergeCell ref="I43:J44"/>
    <mergeCell ref="K43:O43"/>
    <mergeCell ref="P43:T43"/>
    <mergeCell ref="U43:Y43"/>
    <mergeCell ref="Z43:AI43"/>
    <mergeCell ref="K44:O44"/>
    <mergeCell ref="P44:T44"/>
    <mergeCell ref="U44:Y44"/>
  </mergeCells>
  <phoneticPr fontId="5"/>
  <conditionalFormatting sqref="F28:AI29 U44:Y44">
    <cfRule type="expression" dxfId="18" priority="1">
      <formula>IF(RIGHT(TEXT(F28,"0.#"),1)=".",TRUE,FALSE)</formula>
    </cfRule>
  </conditionalFormatting>
  <conditionalFormatting sqref="AE10">
    <cfRule type="expression" dxfId="17" priority="2">
      <formula>IF(RIGHT(TEXT(100*AE10,"0.#"),1)=".",TRUE,FALSE)</formula>
    </cfRule>
    <cfRule type="expression" dxfId="16" priority="3">
      <formula>IF(RIGHT(TEXT(100*AE10,"0.#"),1)=".",FALSE,TRUE)</formula>
    </cfRule>
  </conditionalFormatting>
  <dataValidations count="5">
    <dataValidation type="list" allowBlank="1" showInputMessage="1" showErrorMessage="1" sqref="T14:AI14" xr:uid="{85C9743F-44A9-4448-ADF7-7CF0A5DEFB98}">
      <formula1>$E$47:$E$53</formula1>
    </dataValidation>
    <dataValidation type="list" allowBlank="1" showInputMessage="1" showErrorMessage="1" sqref="H14:M14" xr:uid="{FEC01E44-2BA5-4E9F-A6EA-82D3C060233C}">
      <formula1>$A$47:$A$52</formula1>
    </dataValidation>
    <dataValidation type="list" allowBlank="1" showInputMessage="1" showErrorMessage="1" sqref="P45" xr:uid="{608D496A-6F90-4B1F-82CA-D6B2B270B663}">
      <formula1>$A$66:$A$69</formula1>
    </dataValidation>
    <dataValidation type="list" allowBlank="1" showInputMessage="1" showErrorMessage="1" sqref="I43:J44" xr:uid="{CFBAD5FF-CE84-497B-B6D6-F5641FA204DB}">
      <formula1>$A$63:$A$64</formula1>
    </dataValidation>
    <dataValidation type="list" allowBlank="1" showInputMessage="1" showErrorMessage="1" sqref="H15" xr:uid="{7E029790-D39D-4602-8C69-DCD5F0B89E36}">
      <formula1>$A$54:$A$61</formula1>
    </dataValidation>
  </dataValidations>
  <printOptions horizontalCentered="1"/>
  <pageMargins left="0.51181102362204722" right="0.51181102362204722" top="0.74803149606299213" bottom="0.74803149606299213" header="0.31496062992125984" footer="0.31496062992125984"/>
  <pageSetup paperSize="9" fitToHeight="0" orientation="portrait" horizontalDpi="300" verticalDpi="300" r:id="rId1"/>
  <rowBreaks count="1" manualBreakCount="1">
    <brk id="34" max="35"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B640F812AD7844297CB17990A7D5762" ma:contentTypeVersion="0" ma:contentTypeDescription="新しいドキュメントを作成します。" ma:contentTypeScope="" ma:versionID="51c5eeaf674f138b1c26e9ac194f3242">
  <xsd:schema xmlns:xsd="http://www.w3.org/2001/XMLSchema" xmlns:xs="http://www.w3.org/2001/XMLSchema" xmlns:p="http://schemas.microsoft.com/office/2006/metadata/properties" targetNamespace="http://schemas.microsoft.com/office/2006/metadata/properties" ma:root="true" ma:fieldsID="dea3611c84d8560a9a14a230e5b4174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A049F9-91FB-4FE1-8880-8022829ABBD6}">
  <ds:schemaRefs>
    <ds:schemaRef ds:uri="http://schemas.microsoft.com/sharepoint/v3/contenttype/forms"/>
  </ds:schemaRefs>
</ds:datastoreItem>
</file>

<file path=customXml/itemProps2.xml><?xml version="1.0" encoding="utf-8"?>
<ds:datastoreItem xmlns:ds="http://schemas.openxmlformats.org/officeDocument/2006/customXml" ds:itemID="{1B8FA6E5-AA9B-4349-A2CD-99DB5F11351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7219530-6AB0-443F-9C3B-B96E90A3EE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38</vt:i4>
      </vt:variant>
    </vt:vector>
  </HeadingPairs>
  <TitlesOfParts>
    <vt:vector size="73" baseType="lpstr">
      <vt:lpstr>事業費内訳書</vt:lpstr>
      <vt:lpstr>１</vt:lpstr>
      <vt:lpstr>2</vt:lpstr>
      <vt:lpstr>5</vt:lpstr>
      <vt:lpstr>9</vt:lpstr>
      <vt:lpstr>10</vt:lpstr>
      <vt:lpstr>13（1）</vt:lpstr>
      <vt:lpstr>13（2）</vt:lpstr>
      <vt:lpstr>13（3）</vt:lpstr>
      <vt:lpstr>13（4）</vt:lpstr>
      <vt:lpstr>13（5）</vt:lpstr>
      <vt:lpstr>14・15</vt:lpstr>
      <vt:lpstr> 16</vt:lpstr>
      <vt:lpstr>18</vt:lpstr>
      <vt:lpstr>20</vt:lpstr>
      <vt:lpstr>22</vt:lpstr>
      <vt:lpstr>23（1）</vt:lpstr>
      <vt:lpstr>23（2）</vt:lpstr>
      <vt:lpstr>25</vt:lpstr>
      <vt:lpstr>27</vt:lpstr>
      <vt:lpstr>3-1</vt:lpstr>
      <vt:lpstr>3-2</vt:lpstr>
      <vt:lpstr>3-6</vt:lpstr>
      <vt:lpstr>3-10</vt:lpstr>
      <vt:lpstr>3-11</vt:lpstr>
      <vt:lpstr>3-12①</vt:lpstr>
      <vt:lpstr>3-12②</vt:lpstr>
      <vt:lpstr>3-12③</vt:lpstr>
      <vt:lpstr>3-15</vt:lpstr>
      <vt:lpstr>4-16</vt:lpstr>
      <vt:lpstr>別紙①(回リハ)</vt:lpstr>
      <vt:lpstr>別紙②(回リハ)</vt:lpstr>
      <vt:lpstr>管理用（このシートは削除しないでください）</vt:lpstr>
      <vt:lpstr>12-1 スプリンクラー（総括表）見直し前</vt:lpstr>
      <vt:lpstr>12-2スプリンクラー（個別計画書）見直し前</vt:lpstr>
      <vt:lpstr>' 16'!Print_Area</vt:lpstr>
      <vt:lpstr>'１'!Print_Area</vt:lpstr>
      <vt:lpstr>'10'!Print_Area</vt:lpstr>
      <vt:lpstr>'12-1 スプリンクラー（総括表）見直し前'!Print_Area</vt:lpstr>
      <vt:lpstr>'12-2スプリンクラー（個別計画書）見直し前'!Print_Area</vt:lpstr>
      <vt:lpstr>'13（1）'!Print_Area</vt:lpstr>
      <vt:lpstr>'13（2）'!Print_Area</vt:lpstr>
      <vt:lpstr>'13（3）'!Print_Area</vt:lpstr>
      <vt:lpstr>'13（4）'!Print_Area</vt:lpstr>
      <vt:lpstr>'13（5）'!Print_Area</vt:lpstr>
      <vt:lpstr>'14・15'!Print_Area</vt:lpstr>
      <vt:lpstr>'18'!Print_Area</vt:lpstr>
      <vt:lpstr>'2'!Print_Area</vt:lpstr>
      <vt:lpstr>'20'!Print_Area</vt:lpstr>
      <vt:lpstr>'22'!Print_Area</vt:lpstr>
      <vt:lpstr>'23（1）'!Print_Area</vt:lpstr>
      <vt:lpstr>'23（2）'!Print_Area</vt:lpstr>
      <vt:lpstr>'25'!Print_Area</vt:lpstr>
      <vt:lpstr>'27'!Print_Area</vt:lpstr>
      <vt:lpstr>'3-1'!Print_Area</vt:lpstr>
      <vt:lpstr>'3-10'!Print_Area</vt:lpstr>
      <vt:lpstr>'3-11'!Print_Area</vt:lpstr>
      <vt:lpstr>'3-12①'!Print_Area</vt:lpstr>
      <vt:lpstr>'3-12②'!Print_Area</vt:lpstr>
      <vt:lpstr>'3-12③'!Print_Area</vt:lpstr>
      <vt:lpstr>'3-15'!Print_Area</vt:lpstr>
      <vt:lpstr>'3-2'!Print_Area</vt:lpstr>
      <vt:lpstr>'3-6'!Print_Area</vt:lpstr>
      <vt:lpstr>'4-16'!Print_Area</vt:lpstr>
      <vt:lpstr>'5'!Print_Area</vt:lpstr>
      <vt:lpstr>'9'!Print_Area</vt:lpstr>
      <vt:lpstr>'管理用（このシートは削除しないでください）'!Print_Area</vt:lpstr>
      <vt:lpstr>事業費内訳書!Print_Area</vt:lpstr>
      <vt:lpstr>'別紙①(回リハ)'!Print_Area</vt:lpstr>
      <vt:lpstr>'別紙②(回リハ)'!Print_Area</vt:lpstr>
      <vt:lpstr>事業費内訳書!Print_Titles</vt:lpstr>
      <vt:lpstr>解剖・死亡時画像診断等施設整備事業</vt:lpstr>
      <vt:lpstr>南海トラフ地震及び日本海溝・千島海溝周辺海溝型地震に係る津波避難対策緊急事業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新潟県</cp:lastModifiedBy>
  <cp:lastPrinted>2023-08-21T07:02:10Z</cp:lastPrinted>
  <dcterms:created xsi:type="dcterms:W3CDTF">2000-07-04T04:40:42Z</dcterms:created>
  <dcterms:modified xsi:type="dcterms:W3CDTF">2025-08-25T05:22:25Z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0x0101004B640F812AD7844297CB17990A7D5762</vt:lpwstr>
  </property>
</Properties>
</file>