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8E4B48E1-D953-4A84-8231-B580F07D4678}" xr6:coauthVersionLast="36" xr6:coauthVersionMax="36"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BE34" i="10" l="1"/>
  <c r="BE35" i="10" l="1"/>
  <c r="BW34" i="10"/>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<sst xmlns="http://schemas.openxmlformats.org/spreadsheetml/2006/main" count="996" uniqueCount="631">
  <si>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</si>
  <si>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</si>
  <si>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</si>
  <si>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</si>
  <si>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</si>
  <si>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</si>
  <si>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</si>
  <si>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</si>
  <si>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</si>
  <si>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</si>
  <si>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</si>
  <si>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</si>
  <si>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</si>
  <si>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</si>
  <si>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</si>
  <si>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</si>
  <si>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</si>
  <si>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</si>
  <si>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</si>
  <si>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</si>
  <si>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</si>
  <si>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</si>
  <si>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</si>
  <si>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</si>
  <si>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</si>
  <si>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</si>
  <si>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</si>
  <si>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</si>
  <si>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</si>
  <si>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</si>
  <si>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</si>
  <si>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</si>
  <si>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</si>
  <si>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</si>
  <si>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</si>
  <si>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</si>
  <si>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</si>
  <si>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</si>
  <si>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</si>
  <si>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</si>
  <si>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</si>
  <si>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</si>
  <si>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</si>
  <si>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</si>
  <si>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</si>
  <si>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</si>
  <si>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</si>
  <si>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</si>
  <si>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</si>
  <si>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</si>
  <si>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</si>
  <si>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</si>
  <si>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</si>
  <si>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</si>
  <si>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</si>
  <si>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</si>
  <si>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</si>
  <si>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</si>
  <si>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</si>
  <si>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</si>
  <si>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</si>
  <si>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</si>
  <si>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</si>
  <si>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</si>
  <si>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</si>
  <si>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</si>
  <si>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</si>
  <si>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</si>
  <si>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</si>
  <si>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</si>
  <si>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</si>
  <si>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</si>
  <si>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</si>
  <si>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</si>
  <si>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</si>
  <si>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</si>
  <si>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</si>
  <si>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</si>
  <si>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</si>
  <si>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</si>
  <si>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</si>
  <si>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</si>
  <si>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</si>
  <si>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</si>
  <si>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</si>
  <si>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</si>
  <si>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</si>
  <si>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</si>
  <si>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</si>
  <si>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</si>
  <si>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</si>
  <si>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</si>
  <si>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</si>
  <si>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</si>
  <si>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</si>
  <si>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</si>
  <si>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</si>
  <si>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</si>
  <si>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</si>
  <si>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</si>
  <si>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</si>
  <si>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</si>
  <si>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</si>
  <si>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</si>
  <si>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</si>
  <si>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</si>
  <si>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</si>
  <si>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</si>
  <si>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</si>
  <si>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</si>
  <si>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</si>
  <si>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</si>
  <si>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</si>
  <si>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</si>
  <si>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</si>
  <si>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</si>
  <si>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</si>
  <si>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</si>
  <si>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</si>
  <si>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</si>
  <si>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</si>
  <si>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</si>
  <si>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</si>
  <si>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</si>
  <si>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</si>
  <si>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</si>
  <si>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</si>
  <si>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</si>
  <si>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</si>
  <si>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</si>
  <si>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</si>
  <si>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</si>
  <si>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</si>
  <si>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</si>
  <si>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</si>
  <si>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</si>
  <si>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</si>
  <si>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</si>
  <si>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</si>
  <si>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</si>
  <si>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</si>
  <si>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</si>
  <si>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</si>
  <si>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</si>
  <si>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</si>
  <si>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</si>
  <si>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</si>
  <si>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</si>
  <si>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</si>
  <si>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</si>
  <si>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</si>
  <si>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</si>
  <si>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</si>
  <si>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</si>
  <si>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</si>
  <si>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</si>
  <si>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</si>
  <si>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</si>
  <si>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</si>
  <si>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</si>
  <si>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</si>
  <si>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</si>
  <si>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</si>
  <si>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</si>
  <si>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</si>
  <si>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</si>
  <si>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</si>
  <si>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</si>
  <si>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</si>
  <si>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</si>
  <si>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</si>
  <si>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</si>
  <si>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</si>
  <si>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</si>
  <si>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</si>
  <si>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</si>
  <si>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</si>
  <si>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</si>
  <si>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</si>
  <si>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</si>
  <si>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</si>
  <si>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</si>
  <si>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</si>
  <si>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</si>
  <si>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</si>
  <si>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</si>
  <si>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</si>
  <si>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</si>
  <si>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</si>
  <si>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</si>
  <si>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</si>
  <si>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</si>
  <si>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</si>
  <si>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</si>
  <si>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</si>
  <si>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</si>
  <si>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</si>
  <si>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</si>
  <si>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</si>
  <si>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</si>
  <si>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</si>
  <si>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</si>
  <si>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</si>
  <si>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</si>
  <si>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</si>
  <si>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</si>
  <si>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</si>
  <si>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</si>
  <si>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</si>
  <si>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</si>
  <si>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</si>
  <si>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</si>
  <si>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</si>
  <si>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</si>
  <si>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</si>
  <si>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</si>
  <si>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</si>
  <si>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</si>
  <si>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</si>
  <si>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</si>
  <si>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</si>
  <si>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新潟県新潟市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</si>
  <si>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</si>
  <si>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</si>
  <si>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</si>
  <si>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</si>
  <si>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</si>
  <si>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</si>
  <si>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</si>
  <si>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</si>
  <si>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</si>
  <si>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</si>
  <si>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</si>
  <si>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</si>
  <si>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</si>
  <si>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</si>
  <si>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</si>
  <si>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</si>
  <si>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</si>
  <si>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</si>
  <si>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</si>
  <si>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</si>
  <si>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</si>
  <si>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</si>
  <si>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</si>
  <si>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</si>
  <si>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</si>
  <si>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</si>
  <si>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</si>
  <si>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</si>
  <si>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</si>
  <si>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</si>
  <si>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</si>
  <si>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</si>
  <si>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</si>
  <si>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</si>
  <si>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</si>
  <si>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</si>
  <si>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</si>
  <si>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</si>
  <si>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</si>
  <si>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</si>
  <si>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</si>
  <si>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</si>
  <si>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</si>
  <si>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</si>
  <si>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</si>
  <si>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</si>
  <si>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</si>
  <si>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</si>
  <si>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</si>
  <si>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</si>
  <si>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</si>
  <si>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</si>
  <si>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</si>
  <si>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</si>
  <si>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</si>
  <si>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</si>
  <si>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t>
    <phoneticPr fontId="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</si>
  <si>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</si>
  <si>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</si>
  <si>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</si>
  <si>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</si>
  <si>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</si>
  <si>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</si>
  <si>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</si>
  <si>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</si>
  <si>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</si>
  <si>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</si>
  <si>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</si>
  <si>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</si>
  <si>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</si>
  <si>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</si>
  <si>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</si>
  <si>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</si>
  <si>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</si>
  <si>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</si>
  <si>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</si>
  <si>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</si>
  <si>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</si>
  <si>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</si>
  <si>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</si>
  <si>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</si>
  <si>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</si>
  <si>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</si>
  <si>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</si>
  <si>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</si>
  <si>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</si>
  <si>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</si>
  <si>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</si>
  <si>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</si>
  <si>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</si>
  <si>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</si>
  <si>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</si>
  <si>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</si>
  <si>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</si>
  <si>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</si>
  <si>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</si>
  <si>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</si>
  <si>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</si>
  <si>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</si>
  <si>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</si>
  <si>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</si>
  <si>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</si>
  <si>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</si>
  <si>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</si>
  <si>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</si>
  <si>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</si>
  <si>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</si>
  <si>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</si>
  <si>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</si>
  <si>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</si>
  <si>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</si>
  <si>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</si>
  <si>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</si>
  <si>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</si>
  <si>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</si>
  <si>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</si>
  <si>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</si>
  <si>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</si>
  <si>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</si>
  <si>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</si>
  <si>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</si>
  <si>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</si>
  <si>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</si>
  <si>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</si>
  <si>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</si>
  <si>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</si>
  <si>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</si>
  <si>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</si>
  <si>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</si>
  <si>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</si>
  <si>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</si>
  <si>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</si>
  <si>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</si>
  <si>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</si>
  <si>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</si>
  <si>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</si>
  <si>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</si>
  <si>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</si>
  <si>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</si>
  <si>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</si>
  <si>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</si>
  <si>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</si>
  <si>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</si>
  <si>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</si>
  <si>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</si>
  <si>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</si>
  <si>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</si>
  <si>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</si>
  <si>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</si>
  <si>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</si>
  <si>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</si>
  <si>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</si>
  <si>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</si>
  <si>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新潟県新潟市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</si>
  <si>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</si>
  <si>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</si>
  <si>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</si>
  <si>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</si>
  <si>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</si>
  <si>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</si>
  <si>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</si>
  <si>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</si>
  <si>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</si>
  <si>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</si>
  <si>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</si>
  <si>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</si>
  <si>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</si>
  <si>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</si>
  <si>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</si>
  <si>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</si>
  <si>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</si>
  <si>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</si>
  <si>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</si>
  <si>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</si>
  <si>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公債管理事業会計</t>
    <phoneticPr fontId="5"/>
  </si>
  <si>
    <t>母子父子寡婦福祉資金貸付事業会計</t>
    <phoneticPr fontId="5"/>
  </si>
  <si>
    <t>土地取得事業会計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</si>
  <si>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</si>
  <si>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</si>
  <si>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</si>
  <si>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</si>
  <si>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</si>
  <si>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</si>
  <si>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</si>
  <si>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</si>
  <si>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</si>
  <si>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</si>
  <si>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</si>
  <si>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</si>
  <si>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</si>
  <si>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</si>
  <si>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</si>
  <si>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</si>
  <si>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水道事業会計</t>
    <phoneticPr fontId="5"/>
  </si>
  <si>
    <t>法適用企業</t>
    <phoneticPr fontId="5"/>
  </si>
  <si>
    <t>病院事業会計</t>
    <phoneticPr fontId="5"/>
  </si>
  <si>
    <t>下水道事業会計</t>
    <phoneticPr fontId="5"/>
  </si>
  <si>
    <t>中央卸売市場事業会計</t>
    <phoneticPr fontId="5"/>
  </si>
  <si>
    <t>法非適用企業</t>
    <phoneticPr fontId="5"/>
  </si>
  <si>
    <t>と畜場事業会計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</si>
  <si>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</si>
  <si>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</si>
  <si>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</si>
  <si>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</si>
  <si>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</si>
  <si>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</si>
  <si>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</si>
  <si>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</si>
  <si>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</si>
  <si>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</si>
  <si>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</si>
  <si>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</si>
  <si>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</si>
  <si>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</si>
  <si>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</si>
  <si>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</si>
  <si>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</si>
  <si>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</si>
  <si>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</si>
  <si>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</si>
  <si>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</si>
  <si>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</si>
  <si>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</si>
  <si>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</si>
  <si>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</si>
  <si>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</si>
  <si>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</si>
  <si>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</si>
  <si>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</si>
  <si>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</si>
  <si>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</si>
  <si>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</si>
  <si>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</si>
  <si>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</si>
  <si>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</si>
  <si>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</si>
  <si>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</si>
  <si>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</si>
  <si>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</si>
  <si>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</si>
  <si>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</si>
  <si>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</si>
  <si>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</si>
  <si>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</si>
  <si>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</si>
  <si>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</si>
  <si>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</si>
  <si>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</si>
  <si>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</si>
  <si>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</si>
  <si>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</si>
  <si>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</si>
  <si>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</si>
  <si>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</si>
  <si>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</si>
  <si>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</si>
  <si>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</si>
  <si>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</si>
  <si>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</si>
  <si>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</si>
  <si>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</si>
  <si>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中央卸売市場事業会計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</si>
  <si>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</si>
  <si>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</si>
  <si>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</si>
  <si>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</si>
  <si>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</si>
  <si>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</si>
  <si>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</si>
  <si>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</si>
  <si>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</si>
  <si>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</si>
  <si>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</si>
  <si>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</si>
  <si>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</si>
  <si>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</si>
  <si>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</si>
  <si>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</si>
  <si>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</si>
  <si>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</si>
  <si>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</si>
  <si>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</si>
  <si>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</si>
  <si>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</si>
  <si>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</si>
  <si>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</si>
  <si>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</si>
  <si>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</si>
  <si>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</si>
  <si>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</si>
  <si>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</si>
  <si>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</si>
  <si>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</si>
  <si>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</si>
  <si>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</si>
  <si>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</si>
  <si>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</si>
  <si>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</si>
  <si>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</si>
  <si>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</si>
  <si>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</si>
  <si>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</si>
  <si>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</si>
  <si>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</si>
  <si>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</si>
  <si>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</si>
  <si>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</si>
  <si>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</si>
  <si>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</si>
  <si>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</si>
  <si>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</si>
  <si>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</si>
  <si>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</si>
  <si>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</si>
  <si>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</si>
  <si>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</si>
  <si>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</si>
  <si>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</si>
  <si>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</si>
  <si>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</si>
  <si>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</si>
  <si>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</si>
  <si>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</si>
  <si>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</si>
  <si>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</si>
  <si>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</si>
  <si>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</si>
  <si>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</si>
  <si>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</si>
  <si>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</si>
  <si>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</si>
  <si>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</si>
  <si>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</si>
  <si>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</si>
  <si>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</si>
  <si>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</si>
  <si>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</si>
  <si>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</si>
  <si>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</si>
  <si>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</si>
  <si>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</si>
  <si>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</si>
  <si>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</si>
  <si>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</si>
  <si>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</si>
  <si>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</si>
  <si>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</si>
  <si>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0.60</t>
  </si>
  <si>
    <t>▲ 0.65</t>
  </si>
  <si>
    <t>病院事業会計</t>
  </si>
  <si>
    <t>水道事業会計</t>
  </si>
  <si>
    <t>一般会計</t>
  </si>
  <si>
    <t>介護保険事業会計</t>
  </si>
  <si>
    <t>下水道事業会計</t>
  </si>
  <si>
    <t>母子父子寡婦福祉資金貸付事業会計</t>
  </si>
  <si>
    <t>国民健康保険事業会計</t>
  </si>
  <si>
    <t>後期高齢者医療事業会計</t>
  </si>
  <si>
    <t>その他会計（赤字）</t>
  </si>
  <si>
    <t>その他会計（黒字）</t>
  </si>
  <si>
    <t>（百万円）</t>
    <phoneticPr fontId="5"/>
  </si>
  <si>
    <t>H30</t>
    <phoneticPr fontId="5"/>
  </si>
  <si>
    <t>R01</t>
    <phoneticPr fontId="5"/>
  </si>
  <si>
    <t>R02</t>
    <phoneticPr fontId="5"/>
  </si>
  <si>
    <t>R03</t>
    <phoneticPr fontId="5"/>
  </si>
  <si>
    <t>R04</t>
    <phoneticPr fontId="5"/>
  </si>
  <si>
    <t>公益財団法人新潟市国際交流協会</t>
    <rPh sb="0" eb="2">
      <t>コウエキ</t>
    </rPh>
    <rPh sb="2" eb="4">
      <t>ザイダン</t>
    </rPh>
    <rPh sb="4" eb="6">
      <t>ホウジン</t>
    </rPh>
    <rPh sb="6" eb="9">
      <t>ニイガタシ</t>
    </rPh>
    <rPh sb="9" eb="11">
      <t>コクサイ</t>
    </rPh>
    <rPh sb="11" eb="13">
      <t>コウリュウ</t>
    </rPh>
    <rPh sb="13" eb="15">
      <t>キョウカイ</t>
    </rPh>
    <phoneticPr fontId="5"/>
  </si>
  <si>
    <t>公益財団法人新潟市芸術文化振興財団</t>
    <rPh sb="0" eb="2">
      <t>コウエキ</t>
    </rPh>
    <rPh sb="2" eb="4">
      <t>ザイダン</t>
    </rPh>
    <rPh sb="4" eb="6">
      <t>ホウジン</t>
    </rPh>
    <rPh sb="6" eb="9">
      <t>ニイガタシ</t>
    </rPh>
    <rPh sb="9" eb="11">
      <t>ゲイジュツ</t>
    </rPh>
    <rPh sb="11" eb="13">
      <t>ブンカ</t>
    </rPh>
    <rPh sb="13" eb="15">
      <t>シンコウ</t>
    </rPh>
    <rPh sb="15" eb="17">
      <t>ザイダン</t>
    </rPh>
    <phoneticPr fontId="5"/>
  </si>
  <si>
    <t>公益財団法人會津八一記念館</t>
    <rPh sb="0" eb="2">
      <t>コウエキ</t>
    </rPh>
    <rPh sb="2" eb="4">
      <t>ザイダン</t>
    </rPh>
    <rPh sb="4" eb="6">
      <t>ホウジン</t>
    </rPh>
    <rPh sb="6" eb="8">
      <t>アイヅ</t>
    </rPh>
    <rPh sb="8" eb="10">
      <t>ヤイチ</t>
    </rPh>
    <rPh sb="10" eb="12">
      <t>キネン</t>
    </rPh>
    <rPh sb="12" eb="13">
      <t>カン</t>
    </rPh>
    <phoneticPr fontId="5"/>
  </si>
  <si>
    <t>公益財団法人新潟市産業振興財団</t>
    <rPh sb="0" eb="2">
      <t>コウエキ</t>
    </rPh>
    <rPh sb="2" eb="4">
      <t>ザイダン</t>
    </rPh>
    <rPh sb="4" eb="6">
      <t>ホウジン</t>
    </rPh>
    <rPh sb="6" eb="9">
      <t>ニイガタシ</t>
    </rPh>
    <rPh sb="9" eb="11">
      <t>サンギョウ</t>
    </rPh>
    <rPh sb="11" eb="13">
      <t>シンコウ</t>
    </rPh>
    <rPh sb="13" eb="15">
      <t>ザイダン</t>
    </rPh>
    <phoneticPr fontId="5"/>
  </si>
  <si>
    <t>公益財団法人新潟観光コンベンション協会</t>
    <rPh sb="0" eb="2">
      <t>コウエキ</t>
    </rPh>
    <rPh sb="2" eb="4">
      <t>ザイダン</t>
    </rPh>
    <rPh sb="4" eb="6">
      <t>ホウジン</t>
    </rPh>
    <rPh sb="6" eb="8">
      <t>ニイガタ</t>
    </rPh>
    <rPh sb="8" eb="10">
      <t>カンコウ</t>
    </rPh>
    <rPh sb="17" eb="19">
      <t>キョウカイ</t>
    </rPh>
    <phoneticPr fontId="5"/>
  </si>
  <si>
    <t>公益財団法人新潟市勤労者福祉サービスセンター</t>
    <rPh sb="0" eb="2">
      <t>コウエキ</t>
    </rPh>
    <rPh sb="2" eb="4">
      <t>ザイダン</t>
    </rPh>
    <rPh sb="4" eb="6">
      <t>ホウジン</t>
    </rPh>
    <rPh sb="6" eb="9">
      <t>ニイガタシ</t>
    </rPh>
    <rPh sb="9" eb="12">
      <t>キンロウシャ</t>
    </rPh>
    <rPh sb="12" eb="14">
      <t>フクシ</t>
    </rPh>
    <phoneticPr fontId="5"/>
  </si>
  <si>
    <t>公益財団法人新潟ミートプラント</t>
    <rPh sb="0" eb="2">
      <t>コウエキ</t>
    </rPh>
    <rPh sb="2" eb="4">
      <t>ザイダン</t>
    </rPh>
    <rPh sb="4" eb="6">
      <t>ホウジン</t>
    </rPh>
    <rPh sb="6" eb="8">
      <t>ニイガタ</t>
    </rPh>
    <phoneticPr fontId="5"/>
  </si>
  <si>
    <t>公益財団法人新潟市スポーツ協会</t>
  </si>
  <si>
    <t>公益財団法人新潟水道サービス</t>
    <rPh sb="0" eb="2">
      <t>コウエキ</t>
    </rPh>
    <phoneticPr fontId="2"/>
  </si>
  <si>
    <t>株式会社新潟市環境事業公社</t>
  </si>
  <si>
    <t>新潟地下開発株式会社</t>
  </si>
  <si>
    <t>新潟市土地開発公社</t>
  </si>
  <si>
    <t>株式会社エフエム新津</t>
  </si>
  <si>
    <t>新潟市南区農業振興公社</t>
  </si>
  <si>
    <t>株式会社まちづくり豊栄</t>
  </si>
  <si>
    <t>公益財団法人新潟市海洋河川文化財団</t>
    <rPh sb="0" eb="2">
      <t>コウエキ</t>
    </rPh>
    <phoneticPr fontId="2"/>
  </si>
  <si>
    <t>さくら福祉保健事務組合（一般会計分）</t>
    <rPh sb="3" eb="5">
      <t>フクシ</t>
    </rPh>
    <rPh sb="5" eb="7">
      <t>ホケン</t>
    </rPh>
    <rPh sb="7" eb="9">
      <t>ジム</t>
    </rPh>
    <rPh sb="9" eb="11">
      <t>クミアイ</t>
    </rPh>
    <rPh sb="12" eb="14">
      <t>イッパン</t>
    </rPh>
    <rPh sb="14" eb="16">
      <t>カイケイ</t>
    </rPh>
    <rPh sb="16" eb="17">
      <t>ブン</t>
    </rPh>
    <phoneticPr fontId="23"/>
  </si>
  <si>
    <t>さくら福祉保健事務組合（病院分）</t>
    <rPh sb="3" eb="5">
      <t>フクシ</t>
    </rPh>
    <rPh sb="5" eb="7">
      <t>ホケン</t>
    </rPh>
    <rPh sb="7" eb="9">
      <t>ジム</t>
    </rPh>
    <rPh sb="9" eb="11">
      <t>クミアイ</t>
    </rPh>
    <rPh sb="12" eb="14">
      <t>ビョウイン</t>
    </rPh>
    <rPh sb="14" eb="15">
      <t>ブン</t>
    </rPh>
    <phoneticPr fontId="23"/>
  </si>
  <si>
    <t>下越障害福祉事務組合</t>
    <rPh sb="0" eb="1">
      <t>カ</t>
    </rPh>
    <rPh sb="1" eb="2">
      <t>エツ</t>
    </rPh>
    <rPh sb="2" eb="4">
      <t>ショウガイ</t>
    </rPh>
    <rPh sb="4" eb="6">
      <t>フクシ</t>
    </rPh>
    <rPh sb="6" eb="8">
      <t>ジム</t>
    </rPh>
    <rPh sb="8" eb="10">
      <t>クミアイ</t>
    </rPh>
    <phoneticPr fontId="23"/>
  </si>
  <si>
    <t>新潟県中東福祉事務組合</t>
    <rPh sb="0" eb="3">
      <t>ニイガタケン</t>
    </rPh>
    <rPh sb="3" eb="5">
      <t>チュウトウ</t>
    </rPh>
    <rPh sb="5" eb="7">
      <t>フクシ</t>
    </rPh>
    <rPh sb="7" eb="9">
      <t>ジム</t>
    </rPh>
    <rPh sb="9" eb="11">
      <t>クミアイ</t>
    </rPh>
    <phoneticPr fontId="23"/>
  </si>
  <si>
    <t>西蒲原福祉事務組合（一般・急患分）</t>
    <rPh sb="0" eb="3">
      <t>ニシカンバラ</t>
    </rPh>
    <rPh sb="3" eb="5">
      <t>フクシ</t>
    </rPh>
    <rPh sb="5" eb="7">
      <t>ジム</t>
    </rPh>
    <rPh sb="7" eb="9">
      <t>クミアイ</t>
    </rPh>
    <rPh sb="10" eb="12">
      <t>イッパン</t>
    </rPh>
    <rPh sb="13" eb="15">
      <t>キュウカン</t>
    </rPh>
    <rPh sb="15" eb="16">
      <t>ブン</t>
    </rPh>
    <phoneticPr fontId="23"/>
  </si>
  <si>
    <t>三条・燕・西蒲・南蒲広域養護老人ホーム施設組合</t>
    <rPh sb="0" eb="2">
      <t>サンジョウ</t>
    </rPh>
    <rPh sb="3" eb="4">
      <t>ツバメ</t>
    </rPh>
    <rPh sb="5" eb="6">
      <t>ニシ</t>
    </rPh>
    <rPh sb="6" eb="7">
      <t>ガマ</t>
    </rPh>
    <rPh sb="8" eb="9">
      <t>ミナミ</t>
    </rPh>
    <rPh sb="9" eb="10">
      <t>ガマ</t>
    </rPh>
    <rPh sb="10" eb="12">
      <t>コウイキ</t>
    </rPh>
    <rPh sb="12" eb="14">
      <t>ヨウゴ</t>
    </rPh>
    <rPh sb="14" eb="16">
      <t>ロウジン</t>
    </rPh>
    <rPh sb="19" eb="21">
      <t>シセツ</t>
    </rPh>
    <rPh sb="21" eb="23">
      <t>クミアイ</t>
    </rPh>
    <phoneticPr fontId="23"/>
  </si>
  <si>
    <t>豊栄郷清掃施設処理組合</t>
    <rPh sb="0" eb="2">
      <t>トヨサカ</t>
    </rPh>
    <rPh sb="2" eb="3">
      <t>ゴウ</t>
    </rPh>
    <rPh sb="3" eb="5">
      <t>セイソウ</t>
    </rPh>
    <rPh sb="5" eb="7">
      <t>シセツ</t>
    </rPh>
    <rPh sb="7" eb="9">
      <t>ショリ</t>
    </rPh>
    <rPh sb="9" eb="11">
      <t>クミアイ</t>
    </rPh>
    <phoneticPr fontId="23"/>
  </si>
  <si>
    <t>新潟県後期高齢者医療広域連合（一般会計）</t>
  </si>
  <si>
    <t>新潟県後期高齢者医療広域連合（後期高齢会計）</t>
  </si>
  <si>
    <t>新潟県市町村総合事務組合（全体分）</t>
  </si>
  <si>
    <t>新潟東港地域水道用水供給企業団</t>
  </si>
  <si>
    <t>法適用企業</t>
    <rPh sb="0" eb="1">
      <t>ホウ</t>
    </rPh>
    <rPh sb="1" eb="3">
      <t>テキヨウ</t>
    </rPh>
    <rPh sb="3" eb="5">
      <t>キギョウ</t>
    </rPh>
    <phoneticPr fontId="2"/>
  </si>
  <si>
    <t>法適用企業</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</si>
  <si>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</si>
  <si>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</si>
  <si>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将来負担比率は、平成29年度をピークに低下傾向にあるものの、他の政令指定都市との比較では、依然として高い水準で推移している。
一方で、有形固定資産減価償却率は上昇傾向にあるため、ファシリティマネジメントの考え方に基づいた公共施設の最適化や計画的な保全及び維持を進めていく必要がある。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</si>
  <si>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</si>
  <si>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</si>
  <si>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</si>
  <si>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</si>
  <si>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</si>
  <si>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</si>
  <si>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</si>
  <si>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実質公債比率は平成29年度以降上昇傾向にあることから、今後もその推移に留意しながら、健全な財政運営を行う。
将来負担比率は、他の政令指定都市との比較では、依然として高い水準で推移していることから、地方債残高の縮減を図るなど、引き続き将来負担比率の着実な低減に取り組むことにより、健全な財政基盤の構築に努める。</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</si>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</sst>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A2AA-47BB-84C6-B3A091E374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54655</c:v>
                </c:pt>
                <c:pt idx="1">
                  <c:v>70038</c:v>
                </c:pt>
                <c:pt idx="2">
                  <c:v>59492</c:v>
                </c:pt>
                <c:pt idx="3">
                  <c:v>56709</c:v>
                </c:pt>
                <c:pt idx="4">
                  <c:v>55062</c:v>
                </c:pt>
              </c:numCache>
            </c:numRef>
          </c:val>
          <c:smooth val="0"/>
          <c:extLst>
            <c:ext xmlns:c16="http://schemas.microsoft.com/office/drawing/2014/chart" uri="{C3380CC4-5D6E-409C-BE32-E72D297353CC}">
              <c16:uniqueId val="{00000001-A2AA-47BB-84C6-B3A091E374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2.08</c:v>
                </c:pt>
                <c:pt idx="1">
                  <c:v>1.72</c:v>
                </c:pt>
                <c:pt idx="2">
                  <c:v>1.53</c:v>
                </c:pt>
                <c:pt idx="3">
                  <c:v>3.1</c:v>
                </c:pt>
                <c:pt idx="4">
                  <c:v>2.7</c:v>
                </c:pt>
              </c:numCache>
            </c:numRef>
          </c:val>
          <c:extLst>
            <c:ext xmlns:c16="http://schemas.microsoft.com/office/drawing/2014/chart" uri="{C3380CC4-5D6E-409C-BE32-E72D297353CC}">
              <c16:uniqueId val="{00000000-AA80-4958-802F-D77DFA0E2C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0.87</c:v>
                </c:pt>
                <c:pt idx="1">
                  <c:v>1.97</c:v>
                </c:pt>
                <c:pt idx="2">
                  <c:v>1.49</c:v>
                </c:pt>
                <c:pt idx="3">
                  <c:v>3.79</c:v>
                </c:pt>
                <c:pt idx="4">
                  <c:v>3.7</c:v>
                </c:pt>
              </c:numCache>
            </c:numRef>
          </c:val>
          <c:extLst>
            <c:ext xmlns:c16="http://schemas.microsoft.com/office/drawing/2014/chart" uri="{C3380CC4-5D6E-409C-BE32-E72D297353CC}">
              <c16:uniqueId val="{00000001-AA80-4958-802F-D77DFA0E2C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0.83</c:v>
                </c:pt>
                <c:pt idx="1">
                  <c:v>0.73</c:v>
                </c:pt>
                <c:pt idx="2">
                  <c:v>-0.6</c:v>
                </c:pt>
                <c:pt idx="3">
                  <c:v>3.99</c:v>
                </c:pt>
                <c:pt idx="4">
                  <c:v>-0.65</c:v>
                </c:pt>
              </c:numCache>
            </c:numRef>
          </c:val>
          <c:smooth val="0"/>
          <c:extLst>
            <c:ext xmlns:c16="http://schemas.microsoft.com/office/drawing/2014/chart" uri="{C3380CC4-5D6E-409C-BE32-E72D297353CC}">
              <c16:uniqueId val="{00000002-AA80-4958-802F-D77DFA0E2C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EAB-49CA-8852-4FD9749690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AB-49CA-8852-4FD9749690BE}"/>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EAB-49CA-8852-4FD9749690BE}"/>
            </c:ext>
          </c:extLst>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0.39</c:v>
                </c:pt>
                <c:pt idx="2">
                  <c:v>#N/A</c:v>
                </c:pt>
                <c:pt idx="3">
                  <c:v>0.11</c:v>
                </c:pt>
                <c:pt idx="4">
                  <c:v>#N/A</c:v>
                </c:pt>
                <c:pt idx="5">
                  <c:v>0.16</c:v>
                </c:pt>
                <c:pt idx="6">
                  <c:v>#N/A</c:v>
                </c:pt>
                <c:pt idx="7">
                  <c:v>0.2</c:v>
                </c:pt>
                <c:pt idx="8">
                  <c:v>#N/A</c:v>
                </c:pt>
                <c:pt idx="9">
                  <c:v>0.08</c:v>
                </c:pt>
              </c:numCache>
            </c:numRef>
          </c:val>
          <c:extLst>
            <c:ext xmlns:c16="http://schemas.microsoft.com/office/drawing/2014/chart" uri="{C3380CC4-5D6E-409C-BE32-E72D297353CC}">
              <c16:uniqueId val="{00000003-0EAB-49CA-8852-4FD9749690BE}"/>
            </c:ext>
          </c:extLst>
        </c:ser>
        <c:ser>
          <c:idx val="4"/>
          <c:order val="4"/>
          <c:tx>
            <c:strRef>
              <c:f>データシート!$A$31</c:f>
              <c:strCache>
                <c:ptCount val="1"/>
                <c:pt idx="0">
                  <c:v>母子父子寡婦福祉資金貸付事業会計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c:v>
                </c:pt>
                <c:pt idx="2">
                  <c:v>#N/A</c:v>
                </c:pt>
                <c:pt idx="3">
                  <c:v>0.21</c:v>
                </c:pt>
                <c:pt idx="4">
                  <c:v>#N/A</c:v>
                </c:pt>
                <c:pt idx="5">
                  <c:v>0.24</c:v>
                </c:pt>
                <c:pt idx="6">
                  <c:v>#N/A</c:v>
                </c:pt>
                <c:pt idx="7">
                  <c:v>0.27</c:v>
                </c:pt>
                <c:pt idx="8">
                  <c:v>#N/A</c:v>
                </c:pt>
                <c:pt idx="9">
                  <c:v>0.31</c:v>
                </c:pt>
              </c:numCache>
            </c:numRef>
          </c:val>
          <c:extLst>
            <c:ext xmlns:c16="http://schemas.microsoft.com/office/drawing/2014/chart" uri="{C3380CC4-5D6E-409C-BE32-E72D297353CC}">
              <c16:uniqueId val="{00000004-0EAB-49CA-8852-4FD9749690B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0.53</c:v>
                </c:pt>
                <c:pt idx="2">
                  <c:v>#N/A</c:v>
                </c:pt>
                <c:pt idx="3">
                  <c:v>0.55000000000000004</c:v>
                </c:pt>
                <c:pt idx="4">
                  <c:v>#N/A</c:v>
                </c:pt>
                <c:pt idx="5">
                  <c:v>0.63</c:v>
                </c:pt>
                <c:pt idx="6">
                  <c:v>#N/A</c:v>
                </c:pt>
                <c:pt idx="7">
                  <c:v>0.8</c:v>
                </c:pt>
                <c:pt idx="8">
                  <c:v>#N/A</c:v>
                </c:pt>
                <c:pt idx="9">
                  <c:v>0.41</c:v>
                </c:pt>
              </c:numCache>
            </c:numRef>
          </c:val>
          <c:extLst>
            <c:ext xmlns:c16="http://schemas.microsoft.com/office/drawing/2014/chart" uri="{C3380CC4-5D6E-409C-BE32-E72D297353CC}">
              <c16:uniqueId val="{00000005-0EAB-49CA-8852-4FD9749690BE}"/>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1.02</c:v>
                </c:pt>
                <c:pt idx="2">
                  <c:v>#N/A</c:v>
                </c:pt>
                <c:pt idx="3">
                  <c:v>0.43</c:v>
                </c:pt>
                <c:pt idx="4">
                  <c:v>#N/A</c:v>
                </c:pt>
                <c:pt idx="5">
                  <c:v>0.39</c:v>
                </c:pt>
                <c:pt idx="6">
                  <c:v>#N/A</c:v>
                </c:pt>
                <c:pt idx="7">
                  <c:v>0.56999999999999995</c:v>
                </c:pt>
                <c:pt idx="8">
                  <c:v>#N/A</c:v>
                </c:pt>
                <c:pt idx="9">
                  <c:v>1.08</c:v>
                </c:pt>
              </c:numCache>
            </c:numRef>
          </c:val>
          <c:extLst>
            <c:ext xmlns:c16="http://schemas.microsoft.com/office/drawing/2014/chart" uri="{C3380CC4-5D6E-409C-BE32-E72D297353CC}">
              <c16:uniqueId val="{00000006-0EAB-49CA-8852-4FD9749690B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1.87</c:v>
                </c:pt>
                <c:pt idx="2">
                  <c:v>#N/A</c:v>
                </c:pt>
                <c:pt idx="3">
                  <c:v>1.49</c:v>
                </c:pt>
                <c:pt idx="4">
                  <c:v>#N/A</c:v>
                </c:pt>
                <c:pt idx="5">
                  <c:v>1.28</c:v>
                </c:pt>
                <c:pt idx="6">
                  <c:v>#N/A</c:v>
                </c:pt>
                <c:pt idx="7">
                  <c:v>2.82</c:v>
                </c:pt>
                <c:pt idx="8">
                  <c:v>#N/A</c:v>
                </c:pt>
                <c:pt idx="9">
                  <c:v>2.39</c:v>
                </c:pt>
              </c:numCache>
            </c:numRef>
          </c:val>
          <c:extLst>
            <c:ext xmlns:c16="http://schemas.microsoft.com/office/drawing/2014/chart" uri="{C3380CC4-5D6E-409C-BE32-E72D297353CC}">
              <c16:uniqueId val="{00000007-0EAB-49CA-8852-4FD9749690B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2.82</c:v>
                </c:pt>
                <c:pt idx="2">
                  <c:v>#N/A</c:v>
                </c:pt>
                <c:pt idx="3">
                  <c:v>3.01</c:v>
                </c:pt>
                <c:pt idx="4">
                  <c:v>#N/A</c:v>
                </c:pt>
                <c:pt idx="5">
                  <c:v>3.03</c:v>
                </c:pt>
                <c:pt idx="6">
                  <c:v>#N/A</c:v>
                </c:pt>
                <c:pt idx="7">
                  <c:v>2.79</c:v>
                </c:pt>
                <c:pt idx="8">
                  <c:v>#N/A</c:v>
                </c:pt>
                <c:pt idx="9">
                  <c:v>2.83</c:v>
                </c:pt>
              </c:numCache>
            </c:numRef>
          </c:val>
          <c:extLst>
            <c:ext xmlns:c16="http://schemas.microsoft.com/office/drawing/2014/chart" uri="{C3380CC4-5D6E-409C-BE32-E72D297353CC}">
              <c16:uniqueId val="{00000008-0EAB-49CA-8852-4FD9749690B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4.49</c:v>
                </c:pt>
                <c:pt idx="2">
                  <c:v>#N/A</c:v>
                </c:pt>
                <c:pt idx="3">
                  <c:v>4.17</c:v>
                </c:pt>
                <c:pt idx="4">
                  <c:v>#N/A</c:v>
                </c:pt>
                <c:pt idx="5">
                  <c:v>3.87</c:v>
                </c:pt>
                <c:pt idx="6">
                  <c:v>#N/A</c:v>
                </c:pt>
                <c:pt idx="7">
                  <c:v>3.5</c:v>
                </c:pt>
                <c:pt idx="8">
                  <c:v>#N/A</c:v>
                </c:pt>
                <c:pt idx="9">
                  <c:v>3.6</c:v>
                </c:pt>
              </c:numCache>
            </c:numRef>
          </c:val>
          <c:extLst>
            <c:ext xmlns:c16="http://schemas.microsoft.com/office/drawing/2014/chart" uri="{C3380CC4-5D6E-409C-BE32-E72D297353CC}">
              <c16:uniqueId val="{00000009-0EAB-49CA-8852-4FD9749690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38445</c:v>
                </c:pt>
                <c:pt idx="5">
                  <c:v>38532</c:v>
                </c:pt>
                <c:pt idx="8">
                  <c:v>38924</c:v>
                </c:pt>
                <c:pt idx="11">
                  <c:v>39659</c:v>
                </c:pt>
                <c:pt idx="14">
                  <c:v>39847</c:v>
                </c:pt>
              </c:numCache>
            </c:numRef>
          </c:val>
          <c:extLst>
            <c:ext xmlns:c16="http://schemas.microsoft.com/office/drawing/2014/chart" uri="{C3380CC4-5D6E-409C-BE32-E72D297353CC}">
              <c16:uniqueId val="{00000000-B899-4C69-92C1-4C050B3135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899-4C69-92C1-4C050B3135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637</c:v>
                </c:pt>
                <c:pt idx="3">
                  <c:v>450</c:v>
                </c:pt>
                <c:pt idx="6">
                  <c:v>424</c:v>
                </c:pt>
                <c:pt idx="9">
                  <c:v>321</c:v>
                </c:pt>
                <c:pt idx="12">
                  <c:v>310</c:v>
                </c:pt>
              </c:numCache>
            </c:numRef>
          </c:val>
          <c:extLst>
            <c:ext xmlns:c16="http://schemas.microsoft.com/office/drawing/2014/chart" uri="{C3380CC4-5D6E-409C-BE32-E72D297353CC}">
              <c16:uniqueId val="{00000002-B899-4C69-92C1-4C050B3135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20</c:v>
                </c:pt>
                <c:pt idx="3">
                  <c:v>24</c:v>
                </c:pt>
                <c:pt idx="6">
                  <c:v>12</c:v>
                </c:pt>
                <c:pt idx="9">
                  <c:v>14</c:v>
                </c:pt>
                <c:pt idx="12">
                  <c:v>15</c:v>
                </c:pt>
              </c:numCache>
            </c:numRef>
          </c:val>
          <c:extLst>
            <c:ext xmlns:c16="http://schemas.microsoft.com/office/drawing/2014/chart" uri="{C3380CC4-5D6E-409C-BE32-E72D297353CC}">
              <c16:uniqueId val="{00000003-B899-4C69-92C1-4C050B3135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12846</c:v>
                </c:pt>
                <c:pt idx="3">
                  <c:v>13159</c:v>
                </c:pt>
                <c:pt idx="6">
                  <c:v>13478</c:v>
                </c:pt>
                <c:pt idx="9">
                  <c:v>13911</c:v>
                </c:pt>
                <c:pt idx="12">
                  <c:v>13941</c:v>
                </c:pt>
              </c:numCache>
            </c:numRef>
          </c:val>
          <c:extLst>
            <c:ext xmlns:c16="http://schemas.microsoft.com/office/drawing/2014/chart" uri="{C3380CC4-5D6E-409C-BE32-E72D297353CC}">
              <c16:uniqueId val="{00000004-B899-4C69-92C1-4C050B3135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7250</c:v>
                </c:pt>
                <c:pt idx="3">
                  <c:v>7580</c:v>
                </c:pt>
                <c:pt idx="6">
                  <c:v>7987</c:v>
                </c:pt>
                <c:pt idx="9">
                  <c:v>8029</c:v>
                </c:pt>
                <c:pt idx="12">
                  <c:v>9653</c:v>
                </c:pt>
              </c:numCache>
            </c:numRef>
          </c:val>
          <c:extLst>
            <c:ext xmlns:c16="http://schemas.microsoft.com/office/drawing/2014/chart" uri="{C3380CC4-5D6E-409C-BE32-E72D297353CC}">
              <c16:uniqueId val="{00000005-B899-4C69-92C1-4C050B3135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2283</c:v>
                </c:pt>
                <c:pt idx="3">
                  <c:v>2282</c:v>
                </c:pt>
                <c:pt idx="6">
                  <c:v>2128</c:v>
                </c:pt>
                <c:pt idx="9">
                  <c:v>2041</c:v>
                </c:pt>
                <c:pt idx="12">
                  <c:v>2825</c:v>
                </c:pt>
              </c:numCache>
            </c:numRef>
          </c:val>
          <c:extLst>
            <c:ext xmlns:c16="http://schemas.microsoft.com/office/drawing/2014/chart" uri="{C3380CC4-5D6E-409C-BE32-E72D297353CC}">
              <c16:uniqueId val="{00000006-B899-4C69-92C1-4C050B3135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36738</c:v>
                </c:pt>
                <c:pt idx="3">
                  <c:v>36656</c:v>
                </c:pt>
                <c:pt idx="6">
                  <c:v>37350</c:v>
                </c:pt>
                <c:pt idx="9">
                  <c:v>38906</c:v>
                </c:pt>
                <c:pt idx="12">
                  <c:v>39337</c:v>
                </c:pt>
              </c:numCache>
            </c:numRef>
          </c:val>
          <c:extLst>
            <c:ext xmlns:c16="http://schemas.microsoft.com/office/drawing/2014/chart" uri="{C3380CC4-5D6E-409C-BE32-E72D297353CC}">
              <c16:uniqueId val="{00000007-B899-4C69-92C1-4C050B3135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21329</c:v>
                </c:pt>
                <c:pt idx="2">
                  <c:v>#N/A</c:v>
                </c:pt>
                <c:pt idx="3">
                  <c:v>#N/A</c:v>
                </c:pt>
                <c:pt idx="4">
                  <c:v>21619</c:v>
                </c:pt>
                <c:pt idx="5">
                  <c:v>#N/A</c:v>
                </c:pt>
                <c:pt idx="6">
                  <c:v>#N/A</c:v>
                </c:pt>
                <c:pt idx="7">
                  <c:v>22455</c:v>
                </c:pt>
                <c:pt idx="8">
                  <c:v>#N/A</c:v>
                </c:pt>
                <c:pt idx="9">
                  <c:v>#N/A</c:v>
                </c:pt>
                <c:pt idx="10">
                  <c:v>23563</c:v>
                </c:pt>
                <c:pt idx="11">
                  <c:v>#N/A</c:v>
                </c:pt>
                <c:pt idx="12">
                  <c:v>#N/A</c:v>
                </c:pt>
                <c:pt idx="13">
                  <c:v>26234</c:v>
                </c:pt>
                <c:pt idx="14">
                  <c:v>#N/A</c:v>
                </c:pt>
              </c:numCache>
            </c:numRef>
          </c:val>
          <c:smooth val="0"/>
          <c:extLst>
            <c:ext xmlns:c16="http://schemas.microsoft.com/office/drawing/2014/chart" uri="{C3380CC4-5D6E-409C-BE32-E72D297353CC}">
              <c16:uniqueId val="{00000008-B899-4C69-92C1-4C050B3135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520415</c:v>
                </c:pt>
                <c:pt idx="5">
                  <c:v>527413</c:v>
                </c:pt>
                <c:pt idx="8">
                  <c:v>538367</c:v>
                </c:pt>
                <c:pt idx="11">
                  <c:v>540419</c:v>
                </c:pt>
                <c:pt idx="14">
                  <c:v>536042</c:v>
                </c:pt>
              </c:numCache>
            </c:numRef>
          </c:val>
          <c:extLst>
            <c:ext xmlns:c16="http://schemas.microsoft.com/office/drawing/2014/chart" uri="{C3380CC4-5D6E-409C-BE32-E72D297353CC}">
              <c16:uniqueId val="{00000000-536A-4609-B7FF-4D22A3DF7D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93880</c:v>
                </c:pt>
                <c:pt idx="5">
                  <c:v>86795</c:v>
                </c:pt>
                <c:pt idx="8">
                  <c:v>81469</c:v>
                </c:pt>
                <c:pt idx="11">
                  <c:v>80877</c:v>
                </c:pt>
                <c:pt idx="14">
                  <c:v>79700</c:v>
                </c:pt>
              </c:numCache>
            </c:numRef>
          </c:val>
          <c:extLst>
            <c:ext xmlns:c16="http://schemas.microsoft.com/office/drawing/2014/chart" uri="{C3380CC4-5D6E-409C-BE32-E72D297353CC}">
              <c16:uniqueId val="{00000001-536A-4609-B7FF-4D22A3DF7D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29901</c:v>
                </c:pt>
                <c:pt idx="5">
                  <c:v>32389</c:v>
                </c:pt>
                <c:pt idx="8">
                  <c:v>32974</c:v>
                </c:pt>
                <c:pt idx="11">
                  <c:v>42557</c:v>
                </c:pt>
                <c:pt idx="14">
                  <c:v>40747</c:v>
                </c:pt>
              </c:numCache>
            </c:numRef>
          </c:val>
          <c:extLst>
            <c:ext xmlns:c16="http://schemas.microsoft.com/office/drawing/2014/chart" uri="{C3380CC4-5D6E-409C-BE32-E72D297353CC}">
              <c16:uniqueId val="{00000002-536A-4609-B7FF-4D22A3DF7D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A-4609-B7FF-4D22A3DF7D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A-4609-B7FF-4D22A3DF7D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163</c:v>
                </c:pt>
                <c:pt idx="3">
                  <c:v>115</c:v>
                </c:pt>
                <c:pt idx="6">
                  <c:v>56</c:v>
                </c:pt>
                <c:pt idx="9">
                  <c:v>0</c:v>
                </c:pt>
                <c:pt idx="12">
                  <c:v>8</c:v>
                </c:pt>
              </c:numCache>
            </c:numRef>
          </c:val>
          <c:extLst>
            <c:ext xmlns:c16="http://schemas.microsoft.com/office/drawing/2014/chart" uri="{C3380CC4-5D6E-409C-BE32-E72D297353CC}">
              <c16:uniqueId val="{00000005-536A-4609-B7FF-4D22A3DF7D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78103</c:v>
                </c:pt>
                <c:pt idx="3">
                  <c:v>76459</c:v>
                </c:pt>
                <c:pt idx="6">
                  <c:v>76410</c:v>
                </c:pt>
                <c:pt idx="9">
                  <c:v>74348</c:v>
                </c:pt>
                <c:pt idx="12">
                  <c:v>72626</c:v>
                </c:pt>
              </c:numCache>
            </c:numRef>
          </c:val>
          <c:extLst>
            <c:ext xmlns:c16="http://schemas.microsoft.com/office/drawing/2014/chart" uri="{C3380CC4-5D6E-409C-BE32-E72D297353CC}">
              <c16:uniqueId val="{00000006-536A-4609-B7FF-4D22A3DF7D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454</c:v>
                </c:pt>
                <c:pt idx="3">
                  <c:v>439</c:v>
                </c:pt>
                <c:pt idx="6">
                  <c:v>426</c:v>
                </c:pt>
                <c:pt idx="9">
                  <c:v>405</c:v>
                </c:pt>
                <c:pt idx="12">
                  <c:v>381</c:v>
                </c:pt>
              </c:numCache>
            </c:numRef>
          </c:val>
          <c:extLst>
            <c:ext xmlns:c16="http://schemas.microsoft.com/office/drawing/2014/chart" uri="{C3380CC4-5D6E-409C-BE32-E72D297353CC}">
              <c16:uniqueId val="{00000007-536A-4609-B7FF-4D22A3DF7D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191457</c:v>
                </c:pt>
                <c:pt idx="3">
                  <c:v>180477</c:v>
                </c:pt>
                <c:pt idx="6">
                  <c:v>172244</c:v>
                </c:pt>
                <c:pt idx="9">
                  <c:v>174908</c:v>
                </c:pt>
                <c:pt idx="12">
                  <c:v>174727</c:v>
                </c:pt>
              </c:numCache>
            </c:numRef>
          </c:val>
          <c:extLst>
            <c:ext xmlns:c16="http://schemas.microsoft.com/office/drawing/2014/chart" uri="{C3380CC4-5D6E-409C-BE32-E72D297353CC}">
              <c16:uniqueId val="{00000008-536A-4609-B7FF-4D22A3DF7D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9976</c:v>
                </c:pt>
                <c:pt idx="3">
                  <c:v>10467</c:v>
                </c:pt>
                <c:pt idx="6">
                  <c:v>9810</c:v>
                </c:pt>
                <c:pt idx="9">
                  <c:v>9067</c:v>
                </c:pt>
                <c:pt idx="12">
                  <c:v>8974</c:v>
                </c:pt>
              </c:numCache>
            </c:numRef>
          </c:val>
          <c:extLst>
            <c:ext xmlns:c16="http://schemas.microsoft.com/office/drawing/2014/chart" uri="{C3380CC4-5D6E-409C-BE32-E72D297353CC}">
              <c16:uniqueId val="{00000009-536A-4609-B7FF-4D22A3DF7D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637221</c:v>
                </c:pt>
                <c:pt idx="3">
                  <c:v>654360</c:v>
                </c:pt>
                <c:pt idx="6">
                  <c:v>665123</c:v>
                </c:pt>
                <c:pt idx="9">
                  <c:v>667056</c:v>
                </c:pt>
                <c:pt idx="12">
                  <c:v>659349</c:v>
                </c:pt>
              </c:numCache>
            </c:numRef>
          </c:val>
          <c:extLst>
            <c:ext xmlns:c16="http://schemas.microsoft.com/office/drawing/2014/chart" uri="{C3380CC4-5D6E-409C-BE32-E72D297353CC}">
              <c16:uniqueId val="{0000000A-536A-4609-B7FF-4D22A3DF7D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273179</c:v>
                </c:pt>
                <c:pt idx="2">
                  <c:v>#N/A</c:v>
                </c:pt>
                <c:pt idx="3">
                  <c:v>#N/A</c:v>
                </c:pt>
                <c:pt idx="4">
                  <c:v>275718</c:v>
                </c:pt>
                <c:pt idx="5">
                  <c:v>#N/A</c:v>
                </c:pt>
                <c:pt idx="6">
                  <c:v>#N/A</c:v>
                </c:pt>
                <c:pt idx="7">
                  <c:v>271259</c:v>
                </c:pt>
                <c:pt idx="8">
                  <c:v>#N/A</c:v>
                </c:pt>
                <c:pt idx="9">
                  <c:v>#N/A</c:v>
                </c:pt>
                <c:pt idx="10">
                  <c:v>261932</c:v>
                </c:pt>
                <c:pt idx="11">
                  <c:v>#N/A</c:v>
                </c:pt>
                <c:pt idx="12">
                  <c:v>#N/A</c:v>
                </c:pt>
                <c:pt idx="13">
                  <c:v>259575</c:v>
                </c:pt>
                <c:pt idx="14">
                  <c:v>#N/A</c:v>
                </c:pt>
              </c:numCache>
            </c:numRef>
          </c:val>
          <c:smooth val="0"/>
          <c:extLst>
            <c:ext xmlns:c16="http://schemas.microsoft.com/office/drawing/2014/chart" uri="{C3380CC4-5D6E-409C-BE32-E72D297353CC}">
              <c16:uniqueId val="{0000000B-536A-4609-B7FF-4D22A3DF7D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3487</c:v>
                </c:pt>
                <c:pt idx="1">
                  <c:v>9239</c:v>
                </c:pt>
                <c:pt idx="2">
                  <c:v>8820</c:v>
                </c:pt>
              </c:numCache>
            </c:numRef>
          </c:val>
          <c:extLst>
            <c:ext xmlns:c16="http://schemas.microsoft.com/office/drawing/2014/chart" uri="{C3380CC4-5D6E-409C-BE32-E72D297353CC}">
              <c16:uniqueId val="{00000000-B7A9-47CF-AE50-6F1ED3D179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c:v>
                </c:pt>
                <c:pt idx="1">
                  <c:v>36</c:v>
                </c:pt>
                <c:pt idx="2">
                  <c:v>36</c:v>
                </c:pt>
              </c:numCache>
            </c:numRef>
          </c:val>
          <c:extLst>
            <c:ext xmlns:c16="http://schemas.microsoft.com/office/drawing/2014/chart" uri="{C3380CC4-5D6E-409C-BE32-E72D297353CC}">
              <c16:uniqueId val="{00000001-B7A9-47CF-AE50-6F1ED3D179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1924</c:v>
                </c:pt>
                <c:pt idx="1">
                  <c:v>1916</c:v>
                </c:pt>
                <c:pt idx="2">
                  <c:v>1951</c:v>
                </c:pt>
              </c:numCache>
            </c:numRef>
          </c:val>
          <c:extLst>
            <c:ext xmlns:c16="http://schemas.microsoft.com/office/drawing/2014/chart" uri="{C3380CC4-5D6E-409C-BE32-E72D297353CC}">
              <c16:uniqueId val="{00000002-B7A9-47CF-AE50-6F1ED3D179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{E2739231-BA1B-4A00-B77A-351941C9EF3D}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278-4586-84C9-72B905895C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{B71E9DCB-1808-4D67-B829-7611F4FEFAA9}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78-4586-84C9-72B905895C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{469A7D65-4931-4147-AB14-89B320C392BE}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78-4586-84C9-72B905895C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{31C6C0AB-64C7-457B-937C-929B0D08C89C}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78-4586-84C9-72B905895C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{E2B697FA-4979-4AA1-B8A9-1F9224D99402}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78-4586-84C9-72B905895C2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{3C0104A8-E3CE-4325-9228-751311ACB3A6}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278-4586-84C9-72B905895C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{E69E64B7-C1CD-41D1-BEFC-455B3E414D53}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278-4586-84C9-72B905895C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{8690FF44-9C15-4BD0-AFF8-6340AC3F8249}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278-4586-84C9-72B905895C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{8096413A-1AED-4164-88DC-37DB4EEFFBA7}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278-4586-84C9-72B905895C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57.1</c:v>
                </c:pt>
                <c:pt idx="16">
                  <c:v>58.4</c:v>
                </c:pt>
                <c:pt idx="24">
                  <c:v>59.9</c:v>
                </c:pt>
                <c:pt idx="32">
                  <c:v>61.2</c:v>
                </c:pt>
              </c:numCache>
            </c:numRef>
          </c:xVal>
          <c:yVal>
            <c:numRef>
              <c:f>公会計指標分析・財政指標組合せ分析表!$BP$51:$DC$51</c:f>
              <c:numCache>
                <c:formatCode>#,##0.0;"▲ "#,##0.0</c:formatCode>
                <c:ptCount val="40"/>
                <c:pt idx="0">
                  <c:v>138</c:v>
                </c:pt>
                <c:pt idx="8">
                  <c:v>139.6</c:v>
                </c:pt>
                <c:pt idx="16">
                  <c:v>134.69999999999999</c:v>
                </c:pt>
                <c:pt idx="24">
                  <c:v>124</c:v>
                </c:pt>
                <c:pt idx="32">
                  <c:v>126.7</c:v>
                </c:pt>
              </c:numCache>
            </c:numRef>
          </c:yVal>
          <c:smooth val="0"/>
          <c:extLst>
            <c:ext xmlns:c16="http://schemas.microsoft.com/office/drawing/2014/chart" uri="{C3380CC4-5D6E-409C-BE32-E72D297353CC}">
              <c16:uniqueId val="{00000009-4278-4586-84C9-72B905895C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{2ADA1B17-1F15-4CC6-A4F9-043863E06930}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278-4586-84C9-72B905895C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{51D793C5-B1DB-4D97-BD7F-D2D2FDE9B6A8}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78-4586-84C9-72B905895C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{A7C18435-9C60-4DD7-B26C-5234F3D25F92}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78-4586-84C9-72B905895C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{0AC50359-B61F-4126-BB45-157B6A11B55C}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78-4586-84C9-72B905895C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{7DBA7FF0-B138-471B-A3A6-5E826F28D023}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78-4586-84C9-72B905895C2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{2AF95F41-8F30-4DC4-832E-81A5FF3E2CFD}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278-4586-84C9-72B905895C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{BD9430A0-293A-4FAF-90A8-B8238433A79E}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278-4586-84C9-72B905895C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{A01CBBED-E85A-466F-A754-5A64CFE938E4}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278-4586-84C9-72B905895C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{6F741ABB-6BC0-491F-BCB3-D0569F10E61B}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278-4586-84C9-72B905895C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4278-4586-84C9-72B905895C2F}"/>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803377052720576E-2"/>
                  <c:y val="-6.2416647087793951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{F71BD370-030F-4766-B8AA-459EEA1BEEF7}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CF5-4677-B74B-BDE9D8794E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{F623CE14-69DE-4BE6-989E-51B26C9756E0}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F5-4677-B74B-BDE9D8794E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{B380BA69-7B13-4587-815F-FF3C60FF98F0}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F5-4677-B74B-BDE9D8794E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{B6B41DFF-9342-45F5-AD6D-48FE49D62E2A}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F5-4677-B74B-BDE9D8794E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{08CA21F0-39A5-47F1-AB82-424C08DFA677}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F5-4677-B74B-BDE9D8794E53}"/>
                </c:ext>
              </c:extLst>
            </c:dLbl>
            <c:dLbl>
              <c:idx val="8"/>
              <c:layout>
                <c:manualLayout>
                  <c:x val="-2.5234563816980492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{5D2DABD9-3B9F-4CFF-BEF9-C1163BAEF9AF}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CF5-4677-B74B-BDE9D8794E5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{6E9A5DC3-C15C-471F-B6F4-31331F363D90}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CF5-4677-B74B-BDE9D8794E5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{D061DC3C-92B6-4232-9BDA-03C58572D2D4}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CF5-4677-B74B-BDE9D8794E5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{2349CAEA-55EC-40D6-B9B7-B494B14E29F0}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CF5-4677-B74B-BDE9D8794E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10.5</c:v>
                </c:pt>
                <c:pt idx="16">
                  <c:v>10.9</c:v>
                </c:pt>
                <c:pt idx="24">
                  <c:v>11</c:v>
                </c:pt>
                <c:pt idx="32">
                  <c:v>11.7</c:v>
                </c:pt>
              </c:numCache>
            </c:numRef>
          </c:xVal>
          <c:yVal>
            <c:numRef>
              <c:f>公会計指標分析・財政指標組合せ分析表!$BP$73:$DC$73</c:f>
              <c:numCache>
                <c:formatCode>#,##0.0;"▲ "#,##0.0</c:formatCode>
                <c:ptCount val="40"/>
                <c:pt idx="0">
                  <c:v>138</c:v>
                </c:pt>
                <c:pt idx="8">
                  <c:v>139.6</c:v>
                </c:pt>
                <c:pt idx="16">
                  <c:v>134.69999999999999</c:v>
                </c:pt>
                <c:pt idx="24">
                  <c:v>124</c:v>
                </c:pt>
                <c:pt idx="32">
                  <c:v>126.7</c:v>
                </c:pt>
              </c:numCache>
            </c:numRef>
          </c:yVal>
          <c:smooth val="0"/>
          <c:extLst>
            <c:ext xmlns:c16="http://schemas.microsoft.com/office/drawing/2014/chart" uri="{C3380CC4-5D6E-409C-BE32-E72D297353CC}">
              <c16:uniqueId val="{00000009-CCF5-4677-B74B-BDE9D8794E5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{48ED1967-C43D-4AF7-BC56-FEB3CFAAFAC4}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CF5-4677-B74B-BDE9D8794E5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{5B8C0657-2F9B-43BA-AE12-7199859F41CB}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F5-4677-B74B-BDE9D8794E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{FC6FB7AC-4249-4BF3-A2BF-084A3AFE49CA}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F5-4677-B74B-BDE9D8794E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{775EB085-A0FF-41FF-80A9-A2EB7715C81A}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F5-4677-B74B-BDE9D8794E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{B5E1423F-6969-4E1B-AD2F-08131F80525A}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F5-4677-B74B-BDE9D8794E5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{2D2FA866-1FB9-4496-80C6-4C0D6EA9F24C}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CF5-4677-B74B-BDE9D8794E5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{363EE8E9-0181-4B91-BA09-B1588519ED0A}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CF5-4677-B74B-BDE9D8794E5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{CEC3E7CF-4A12-4925-80DA-D2C240306A5B}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CF5-4677-B74B-BDE9D8794E5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{4C797105-1F5A-4308-AD1F-8E56B1679256}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CF5-4677-B74B-BDE9D8794E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CCF5-4677-B74B-BDE9D8794E53}"/>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のうち、利子については減少しているが、元金が増加しているため、合計として増加している。また、「満期一括償還地方債に係る年度割相当額」の増加等もあり、分子全体で増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年度の豪雪に対応するための積立額の年度間調整の影響等により、令和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年度末の減債基金残高が増加している。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将来負担額は、臨時財政対策債を除く地方債現在高が減少したことから、前年度比で減少している。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充当可能財源等については、合併特例債等の基準財政需要額算入見込額が減少したことから、前年度比で減少している。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分子全体としては、将来負担額の減少幅の方か大きいため、前年度比で減少している。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新潟県新潟市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財政調整基金について、未利用地の売却などにより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億円積み立てたものの、除排雪経費の増加などにより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新潟市は、平年は積雪が少ない地域だが、数年に一度の異常降雪の際には多額の除排雪経費が生じる。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このような数年に一度多額となるような財政需要に対し、政令指定都市に対する特別交付税制度上の不利な取り扱いを受ける影響もあり、国の支援は決して十分とはいえない状況にある。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そのため、新潟市では異常降雪時の多額の財政負担に備えた自主財源として過去の除排雪実績等を踏まえた一定規模の基金残高を確保しておく必要がある。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都市整備基金：健全なかつ秩序ある発展に資する都市施設の整備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新型コロナウイルス感染症対策協力基金：新型コロナに対する医療提供体制の整備、感染拡大の防止並びに市民生活及び地域経済の回復</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森林環境譲与税活用基金：地球温暖化の防止及び災害の防止</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農業成長産業化基金：農業分野の人材育成並びに農業及び農業に関連する産業の成長</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再生可能エネルギー等導入推進基金：エネルギーの自立化及び分散化並びに効率化を図り、地球温暖化対策及び</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災害に強いまちづくりを推進</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主に、森林環境譲与税税活用基金の積み立てによるもの。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各基金の目的のために活用予定</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主に、財政調整基金について、未利用地の売却などにより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億円積み立てたものの、除排雪経費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への対応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億円取り崩したため。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新潟市は、平年は積雪が少ない地域だが、数年に一度の異常降雪の際には多額の除排雪経費が生じる。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このような数年に一度多額となるような財政需要に対し、政令指定都市に対する特別交付税制度上の不利な取り扱いを受ける影響もあり、国の支援は決して十分とはいえない状況にある。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そのため、新潟市では異常降雪時の多額の財政負担に備えた自主財源として過去の除排雪実績等を踏まえた一定規模の基金残高を確保しておく必要がある。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基金運用により、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基金運用益分を積み立て予定</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年度と比べ</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上昇しているが、政令市平均を下回っている。現時点ではそれほど老朽化が進んでいないことを示しているが、今後、老朽化による改修や建替による費用が増大することが見込まれるため、ファシリティマネジメントの考え方に基づいた公共施設の最適化や計画的な保全及び維持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28575</xdr:rowOff>
    </xdr:from>
    <xdr:to>
      <xdr:col>23</xdr:col>
      <xdr:colOff>85090</xdr:colOff>
      <xdr:row>33</xdr:row>
      <xdr:rowOff>157269</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600700"/>
          <a:ext cx="1270" cy="98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161096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9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157269</xdr:rowOff>
    </xdr:from>
    <xdr:to>
      <xdr:col>23</xdr:col>
      <xdr:colOff>174625</xdr:colOff>
      <xdr:row>33</xdr:row>
      <xdr:rowOff>157269</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8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146702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28575</xdr:rowOff>
    </xdr:from>
    <xdr:to>
      <xdr:col>23</xdr:col>
      <xdr:colOff>174625</xdr:colOff>
      <xdr:row>28</xdr:row>
      <xdr:rowOff>28575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131462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4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81068</xdr:rowOff>
    </xdr:from>
    <xdr:to>
      <xdr:col>19</xdr:col>
      <xdr:colOff>187325</xdr:colOff>
      <xdr:row>31</xdr:row>
      <xdr:rowOff>11218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16298</xdr:rowOff>
    </xdr:from>
    <xdr:to>
      <xdr:col>15</xdr:col>
      <xdr:colOff>187325</xdr:colOff>
      <xdr:row>30</xdr:row>
      <xdr:rowOff>117898</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122978</xdr:rowOff>
    </xdr:from>
    <xdr:to>
      <xdr:col>11</xdr:col>
      <xdr:colOff>187325</xdr:colOff>
      <xdr:row>30</xdr:row>
      <xdr:rowOff>53128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8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136102</xdr:rowOff>
    </xdr:from>
    <xdr:to>
      <xdr:col>23</xdr:col>
      <xdr:colOff>136525</xdr:colOff>
      <xdr:row>29</xdr:row>
      <xdr:rowOff>66252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158979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55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42545</xdr:rowOff>
    </xdr:from>
    <xdr:to>
      <xdr:col>19</xdr:col>
      <xdr:colOff>187325</xdr:colOff>
      <xdr:row>28</xdr:row>
      <xdr:rowOff>144145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93345</xdr:rowOff>
    </xdr:from>
    <xdr:to>
      <xdr:col>23</xdr:col>
      <xdr:colOff>85725</xdr:colOff>
      <xdr:row>29</xdr:row>
      <xdr:rowOff>15452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665470"/>
          <a:ext cx="7112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93345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557520"/>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12488</xdr:rowOff>
    </xdr:from>
    <xdr:to>
      <xdr:col>11</xdr:col>
      <xdr:colOff>187325</xdr:colOff>
      <xdr:row>27</xdr:row>
      <xdr:rowOff>114088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63288</xdr:rowOff>
    </xdr:from>
    <xdr:to>
      <xdr:col>15</xdr:col>
      <xdr:colOff>136525</xdr:colOff>
      <xdr:row>27</xdr:row>
      <xdr:rowOff>156845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463963"/>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90382</xdr:rowOff>
    </xdr:from>
    <xdr:to>
      <xdr:col>7</xdr:col>
      <xdr:colOff>187325</xdr:colOff>
      <xdr:row>27</xdr:row>
      <xdr:rowOff>20532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3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141182</xdr:rowOff>
    </xdr:from>
    <xdr:to>
      <xdr:col>11</xdr:col>
      <xdr:colOff>136525</xdr:colOff>
      <xdr:row>27</xdr:row>
      <xdr:rowOff>63288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370407"/>
          <a:ext cx="762000" cy="9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2345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109025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44255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160672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130615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37059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094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[ 1,112.0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政令市中</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位と低い値になっています。</a:t>
          </a:r>
        </a:p>
        <a:p>
          <a:r>
            <a:rPr kumimoji="1" lang="ja-JP" altLang="en-US" sz="1100">
              <a:latin typeface="ＭＳ Ｐゴシック" panose="020B0600070205080204" pitchFamily="50" charset="-128"/>
              <a:ea typeface="ＭＳ Ｐゴシック" panose="020B0600070205080204" pitchFamily="50" charset="-128"/>
            </a:rPr>
            <a:t>将来負担比率について、地方債残高の縮減を図るなど、引き続き着実な低減に取り組むことにより、健全な財政基盤の構築に努める。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D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flipV="1">
          <a:off x="14793595" y="5411788"/>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29" name="債務償還比率最小値テキスト">
          <a:extLst>
            <a:ext uri="{FF2B5EF4-FFF2-40B4-BE49-F238E27FC236}">
              <a16:creationId xmlns:a16="http://schemas.microsoft.com/office/drawing/2014/main" id="{00000000-0008-0000-0D00-000081000000}"/>
            </a:ext>
          </a:extLst>
        </xdr:cNvPr>
        <xdr:cNvSpPr txBox="1"/>
      </xdr:nvSpPr>
      <xdr:spPr>
        <a:xfrm>
          <a:off x="14846300" y="67474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674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1" name="債務償還比率最大値テキスト">
          <a:extLst>
            <a:ext uri="{FF2B5EF4-FFF2-40B4-BE49-F238E27FC236}">
              <a16:creationId xmlns:a16="http://schemas.microsoft.com/office/drawing/2014/main" id="{00000000-0008-0000-0D00-000083000000}"/>
            </a:ext>
          </a:extLst>
        </xdr:cNvPr>
        <xdr:cNvSpPr txBox="1"/>
      </xdr:nvSpPr>
      <xdr:spPr>
        <a:xfrm>
          <a:off x="14846300" y="5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541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66523</xdr:rowOff>
    </xdr:from>
    <xdr:ext cx="469744" cy="259045"/>
    <xdr:sp macro="" textlink="">
      <xdr:nvSpPr>
        <xdr:cNvPr id="133" name="債務償還比率平均値テキスト">
          <a:extLst>
            <a:ext uri="{FF2B5EF4-FFF2-40B4-BE49-F238E27FC236}">
              <a16:creationId xmlns:a16="http://schemas.microsoft.com/office/drawing/2014/main" id="{00000000-0008-0000-0D00-000085000000}"/>
            </a:ext>
          </a:extLst>
        </xdr:cNvPr>
        <xdr:cNvSpPr txBox="1"/>
      </xdr:nvSpPr>
      <xdr:spPr>
        <a:xfrm>
          <a:off x="14846300" y="5810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7447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033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3271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2509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747500" y="61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149507</xdr:rowOff>
    </xdr:from>
    <xdr:to>
      <xdr:col>76</xdr:col>
      <xdr:colOff>73025</xdr:colOff>
      <xdr:row>32</xdr:row>
      <xdr:rowOff>79657</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744700" y="62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127934</xdr:rowOff>
    </xdr:from>
    <xdr:ext cx="560923" cy="259045"/>
    <xdr:sp macro="" textlink="">
      <xdr:nvSpPr>
        <xdr:cNvPr id="145" name="債務償還比率該当値テキスト">
          <a:extLst>
            <a:ext uri="{FF2B5EF4-FFF2-40B4-BE49-F238E27FC236}">
              <a16:creationId xmlns:a16="http://schemas.microsoft.com/office/drawing/2014/main" id="{00000000-0008-0000-0D00-000091000000}"/>
            </a:ext>
          </a:extLst>
        </xdr:cNvPr>
        <xdr:cNvSpPr txBox="1"/>
      </xdr:nvSpPr>
      <xdr:spPr>
        <a:xfrm>
          <a:off x="14846300" y="621440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108655</xdr:rowOff>
    </xdr:from>
    <xdr:to>
      <xdr:col>72</xdr:col>
      <xdr:colOff>123825</xdr:colOff>
      <xdr:row>31</xdr:row>
      <xdr:rowOff>38805</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4033500" y="602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159455</xdr:rowOff>
    </xdr:from>
    <xdr:to>
      <xdr:col>76</xdr:col>
      <xdr:colOff>22225</xdr:colOff>
      <xdr:row>32</xdr:row>
      <xdr:rowOff>28857</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084300" y="6074480"/>
          <a:ext cx="711200" cy="21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92244</xdr:rowOff>
    </xdr:from>
    <xdr:to>
      <xdr:col>68</xdr:col>
      <xdr:colOff>123825</xdr:colOff>
      <xdr:row>33</xdr:row>
      <xdr:rowOff>22394</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3271500" y="635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159455</xdr:rowOff>
    </xdr:from>
    <xdr:to>
      <xdr:col>72</xdr:col>
      <xdr:colOff>73025</xdr:colOff>
      <xdr:row>32</xdr:row>
      <xdr:rowOff>143044</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flipV="1">
          <a:off x="13322300" y="6074480"/>
          <a:ext cx="762000" cy="32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130747</xdr:rowOff>
    </xdr:from>
    <xdr:to>
      <xdr:col>64</xdr:col>
      <xdr:colOff>123825</xdr:colOff>
      <xdr:row>33</xdr:row>
      <xdr:rowOff>60897</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2509500" y="63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143044</xdr:rowOff>
    </xdr:from>
    <xdr:to>
      <xdr:col>68</xdr:col>
      <xdr:colOff>73025</xdr:colOff>
      <xdr:row>33</xdr:row>
      <xdr:rowOff>10097</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2560300" y="6400969"/>
          <a:ext cx="762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58540</xdr:rowOff>
    </xdr:from>
    <xdr:to>
      <xdr:col>60</xdr:col>
      <xdr:colOff>123825</xdr:colOff>
      <xdr:row>32</xdr:row>
      <xdr:rowOff>160140</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1747500" y="63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109340</xdr:rowOff>
    </xdr:from>
    <xdr:to>
      <xdr:col>64</xdr:col>
      <xdr:colOff>73025</xdr:colOff>
      <xdr:row>33</xdr:row>
      <xdr:rowOff>10097</xdr:rowOff>
    </xdr:to>
    <xdr:cxnSp macro="">
      <xdr:nvCxnSpPr>
        <xdr:cNvPr id="153" name="直線コネクタ 152">
          <a:extLst>
            <a:ext uri="{FF2B5EF4-FFF2-40B4-BE49-F238E27FC236}">
              <a16:creationId xmlns:a16="http://schemas.microsoft.com/office/drawing/2014/main" id="{00000000-0008-0000-0D00-000099000000}"/>
            </a:ext>
          </a:extLst>
        </xdr:cNvPr>
        <xdr:cNvCxnSpPr/>
      </xdr:nvCxnSpPr>
      <xdr:spPr>
        <a:xfrm>
          <a:off x="11798300" y="6367265"/>
          <a:ext cx="762000" cy="7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4" name="n_1aveValue債務償還比率">
          <a:extLst>
            <a:ext uri="{FF2B5EF4-FFF2-40B4-BE49-F238E27FC236}">
              <a16:creationId xmlns:a16="http://schemas.microsoft.com/office/drawing/2014/main" id="{00000000-0008-0000-0D00-00009A000000}"/>
            </a:ext>
          </a:extLst>
        </xdr:cNvPr>
        <xdr:cNvSpPr txBox="1"/>
      </xdr:nvSpPr>
      <xdr:spPr>
        <a:xfrm>
          <a:off x="13836727" y="555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160764</xdr:rowOff>
    </xdr:from>
    <xdr:ext cx="560923" cy="259045"/>
    <xdr:sp macro="" textlink="">
      <xdr:nvSpPr>
        <xdr:cNvPr id="155" name="n_2aveValue債務償還比率">
          <a:extLst>
            <a:ext uri="{FF2B5EF4-FFF2-40B4-BE49-F238E27FC236}">
              <a16:creationId xmlns:a16="http://schemas.microsoft.com/office/drawing/2014/main" id="{00000000-0008-0000-0D00-00009B000000}"/>
            </a:ext>
          </a:extLst>
        </xdr:cNvPr>
        <xdr:cNvSpPr txBox="1"/>
      </xdr:nvSpPr>
      <xdr:spPr>
        <a:xfrm>
          <a:off x="13041838" y="5904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6826</xdr:rowOff>
    </xdr:from>
    <xdr:ext cx="560923" cy="259045"/>
    <xdr:sp macro="" textlink="">
      <xdr:nvSpPr>
        <xdr:cNvPr id="156" name="n_3aveValue債務償還比率">
          <a:extLst>
            <a:ext uri="{FF2B5EF4-FFF2-40B4-BE49-F238E27FC236}">
              <a16:creationId xmlns:a16="http://schemas.microsoft.com/office/drawing/2014/main" id="{00000000-0008-0000-0D00-00009C000000}"/>
            </a:ext>
          </a:extLst>
        </xdr:cNvPr>
        <xdr:cNvSpPr txBox="1"/>
      </xdr:nvSpPr>
      <xdr:spPr>
        <a:xfrm>
          <a:off x="12279838" y="5921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161843</xdr:rowOff>
    </xdr:from>
    <xdr:ext cx="560923" cy="259045"/>
    <xdr:sp macro="" textlink="">
      <xdr:nvSpPr>
        <xdr:cNvPr id="157" name="n_4aveValue債務償還比率">
          <a:extLst>
            <a:ext uri="{FF2B5EF4-FFF2-40B4-BE49-F238E27FC236}">
              <a16:creationId xmlns:a16="http://schemas.microsoft.com/office/drawing/2014/main" id="{00000000-0008-0000-0D00-00009D000000}"/>
            </a:ext>
          </a:extLst>
        </xdr:cNvPr>
        <xdr:cNvSpPr txBox="1"/>
      </xdr:nvSpPr>
      <xdr:spPr>
        <a:xfrm>
          <a:off x="11517838" y="59054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29932</xdr:rowOff>
    </xdr:from>
    <xdr:ext cx="469744" cy="259045"/>
    <xdr:sp macro="" textlink="">
      <xdr:nvSpPr>
        <xdr:cNvPr id="158" name="n_1mainValue債務償還比率">
          <a:extLst>
            <a:ext uri="{FF2B5EF4-FFF2-40B4-BE49-F238E27FC236}">
              <a16:creationId xmlns:a16="http://schemas.microsoft.com/office/drawing/2014/main" id="{00000000-0008-0000-0D00-00009E000000}"/>
            </a:ext>
          </a:extLst>
        </xdr:cNvPr>
        <xdr:cNvSpPr txBox="1"/>
      </xdr:nvSpPr>
      <xdr:spPr>
        <a:xfrm>
          <a:off x="13836727" y="61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13521</xdr:rowOff>
    </xdr:from>
    <xdr:ext cx="560923" cy="259045"/>
    <xdr:sp macro="" textlink="">
      <xdr:nvSpPr>
        <xdr:cNvPr id="159" name="n_2mainValue債務償還比率">
          <a:extLst>
            <a:ext uri="{FF2B5EF4-FFF2-40B4-BE49-F238E27FC236}">
              <a16:creationId xmlns:a16="http://schemas.microsoft.com/office/drawing/2014/main" id="{00000000-0008-0000-0D00-00009F000000}"/>
            </a:ext>
          </a:extLst>
        </xdr:cNvPr>
        <xdr:cNvSpPr txBox="1"/>
      </xdr:nvSpPr>
      <xdr:spPr>
        <a:xfrm>
          <a:off x="13041838" y="64428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52023</xdr:rowOff>
    </xdr:from>
    <xdr:ext cx="560923" cy="259045"/>
    <xdr:sp macro="" textlink="">
      <xdr:nvSpPr>
        <xdr:cNvPr id="160" name="n_3mainValue債務償還比率">
          <a:extLst>
            <a:ext uri="{FF2B5EF4-FFF2-40B4-BE49-F238E27FC236}">
              <a16:creationId xmlns:a16="http://schemas.microsoft.com/office/drawing/2014/main" id="{00000000-0008-0000-0D00-0000A0000000}"/>
            </a:ext>
          </a:extLst>
        </xdr:cNvPr>
        <xdr:cNvSpPr txBox="1"/>
      </xdr:nvSpPr>
      <xdr:spPr>
        <a:xfrm>
          <a:off x="12279838" y="64813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151267</xdr:rowOff>
    </xdr:from>
    <xdr:ext cx="560923" cy="259045"/>
    <xdr:sp macro="" textlink="">
      <xdr:nvSpPr>
        <xdr:cNvPr id="161" name="n_4mainValue債務償還比率">
          <a:extLst>
            <a:ext uri="{FF2B5EF4-FFF2-40B4-BE49-F238E27FC236}">
              <a16:creationId xmlns:a16="http://schemas.microsoft.com/office/drawing/2014/main" id="{00000000-0008-0000-0D00-0000A1000000}"/>
            </a:ext>
          </a:extLst>
        </xdr:cNvPr>
        <xdr:cNvSpPr txBox="1"/>
      </xdr:nvSpPr>
      <xdr:spPr>
        <a:xfrm>
          <a:off x="11517838" y="64091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47261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733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29972</xdr:rowOff>
    </xdr:from>
    <xdr:to>
      <xdr:col>24</xdr:col>
      <xdr:colOff>114300</xdr:colOff>
      <xdr:row>37</xdr:row>
      <xdr:rowOff>131572</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52849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22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169418</xdr:rowOff>
    </xdr:from>
    <xdr:to>
      <xdr:col>20</xdr:col>
      <xdr:colOff>38100</xdr:colOff>
      <xdr:row>37</xdr:row>
      <xdr:rowOff>99568</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48768</xdr:rowOff>
    </xdr:from>
    <xdr:to>
      <xdr:col>24</xdr:col>
      <xdr:colOff>63500</xdr:colOff>
      <xdr:row>37</xdr:row>
      <xdr:rowOff>80772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39241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148844</xdr:rowOff>
    </xdr:from>
    <xdr:to>
      <xdr:col>15</xdr:col>
      <xdr:colOff>101600</xdr:colOff>
      <xdr:row>37</xdr:row>
      <xdr:rowOff>78994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28194</xdr:rowOff>
    </xdr:from>
    <xdr:to>
      <xdr:col>19</xdr:col>
      <xdr:colOff>177800</xdr:colOff>
      <xdr:row>37</xdr:row>
      <xdr:rowOff>48768</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3718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109982</xdr:rowOff>
    </xdr:from>
    <xdr:to>
      <xdr:col>10</xdr:col>
      <xdr:colOff>165100</xdr:colOff>
      <xdr:row>37</xdr:row>
      <xdr:rowOff>40132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160782</xdr:rowOff>
    </xdr:from>
    <xdr:to>
      <xdr:col>15</xdr:col>
      <xdr:colOff>50800</xdr:colOff>
      <xdr:row>37</xdr:row>
      <xdr:rowOff>28194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3329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160782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28726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116095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95521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67581</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5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171196</xdr:rowOff>
    </xdr:from>
    <xdr:to>
      <xdr:col>55</xdr:col>
      <xdr:colOff>50800</xdr:colOff>
      <xdr:row>36</xdr:row>
      <xdr:rowOff>101346</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22623</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0</xdr:rowOff>
    </xdr:from>
    <xdr:to>
      <xdr:col>50</xdr:col>
      <xdr:colOff>165100</xdr:colOff>
      <xdr:row>36</xdr:row>
      <xdr:rowOff>101600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50546</xdr:rowOff>
    </xdr:from>
    <xdr:to>
      <xdr:col>55</xdr:col>
      <xdr:colOff>0</xdr:colOff>
      <xdr:row>36</xdr:row>
      <xdr:rowOff>50800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222746"/>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7620</xdr:rowOff>
    </xdr:from>
    <xdr:to>
      <xdr:col>46</xdr:col>
      <xdr:colOff>38100</xdr:colOff>
      <xdr:row>36</xdr:row>
      <xdr:rowOff>109220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50800</xdr:rowOff>
    </xdr:from>
    <xdr:to>
      <xdr:col>50</xdr:col>
      <xdr:colOff>114300</xdr:colOff>
      <xdr:row>36</xdr:row>
      <xdr:rowOff>58420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22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4064</xdr:rowOff>
    </xdr:from>
    <xdr:to>
      <xdr:col>41</xdr:col>
      <xdr:colOff>101600</xdr:colOff>
      <xdr:row>36</xdr:row>
      <xdr:rowOff>105664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1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54864</xdr:rowOff>
    </xdr:from>
    <xdr:to>
      <xdr:col>45</xdr:col>
      <xdr:colOff>177800</xdr:colOff>
      <xdr:row>36</xdr:row>
      <xdr:rowOff>58420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6227064"/>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27178</xdr:rowOff>
    </xdr:from>
    <xdr:to>
      <xdr:col>36</xdr:col>
      <xdr:colOff>165100</xdr:colOff>
      <xdr:row>36</xdr:row>
      <xdr:rowOff>128778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54864</xdr:rowOff>
    </xdr:from>
    <xdr:to>
      <xdr:col>41</xdr:col>
      <xdr:colOff>50800</xdr:colOff>
      <xdr:row>36</xdr:row>
      <xdr:rowOff>77978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227064"/>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10685</xdr:rowOff>
    </xdr:from>
    <xdr:ext cx="469744"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917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12336</xdr:rowOff>
    </xdr:from>
    <xdr:ext cx="469744"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515427" y="68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10812</xdr:rowOff>
    </xdr:from>
    <xdr:ext cx="469744"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626427"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12209</xdr:rowOff>
    </xdr:from>
    <xdr:ext cx="469744"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374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118127</xdr:rowOff>
    </xdr:from>
    <xdr:ext cx="469744"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917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125747</xdr:rowOff>
    </xdr:from>
    <xdr:ext cx="469744"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515427" y="595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122191</xdr:rowOff>
    </xdr:from>
    <xdr:ext cx="469744"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626427" y="59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145305</xdr:rowOff>
    </xdr:from>
    <xdr:ext cx="469744"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37427"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E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E00-0000AA000000}"/>
            </a:ext>
          </a:extLst>
        </xdr:cNvPr>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E00-0000AC000000}"/>
            </a:ext>
          </a:extLst>
        </xdr:cNvPr>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30497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E00-0000AE000000}"/>
            </a:ext>
          </a:extLst>
        </xdr:cNvPr>
        <xdr:cNvSpPr txBox="1"/>
      </xdr:nvSpPr>
      <xdr:spPr>
        <a:xfrm>
          <a:off x="4673600" y="10660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33020</xdr:rowOff>
    </xdr:from>
    <xdr:to>
      <xdr:col>24</xdr:col>
      <xdr:colOff>114300</xdr:colOff>
      <xdr:row>62</xdr:row>
      <xdr:rowOff>134620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4584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55897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E00-0000BA000000}"/>
            </a:ext>
          </a:extLst>
        </xdr:cNvPr>
        <xdr:cNvSpPr txBox="1"/>
      </xdr:nvSpPr>
      <xdr:spPr>
        <a:xfrm>
          <a:off x="4673600"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8255</xdr:rowOff>
    </xdr:from>
    <xdr:to>
      <xdr:col>20</xdr:col>
      <xdr:colOff>38100</xdr:colOff>
      <xdr:row>62</xdr:row>
      <xdr:rowOff>109855</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3746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59055</xdr:rowOff>
    </xdr:from>
    <xdr:to>
      <xdr:col>24</xdr:col>
      <xdr:colOff>63500</xdr:colOff>
      <xdr:row>62</xdr:row>
      <xdr:rowOff>83820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3797300" y="106889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2857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59055</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908300" y="106584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20955</xdr:rowOff>
    </xdr:from>
    <xdr:to>
      <xdr:col>15</xdr:col>
      <xdr:colOff>50800</xdr:colOff>
      <xdr:row>62</xdr:row>
      <xdr:rowOff>28575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019300" y="106508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xdr:rowOff>
    </xdr:from>
    <xdr:to>
      <xdr:col>10</xdr:col>
      <xdr:colOff>114300</xdr:colOff>
      <xdr:row>62</xdr:row>
      <xdr:rowOff>20955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130300" y="106318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120032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126382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1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95902</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88282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69232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59045</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51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20657</xdr:rowOff>
    </xdr:from>
    <xdr:to>
      <xdr:col>55</xdr:col>
      <xdr:colOff>50800</xdr:colOff>
      <xdr:row>60</xdr:row>
      <xdr:rowOff>122257</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3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43534</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15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27849</xdr:rowOff>
    </xdr:from>
    <xdr:to>
      <xdr:col>50</xdr:col>
      <xdr:colOff>165100</xdr:colOff>
      <xdr:row>60</xdr:row>
      <xdr:rowOff>129449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31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71457</xdr:rowOff>
    </xdr:from>
    <xdr:to>
      <xdr:col>55</xdr:col>
      <xdr:colOff>0</xdr:colOff>
      <xdr:row>60</xdr:row>
      <xdr:rowOff>78649</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358457"/>
          <a:ext cx="8382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32418</xdr:rowOff>
    </xdr:from>
    <xdr:to>
      <xdr:col>46</xdr:col>
      <xdr:colOff>38100</xdr:colOff>
      <xdr:row>60</xdr:row>
      <xdr:rowOff>134018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3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78649</xdr:rowOff>
    </xdr:from>
    <xdr:to>
      <xdr:col>50</xdr:col>
      <xdr:colOff>114300</xdr:colOff>
      <xdr:row>60</xdr:row>
      <xdr:rowOff>83218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750300" y="10365649"/>
          <a:ext cx="8890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49430</xdr:rowOff>
    </xdr:from>
    <xdr:to>
      <xdr:col>41</xdr:col>
      <xdr:colOff>101600</xdr:colOff>
      <xdr:row>60</xdr:row>
      <xdr:rowOff>151030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3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83218</xdr:rowOff>
    </xdr:from>
    <xdr:to>
      <xdr:col>45</xdr:col>
      <xdr:colOff>177800</xdr:colOff>
      <xdr:row>60</xdr:row>
      <xdr:rowOff>100230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7861300" y="10370218"/>
          <a:ext cx="889000" cy="1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60174</xdr:rowOff>
    </xdr:from>
    <xdr:to>
      <xdr:col>36</xdr:col>
      <xdr:colOff>165100</xdr:colOff>
      <xdr:row>60</xdr:row>
      <xdr:rowOff>161774</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3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100230</xdr:rowOff>
    </xdr:from>
    <xdr:to>
      <xdr:col>41</xdr:col>
      <xdr:colOff>50800</xdr:colOff>
      <xdr:row>60</xdr:row>
      <xdr:rowOff>110974</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72300" y="1038723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3172</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3270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8128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50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8761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61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11577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72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145976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09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150545</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09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167557</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11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6851</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12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E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E00-00001B010000}"/>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E00-00001D010000}"/>
            </a:ext>
          </a:extLst>
        </xdr:cNvPr>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142764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E00-00001F010000}"/>
            </a:ext>
          </a:extLst>
        </xdr:cNvPr>
        <xdr:cNvSpPr txBox="1"/>
      </xdr:nvSpPr>
      <xdr:spPr>
        <a:xfrm>
          <a:off x="4673600" y="14030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4584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61740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E00-00002B010000}"/>
            </a:ext>
          </a:extLst>
        </xdr:cNvPr>
        <xdr:cNvSpPr txBox="1"/>
      </xdr:nvSpPr>
      <xdr:spPr>
        <a:xfrm>
          <a:off x="4673600" y="144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5587</xdr:rowOff>
    </xdr:from>
    <xdr:to>
      <xdr:col>20</xdr:col>
      <xdr:colOff>38100</xdr:colOff>
      <xdr:row>84</xdr:row>
      <xdr:rowOff>107187</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3746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56387</xdr:rowOff>
    </xdr:from>
    <xdr:to>
      <xdr:col>24</xdr:col>
      <xdr:colOff>63500</xdr:colOff>
      <xdr:row>84</xdr:row>
      <xdr:rowOff>134113</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3797300" y="14458187"/>
          <a:ext cx="8382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56387</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2908300" y="14371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7874</xdr:rowOff>
    </xdr:from>
    <xdr:to>
      <xdr:col>10</xdr:col>
      <xdr:colOff>165100</xdr:colOff>
      <xdr:row>83</xdr:row>
      <xdr:rowOff>109474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968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58674</xdr:rowOff>
    </xdr:from>
    <xdr:to>
      <xdr:col>15</xdr:col>
      <xdr:colOff>50800</xdr:colOff>
      <xdr:row>83</xdr:row>
      <xdr:rowOff>140970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019300" y="14289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142748</xdr:rowOff>
    </xdr:from>
    <xdr:to>
      <xdr:col>6</xdr:col>
      <xdr:colOff>38100</xdr:colOff>
      <xdr:row>83</xdr:row>
      <xdr:rowOff>72898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079500" y="142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22098</xdr:rowOff>
    </xdr:from>
    <xdr:to>
      <xdr:col>10</xdr:col>
      <xdr:colOff>114300</xdr:colOff>
      <xdr:row>83</xdr:row>
      <xdr:rowOff>58674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130300" y="14252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7129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E00-000034010000}"/>
            </a:ext>
          </a:extLst>
        </xdr:cNvPr>
        <xdr:cNvSpPr txBox="1"/>
      </xdr:nvSpPr>
      <xdr:spPr>
        <a:xfrm>
          <a:off x="3582044"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142003</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E00-000035010000}"/>
            </a:ext>
          </a:extLst>
        </xdr:cNvPr>
        <xdr:cNvSpPr txBox="1"/>
      </xdr:nvSpPr>
      <xdr:spPr>
        <a:xfrm>
          <a:off x="2705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91712</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E00-000036010000}"/>
            </a:ext>
          </a:extLst>
        </xdr:cNvPr>
        <xdr:cNvSpPr txBox="1"/>
      </xdr:nvSpPr>
      <xdr:spPr>
        <a:xfrm>
          <a:off x="1816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55135</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E00-000037010000}"/>
            </a:ext>
          </a:extLst>
        </xdr:cNvPr>
        <xdr:cNvSpPr txBox="1"/>
      </xdr:nvSpPr>
      <xdr:spPr>
        <a:xfrm>
          <a:off x="927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98314</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100601</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64025</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429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E00-000052010000}"/>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E00-000054010000}"/>
            </a:ext>
          </a:extLst>
        </xdr:cNvPr>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167454</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E00-000056010000}"/>
            </a:ext>
          </a:extLst>
        </xdr:cNvPr>
        <xdr:cNvSpPr txBox="1"/>
      </xdr:nvSpPr>
      <xdr:spPr>
        <a:xfrm>
          <a:off x="10515600" y="14054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96114</xdr:rowOff>
    </xdr:from>
    <xdr:to>
      <xdr:col>55</xdr:col>
      <xdr:colOff>50800</xdr:colOff>
      <xdr:row>85</xdr:row>
      <xdr:rowOff>26264</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0426700" y="144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74541</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E00-000062010000}"/>
            </a:ext>
          </a:extLst>
        </xdr:cNvPr>
        <xdr:cNvSpPr txBox="1"/>
      </xdr:nvSpPr>
      <xdr:spPr>
        <a:xfrm>
          <a:off x="10515600" y="1447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97943</xdr:rowOff>
    </xdr:from>
    <xdr:to>
      <xdr:col>50</xdr:col>
      <xdr:colOff>165100</xdr:colOff>
      <xdr:row>85</xdr:row>
      <xdr:rowOff>28093</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588500" y="144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146914</xdr:rowOff>
    </xdr:from>
    <xdr:to>
      <xdr:col>55</xdr:col>
      <xdr:colOff>0</xdr:colOff>
      <xdr:row>84</xdr:row>
      <xdr:rowOff>148743</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9639300" y="1454871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99313</xdr:rowOff>
    </xdr:from>
    <xdr:to>
      <xdr:col>46</xdr:col>
      <xdr:colOff>38100</xdr:colOff>
      <xdr:row>85</xdr:row>
      <xdr:rowOff>29463</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699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148743</xdr:rowOff>
    </xdr:from>
    <xdr:to>
      <xdr:col>50</xdr:col>
      <xdr:colOff>114300</xdr:colOff>
      <xdr:row>84</xdr:row>
      <xdr:rowOff>150113</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8750300" y="14550543"/>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150113</xdr:rowOff>
    </xdr:from>
    <xdr:to>
      <xdr:col>45</xdr:col>
      <xdr:colOff>177800</xdr:colOff>
      <xdr:row>84</xdr:row>
      <xdr:rowOff>150113</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7861300" y="14551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150113</xdr:rowOff>
    </xdr:from>
    <xdr:to>
      <xdr:col>41</xdr:col>
      <xdr:colOff>50800</xdr:colOff>
      <xdr:row>84</xdr:row>
      <xdr:rowOff>152400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6972300" y="145519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92625</xdr:rowOff>
    </xdr:from>
    <xdr:ext cx="469744" cy="259045"/>
    <xdr:sp macro="" textlink="">
      <xdr:nvSpPr>
        <xdr:cNvPr id="363" name="n_1aveValue【公営住宅】&#10;一人当たり面積">
          <a:extLst>
            <a:ext uri="{FF2B5EF4-FFF2-40B4-BE49-F238E27FC236}">
              <a16:creationId xmlns:a16="http://schemas.microsoft.com/office/drawing/2014/main" id="{00000000-0008-0000-0E00-00006B010000}"/>
            </a:ext>
          </a:extLst>
        </xdr:cNvPr>
        <xdr:cNvSpPr txBox="1"/>
      </xdr:nvSpPr>
      <xdr:spPr>
        <a:xfrm>
          <a:off x="93917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86225</xdr:rowOff>
    </xdr:from>
    <xdr:ext cx="469744" cy="259045"/>
    <xdr:sp macro="" textlink="">
      <xdr:nvSpPr>
        <xdr:cNvPr id="364" name="n_2aveValue【公営住宅】&#10;一人当たり面積">
          <a:extLst>
            <a:ext uri="{FF2B5EF4-FFF2-40B4-BE49-F238E27FC236}">
              <a16:creationId xmlns:a16="http://schemas.microsoft.com/office/drawing/2014/main" id="{00000000-0008-0000-0E00-00006C010000}"/>
            </a:ext>
          </a:extLst>
        </xdr:cNvPr>
        <xdr:cNvSpPr txBox="1"/>
      </xdr:nvSpPr>
      <xdr:spPr>
        <a:xfrm>
          <a:off x="8515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a:extLst>
            <a:ext uri="{FF2B5EF4-FFF2-40B4-BE49-F238E27FC236}">
              <a16:creationId xmlns:a16="http://schemas.microsoft.com/office/drawing/2014/main" id="{00000000-0008-0000-0E00-00006D010000}"/>
            </a:ext>
          </a:extLst>
        </xdr:cNvPr>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00000000-0008-0000-0E00-00006E010000}"/>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19220</xdr:rowOff>
    </xdr:from>
    <xdr:ext cx="469744" cy="259045"/>
    <xdr:sp macro="" textlink="">
      <xdr:nvSpPr>
        <xdr:cNvPr id="367" name="n_1mainValue【公営住宅】&#10;一人当たり面積">
          <a:extLst>
            <a:ext uri="{FF2B5EF4-FFF2-40B4-BE49-F238E27FC236}">
              <a16:creationId xmlns:a16="http://schemas.microsoft.com/office/drawing/2014/main" id="{00000000-0008-0000-0E00-00006F010000}"/>
            </a:ext>
          </a:extLst>
        </xdr:cNvPr>
        <xdr:cNvSpPr txBox="1"/>
      </xdr:nvSpPr>
      <xdr:spPr>
        <a:xfrm>
          <a:off x="9391727" y="145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20590</xdr:rowOff>
    </xdr:from>
    <xdr:ext cx="469744" cy="259045"/>
    <xdr:sp macro="" textlink="">
      <xdr:nvSpPr>
        <xdr:cNvPr id="368" name="n_2mainValue【公営住宅】&#10;一人当たり面積">
          <a:extLst>
            <a:ext uri="{FF2B5EF4-FFF2-40B4-BE49-F238E27FC236}">
              <a16:creationId xmlns:a16="http://schemas.microsoft.com/office/drawing/2014/main" id="{00000000-0008-0000-0E00-000070010000}"/>
            </a:ext>
          </a:extLst>
        </xdr:cNvPr>
        <xdr:cNvSpPr txBox="1"/>
      </xdr:nvSpPr>
      <xdr:spPr>
        <a:xfrm>
          <a:off x="8515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369" name="n_3mainValue【公営住宅】&#10;一人当たり面積">
          <a:extLst>
            <a:ext uri="{FF2B5EF4-FFF2-40B4-BE49-F238E27FC236}">
              <a16:creationId xmlns:a16="http://schemas.microsoft.com/office/drawing/2014/main" id="{00000000-0008-0000-0E00-000071010000}"/>
            </a:ext>
          </a:extLst>
        </xdr:cNvPr>
        <xdr:cNvSpPr txBox="1"/>
      </xdr:nvSpPr>
      <xdr:spPr>
        <a:xfrm>
          <a:off x="7626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0" name="n_4mainValue【公営住宅】&#10;一人当たり面積">
          <a:extLst>
            <a:ext uri="{FF2B5EF4-FFF2-40B4-BE49-F238E27FC236}">
              <a16:creationId xmlns:a16="http://schemas.microsoft.com/office/drawing/2014/main" id="{00000000-0008-0000-0E00-000072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00000000-0008-0000-0E00-00008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flipV="1">
          <a:off x="4634865" y="173755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00000000-0008-0000-0E00-00008B010000}"/>
            </a:ext>
          </a:extLst>
        </xdr:cNvPr>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00000000-0008-0000-0E00-00008D010000}"/>
            </a:ext>
          </a:extLst>
        </xdr:cNvPr>
        <xdr:cNvSpPr txBox="1"/>
      </xdr:nvSpPr>
      <xdr:spPr>
        <a:xfrm>
          <a:off x="4673600"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4546600" y="1737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00000000-0008-0000-0E00-00008F010000}"/>
            </a:ext>
          </a:extLst>
        </xdr:cNvPr>
        <xdr:cNvSpPr txBox="1"/>
      </xdr:nvSpPr>
      <xdr:spPr>
        <a:xfrm>
          <a:off x="4673600" y="1841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a:extLst>
            <a:ext uri="{FF2B5EF4-FFF2-40B4-BE49-F238E27FC236}">
              <a16:creationId xmlns:a16="http://schemas.microsoft.com/office/drawing/2014/main" id="{00000000-0008-0000-0E00-000090010000}"/>
            </a:ext>
          </a:extLst>
        </xdr:cNvPr>
        <xdr:cNvSpPr/>
      </xdr:nvSpPr>
      <xdr:spPr>
        <a:xfrm>
          <a:off x="45847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a:extLst>
            <a:ext uri="{FF2B5EF4-FFF2-40B4-BE49-F238E27FC236}">
              <a16:creationId xmlns:a16="http://schemas.microsoft.com/office/drawing/2014/main" id="{00000000-0008-0000-0E00-000091010000}"/>
            </a:ext>
          </a:extLst>
        </xdr:cNvPr>
        <xdr:cNvSpPr/>
      </xdr:nvSpPr>
      <xdr:spPr>
        <a:xfrm>
          <a:off x="3746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a:extLst>
            <a:ext uri="{FF2B5EF4-FFF2-40B4-BE49-F238E27FC236}">
              <a16:creationId xmlns:a16="http://schemas.microsoft.com/office/drawing/2014/main" id="{00000000-0008-0000-0E00-000092010000}"/>
            </a:ext>
          </a:extLst>
        </xdr:cNvPr>
        <xdr:cNvSpPr/>
      </xdr:nvSpPr>
      <xdr:spPr>
        <a:xfrm>
          <a:off x="2857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a:extLst>
            <a:ext uri="{FF2B5EF4-FFF2-40B4-BE49-F238E27FC236}">
              <a16:creationId xmlns:a16="http://schemas.microsoft.com/office/drawing/2014/main" id="{00000000-0008-0000-0E00-000093010000}"/>
            </a:ext>
          </a:extLst>
        </xdr:cNvPr>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1079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410" name="楕円 409">
          <a:extLst>
            <a:ext uri="{FF2B5EF4-FFF2-40B4-BE49-F238E27FC236}">
              <a16:creationId xmlns:a16="http://schemas.microsoft.com/office/drawing/2014/main" id="{00000000-0008-0000-0E00-00009A010000}"/>
            </a:ext>
          </a:extLst>
        </xdr:cNvPr>
        <xdr:cNvSpPr/>
      </xdr:nvSpPr>
      <xdr:spPr>
        <a:xfrm>
          <a:off x="4584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50182</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00000000-0008-0000-0E00-00009B010000}"/>
            </a:ext>
          </a:extLst>
        </xdr:cNvPr>
        <xdr:cNvSpPr txBox="1"/>
      </xdr:nvSpPr>
      <xdr:spPr>
        <a:xfrm>
          <a:off x="4673600" y="178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2" name="楕円 411">
          <a:extLst>
            <a:ext uri="{FF2B5EF4-FFF2-40B4-BE49-F238E27FC236}">
              <a16:creationId xmlns:a16="http://schemas.microsoft.com/office/drawing/2014/main" id="{00000000-0008-0000-0E00-00009C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78105</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3797300" y="180441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124461</xdr:rowOff>
    </xdr:from>
    <xdr:to>
      <xdr:col>15</xdr:col>
      <xdr:colOff>101600</xdr:colOff>
      <xdr:row>105</xdr:row>
      <xdr:rowOff>54611</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2857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3811</xdr:rowOff>
    </xdr:from>
    <xdr:to>
      <xdr:col>19</xdr:col>
      <xdr:colOff>177800</xdr:colOff>
      <xdr:row>105</xdr:row>
      <xdr:rowOff>41911</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2908300" y="18006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3811</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2019300" y="17967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079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104775</xdr:rowOff>
    </xdr:from>
    <xdr:to>
      <xdr:col>10</xdr:col>
      <xdr:colOff>114300</xdr:colOff>
      <xdr:row>104</xdr:row>
      <xdr:rowOff>137161</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130300" y="179355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139082</xdr:rowOff>
    </xdr:from>
    <xdr:ext cx="405111" cy="259045"/>
    <xdr:sp macro="" textlink="">
      <xdr:nvSpPr>
        <xdr:cNvPr id="420" name="n_1aveValue【港湾・漁港】&#10;有形固定資産減価償却率">
          <a:extLst>
            <a:ext uri="{FF2B5EF4-FFF2-40B4-BE49-F238E27FC236}">
              <a16:creationId xmlns:a16="http://schemas.microsoft.com/office/drawing/2014/main" id="{00000000-0008-0000-0E00-0000A4010000}"/>
            </a:ext>
          </a:extLst>
        </xdr:cNvPr>
        <xdr:cNvSpPr txBox="1"/>
      </xdr:nvSpPr>
      <xdr:spPr>
        <a:xfrm>
          <a:off x="35820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421" name="n_2aveValue【港湾・漁港】&#10;有形固定資産減価償却率">
          <a:extLst>
            <a:ext uri="{FF2B5EF4-FFF2-40B4-BE49-F238E27FC236}">
              <a16:creationId xmlns:a16="http://schemas.microsoft.com/office/drawing/2014/main" id="{00000000-0008-0000-0E00-0000A5010000}"/>
            </a:ext>
          </a:extLst>
        </xdr:cNvPr>
        <xdr:cNvSpPr txBox="1"/>
      </xdr:nvSpPr>
      <xdr:spPr>
        <a:xfrm>
          <a:off x="2705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22" name="n_3aveValue【港湾・漁港】&#10;有形固定資産減価償却率">
          <a:extLst>
            <a:ext uri="{FF2B5EF4-FFF2-40B4-BE49-F238E27FC236}">
              <a16:creationId xmlns:a16="http://schemas.microsoft.com/office/drawing/2014/main" id="{00000000-0008-0000-0E00-0000A6010000}"/>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45738</xdr:rowOff>
    </xdr:from>
    <xdr:ext cx="405111" cy="259045"/>
    <xdr:sp macro="" textlink="">
      <xdr:nvSpPr>
        <xdr:cNvPr id="423" name="n_4aveValue【港湾・漁港】&#10;有形固定資産減価償却率">
          <a:extLst>
            <a:ext uri="{FF2B5EF4-FFF2-40B4-BE49-F238E27FC236}">
              <a16:creationId xmlns:a16="http://schemas.microsoft.com/office/drawing/2014/main" id="{00000000-0008-0000-0E00-0000A7010000}"/>
            </a:ext>
          </a:extLst>
        </xdr:cNvPr>
        <xdr:cNvSpPr txBox="1"/>
      </xdr:nvSpPr>
      <xdr:spPr>
        <a:xfrm>
          <a:off x="927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109238</xdr:rowOff>
    </xdr:from>
    <xdr:ext cx="405111" cy="259045"/>
    <xdr:sp macro="" textlink="">
      <xdr:nvSpPr>
        <xdr:cNvPr id="424" name="n_1mainValue【港湾・漁港】&#10;有形固定資産減価償却率">
          <a:extLst>
            <a:ext uri="{FF2B5EF4-FFF2-40B4-BE49-F238E27FC236}">
              <a16:creationId xmlns:a16="http://schemas.microsoft.com/office/drawing/2014/main" id="{00000000-0008-0000-0E00-0000A8010000}"/>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71138</xdr:rowOff>
    </xdr:from>
    <xdr:ext cx="405111" cy="259045"/>
    <xdr:sp macro="" textlink="">
      <xdr:nvSpPr>
        <xdr:cNvPr id="425" name="n_2mainValue【港湾・漁港】&#10;有形固定資産減価償却率">
          <a:extLst>
            <a:ext uri="{FF2B5EF4-FFF2-40B4-BE49-F238E27FC236}">
              <a16:creationId xmlns:a16="http://schemas.microsoft.com/office/drawing/2014/main" id="{00000000-0008-0000-0E00-0000A9010000}"/>
            </a:ext>
          </a:extLst>
        </xdr:cNvPr>
        <xdr:cNvSpPr txBox="1"/>
      </xdr:nvSpPr>
      <xdr:spPr>
        <a:xfrm>
          <a:off x="2705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33038</xdr:rowOff>
    </xdr:from>
    <xdr:ext cx="405111" cy="259045"/>
    <xdr:sp macro="" textlink="">
      <xdr:nvSpPr>
        <xdr:cNvPr id="426" name="n_3mainValue【港湾・漁港】&#10;有形固定資産減価償却率">
          <a:extLst>
            <a:ext uri="{FF2B5EF4-FFF2-40B4-BE49-F238E27FC236}">
              <a16:creationId xmlns:a16="http://schemas.microsoft.com/office/drawing/2014/main" id="{00000000-0008-0000-0E00-0000AA010000}"/>
            </a:ext>
          </a:extLst>
        </xdr:cNvPr>
        <xdr:cNvSpPr txBox="1"/>
      </xdr:nvSpPr>
      <xdr:spPr>
        <a:xfrm>
          <a:off x="1816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652</xdr:rowOff>
    </xdr:from>
    <xdr:ext cx="405111" cy="259045"/>
    <xdr:sp macro="" textlink="">
      <xdr:nvSpPr>
        <xdr:cNvPr id="427" name="n_4mainValue【港湾・漁港】&#10;有形固定資産減価償却率">
          <a:extLst>
            <a:ext uri="{FF2B5EF4-FFF2-40B4-BE49-F238E27FC236}">
              <a16:creationId xmlns:a16="http://schemas.microsoft.com/office/drawing/2014/main" id="{00000000-0008-0000-0E00-0000AB010000}"/>
            </a:ext>
          </a:extLst>
        </xdr:cNvPr>
        <xdr:cNvSpPr txBox="1"/>
      </xdr:nvSpPr>
      <xdr:spPr>
        <a:xfrm>
          <a:off x="927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00000000-0008-0000-0E00-0000C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flipV="1">
          <a:off x="10476865" y="171047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id="{00000000-0008-0000-0E00-0000C2010000}"/>
            </a:ext>
          </a:extLst>
        </xdr:cNvPr>
        <xdr:cNvSpPr txBox="1"/>
      </xdr:nvSpPr>
      <xdr:spPr>
        <a:xfrm>
          <a:off x="10515600" y="1859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0388600" y="1859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id="{00000000-0008-0000-0E00-0000C4010000}"/>
            </a:ext>
          </a:extLst>
        </xdr:cNvPr>
        <xdr:cNvSpPr txBox="1"/>
      </xdr:nvSpPr>
      <xdr:spPr>
        <a:xfrm>
          <a:off x="10515600" y="168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10388600" y="171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17663</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00000000-0008-0000-0E00-0000C6010000}"/>
            </a:ext>
          </a:extLst>
        </xdr:cNvPr>
        <xdr:cNvSpPr txBox="1"/>
      </xdr:nvSpPr>
      <xdr:spPr>
        <a:xfrm>
          <a:off x="10515600" y="17677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a:extLst>
            <a:ext uri="{FF2B5EF4-FFF2-40B4-BE49-F238E27FC236}">
              <a16:creationId xmlns:a16="http://schemas.microsoft.com/office/drawing/2014/main" id="{00000000-0008-0000-0E00-0000C7010000}"/>
            </a:ext>
          </a:extLst>
        </xdr:cNvPr>
        <xdr:cNvSpPr/>
      </xdr:nvSpPr>
      <xdr:spPr>
        <a:xfrm>
          <a:off x="10426700" y="178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a:extLst>
            <a:ext uri="{FF2B5EF4-FFF2-40B4-BE49-F238E27FC236}">
              <a16:creationId xmlns:a16="http://schemas.microsoft.com/office/drawing/2014/main" id="{00000000-0008-0000-0E00-0000C8010000}"/>
            </a:ext>
          </a:extLst>
        </xdr:cNvPr>
        <xdr:cNvSpPr/>
      </xdr:nvSpPr>
      <xdr:spPr>
        <a:xfrm>
          <a:off x="95885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a:extLst>
            <a:ext uri="{FF2B5EF4-FFF2-40B4-BE49-F238E27FC236}">
              <a16:creationId xmlns:a16="http://schemas.microsoft.com/office/drawing/2014/main" id="{00000000-0008-0000-0E00-0000C9010000}"/>
            </a:ext>
          </a:extLst>
        </xdr:cNvPr>
        <xdr:cNvSpPr/>
      </xdr:nvSpPr>
      <xdr:spPr>
        <a:xfrm>
          <a:off x="8699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a:extLst>
            <a:ext uri="{FF2B5EF4-FFF2-40B4-BE49-F238E27FC236}">
              <a16:creationId xmlns:a16="http://schemas.microsoft.com/office/drawing/2014/main" id="{00000000-0008-0000-0E00-0000CA010000}"/>
            </a:ext>
          </a:extLst>
        </xdr:cNvPr>
        <xdr:cNvSpPr/>
      </xdr:nvSpPr>
      <xdr:spPr>
        <a:xfrm>
          <a:off x="7810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6921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62644</xdr:rowOff>
    </xdr:from>
    <xdr:to>
      <xdr:col>55</xdr:col>
      <xdr:colOff>50800</xdr:colOff>
      <xdr:row>107</xdr:row>
      <xdr:rowOff>164244</xdr:rowOff>
    </xdr:to>
    <xdr:sp macro="" textlink="">
      <xdr:nvSpPr>
        <xdr:cNvPr id="465" name="楕円 464">
          <a:extLst>
            <a:ext uri="{FF2B5EF4-FFF2-40B4-BE49-F238E27FC236}">
              <a16:creationId xmlns:a16="http://schemas.microsoft.com/office/drawing/2014/main" id="{00000000-0008-0000-0E00-0000D1010000}"/>
            </a:ext>
          </a:extLst>
        </xdr:cNvPr>
        <xdr:cNvSpPr/>
      </xdr:nvSpPr>
      <xdr:spPr>
        <a:xfrm>
          <a:off x="10426700" y="184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41071</xdr:rowOff>
    </xdr:from>
    <xdr:ext cx="534377" cy="259045"/>
    <xdr:sp macro="" textlink="">
      <xdr:nvSpPr>
        <xdr:cNvPr id="466" name="【港湾・漁港】&#10;一人当たり有形固定資産（償却資産）額該当値テキスト">
          <a:extLst>
            <a:ext uri="{FF2B5EF4-FFF2-40B4-BE49-F238E27FC236}">
              <a16:creationId xmlns:a16="http://schemas.microsoft.com/office/drawing/2014/main" id="{00000000-0008-0000-0E00-0000D2010000}"/>
            </a:ext>
          </a:extLst>
        </xdr:cNvPr>
        <xdr:cNvSpPr txBox="1"/>
      </xdr:nvSpPr>
      <xdr:spPr>
        <a:xfrm>
          <a:off x="10515600" y="1838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63805</xdr:rowOff>
    </xdr:from>
    <xdr:to>
      <xdr:col>50</xdr:col>
      <xdr:colOff>165100</xdr:colOff>
      <xdr:row>107</xdr:row>
      <xdr:rowOff>165405</xdr:rowOff>
    </xdr:to>
    <xdr:sp macro="" textlink="">
      <xdr:nvSpPr>
        <xdr:cNvPr id="467" name="楕円 466">
          <a:extLst>
            <a:ext uri="{FF2B5EF4-FFF2-40B4-BE49-F238E27FC236}">
              <a16:creationId xmlns:a16="http://schemas.microsoft.com/office/drawing/2014/main" id="{00000000-0008-0000-0E00-0000D3010000}"/>
            </a:ext>
          </a:extLst>
        </xdr:cNvPr>
        <xdr:cNvSpPr/>
      </xdr:nvSpPr>
      <xdr:spPr>
        <a:xfrm>
          <a:off x="9588500" y="184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113444</xdr:rowOff>
    </xdr:from>
    <xdr:to>
      <xdr:col>55</xdr:col>
      <xdr:colOff>0</xdr:colOff>
      <xdr:row>107</xdr:row>
      <xdr:rowOff>114605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flipV="1">
          <a:off x="9639300" y="18458594"/>
          <a:ext cx="8382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64683</xdr:rowOff>
    </xdr:from>
    <xdr:to>
      <xdr:col>46</xdr:col>
      <xdr:colOff>38100</xdr:colOff>
      <xdr:row>107</xdr:row>
      <xdr:rowOff>166283</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8699500" y="184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114605</xdr:rowOff>
    </xdr:from>
    <xdr:to>
      <xdr:col>50</xdr:col>
      <xdr:colOff>114300</xdr:colOff>
      <xdr:row>107</xdr:row>
      <xdr:rowOff>115483</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8750300" y="18459755"/>
          <a:ext cx="889000" cy="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65314</xdr:rowOff>
    </xdr:from>
    <xdr:to>
      <xdr:col>41</xdr:col>
      <xdr:colOff>101600</xdr:colOff>
      <xdr:row>107</xdr:row>
      <xdr:rowOff>166914</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7810500" y="184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115483</xdr:rowOff>
    </xdr:from>
    <xdr:to>
      <xdr:col>45</xdr:col>
      <xdr:colOff>177800</xdr:colOff>
      <xdr:row>107</xdr:row>
      <xdr:rowOff>116114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7861300" y="18460633"/>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66904</xdr:rowOff>
    </xdr:from>
    <xdr:to>
      <xdr:col>36</xdr:col>
      <xdr:colOff>165100</xdr:colOff>
      <xdr:row>107</xdr:row>
      <xdr:rowOff>168504</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6921500" y="184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116114</xdr:rowOff>
    </xdr:from>
    <xdr:to>
      <xdr:col>41</xdr:col>
      <xdr:colOff>50800</xdr:colOff>
      <xdr:row>107</xdr:row>
      <xdr:rowOff>117704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6972300" y="18461264"/>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6404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00000000-0008-0000-0E00-0000DB010000}"/>
            </a:ext>
          </a:extLst>
        </xdr:cNvPr>
        <xdr:cNvSpPr txBox="1"/>
      </xdr:nvSpPr>
      <xdr:spPr>
        <a:xfrm>
          <a:off x="9359411" y="176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8224</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00000000-0008-0000-0E00-0000DC010000}"/>
            </a:ext>
          </a:extLst>
        </xdr:cNvPr>
        <xdr:cNvSpPr txBox="1"/>
      </xdr:nvSpPr>
      <xdr:spPr>
        <a:xfrm>
          <a:off x="8483111" y="176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6249</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00000000-0008-0000-0E00-0000DD010000}"/>
            </a:ext>
          </a:extLst>
        </xdr:cNvPr>
        <xdr:cNvSpPr txBox="1"/>
      </xdr:nvSpPr>
      <xdr:spPr>
        <a:xfrm>
          <a:off x="75941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15950</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00000000-0008-0000-0E00-0000DE010000}"/>
            </a:ext>
          </a:extLst>
        </xdr:cNvPr>
        <xdr:cNvSpPr txBox="1"/>
      </xdr:nvSpPr>
      <xdr:spPr>
        <a:xfrm>
          <a:off x="6705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156532</xdr:rowOff>
    </xdr:from>
    <xdr:ext cx="534377" cy="259045"/>
    <xdr:sp macro="" textlink="">
      <xdr:nvSpPr>
        <xdr:cNvPr id="479" name="n_1main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359411" y="185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157410</xdr:rowOff>
    </xdr:from>
    <xdr:ext cx="534377" cy="259045"/>
    <xdr:sp macro="" textlink="">
      <xdr:nvSpPr>
        <xdr:cNvPr id="480" name="n_2main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83111" y="1850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158041</xdr:rowOff>
    </xdr:from>
    <xdr:ext cx="534377" cy="259045"/>
    <xdr:sp macro="" textlink="">
      <xdr:nvSpPr>
        <xdr:cNvPr id="481" name="n_3main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94111" y="185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159631</xdr:rowOff>
    </xdr:from>
    <xdr:ext cx="534377" cy="259045"/>
    <xdr:sp macro="" textlink="">
      <xdr:nvSpPr>
        <xdr:cNvPr id="482" name="n_4main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705111" y="185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E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E00-0000FE010000}"/>
            </a:ext>
          </a:extLst>
        </xdr:cNvPr>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E00-000000020000}"/>
            </a:ext>
          </a:extLst>
        </xdr:cNvPr>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E00-000002020000}"/>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33565</xdr:rowOff>
    </xdr:from>
    <xdr:to>
      <xdr:col>85</xdr:col>
      <xdr:colOff>177800</xdr:colOff>
      <xdr:row>39</xdr:row>
      <xdr:rowOff>135165</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6268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11992</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E00-00000E020000}"/>
            </a:ext>
          </a:extLst>
        </xdr:cNvPr>
        <xdr:cNvSpPr txBox="1"/>
      </xdr:nvSpPr>
      <xdr:spPr>
        <a:xfrm>
          <a:off x="16357600"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5430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28847</xdr:rowOff>
    </xdr:from>
    <xdr:to>
      <xdr:col>85</xdr:col>
      <xdr:colOff>127000</xdr:colOff>
      <xdr:row>39</xdr:row>
      <xdr:rowOff>84365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5481300" y="671539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97246</xdr:rowOff>
    </xdr:from>
    <xdr:to>
      <xdr:col>76</xdr:col>
      <xdr:colOff>165100</xdr:colOff>
      <xdr:row>39</xdr:row>
      <xdr:rowOff>27396</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4541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148046</xdr:rowOff>
    </xdr:from>
    <xdr:to>
      <xdr:col>81</xdr:col>
      <xdr:colOff>50800</xdr:colOff>
      <xdr:row>39</xdr:row>
      <xdr:rowOff>28847</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4592300" y="66631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3652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85997</xdr:rowOff>
    </xdr:from>
    <xdr:to>
      <xdr:col>76</xdr:col>
      <xdr:colOff>114300</xdr:colOff>
      <xdr:row>38</xdr:row>
      <xdr:rowOff>148046</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3703300" y="660109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12337</xdr:rowOff>
    </xdr:from>
    <xdr:to>
      <xdr:col>67</xdr:col>
      <xdr:colOff>101600</xdr:colOff>
      <xdr:row>38</xdr:row>
      <xdr:rowOff>113937</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2763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63137</xdr:rowOff>
    </xdr:from>
    <xdr:to>
      <xdr:col>71</xdr:col>
      <xdr:colOff>177800</xdr:colOff>
      <xdr:row>38</xdr:row>
      <xdr:rowOff>85997</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814300" y="65782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8000</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E00-000017020000}"/>
            </a:ext>
          </a:extLst>
        </xdr:cNvPr>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18523</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3500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52660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130464</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2611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00000000-0008-0000-0E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00000000-0008-0000-0E00-000039020000}"/>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00000000-0008-0000-0E00-00003B020000}"/>
            </a:ext>
          </a:extLst>
        </xdr:cNvPr>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164392</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00000000-0008-0000-0E00-00003D020000}"/>
            </a:ext>
          </a:extLst>
        </xdr:cNvPr>
        <xdr:cNvSpPr txBox="1"/>
      </xdr:nvSpPr>
      <xdr:spPr>
        <a:xfrm>
          <a:off x="22199600" y="685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a:extLst>
            <a:ext uri="{FF2B5EF4-FFF2-40B4-BE49-F238E27FC236}">
              <a16:creationId xmlns:a16="http://schemas.microsoft.com/office/drawing/2014/main" id="{00000000-0008-0000-0E00-000040020000}"/>
            </a:ext>
          </a:extLst>
        </xdr:cNvPr>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166914</xdr:rowOff>
    </xdr:from>
    <xdr:to>
      <xdr:col>116</xdr:col>
      <xdr:colOff>114300</xdr:colOff>
      <xdr:row>37</xdr:row>
      <xdr:rowOff>97064</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22110700" y="6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18341</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00000000-0008-0000-0E00-000049020000}"/>
            </a:ext>
          </a:extLst>
        </xdr:cNvPr>
        <xdr:cNvSpPr txBox="1"/>
      </xdr:nvSpPr>
      <xdr:spPr>
        <a:xfrm>
          <a:off x="22199600"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3628</xdr:rowOff>
    </xdr:from>
    <xdr:to>
      <xdr:col>112</xdr:col>
      <xdr:colOff>38100</xdr:colOff>
      <xdr:row>36</xdr:row>
      <xdr:rowOff>105228</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21272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54428</xdr:rowOff>
    </xdr:from>
    <xdr:to>
      <xdr:col>116</xdr:col>
      <xdr:colOff>63500</xdr:colOff>
      <xdr:row>37</xdr:row>
      <xdr:rowOff>46264</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1323300" y="6226628"/>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164193</xdr:rowOff>
    </xdr:from>
    <xdr:to>
      <xdr:col>107</xdr:col>
      <xdr:colOff>101600</xdr:colOff>
      <xdr:row>36</xdr:row>
      <xdr:rowOff>94343</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20383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43543</xdr:rowOff>
    </xdr:from>
    <xdr:to>
      <xdr:col>111</xdr:col>
      <xdr:colOff>177800</xdr:colOff>
      <xdr:row>36</xdr:row>
      <xdr:rowOff>54428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0434300" y="6215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3628</xdr:rowOff>
    </xdr:from>
    <xdr:to>
      <xdr:col>102</xdr:col>
      <xdr:colOff>165100</xdr:colOff>
      <xdr:row>36</xdr:row>
      <xdr:rowOff>105228</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94945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43543</xdr:rowOff>
    </xdr:from>
    <xdr:to>
      <xdr:col>107</xdr:col>
      <xdr:colOff>50800</xdr:colOff>
      <xdr:row>36</xdr:row>
      <xdr:rowOff>54428</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19545300" y="62157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14514</xdr:rowOff>
    </xdr:from>
    <xdr:to>
      <xdr:col>98</xdr:col>
      <xdr:colOff>38100</xdr:colOff>
      <xdr:row>36</xdr:row>
      <xdr:rowOff>116114</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18605500" y="618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54428</xdr:rowOff>
    </xdr:from>
    <xdr:to>
      <xdr:col>102</xdr:col>
      <xdr:colOff>114300</xdr:colOff>
      <xdr:row>36</xdr:row>
      <xdr:rowOff>65314</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18656300" y="62266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96355</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21075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96355</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0199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85470</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19310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74584</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8421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121755</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210757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110870</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0199427"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121755</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19310427" y="595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132641</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8421427" y="59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00000000-0008-0000-0E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00000000-0008-0000-0E00-000071020000}"/>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00000000-0008-0000-0E00-000073020000}"/>
            </a:ext>
          </a:extLst>
        </xdr:cNvPr>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00000000-0008-0000-0E00-000075020000}"/>
            </a:ext>
          </a:extLst>
        </xdr:cNvPr>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a:extLst>
            <a:ext uri="{FF2B5EF4-FFF2-40B4-BE49-F238E27FC236}">
              <a16:creationId xmlns:a16="http://schemas.microsoft.com/office/drawing/2014/main" id="{00000000-0008-0000-0E00-000078020000}"/>
            </a:ext>
          </a:extLst>
        </xdr:cNvPr>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a:extLst>
            <a:ext uri="{FF2B5EF4-FFF2-40B4-BE49-F238E27FC236}">
              <a16:creationId xmlns:a16="http://schemas.microsoft.com/office/drawing/2014/main" id="{00000000-0008-0000-0E00-000079020000}"/>
            </a:ext>
          </a:extLst>
        </xdr:cNvPr>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161798</xdr:rowOff>
    </xdr:from>
    <xdr:to>
      <xdr:col>85</xdr:col>
      <xdr:colOff>177800</xdr:colOff>
      <xdr:row>60</xdr:row>
      <xdr:rowOff>91948</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62687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13225</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00000000-0008-0000-0E00-000081020000}"/>
            </a:ext>
          </a:extLst>
        </xdr:cNvPr>
        <xdr:cNvSpPr txBox="1"/>
      </xdr:nvSpPr>
      <xdr:spPr>
        <a:xfrm>
          <a:off x="16357600" y="1012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88646</xdr:rowOff>
    </xdr:from>
    <xdr:to>
      <xdr:col>81</xdr:col>
      <xdr:colOff>101600</xdr:colOff>
      <xdr:row>60</xdr:row>
      <xdr:rowOff>18796</xdr:rowOff>
    </xdr:to>
    <xdr:sp macro="" textlink="">
      <xdr:nvSpPr>
        <xdr:cNvPr id="642" name="楕円 641">
          <a:extLst>
            <a:ext uri="{FF2B5EF4-FFF2-40B4-BE49-F238E27FC236}">
              <a16:creationId xmlns:a16="http://schemas.microsoft.com/office/drawing/2014/main" id="{00000000-0008-0000-0E00-000082020000}"/>
            </a:ext>
          </a:extLst>
        </xdr:cNvPr>
        <xdr:cNvSpPr/>
      </xdr:nvSpPr>
      <xdr:spPr>
        <a:xfrm>
          <a:off x="15430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139446</xdr:rowOff>
    </xdr:from>
    <xdr:to>
      <xdr:col>85</xdr:col>
      <xdr:colOff>127000</xdr:colOff>
      <xdr:row>60</xdr:row>
      <xdr:rowOff>41148</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5481300" y="102549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4541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139446</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4592300" y="101772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61722</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3703300" y="1014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164084</xdr:rowOff>
    </xdr:from>
    <xdr:to>
      <xdr:col>67</xdr:col>
      <xdr:colOff>101600</xdr:colOff>
      <xdr:row>59</xdr:row>
      <xdr:rowOff>94234</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2763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34290</xdr:rowOff>
    </xdr:from>
    <xdr:to>
      <xdr:col>71</xdr:col>
      <xdr:colOff>177800</xdr:colOff>
      <xdr:row>59</xdr:row>
      <xdr:rowOff>43434</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flipV="1">
          <a:off x="12814300" y="101498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650" name="n_1aveValue【学校施設】&#10;有形固定資産減価償却率">
          <a:extLst>
            <a:ext uri="{FF2B5EF4-FFF2-40B4-BE49-F238E27FC236}">
              <a16:creationId xmlns:a16="http://schemas.microsoft.com/office/drawing/2014/main" id="{00000000-0008-0000-0E00-00008A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51" name="n_2aveValue【学校施設】&#10;有形固定資産減価償却率">
          <a:extLst>
            <a:ext uri="{FF2B5EF4-FFF2-40B4-BE49-F238E27FC236}">
              <a16:creationId xmlns:a16="http://schemas.microsoft.com/office/drawing/2014/main" id="{00000000-0008-0000-0E00-00008B020000}"/>
            </a:ext>
          </a:extLst>
        </xdr:cNvPr>
        <xdr:cNvSpPr txBox="1"/>
      </xdr:nvSpPr>
      <xdr:spPr>
        <a:xfrm>
          <a:off x="14389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92219</xdr:rowOff>
    </xdr:from>
    <xdr:ext cx="405111" cy="259045"/>
    <xdr:sp macro="" textlink="">
      <xdr:nvSpPr>
        <xdr:cNvPr id="652" name="n_3aveValue【学校施設】&#10;有形固定資産減価償却率">
          <a:extLst>
            <a:ext uri="{FF2B5EF4-FFF2-40B4-BE49-F238E27FC236}">
              <a16:creationId xmlns:a16="http://schemas.microsoft.com/office/drawing/2014/main" id="{00000000-0008-0000-0E00-00008C020000}"/>
            </a:ext>
          </a:extLst>
        </xdr:cNvPr>
        <xdr:cNvSpPr txBox="1"/>
      </xdr:nvSpPr>
      <xdr:spPr>
        <a:xfrm>
          <a:off x="13500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83075</xdr:rowOff>
    </xdr:from>
    <xdr:ext cx="405111" cy="259045"/>
    <xdr:sp macro="" textlink="">
      <xdr:nvSpPr>
        <xdr:cNvPr id="653" name="n_4aveValue【学校施設】&#10;有形固定資産減価償却率">
          <a:extLst>
            <a:ext uri="{FF2B5EF4-FFF2-40B4-BE49-F238E27FC236}">
              <a16:creationId xmlns:a16="http://schemas.microsoft.com/office/drawing/2014/main" id="{00000000-0008-0000-0E00-00008D020000}"/>
            </a:ext>
          </a:extLst>
        </xdr:cNvPr>
        <xdr:cNvSpPr txBox="1"/>
      </xdr:nvSpPr>
      <xdr:spPr>
        <a:xfrm>
          <a:off x="12611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35323</xdr:rowOff>
    </xdr:from>
    <xdr:ext cx="405111" cy="259045"/>
    <xdr:sp macro="" textlink="">
      <xdr:nvSpPr>
        <xdr:cNvPr id="654" name="n_1mainValue【学校施設】&#10;有形固定資産減価償却率">
          <a:extLst>
            <a:ext uri="{FF2B5EF4-FFF2-40B4-BE49-F238E27FC236}">
              <a16:creationId xmlns:a16="http://schemas.microsoft.com/office/drawing/2014/main" id="{00000000-0008-0000-0E00-00008E020000}"/>
            </a:ext>
          </a:extLst>
        </xdr:cNvPr>
        <xdr:cNvSpPr txBox="1"/>
      </xdr:nvSpPr>
      <xdr:spPr>
        <a:xfrm>
          <a:off x="15266044" y="997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129049</xdr:rowOff>
    </xdr:from>
    <xdr:ext cx="405111" cy="259045"/>
    <xdr:sp macro="" textlink="">
      <xdr:nvSpPr>
        <xdr:cNvPr id="655" name="n_2mainValue【学校施設】&#10;有形固定資産減価償却率">
          <a:extLst>
            <a:ext uri="{FF2B5EF4-FFF2-40B4-BE49-F238E27FC236}">
              <a16:creationId xmlns:a16="http://schemas.microsoft.com/office/drawing/2014/main" id="{00000000-0008-0000-0E00-00008F020000}"/>
            </a:ext>
          </a:extLst>
        </xdr:cNvPr>
        <xdr:cNvSpPr txBox="1"/>
      </xdr:nvSpPr>
      <xdr:spPr>
        <a:xfrm>
          <a:off x="14389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6" name="n_3mainValue【学校施設】&#10;有形固定資産減価償却率">
          <a:extLst>
            <a:ext uri="{FF2B5EF4-FFF2-40B4-BE49-F238E27FC236}">
              <a16:creationId xmlns:a16="http://schemas.microsoft.com/office/drawing/2014/main" id="{00000000-0008-0000-0E00-000090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110761</xdr:rowOff>
    </xdr:from>
    <xdr:ext cx="405111" cy="259045"/>
    <xdr:sp macro="" textlink="">
      <xdr:nvSpPr>
        <xdr:cNvPr id="657" name="n_4mainValue【学校施設】&#10;有形固定資産減価償却率">
          <a:extLst>
            <a:ext uri="{FF2B5EF4-FFF2-40B4-BE49-F238E27FC236}">
              <a16:creationId xmlns:a16="http://schemas.microsoft.com/office/drawing/2014/main" id="{00000000-0008-0000-0E00-000091020000}"/>
            </a:ext>
          </a:extLst>
        </xdr:cNvPr>
        <xdr:cNvSpPr txBox="1"/>
      </xdr:nvSpPr>
      <xdr:spPr>
        <a:xfrm>
          <a:off x="12611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E00-0000A9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E00-0000AB020000}"/>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E00-0000AD020000}"/>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38354</xdr:rowOff>
    </xdr:from>
    <xdr:to>
      <xdr:col>116</xdr:col>
      <xdr:colOff>114300</xdr:colOff>
      <xdr:row>57</xdr:row>
      <xdr:rowOff>139954</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221107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162831</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E00-0000B9020000}"/>
            </a:ext>
          </a:extLst>
        </xdr:cNvPr>
        <xdr:cNvSpPr txBox="1"/>
      </xdr:nvSpPr>
      <xdr:spPr>
        <a:xfrm>
          <a:off x="22199600" y="976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70358</xdr:rowOff>
    </xdr:from>
    <xdr:to>
      <xdr:col>112</xdr:col>
      <xdr:colOff>38100</xdr:colOff>
      <xdr:row>58</xdr:row>
      <xdr:rowOff>508</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1272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89154</xdr:rowOff>
    </xdr:from>
    <xdr:to>
      <xdr:col>116</xdr:col>
      <xdr:colOff>63500</xdr:colOff>
      <xdr:row>57</xdr:row>
      <xdr:rowOff>121158</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flipV="1">
          <a:off x="21323300" y="9861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86360</xdr:rowOff>
    </xdr:from>
    <xdr:to>
      <xdr:col>107</xdr:col>
      <xdr:colOff>101600</xdr:colOff>
      <xdr:row>58</xdr:row>
      <xdr:rowOff>16510</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038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121158</xdr:rowOff>
    </xdr:from>
    <xdr:to>
      <xdr:col>111</xdr:col>
      <xdr:colOff>177800</xdr:colOff>
      <xdr:row>57</xdr:row>
      <xdr:rowOff>137160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0434300" y="989380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113792</xdr:rowOff>
    </xdr:from>
    <xdr:to>
      <xdr:col>102</xdr:col>
      <xdr:colOff>165100</xdr:colOff>
      <xdr:row>58</xdr:row>
      <xdr:rowOff>43942</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9494500" y="9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137160</xdr:rowOff>
    </xdr:from>
    <xdr:to>
      <xdr:col>107</xdr:col>
      <xdr:colOff>50800</xdr:colOff>
      <xdr:row>57</xdr:row>
      <xdr:rowOff>164592</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9545300" y="99098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157226</xdr:rowOff>
    </xdr:from>
    <xdr:to>
      <xdr:col>98</xdr:col>
      <xdr:colOff>38100</xdr:colOff>
      <xdr:row>58</xdr:row>
      <xdr:rowOff>87376</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8605500" y="99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164592</xdr:rowOff>
    </xdr:from>
    <xdr:to>
      <xdr:col>102</xdr:col>
      <xdr:colOff>114300</xdr:colOff>
      <xdr:row>58</xdr:row>
      <xdr:rowOff>36576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8656300" y="99372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149369</xdr:rowOff>
    </xdr:from>
    <xdr:ext cx="469744" cy="259045"/>
    <xdr:sp macro="" textlink="">
      <xdr:nvSpPr>
        <xdr:cNvPr id="706" name="n_1aveValue【学校施設】&#10;一人当たり面積">
          <a:extLst>
            <a:ext uri="{FF2B5EF4-FFF2-40B4-BE49-F238E27FC236}">
              <a16:creationId xmlns:a16="http://schemas.microsoft.com/office/drawing/2014/main" id="{00000000-0008-0000-0E00-0000C2020000}"/>
            </a:ext>
          </a:extLst>
        </xdr:cNvPr>
        <xdr:cNvSpPr txBox="1"/>
      </xdr:nvSpPr>
      <xdr:spPr>
        <a:xfrm>
          <a:off x="21075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80789</xdr:rowOff>
    </xdr:from>
    <xdr:ext cx="469744" cy="259045"/>
    <xdr:sp macro="" textlink="">
      <xdr:nvSpPr>
        <xdr:cNvPr id="707" name="n_2aveValue【学校施設】&#10;一人当たり面積">
          <a:extLst>
            <a:ext uri="{FF2B5EF4-FFF2-40B4-BE49-F238E27FC236}">
              <a16:creationId xmlns:a16="http://schemas.microsoft.com/office/drawing/2014/main" id="{00000000-0008-0000-0E00-0000C3020000}"/>
            </a:ext>
          </a:extLst>
        </xdr:cNvPr>
        <xdr:cNvSpPr txBox="1"/>
      </xdr:nvSpPr>
      <xdr:spPr>
        <a:xfrm>
          <a:off x="20199427" y="1053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92219</xdr:rowOff>
    </xdr:from>
    <xdr:ext cx="469744" cy="259045"/>
    <xdr:sp macro="" textlink="">
      <xdr:nvSpPr>
        <xdr:cNvPr id="708" name="n_3aveValue【学校施設】&#10;一人当たり面積">
          <a:extLst>
            <a:ext uri="{FF2B5EF4-FFF2-40B4-BE49-F238E27FC236}">
              <a16:creationId xmlns:a16="http://schemas.microsoft.com/office/drawing/2014/main" id="{00000000-0008-0000-0E00-0000C4020000}"/>
            </a:ext>
          </a:extLst>
        </xdr:cNvPr>
        <xdr:cNvSpPr txBox="1"/>
      </xdr:nvSpPr>
      <xdr:spPr>
        <a:xfrm>
          <a:off x="193104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126509</xdr:rowOff>
    </xdr:from>
    <xdr:ext cx="469744" cy="259045"/>
    <xdr:sp macro="" textlink="">
      <xdr:nvSpPr>
        <xdr:cNvPr id="709" name="n_4aveValue【学校施設】&#10;一人当たり面積">
          <a:extLst>
            <a:ext uri="{FF2B5EF4-FFF2-40B4-BE49-F238E27FC236}">
              <a16:creationId xmlns:a16="http://schemas.microsoft.com/office/drawing/2014/main" id="{00000000-0008-0000-0E00-0000C5020000}"/>
            </a:ext>
          </a:extLst>
        </xdr:cNvPr>
        <xdr:cNvSpPr txBox="1"/>
      </xdr:nvSpPr>
      <xdr:spPr>
        <a:xfrm>
          <a:off x="18421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17035</xdr:rowOff>
    </xdr:from>
    <xdr:ext cx="469744" cy="259045"/>
    <xdr:sp macro="" textlink="">
      <xdr:nvSpPr>
        <xdr:cNvPr id="710" name="n_1mainValue【学校施設】&#10;一人当たり面積">
          <a:extLst>
            <a:ext uri="{FF2B5EF4-FFF2-40B4-BE49-F238E27FC236}">
              <a16:creationId xmlns:a16="http://schemas.microsoft.com/office/drawing/2014/main" id="{00000000-0008-0000-0E00-0000C6020000}"/>
            </a:ext>
          </a:extLst>
        </xdr:cNvPr>
        <xdr:cNvSpPr txBox="1"/>
      </xdr:nvSpPr>
      <xdr:spPr>
        <a:xfrm>
          <a:off x="21075727" y="96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33037</xdr:rowOff>
    </xdr:from>
    <xdr:ext cx="469744" cy="259045"/>
    <xdr:sp macro="" textlink="">
      <xdr:nvSpPr>
        <xdr:cNvPr id="711" name="n_2mainValue【学校施設】&#10;一人当たり面積">
          <a:extLst>
            <a:ext uri="{FF2B5EF4-FFF2-40B4-BE49-F238E27FC236}">
              <a16:creationId xmlns:a16="http://schemas.microsoft.com/office/drawing/2014/main" id="{00000000-0008-0000-0E00-0000C7020000}"/>
            </a:ext>
          </a:extLst>
        </xdr:cNvPr>
        <xdr:cNvSpPr txBox="1"/>
      </xdr:nvSpPr>
      <xdr:spPr>
        <a:xfrm>
          <a:off x="201994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60469</xdr:rowOff>
    </xdr:from>
    <xdr:ext cx="469744" cy="259045"/>
    <xdr:sp macro="" textlink="">
      <xdr:nvSpPr>
        <xdr:cNvPr id="712" name="n_3mainValue【学校施設】&#10;一人当たり面積">
          <a:extLst>
            <a:ext uri="{FF2B5EF4-FFF2-40B4-BE49-F238E27FC236}">
              <a16:creationId xmlns:a16="http://schemas.microsoft.com/office/drawing/2014/main" id="{00000000-0008-0000-0E00-0000C8020000}"/>
            </a:ext>
          </a:extLst>
        </xdr:cNvPr>
        <xdr:cNvSpPr txBox="1"/>
      </xdr:nvSpPr>
      <xdr:spPr>
        <a:xfrm>
          <a:off x="19310427" y="966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103903</xdr:rowOff>
    </xdr:from>
    <xdr:ext cx="469744" cy="259045"/>
    <xdr:sp macro="" textlink="">
      <xdr:nvSpPr>
        <xdr:cNvPr id="713" name="n_4mainValue【学校施設】&#10;一人当たり面積">
          <a:extLst>
            <a:ext uri="{FF2B5EF4-FFF2-40B4-BE49-F238E27FC236}">
              <a16:creationId xmlns:a16="http://schemas.microsoft.com/office/drawing/2014/main" id="{00000000-0008-0000-0E00-0000C9020000}"/>
            </a:ext>
          </a:extLst>
        </xdr:cNvPr>
        <xdr:cNvSpPr txBox="1"/>
      </xdr:nvSpPr>
      <xdr:spPr>
        <a:xfrm>
          <a:off x="18421427" y="97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E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16318864" y="13370052"/>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737" name="【児童館】&#10;有形固定資産減価償却率最小値テキスト">
          <a:extLst>
            <a:ext uri="{FF2B5EF4-FFF2-40B4-BE49-F238E27FC236}">
              <a16:creationId xmlns:a16="http://schemas.microsoft.com/office/drawing/2014/main" id="{00000000-0008-0000-0E00-0000E1020000}"/>
            </a:ext>
          </a:extLst>
        </xdr:cNvPr>
        <xdr:cNvSpPr txBox="1"/>
      </xdr:nvSpPr>
      <xdr:spPr>
        <a:xfrm>
          <a:off x="16357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6230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39" name="【児童館】&#10;有形固定資産減価償却率最大値テキスト">
          <a:extLst>
            <a:ext uri="{FF2B5EF4-FFF2-40B4-BE49-F238E27FC236}">
              <a16:creationId xmlns:a16="http://schemas.microsoft.com/office/drawing/2014/main" id="{00000000-0008-0000-0E00-0000E3020000}"/>
            </a:ext>
          </a:extLst>
        </xdr:cNvPr>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155464</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E00-0000E5020000}"/>
            </a:ext>
          </a:extLst>
        </xdr:cNvPr>
        <xdr:cNvSpPr txBox="1"/>
      </xdr:nvSpPr>
      <xdr:spPr>
        <a:xfrm>
          <a:off x="16357600" y="13871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742" name="フローチャート: 判断 741">
          <a:extLst>
            <a:ext uri="{FF2B5EF4-FFF2-40B4-BE49-F238E27FC236}">
              <a16:creationId xmlns:a16="http://schemas.microsoft.com/office/drawing/2014/main" id="{00000000-0008-0000-0E00-0000E6020000}"/>
            </a:ext>
          </a:extLst>
        </xdr:cNvPr>
        <xdr:cNvSpPr/>
      </xdr:nvSpPr>
      <xdr:spPr>
        <a:xfrm>
          <a:off x="162687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743" name="フローチャート: 判断 742">
          <a:extLst>
            <a:ext uri="{FF2B5EF4-FFF2-40B4-BE49-F238E27FC236}">
              <a16:creationId xmlns:a16="http://schemas.microsoft.com/office/drawing/2014/main" id="{00000000-0008-0000-0E00-0000E7020000}"/>
            </a:ext>
          </a:extLst>
        </xdr:cNvPr>
        <xdr:cNvSpPr/>
      </xdr:nvSpPr>
      <xdr:spPr>
        <a:xfrm>
          <a:off x="15430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44" name="フローチャート: 判断 743">
          <a:extLst>
            <a:ext uri="{FF2B5EF4-FFF2-40B4-BE49-F238E27FC236}">
              <a16:creationId xmlns:a16="http://schemas.microsoft.com/office/drawing/2014/main" id="{00000000-0008-0000-0E00-0000E8020000}"/>
            </a:ext>
          </a:extLst>
        </xdr:cNvPr>
        <xdr:cNvSpPr/>
      </xdr:nvSpPr>
      <xdr:spPr>
        <a:xfrm>
          <a:off x="14541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5" name="フローチャート: 判断 744">
          <a:extLst>
            <a:ext uri="{FF2B5EF4-FFF2-40B4-BE49-F238E27FC236}">
              <a16:creationId xmlns:a16="http://schemas.microsoft.com/office/drawing/2014/main" id="{00000000-0008-0000-0E00-0000E9020000}"/>
            </a:ext>
          </a:extLst>
        </xdr:cNvPr>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6" name="フローチャート: 判断 745">
          <a:extLst>
            <a:ext uri="{FF2B5EF4-FFF2-40B4-BE49-F238E27FC236}">
              <a16:creationId xmlns:a16="http://schemas.microsoft.com/office/drawing/2014/main" id="{00000000-0008-0000-0E00-0000EA020000}"/>
            </a:ext>
          </a:extLst>
        </xdr:cNvPr>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42163</xdr:rowOff>
    </xdr:from>
    <xdr:to>
      <xdr:col>85</xdr:col>
      <xdr:colOff>177800</xdr:colOff>
      <xdr:row>80</xdr:row>
      <xdr:rowOff>143763</xdr:rowOff>
    </xdr:to>
    <xdr:sp macro="" textlink="">
      <xdr:nvSpPr>
        <xdr:cNvPr id="752" name="楕円 751">
          <a:extLst>
            <a:ext uri="{FF2B5EF4-FFF2-40B4-BE49-F238E27FC236}">
              <a16:creationId xmlns:a16="http://schemas.microsoft.com/office/drawing/2014/main" id="{00000000-0008-0000-0E00-0000F0020000}"/>
            </a:ext>
          </a:extLst>
        </xdr:cNvPr>
        <xdr:cNvSpPr/>
      </xdr:nvSpPr>
      <xdr:spPr>
        <a:xfrm>
          <a:off x="162687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65040</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E00-0000F1020000}"/>
            </a:ext>
          </a:extLst>
        </xdr:cNvPr>
        <xdr:cNvSpPr txBox="1"/>
      </xdr:nvSpPr>
      <xdr:spPr>
        <a:xfrm>
          <a:off x="16357600" y="136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151892</xdr:rowOff>
    </xdr:from>
    <xdr:to>
      <xdr:col>81</xdr:col>
      <xdr:colOff>101600</xdr:colOff>
      <xdr:row>80</xdr:row>
      <xdr:rowOff>82042</xdr:rowOff>
    </xdr:to>
    <xdr:sp macro="" textlink="">
      <xdr:nvSpPr>
        <xdr:cNvPr id="754" name="楕円 753">
          <a:extLst>
            <a:ext uri="{FF2B5EF4-FFF2-40B4-BE49-F238E27FC236}">
              <a16:creationId xmlns:a16="http://schemas.microsoft.com/office/drawing/2014/main" id="{00000000-0008-0000-0E00-0000F2020000}"/>
            </a:ext>
          </a:extLst>
        </xdr:cNvPr>
        <xdr:cNvSpPr/>
      </xdr:nvSpPr>
      <xdr:spPr>
        <a:xfrm>
          <a:off x="15430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31242</xdr:rowOff>
    </xdr:from>
    <xdr:to>
      <xdr:col>85</xdr:col>
      <xdr:colOff>127000</xdr:colOff>
      <xdr:row>80</xdr:row>
      <xdr:rowOff>92963</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5481300" y="1374724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103887</xdr:rowOff>
    </xdr:from>
    <xdr:to>
      <xdr:col>76</xdr:col>
      <xdr:colOff>165100</xdr:colOff>
      <xdr:row>80</xdr:row>
      <xdr:rowOff>34037</xdr:rowOff>
    </xdr:to>
    <xdr:sp macro="" textlink="">
      <xdr:nvSpPr>
        <xdr:cNvPr id="756" name="楕円 755">
          <a:extLst>
            <a:ext uri="{FF2B5EF4-FFF2-40B4-BE49-F238E27FC236}">
              <a16:creationId xmlns:a16="http://schemas.microsoft.com/office/drawing/2014/main" id="{00000000-0008-0000-0E00-0000F4020000}"/>
            </a:ext>
          </a:extLst>
        </xdr:cNvPr>
        <xdr:cNvSpPr/>
      </xdr:nvSpPr>
      <xdr:spPr>
        <a:xfrm>
          <a:off x="14541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154687</xdr:rowOff>
    </xdr:from>
    <xdr:to>
      <xdr:col>81</xdr:col>
      <xdr:colOff>50800</xdr:colOff>
      <xdr:row>80</xdr:row>
      <xdr:rowOff>31242</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4592300" y="136992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42163</xdr:rowOff>
    </xdr:from>
    <xdr:to>
      <xdr:col>72</xdr:col>
      <xdr:colOff>38100</xdr:colOff>
      <xdr:row>79</xdr:row>
      <xdr:rowOff>143763</xdr:rowOff>
    </xdr:to>
    <xdr:sp macro="" textlink="">
      <xdr:nvSpPr>
        <xdr:cNvPr id="758" name="楕円 757">
          <a:extLst>
            <a:ext uri="{FF2B5EF4-FFF2-40B4-BE49-F238E27FC236}">
              <a16:creationId xmlns:a16="http://schemas.microsoft.com/office/drawing/2014/main" id="{00000000-0008-0000-0E00-0000F6020000}"/>
            </a:ext>
          </a:extLst>
        </xdr:cNvPr>
        <xdr:cNvSpPr/>
      </xdr:nvSpPr>
      <xdr:spPr>
        <a:xfrm>
          <a:off x="13652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92963</xdr:rowOff>
    </xdr:from>
    <xdr:to>
      <xdr:col>76</xdr:col>
      <xdr:colOff>114300</xdr:colOff>
      <xdr:row>79</xdr:row>
      <xdr:rowOff>154687</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3703300" y="13637513"/>
          <a:ext cx="889000" cy="6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110744</xdr:rowOff>
    </xdr:from>
    <xdr:to>
      <xdr:col>67</xdr:col>
      <xdr:colOff>101600</xdr:colOff>
      <xdr:row>79</xdr:row>
      <xdr:rowOff>40894</xdr:rowOff>
    </xdr:to>
    <xdr:sp macro="" textlink="">
      <xdr:nvSpPr>
        <xdr:cNvPr id="760" name="楕円 759">
          <a:extLst>
            <a:ext uri="{FF2B5EF4-FFF2-40B4-BE49-F238E27FC236}">
              <a16:creationId xmlns:a16="http://schemas.microsoft.com/office/drawing/2014/main" id="{00000000-0008-0000-0E00-0000F8020000}"/>
            </a:ext>
          </a:extLst>
        </xdr:cNvPr>
        <xdr:cNvSpPr/>
      </xdr:nvSpPr>
      <xdr:spPr>
        <a:xfrm>
          <a:off x="12763500" y="134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161544</xdr:rowOff>
    </xdr:from>
    <xdr:to>
      <xdr:col>71</xdr:col>
      <xdr:colOff>177800</xdr:colOff>
      <xdr:row>79</xdr:row>
      <xdr:rowOff>92963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814300" y="13534644"/>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66312</xdr:rowOff>
    </xdr:from>
    <xdr:ext cx="405111" cy="259045"/>
    <xdr:sp macro="" textlink="">
      <xdr:nvSpPr>
        <xdr:cNvPr id="762" name="n_1aveValue【児童館】&#10;有形固定資産減価償却率">
          <a:extLst>
            <a:ext uri="{FF2B5EF4-FFF2-40B4-BE49-F238E27FC236}">
              <a16:creationId xmlns:a16="http://schemas.microsoft.com/office/drawing/2014/main" id="{00000000-0008-0000-0E00-0000FA020000}"/>
            </a:ext>
          </a:extLst>
        </xdr:cNvPr>
        <xdr:cNvSpPr txBox="1"/>
      </xdr:nvSpPr>
      <xdr:spPr>
        <a:xfrm>
          <a:off x="152660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57166</xdr:rowOff>
    </xdr:from>
    <xdr:ext cx="405111" cy="259045"/>
    <xdr:sp macro="" textlink="">
      <xdr:nvSpPr>
        <xdr:cNvPr id="763" name="n_2aveValue【児童館】&#10;有形固定資産減価償却率">
          <a:extLst>
            <a:ext uri="{FF2B5EF4-FFF2-40B4-BE49-F238E27FC236}">
              <a16:creationId xmlns:a16="http://schemas.microsoft.com/office/drawing/2014/main" id="{00000000-0008-0000-0E00-0000FB020000}"/>
            </a:ext>
          </a:extLst>
        </xdr:cNvPr>
        <xdr:cNvSpPr txBox="1"/>
      </xdr:nvSpPr>
      <xdr:spPr>
        <a:xfrm>
          <a:off x="14389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764" name="n_3aveValue【児童館】&#10;有形固定資産減価償却率">
          <a:extLst>
            <a:ext uri="{FF2B5EF4-FFF2-40B4-BE49-F238E27FC236}">
              <a16:creationId xmlns:a16="http://schemas.microsoft.com/office/drawing/2014/main" id="{00000000-0008-0000-0E00-0000FC020000}"/>
            </a:ext>
          </a:extLst>
        </xdr:cNvPr>
        <xdr:cNvSpPr txBox="1"/>
      </xdr:nvSpPr>
      <xdr:spPr>
        <a:xfrm>
          <a:off x="13500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765" name="n_4aveValue【児童館】&#10;有形固定資産減価償却率">
          <a:extLst>
            <a:ext uri="{FF2B5EF4-FFF2-40B4-BE49-F238E27FC236}">
              <a16:creationId xmlns:a16="http://schemas.microsoft.com/office/drawing/2014/main" id="{00000000-0008-0000-0E00-0000FD020000}"/>
            </a:ext>
          </a:extLst>
        </xdr:cNvPr>
        <xdr:cNvSpPr txBox="1"/>
      </xdr:nvSpPr>
      <xdr:spPr>
        <a:xfrm>
          <a:off x="12611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98569</xdr:rowOff>
    </xdr:from>
    <xdr:ext cx="405111" cy="259045"/>
    <xdr:sp macro="" textlink="">
      <xdr:nvSpPr>
        <xdr:cNvPr id="766" name="n_1mainValue【児童館】&#10;有形固定資産減価償却率">
          <a:extLst>
            <a:ext uri="{FF2B5EF4-FFF2-40B4-BE49-F238E27FC236}">
              <a16:creationId xmlns:a16="http://schemas.microsoft.com/office/drawing/2014/main" id="{00000000-0008-0000-0E00-0000FE020000}"/>
            </a:ext>
          </a:extLst>
        </xdr:cNvPr>
        <xdr:cNvSpPr txBox="1"/>
      </xdr:nvSpPr>
      <xdr:spPr>
        <a:xfrm>
          <a:off x="152660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50564</xdr:rowOff>
    </xdr:from>
    <xdr:ext cx="405111" cy="259045"/>
    <xdr:sp macro="" textlink="">
      <xdr:nvSpPr>
        <xdr:cNvPr id="767" name="n_2mainValue【児童館】&#10;有形固定資産減価償却率">
          <a:extLst>
            <a:ext uri="{FF2B5EF4-FFF2-40B4-BE49-F238E27FC236}">
              <a16:creationId xmlns:a16="http://schemas.microsoft.com/office/drawing/2014/main" id="{00000000-0008-0000-0E00-0000FF020000}"/>
            </a:ext>
          </a:extLst>
        </xdr:cNvPr>
        <xdr:cNvSpPr txBox="1"/>
      </xdr:nvSpPr>
      <xdr:spPr>
        <a:xfrm>
          <a:off x="14389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160290</xdr:rowOff>
    </xdr:from>
    <xdr:ext cx="405111" cy="259045"/>
    <xdr:sp macro="" textlink="">
      <xdr:nvSpPr>
        <xdr:cNvPr id="768" name="n_3mainValue【児童館】&#10;有形固定資産減価償却率">
          <a:extLst>
            <a:ext uri="{FF2B5EF4-FFF2-40B4-BE49-F238E27FC236}">
              <a16:creationId xmlns:a16="http://schemas.microsoft.com/office/drawing/2014/main" id="{00000000-0008-0000-0E00-000000030000}"/>
            </a:ext>
          </a:extLst>
        </xdr:cNvPr>
        <xdr:cNvSpPr txBox="1"/>
      </xdr:nvSpPr>
      <xdr:spPr>
        <a:xfrm>
          <a:off x="135007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57421</xdr:rowOff>
    </xdr:from>
    <xdr:ext cx="405111" cy="259045"/>
    <xdr:sp macro="" textlink="">
      <xdr:nvSpPr>
        <xdr:cNvPr id="769" name="n_4mainValue【児童館】&#10;有形固定資産減価償却率">
          <a:extLst>
            <a:ext uri="{FF2B5EF4-FFF2-40B4-BE49-F238E27FC236}">
              <a16:creationId xmlns:a16="http://schemas.microsoft.com/office/drawing/2014/main" id="{00000000-0008-0000-0E00-000001030000}"/>
            </a:ext>
          </a:extLst>
        </xdr:cNvPr>
        <xdr:cNvSpPr txBox="1"/>
      </xdr:nvSpPr>
      <xdr:spPr>
        <a:xfrm>
          <a:off x="12611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E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E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E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E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E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E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E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E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E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E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00000000-0008-0000-0E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4" name="【児童館】&#10;一人当たり面積最小値テキスト">
          <a:extLst>
            <a:ext uri="{FF2B5EF4-FFF2-40B4-BE49-F238E27FC236}">
              <a16:creationId xmlns:a16="http://schemas.microsoft.com/office/drawing/2014/main" id="{00000000-0008-0000-0E00-00001A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6" name="【児童館】&#10;一人当たり面積最大値テキスト">
          <a:extLst>
            <a:ext uri="{FF2B5EF4-FFF2-40B4-BE49-F238E27FC236}">
              <a16:creationId xmlns:a16="http://schemas.microsoft.com/office/drawing/2014/main" id="{00000000-0008-0000-0E00-00001C030000}"/>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8" name="【児童館】&#10;一人当たり面積平均値テキスト">
          <a:extLst>
            <a:ext uri="{FF2B5EF4-FFF2-40B4-BE49-F238E27FC236}">
              <a16:creationId xmlns:a16="http://schemas.microsoft.com/office/drawing/2014/main" id="{00000000-0008-0000-0E00-00001E03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9" name="フローチャート: 判断 798">
          <a:extLst>
            <a:ext uri="{FF2B5EF4-FFF2-40B4-BE49-F238E27FC236}">
              <a16:creationId xmlns:a16="http://schemas.microsoft.com/office/drawing/2014/main" id="{00000000-0008-0000-0E00-00001F03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0" name="フローチャート: 判断 799">
          <a:extLst>
            <a:ext uri="{FF2B5EF4-FFF2-40B4-BE49-F238E27FC236}">
              <a16:creationId xmlns:a16="http://schemas.microsoft.com/office/drawing/2014/main" id="{00000000-0008-0000-0E00-000020030000}"/>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1" name="フローチャート: 判断 800">
          <a:extLst>
            <a:ext uri="{FF2B5EF4-FFF2-40B4-BE49-F238E27FC236}">
              <a16:creationId xmlns:a16="http://schemas.microsoft.com/office/drawing/2014/main" id="{00000000-0008-0000-0E00-00002103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00000000-0008-0000-0E00-00002203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3" name="フローチャート: 判断 802">
          <a:extLst>
            <a:ext uri="{FF2B5EF4-FFF2-40B4-BE49-F238E27FC236}">
              <a16:creationId xmlns:a16="http://schemas.microsoft.com/office/drawing/2014/main" id="{00000000-0008-0000-0E00-000023030000}"/>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809" name="楕円 808">
          <a:extLst>
            <a:ext uri="{FF2B5EF4-FFF2-40B4-BE49-F238E27FC236}">
              <a16:creationId xmlns:a16="http://schemas.microsoft.com/office/drawing/2014/main" id="{00000000-0008-0000-0E00-00002903000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810" name="【児童館】&#10;一人当たり面積該当値テキスト">
          <a:extLst>
            <a:ext uri="{FF2B5EF4-FFF2-40B4-BE49-F238E27FC236}">
              <a16:creationId xmlns:a16="http://schemas.microsoft.com/office/drawing/2014/main" id="{00000000-0008-0000-0E00-00002A030000}"/>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811" name="楕円 810">
          <a:extLst>
            <a:ext uri="{FF2B5EF4-FFF2-40B4-BE49-F238E27FC236}">
              <a16:creationId xmlns:a16="http://schemas.microsoft.com/office/drawing/2014/main" id="{00000000-0008-0000-0E00-00002B030000}"/>
            </a:ext>
          </a:extLst>
        </xdr:cNvPr>
        <xdr:cNvSpPr/>
      </xdr:nvSpPr>
      <xdr:spPr>
        <a:xfrm>
          <a:off x="21272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1323300" y="1451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813" name="楕円 812">
          <a:extLst>
            <a:ext uri="{FF2B5EF4-FFF2-40B4-BE49-F238E27FC236}">
              <a16:creationId xmlns:a16="http://schemas.microsoft.com/office/drawing/2014/main" id="{00000000-0008-0000-0E00-00002D030000}"/>
            </a:ext>
          </a:extLst>
        </xdr:cNvPr>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114300</xdr:rowOff>
    </xdr:from>
    <xdr:to>
      <xdr:col>111</xdr:col>
      <xdr:colOff>177800</xdr:colOff>
      <xdr:row>84</xdr:row>
      <xdr:rowOff>114300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0434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5" name="楕円 814">
          <a:extLst>
            <a:ext uri="{FF2B5EF4-FFF2-40B4-BE49-F238E27FC236}">
              <a16:creationId xmlns:a16="http://schemas.microsoft.com/office/drawing/2014/main" id="{00000000-0008-0000-0E00-00002F030000}"/>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17" name="楕円 816">
          <a:extLst>
            <a:ext uri="{FF2B5EF4-FFF2-40B4-BE49-F238E27FC236}">
              <a16:creationId xmlns:a16="http://schemas.microsoft.com/office/drawing/2014/main" id="{00000000-0008-0000-0E00-000031030000}"/>
            </a:ext>
          </a:extLst>
        </xdr:cNvPr>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9" name="n_1aveValue【児童館】&#10;一人当たり面積">
          <a:extLst>
            <a:ext uri="{FF2B5EF4-FFF2-40B4-BE49-F238E27FC236}">
              <a16:creationId xmlns:a16="http://schemas.microsoft.com/office/drawing/2014/main" id="{00000000-0008-0000-0E00-00003303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0" name="n_2aveValue【児童館】&#10;一人当たり面積">
          <a:extLst>
            <a:ext uri="{FF2B5EF4-FFF2-40B4-BE49-F238E27FC236}">
              <a16:creationId xmlns:a16="http://schemas.microsoft.com/office/drawing/2014/main" id="{00000000-0008-0000-0E00-000034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児童館】&#10;一人当たり面積">
          <a:extLst>
            <a:ext uri="{FF2B5EF4-FFF2-40B4-BE49-F238E27FC236}">
              <a16:creationId xmlns:a16="http://schemas.microsoft.com/office/drawing/2014/main" id="{00000000-0008-0000-0E00-000035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822" name="n_4aveValue【児童館】&#10;一人当たり面積">
          <a:extLst>
            <a:ext uri="{FF2B5EF4-FFF2-40B4-BE49-F238E27FC236}">
              <a16:creationId xmlns:a16="http://schemas.microsoft.com/office/drawing/2014/main" id="{00000000-0008-0000-0E00-000036030000}"/>
            </a:ext>
          </a:extLst>
        </xdr:cNvPr>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823" name="n_1mainValue【児童館】&#10;一人当たり面積">
          <a:extLst>
            <a:ext uri="{FF2B5EF4-FFF2-40B4-BE49-F238E27FC236}">
              <a16:creationId xmlns:a16="http://schemas.microsoft.com/office/drawing/2014/main" id="{00000000-0008-0000-0E00-000037030000}"/>
            </a:ext>
          </a:extLst>
        </xdr:cNvPr>
        <xdr:cNvSpPr txBox="1"/>
      </xdr:nvSpPr>
      <xdr:spPr>
        <a:xfrm>
          <a:off x="210757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824" name="n_2mainValue【児童館】&#10;一人当たり面積">
          <a:extLst>
            <a:ext uri="{FF2B5EF4-FFF2-40B4-BE49-F238E27FC236}">
              <a16:creationId xmlns:a16="http://schemas.microsoft.com/office/drawing/2014/main" id="{00000000-0008-0000-0E00-000038030000}"/>
            </a:ext>
          </a:extLst>
        </xdr:cNvPr>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825" name="n_3mainValue【児童館】&#10;一人当たり面積">
          <a:extLst>
            <a:ext uri="{FF2B5EF4-FFF2-40B4-BE49-F238E27FC236}">
              <a16:creationId xmlns:a16="http://schemas.microsoft.com/office/drawing/2014/main" id="{00000000-0008-0000-0E00-000039030000}"/>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826" name="n_4mainValue【児童館】&#10;一人当たり面積">
          <a:extLst>
            <a:ext uri="{FF2B5EF4-FFF2-40B4-BE49-F238E27FC236}">
              <a16:creationId xmlns:a16="http://schemas.microsoft.com/office/drawing/2014/main" id="{00000000-0008-0000-0E00-00003A030000}"/>
            </a:ext>
          </a:extLst>
        </xdr:cNvPr>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E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E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E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E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E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E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E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E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00000000-0008-0000-0E00-00004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00000000-0008-0000-0E00-00004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E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92529</xdr:rowOff>
    </xdr:from>
    <xdr:to>
      <xdr:col>85</xdr:col>
      <xdr:colOff>126364</xdr:colOff>
      <xdr:row>108</xdr:row>
      <xdr:rowOff>121920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flipV="1">
          <a:off x="16318864" y="1723752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4" name="【公民館】&#10;有形固定資産減価償却率最小値テキスト">
          <a:extLst>
            <a:ext uri="{FF2B5EF4-FFF2-40B4-BE49-F238E27FC236}">
              <a16:creationId xmlns:a16="http://schemas.microsoft.com/office/drawing/2014/main" id="{00000000-0008-0000-0E00-00005603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39206</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E00-000058030000}"/>
            </a:ext>
          </a:extLst>
        </xdr:cNvPr>
        <xdr:cNvSpPr txBox="1"/>
      </xdr:nvSpPr>
      <xdr:spPr>
        <a:xfrm>
          <a:off x="16357600" y="1701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92529</xdr:rowOff>
    </xdr:from>
    <xdr:to>
      <xdr:col>86</xdr:col>
      <xdr:colOff>25400</xdr:colOff>
      <xdr:row>100</xdr:row>
      <xdr:rowOff>92529</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6230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E00-00005A030000}"/>
            </a:ext>
          </a:extLst>
        </xdr:cNvPr>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9" name="フローチャート: 判断 858">
          <a:extLst>
            <a:ext uri="{FF2B5EF4-FFF2-40B4-BE49-F238E27FC236}">
              <a16:creationId xmlns:a16="http://schemas.microsoft.com/office/drawing/2014/main" id="{00000000-0008-0000-0E00-00005B030000}"/>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860" name="フローチャート: 判断 859">
          <a:extLst>
            <a:ext uri="{FF2B5EF4-FFF2-40B4-BE49-F238E27FC236}">
              <a16:creationId xmlns:a16="http://schemas.microsoft.com/office/drawing/2014/main" id="{00000000-0008-0000-0E00-00005C030000}"/>
            </a:ext>
          </a:extLst>
        </xdr:cNvPr>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861" name="フローチャート: 判断 860">
          <a:extLst>
            <a:ext uri="{FF2B5EF4-FFF2-40B4-BE49-F238E27FC236}">
              <a16:creationId xmlns:a16="http://schemas.microsoft.com/office/drawing/2014/main" id="{00000000-0008-0000-0E00-00005D030000}"/>
            </a:ext>
          </a:extLst>
        </xdr:cNvPr>
        <xdr:cNvSpPr/>
      </xdr:nvSpPr>
      <xdr:spPr>
        <a:xfrm>
          <a:off x="14541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862" name="フローチャート: 判断 861">
          <a:extLst>
            <a:ext uri="{FF2B5EF4-FFF2-40B4-BE49-F238E27FC236}">
              <a16:creationId xmlns:a16="http://schemas.microsoft.com/office/drawing/2014/main" id="{00000000-0008-0000-0E00-00005E030000}"/>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33564</xdr:rowOff>
    </xdr:from>
    <xdr:to>
      <xdr:col>67</xdr:col>
      <xdr:colOff>101600</xdr:colOff>
      <xdr:row>103</xdr:row>
      <xdr:rowOff>135164</xdr:rowOff>
    </xdr:to>
    <xdr:sp macro="" textlink="">
      <xdr:nvSpPr>
        <xdr:cNvPr id="863" name="フローチャート: 判断 862">
          <a:extLst>
            <a:ext uri="{FF2B5EF4-FFF2-40B4-BE49-F238E27FC236}">
              <a16:creationId xmlns:a16="http://schemas.microsoft.com/office/drawing/2014/main" id="{00000000-0008-0000-0E00-00005F030000}"/>
            </a:ext>
          </a:extLst>
        </xdr:cNvPr>
        <xdr:cNvSpPr/>
      </xdr:nvSpPr>
      <xdr:spPr>
        <a:xfrm>
          <a:off x="12763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869" name="楕円 868">
          <a:extLst>
            <a:ext uri="{FF2B5EF4-FFF2-40B4-BE49-F238E27FC236}">
              <a16:creationId xmlns:a16="http://schemas.microsoft.com/office/drawing/2014/main" id="{00000000-0008-0000-0E00-000065030000}"/>
            </a:ext>
          </a:extLst>
        </xdr:cNvPr>
        <xdr:cNvSpPr/>
      </xdr:nvSpPr>
      <xdr:spPr>
        <a:xfrm>
          <a:off x="16268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E00-000066030000}"/>
            </a:ext>
          </a:extLst>
        </xdr:cNvPr>
        <xdr:cNvSpPr txBox="1"/>
      </xdr:nvSpPr>
      <xdr:spPr>
        <a:xfrm>
          <a:off x="1635760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871" name="楕円 870">
          <a:extLst>
            <a:ext uri="{FF2B5EF4-FFF2-40B4-BE49-F238E27FC236}">
              <a16:creationId xmlns:a16="http://schemas.microsoft.com/office/drawing/2014/main" id="{00000000-0008-0000-0E00-000067030000}"/>
            </a:ext>
          </a:extLst>
        </xdr:cNvPr>
        <xdr:cNvSpPr/>
      </xdr:nvSpPr>
      <xdr:spPr>
        <a:xfrm>
          <a:off x="15430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143148</xdr:rowOff>
    </xdr:from>
    <xdr:to>
      <xdr:col>85</xdr:col>
      <xdr:colOff>127000</xdr:colOff>
      <xdr:row>106</xdr:row>
      <xdr:rowOff>37012</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5481300" y="181453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873" name="楕円 872">
          <a:extLst>
            <a:ext uri="{FF2B5EF4-FFF2-40B4-BE49-F238E27FC236}">
              <a16:creationId xmlns:a16="http://schemas.microsoft.com/office/drawing/2014/main" id="{00000000-0008-0000-0E00-000069030000}"/>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143148</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4592300" y="181356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875" name="楕円 874">
          <a:extLst>
            <a:ext uri="{FF2B5EF4-FFF2-40B4-BE49-F238E27FC236}">
              <a16:creationId xmlns:a16="http://schemas.microsoft.com/office/drawing/2014/main" id="{00000000-0008-0000-0E00-00006B030000}"/>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106</xdr:row>
      <xdr:rowOff>27214</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flipV="1">
          <a:off x="13703300" y="181356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877" name="楕円 876">
          <a:extLst>
            <a:ext uri="{FF2B5EF4-FFF2-40B4-BE49-F238E27FC236}">
              <a16:creationId xmlns:a16="http://schemas.microsoft.com/office/drawing/2014/main" id="{00000000-0008-0000-0E00-00006D030000}"/>
            </a:ext>
          </a:extLst>
        </xdr:cNvPr>
        <xdr:cNvSpPr/>
      </xdr:nvSpPr>
      <xdr:spPr>
        <a:xfrm>
          <a:off x="12763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106</xdr:row>
      <xdr:rowOff>27214</xdr:rowOff>
    </xdr:to>
    <xdr:cxnSp macro="">
      <xdr:nvCxnSpPr>
        <xdr:cNvPr id="878" name="直線コネクタ 877">
          <a:extLst>
            <a:ext uri="{FF2B5EF4-FFF2-40B4-BE49-F238E27FC236}">
              <a16:creationId xmlns:a16="http://schemas.microsoft.com/office/drawing/2014/main" id="{00000000-0008-0000-0E00-00006E030000}"/>
            </a:ext>
          </a:extLst>
        </xdr:cNvPr>
        <xdr:cNvCxnSpPr/>
      </xdr:nvCxnSpPr>
      <xdr:spPr>
        <a:xfrm>
          <a:off x="12814300" y="181421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E00-00006F030000}"/>
            </a:ext>
          </a:extLst>
        </xdr:cNvPr>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E00-000070030000}"/>
            </a:ext>
          </a:extLst>
        </xdr:cNvPr>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E00-000071030000}"/>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E00-000072030000}"/>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E00-000073030000}"/>
            </a:ext>
          </a:extLst>
        </xdr:cNvPr>
        <xdr:cNvSpPr txBox="1"/>
      </xdr:nvSpPr>
      <xdr:spPr>
        <a:xfrm>
          <a:off x="152660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E00-00007403000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E00-000075030000}"/>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E00-000076030000}"/>
            </a:ext>
          </a:extLst>
        </xdr:cNvPr>
        <xdr:cNvSpPr txBox="1"/>
      </xdr:nvSpPr>
      <xdr:spPr>
        <a:xfrm>
          <a:off x="12611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E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E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E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E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E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E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E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E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E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a:extLst>
            <a:ext uri="{FF2B5EF4-FFF2-40B4-BE49-F238E27FC236}">
              <a16:creationId xmlns:a16="http://schemas.microsoft.com/office/drawing/2014/main" id="{00000000-0008-0000-0E00-000082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a:extLst>
            <a:ext uri="{FF2B5EF4-FFF2-40B4-BE49-F238E27FC236}">
              <a16:creationId xmlns:a16="http://schemas.microsoft.com/office/drawing/2014/main" id="{00000000-0008-0000-0E00-000083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a:extLst>
            <a:ext uri="{FF2B5EF4-FFF2-40B4-BE49-F238E27FC236}">
              <a16:creationId xmlns:a16="http://schemas.microsoft.com/office/drawing/2014/main" id="{00000000-0008-0000-0E00-000084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a:extLst>
            <a:ext uri="{FF2B5EF4-FFF2-40B4-BE49-F238E27FC236}">
              <a16:creationId xmlns:a16="http://schemas.microsoft.com/office/drawing/2014/main" id="{00000000-0008-0000-0E00-000085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E00-000086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a:extLst>
            <a:ext uri="{FF2B5EF4-FFF2-40B4-BE49-F238E27FC236}">
              <a16:creationId xmlns:a16="http://schemas.microsoft.com/office/drawing/2014/main" id="{00000000-0008-0000-0E00-000087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a:extLst>
            <a:ext uri="{FF2B5EF4-FFF2-40B4-BE49-F238E27FC236}">
              <a16:creationId xmlns:a16="http://schemas.microsoft.com/office/drawing/2014/main" id="{00000000-0008-0000-0E00-00008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69850</xdr:rowOff>
    </xdr:from>
    <xdr:to>
      <xdr:col>116</xdr:col>
      <xdr:colOff>62864</xdr:colOff>
      <xdr:row>108</xdr:row>
      <xdr:rowOff>139700</xdr:rowOff>
    </xdr:to>
    <xdr:cxnSp macro="">
      <xdr:nvCxnSpPr>
        <xdr:cNvPr id="910" name="直線コネクタ 909">
          <a:extLst>
            <a:ext uri="{FF2B5EF4-FFF2-40B4-BE49-F238E27FC236}">
              <a16:creationId xmlns:a16="http://schemas.microsoft.com/office/drawing/2014/main" id="{00000000-0008-0000-0E00-00008E030000}"/>
            </a:ext>
          </a:extLst>
        </xdr:cNvPr>
        <xdr:cNvCxnSpPr/>
      </xdr:nvCxnSpPr>
      <xdr:spPr>
        <a:xfrm flipV="1">
          <a:off x="22160864" y="173863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1" name="【公民館】&#10;一人当たり面積最小値テキスト">
          <a:extLst>
            <a:ext uri="{FF2B5EF4-FFF2-40B4-BE49-F238E27FC236}">
              <a16:creationId xmlns:a16="http://schemas.microsoft.com/office/drawing/2014/main" id="{00000000-0008-0000-0E00-00008F030000}"/>
            </a:ext>
          </a:extLst>
        </xdr:cNvPr>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2" name="直線コネクタ 911">
          <a:extLst>
            <a:ext uri="{FF2B5EF4-FFF2-40B4-BE49-F238E27FC236}">
              <a16:creationId xmlns:a16="http://schemas.microsoft.com/office/drawing/2014/main" id="{00000000-0008-0000-0E00-000090030000}"/>
            </a:ext>
          </a:extLst>
        </xdr:cNvPr>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16527</xdr:rowOff>
    </xdr:from>
    <xdr:ext cx="469744" cy="259045"/>
    <xdr:sp macro="" textlink="">
      <xdr:nvSpPr>
        <xdr:cNvPr id="913" name="【公民館】&#10;一人当たり面積最大値テキスト">
          <a:extLst>
            <a:ext uri="{FF2B5EF4-FFF2-40B4-BE49-F238E27FC236}">
              <a16:creationId xmlns:a16="http://schemas.microsoft.com/office/drawing/2014/main" id="{00000000-0008-0000-0E00-000091030000}"/>
            </a:ext>
          </a:extLst>
        </xdr:cNvPr>
        <xdr:cNvSpPr txBox="1"/>
      </xdr:nvSpPr>
      <xdr:spPr>
        <a:xfrm>
          <a:off x="221996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69850</xdr:rowOff>
    </xdr:from>
    <xdr:to>
      <xdr:col>116</xdr:col>
      <xdr:colOff>152400</xdr:colOff>
      <xdr:row>101</xdr:row>
      <xdr:rowOff>69850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22072600" y="1738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15" name="【公民館】&#10;一人当たり面積平均値テキスト">
          <a:extLst>
            <a:ext uri="{FF2B5EF4-FFF2-40B4-BE49-F238E27FC236}">
              <a16:creationId xmlns:a16="http://schemas.microsoft.com/office/drawing/2014/main" id="{00000000-0008-0000-0E00-000093030000}"/>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16" name="フローチャート: 判断 915">
          <a:extLst>
            <a:ext uri="{FF2B5EF4-FFF2-40B4-BE49-F238E27FC236}">
              <a16:creationId xmlns:a16="http://schemas.microsoft.com/office/drawing/2014/main" id="{00000000-0008-0000-0E00-00009403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7" name="フローチャート: 判断 916">
          <a:extLst>
            <a:ext uri="{FF2B5EF4-FFF2-40B4-BE49-F238E27FC236}">
              <a16:creationId xmlns:a16="http://schemas.microsoft.com/office/drawing/2014/main" id="{00000000-0008-0000-0E00-000095030000}"/>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8" name="フローチャート: 判断 917">
          <a:extLst>
            <a:ext uri="{FF2B5EF4-FFF2-40B4-BE49-F238E27FC236}">
              <a16:creationId xmlns:a16="http://schemas.microsoft.com/office/drawing/2014/main" id="{00000000-0008-0000-0E00-000096030000}"/>
            </a:ext>
          </a:extLst>
        </xdr:cNvPr>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19" name="フローチャート: 判断 918">
          <a:extLst>
            <a:ext uri="{FF2B5EF4-FFF2-40B4-BE49-F238E27FC236}">
              <a16:creationId xmlns:a16="http://schemas.microsoft.com/office/drawing/2014/main" id="{00000000-0008-0000-0E00-000097030000}"/>
            </a:ext>
          </a:extLst>
        </xdr:cNvPr>
        <xdr:cNvSpPr/>
      </xdr:nvSpPr>
      <xdr:spPr>
        <a:xfrm>
          <a:off x="19494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20" name="フローチャート: 判断 919">
          <a:extLst>
            <a:ext uri="{FF2B5EF4-FFF2-40B4-BE49-F238E27FC236}">
              <a16:creationId xmlns:a16="http://schemas.microsoft.com/office/drawing/2014/main" id="{00000000-0008-0000-0E00-000098030000}"/>
            </a:ext>
          </a:extLst>
        </xdr:cNvPr>
        <xdr:cNvSpPr/>
      </xdr:nvSpPr>
      <xdr:spPr>
        <a:xfrm>
          <a:off x="18605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E00-00009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114300</xdr:rowOff>
    </xdr:from>
    <xdr:to>
      <xdr:col>116</xdr:col>
      <xdr:colOff>114300</xdr:colOff>
      <xdr:row>105</xdr:row>
      <xdr:rowOff>44450</xdr:rowOff>
    </xdr:to>
    <xdr:sp macro="" textlink="">
      <xdr:nvSpPr>
        <xdr:cNvPr id="926" name="楕円 925">
          <a:extLst>
            <a:ext uri="{FF2B5EF4-FFF2-40B4-BE49-F238E27FC236}">
              <a16:creationId xmlns:a16="http://schemas.microsoft.com/office/drawing/2014/main" id="{00000000-0008-0000-0E00-00009E030000}"/>
            </a:ext>
          </a:extLst>
        </xdr:cNvPr>
        <xdr:cNvSpPr/>
      </xdr:nvSpPr>
      <xdr:spPr>
        <a:xfrm>
          <a:off x="221107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137177</xdr:rowOff>
    </xdr:from>
    <xdr:ext cx="469744" cy="259045"/>
    <xdr:sp macro="" textlink="">
      <xdr:nvSpPr>
        <xdr:cNvPr id="927" name="【公民館】&#10;一人当たり面積該当値テキスト">
          <a:extLst>
            <a:ext uri="{FF2B5EF4-FFF2-40B4-BE49-F238E27FC236}">
              <a16:creationId xmlns:a16="http://schemas.microsoft.com/office/drawing/2014/main" id="{00000000-0008-0000-0E00-00009F030000}"/>
            </a:ext>
          </a:extLst>
        </xdr:cNvPr>
        <xdr:cNvSpPr txBox="1"/>
      </xdr:nvSpPr>
      <xdr:spPr>
        <a:xfrm>
          <a:off x="22199600" y="177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928" name="楕円 927">
          <a:extLst>
            <a:ext uri="{FF2B5EF4-FFF2-40B4-BE49-F238E27FC236}">
              <a16:creationId xmlns:a16="http://schemas.microsoft.com/office/drawing/2014/main" id="{00000000-0008-0000-0E00-0000A0030000}"/>
            </a:ext>
          </a:extLst>
        </xdr:cNvPr>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152400</xdr:rowOff>
    </xdr:from>
    <xdr:to>
      <xdr:col>116</xdr:col>
      <xdr:colOff>63500</xdr:colOff>
      <xdr:row>104</xdr:row>
      <xdr:rowOff>165100</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21323300" y="1798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101600</xdr:rowOff>
    </xdr:from>
    <xdr:to>
      <xdr:col>107</xdr:col>
      <xdr:colOff>101600</xdr:colOff>
      <xdr:row>105</xdr:row>
      <xdr:rowOff>31750</xdr:rowOff>
    </xdr:to>
    <xdr:sp macro="" textlink="">
      <xdr:nvSpPr>
        <xdr:cNvPr id="930" name="楕円 929">
          <a:extLst>
            <a:ext uri="{FF2B5EF4-FFF2-40B4-BE49-F238E27FC236}">
              <a16:creationId xmlns:a16="http://schemas.microsoft.com/office/drawing/2014/main" id="{00000000-0008-0000-0E00-0000A2030000}"/>
            </a:ext>
          </a:extLst>
        </xdr:cNvPr>
        <xdr:cNvSpPr/>
      </xdr:nvSpPr>
      <xdr:spPr>
        <a:xfrm>
          <a:off x="2038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104</xdr:row>
      <xdr:rowOff>152400</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20434300" y="1798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88900</xdr:rowOff>
    </xdr:from>
    <xdr:to>
      <xdr:col>102</xdr:col>
      <xdr:colOff>165100</xdr:colOff>
      <xdr:row>105</xdr:row>
      <xdr:rowOff>19050</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19494500" y="179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139700</xdr:rowOff>
    </xdr:from>
    <xdr:to>
      <xdr:col>107</xdr:col>
      <xdr:colOff>50800</xdr:colOff>
      <xdr:row>104</xdr:row>
      <xdr:rowOff>152400</xdr:rowOff>
    </xdr:to>
    <xdr:cxnSp macro="">
      <xdr:nvCxnSpPr>
        <xdr:cNvPr id="933" name="直線コネクタ 932">
          <a:extLst>
            <a:ext uri="{FF2B5EF4-FFF2-40B4-BE49-F238E27FC236}">
              <a16:creationId xmlns:a16="http://schemas.microsoft.com/office/drawing/2014/main" id="{00000000-0008-0000-0E00-0000A5030000}"/>
            </a:ext>
          </a:extLst>
        </xdr:cNvPr>
        <xdr:cNvCxnSpPr/>
      </xdr:nvCxnSpPr>
      <xdr:spPr>
        <a:xfrm>
          <a:off x="19545300" y="1797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18605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139700</xdr:rowOff>
    </xdr:from>
    <xdr:to>
      <xdr:col>102</xdr:col>
      <xdr:colOff>114300</xdr:colOff>
      <xdr:row>104</xdr:row>
      <xdr:rowOff>152400</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18656300" y="1797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6" name="n_1aveValue【公民館】&#10;一人当たり面積">
          <a:extLst>
            <a:ext uri="{FF2B5EF4-FFF2-40B4-BE49-F238E27FC236}">
              <a16:creationId xmlns:a16="http://schemas.microsoft.com/office/drawing/2014/main" id="{00000000-0008-0000-0E00-0000A8030000}"/>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7" name="n_2aveValue【公民館】&#10;一人当たり面積">
          <a:extLst>
            <a:ext uri="{FF2B5EF4-FFF2-40B4-BE49-F238E27FC236}">
              <a16:creationId xmlns:a16="http://schemas.microsoft.com/office/drawing/2014/main" id="{00000000-0008-0000-0E00-0000A9030000}"/>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938" name="n_3aveValue【公民館】&#10;一人当たり面積">
          <a:extLst>
            <a:ext uri="{FF2B5EF4-FFF2-40B4-BE49-F238E27FC236}">
              <a16:creationId xmlns:a16="http://schemas.microsoft.com/office/drawing/2014/main" id="{00000000-0008-0000-0E00-0000AA030000}"/>
            </a:ext>
          </a:extLst>
        </xdr:cNvPr>
        <xdr:cNvSpPr txBox="1"/>
      </xdr:nvSpPr>
      <xdr:spPr>
        <a:xfrm>
          <a:off x="19310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939" name="n_4aveValue【公民館】&#10;一人当たり面積">
          <a:extLst>
            <a:ext uri="{FF2B5EF4-FFF2-40B4-BE49-F238E27FC236}">
              <a16:creationId xmlns:a16="http://schemas.microsoft.com/office/drawing/2014/main" id="{00000000-0008-0000-0E00-0000AB030000}"/>
            </a:ext>
          </a:extLst>
        </xdr:cNvPr>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940" name="n_1mainValue【公民館】&#10;一人当たり面積">
          <a:extLst>
            <a:ext uri="{FF2B5EF4-FFF2-40B4-BE49-F238E27FC236}">
              <a16:creationId xmlns:a16="http://schemas.microsoft.com/office/drawing/2014/main" id="{00000000-0008-0000-0E00-0000AC030000}"/>
            </a:ext>
          </a:extLst>
        </xdr:cNvPr>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48277</xdr:rowOff>
    </xdr:from>
    <xdr:ext cx="469744" cy="259045"/>
    <xdr:sp macro="" textlink="">
      <xdr:nvSpPr>
        <xdr:cNvPr id="941" name="n_2mainValue【公民館】&#10;一人当たり面積">
          <a:extLst>
            <a:ext uri="{FF2B5EF4-FFF2-40B4-BE49-F238E27FC236}">
              <a16:creationId xmlns:a16="http://schemas.microsoft.com/office/drawing/2014/main" id="{00000000-0008-0000-0E00-0000AD030000}"/>
            </a:ext>
          </a:extLst>
        </xdr:cNvPr>
        <xdr:cNvSpPr txBox="1"/>
      </xdr:nvSpPr>
      <xdr:spPr>
        <a:xfrm>
          <a:off x="20199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35577</xdr:rowOff>
    </xdr:from>
    <xdr:ext cx="469744" cy="259045"/>
    <xdr:sp macro="" textlink="">
      <xdr:nvSpPr>
        <xdr:cNvPr id="942" name="n_3mainValue【公民館】&#10;一人当たり面積">
          <a:extLst>
            <a:ext uri="{FF2B5EF4-FFF2-40B4-BE49-F238E27FC236}">
              <a16:creationId xmlns:a16="http://schemas.microsoft.com/office/drawing/2014/main" id="{00000000-0008-0000-0E00-0000AE030000}"/>
            </a:ext>
          </a:extLst>
        </xdr:cNvPr>
        <xdr:cNvSpPr txBox="1"/>
      </xdr:nvSpPr>
      <xdr:spPr>
        <a:xfrm>
          <a:off x="19310427" y="176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43" name="n_4mainValue【公民館】&#10;一人当たり面積">
          <a:extLst>
            <a:ext uri="{FF2B5EF4-FFF2-40B4-BE49-F238E27FC236}">
              <a16:creationId xmlns:a16="http://schemas.microsoft.com/office/drawing/2014/main" id="{00000000-0008-0000-0E00-0000AF030000}"/>
            </a:ext>
          </a:extLst>
        </xdr:cNvPr>
        <xdr:cNvSpPr txBox="1"/>
      </xdr:nvSpPr>
      <xdr:spPr>
        <a:xfrm>
          <a:off x="18421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0000000-0008-0000-0E00-0000B0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00000000-0008-0000-0E00-0000B1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0000000-0008-0000-0E00-0000B2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道路については、一人当たり延長が政令市３位、政令市平均の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倍と長くなっています。</a:t>
          </a:r>
        </a:p>
        <a:p>
          <a:r>
            <a:rPr kumimoji="1" lang="ja-JP" altLang="en-US" sz="1300">
              <a:latin typeface="ＭＳ Ｐゴシック" panose="020B0600070205080204" pitchFamily="50" charset="-128"/>
              <a:ea typeface="ＭＳ Ｐゴシック" panose="020B0600070205080204" pitchFamily="50" charset="-128"/>
            </a:rPr>
            <a:t>有形固定資産減価償却率は、政令市で３番目に低くなっていますが、償却率は上昇傾向にあり、今後維持管理、更新費用の増加が見込まれています。 </a:t>
          </a:r>
        </a:p>
        <a:p>
          <a:r>
            <a:rPr kumimoji="1" lang="ja-JP" altLang="en-US" sz="1300">
              <a:latin typeface="ＭＳ Ｐゴシック" panose="020B0600070205080204" pitchFamily="50" charset="-128"/>
              <a:ea typeface="ＭＳ Ｐゴシック" panose="020B0600070205080204" pitchFamily="50" charset="-128"/>
            </a:rPr>
            <a:t>学校施設については、一人当たり面積が政令市１位、政令市平均の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倍と大きくなっています。</a:t>
          </a:r>
        </a:p>
        <a:p>
          <a:r>
            <a:rPr kumimoji="1" lang="ja-JP" altLang="en-US" sz="1300">
              <a:latin typeface="ＭＳ Ｐゴシック" panose="020B0600070205080204" pitchFamily="50" charset="-128"/>
              <a:ea typeface="ＭＳ Ｐゴシック" panose="020B0600070205080204" pitchFamily="50" charset="-128"/>
            </a:rPr>
            <a:t>有形固定資産減価償却率は、政令市平均とともに増加傾向にあります。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00000000-0008-0000-0F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151311</xdr:rowOff>
    </xdr:from>
    <xdr:to>
      <xdr:col>24</xdr:col>
      <xdr:colOff>62865</xdr:colOff>
      <xdr:row>41</xdr:row>
      <xdr:rowOff>54973</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flipV="1">
          <a:off x="4634865" y="5980611"/>
          <a:ext cx="0" cy="110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60" name="【図書館】&#10;有形固定資産減価償却率最小値テキスト">
          <a:extLst>
            <a:ext uri="{FF2B5EF4-FFF2-40B4-BE49-F238E27FC236}">
              <a16:creationId xmlns:a16="http://schemas.microsoft.com/office/drawing/2014/main" id="{00000000-0008-0000-0F00-00003C000000}"/>
            </a:ext>
          </a:extLst>
        </xdr:cNvPr>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97988</xdr:rowOff>
    </xdr:from>
    <xdr:ext cx="405111" cy="259045"/>
    <xdr:sp macro="" textlink="">
      <xdr:nvSpPr>
        <xdr:cNvPr id="62" name="【図書館】&#10;有形固定資産減価償却率最大値テキスト">
          <a:extLst>
            <a:ext uri="{FF2B5EF4-FFF2-40B4-BE49-F238E27FC236}">
              <a16:creationId xmlns:a16="http://schemas.microsoft.com/office/drawing/2014/main" id="{00000000-0008-0000-0F00-00003E000000}"/>
            </a:ext>
          </a:extLst>
        </xdr:cNvPr>
        <xdr:cNvSpPr txBox="1"/>
      </xdr:nvSpPr>
      <xdr:spPr>
        <a:xfrm>
          <a:off x="4673600" y="57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151311</xdr:rowOff>
    </xdr:from>
    <xdr:to>
      <xdr:col>24</xdr:col>
      <xdr:colOff>152400</xdr:colOff>
      <xdr:row>34</xdr:row>
      <xdr:rowOff>151311</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4546600" y="598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4" name="【図書館】&#10;有形固定資産減価償却率平均値テキスト">
          <a:extLst>
            <a:ext uri="{FF2B5EF4-FFF2-40B4-BE49-F238E27FC236}">
              <a16:creationId xmlns:a16="http://schemas.microsoft.com/office/drawing/2014/main" id="{00000000-0008-0000-0F00-000040000000}"/>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136434</xdr:rowOff>
    </xdr:from>
    <xdr:to>
      <xdr:col>20</xdr:col>
      <xdr:colOff>38100</xdr:colOff>
      <xdr:row>37</xdr:row>
      <xdr:rowOff>66584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3746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57711</xdr:rowOff>
    </xdr:from>
    <xdr:ext cx="405111" cy="259045"/>
    <xdr:sp macro="" textlink="">
      <xdr:nvSpPr>
        <xdr:cNvPr id="67" name="n_1aveValue【図書館】&#10;有形固定資産減価償却率">
          <a:extLst>
            <a:ext uri="{FF2B5EF4-FFF2-40B4-BE49-F238E27FC236}">
              <a16:creationId xmlns:a16="http://schemas.microsoft.com/office/drawing/2014/main" id="{00000000-0008-0000-0F00-000043000000}"/>
            </a:ext>
          </a:extLst>
        </xdr:cNvPr>
        <xdr:cNvSpPr txBox="1"/>
      </xdr:nvSpPr>
      <xdr:spPr>
        <a:xfrm>
          <a:off x="3582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93980</xdr:rowOff>
    </xdr:from>
    <xdr:to>
      <xdr:col>15</xdr:col>
      <xdr:colOff>101600</xdr:colOff>
      <xdr:row>37</xdr:row>
      <xdr:rowOff>24130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2857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15257</xdr:rowOff>
    </xdr:from>
    <xdr:ext cx="405111" cy="259045"/>
    <xdr:sp macro="" textlink="">
      <xdr:nvSpPr>
        <xdr:cNvPr id="69" name="n_2aveValue【図書館】&#10;有形固定資産減価償却率">
          <a:extLst>
            <a:ext uri="{FF2B5EF4-FFF2-40B4-BE49-F238E27FC236}">
              <a16:creationId xmlns:a16="http://schemas.microsoft.com/office/drawing/2014/main" id="{00000000-0008-0000-0F00-000045000000}"/>
            </a:ext>
          </a:extLst>
        </xdr:cNvPr>
        <xdr:cNvSpPr txBox="1"/>
      </xdr:nvSpPr>
      <xdr:spPr>
        <a:xfrm>
          <a:off x="2705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12337</xdr:rowOff>
    </xdr:from>
    <xdr:to>
      <xdr:col>10</xdr:col>
      <xdr:colOff>165100</xdr:colOff>
      <xdr:row>36</xdr:row>
      <xdr:rowOff>113937</xdr:rowOff>
    </xdr:to>
    <xdr:sp macro="" textlink="">
      <xdr:nvSpPr>
        <xdr:cNvPr id="70" name="フローチャート: 判断 69">
          <a:extLst>
            <a:ext uri="{FF2B5EF4-FFF2-40B4-BE49-F238E27FC236}">
              <a16:creationId xmlns:a16="http://schemas.microsoft.com/office/drawing/2014/main" id="{00000000-0008-0000-0F00-000046000000}"/>
            </a:ext>
          </a:extLst>
        </xdr:cNvPr>
        <xdr:cNvSpPr/>
      </xdr:nvSpPr>
      <xdr:spPr>
        <a:xfrm>
          <a:off x="1968500" y="618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105064</xdr:rowOff>
    </xdr:from>
    <xdr:ext cx="405111" cy="259045"/>
    <xdr:sp macro="" textlink="">
      <xdr:nvSpPr>
        <xdr:cNvPr id="71" name="n_3aveValue【図書館】&#10;有形固定資産減価償却率">
          <a:extLst>
            <a:ext uri="{FF2B5EF4-FFF2-40B4-BE49-F238E27FC236}">
              <a16:creationId xmlns:a16="http://schemas.microsoft.com/office/drawing/2014/main" id="{00000000-0008-0000-0F00-000047000000}"/>
            </a:ext>
          </a:extLst>
        </xdr:cNvPr>
        <xdr:cNvSpPr txBox="1"/>
      </xdr:nvSpPr>
      <xdr:spPr>
        <a:xfrm>
          <a:off x="1816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134801</xdr:rowOff>
    </xdr:from>
    <xdr:to>
      <xdr:col>6</xdr:col>
      <xdr:colOff>38100</xdr:colOff>
      <xdr:row>36</xdr:row>
      <xdr:rowOff>64951</xdr:rowOff>
    </xdr:to>
    <xdr:sp macro="" textlink="">
      <xdr:nvSpPr>
        <xdr:cNvPr id="72" name="フローチャート: 判断 71">
          <a:extLst>
            <a:ext uri="{FF2B5EF4-FFF2-40B4-BE49-F238E27FC236}">
              <a16:creationId xmlns:a16="http://schemas.microsoft.com/office/drawing/2014/main" id="{00000000-0008-0000-0F00-000048000000}"/>
            </a:ext>
          </a:extLst>
        </xdr:cNvPr>
        <xdr:cNvSpPr/>
      </xdr:nvSpPr>
      <xdr:spPr>
        <a:xfrm>
          <a:off x="1079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56078</xdr:rowOff>
    </xdr:from>
    <xdr:ext cx="405111" cy="259045"/>
    <xdr:sp macro="" textlink="">
      <xdr:nvSpPr>
        <xdr:cNvPr id="73" name="n_4aveValue【図書館】&#10;有形固定資産減価償却率">
          <a:extLst>
            <a:ext uri="{FF2B5EF4-FFF2-40B4-BE49-F238E27FC236}">
              <a16:creationId xmlns:a16="http://schemas.microsoft.com/office/drawing/2014/main" id="{00000000-0008-0000-0F00-000049000000}"/>
            </a:ext>
          </a:extLst>
        </xdr:cNvPr>
        <xdr:cNvSpPr txBox="1"/>
      </xdr:nvSpPr>
      <xdr:spPr>
        <a:xfrm>
          <a:off x="927744" y="622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00000000-0008-0000-0F00-00004E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100511</xdr:rowOff>
    </xdr:from>
    <xdr:to>
      <xdr:col>24</xdr:col>
      <xdr:colOff>114300</xdr:colOff>
      <xdr:row>35</xdr:row>
      <xdr:rowOff>30661</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45847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53538</xdr:rowOff>
    </xdr:from>
    <xdr:ext cx="405111" cy="259045"/>
    <xdr:sp macro="" textlink="">
      <xdr:nvSpPr>
        <xdr:cNvPr id="80" name="【図書館】&#10;有形固定資産減価償却率該当値テキスト">
          <a:extLst>
            <a:ext uri="{FF2B5EF4-FFF2-40B4-BE49-F238E27FC236}">
              <a16:creationId xmlns:a16="http://schemas.microsoft.com/office/drawing/2014/main" id="{00000000-0008-0000-0F00-000050000000}"/>
            </a:ext>
          </a:extLst>
        </xdr:cNvPr>
        <xdr:cNvSpPr txBox="1"/>
      </xdr:nvSpPr>
      <xdr:spPr>
        <a:xfrm>
          <a:off x="4673600" y="58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25400</xdr:rowOff>
    </xdr:from>
    <xdr:to>
      <xdr:col>20</xdr:col>
      <xdr:colOff>38100</xdr:colOff>
      <xdr:row>34</xdr:row>
      <xdr:rowOff>127000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3746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76200</xdr:rowOff>
    </xdr:from>
    <xdr:to>
      <xdr:col>24</xdr:col>
      <xdr:colOff>63500</xdr:colOff>
      <xdr:row>34</xdr:row>
      <xdr:rowOff>151311</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3797300" y="590550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128270</xdr:rowOff>
    </xdr:from>
    <xdr:to>
      <xdr:col>15</xdr:col>
      <xdr:colOff>101600</xdr:colOff>
      <xdr:row>34</xdr:row>
      <xdr:rowOff>58420</xdr:rowOff>
    </xdr:to>
    <xdr:sp macro="" textlink="">
      <xdr:nvSpPr>
        <xdr:cNvPr id="83" name="楕円 82">
          <a:extLst>
            <a:ext uri="{FF2B5EF4-FFF2-40B4-BE49-F238E27FC236}">
              <a16:creationId xmlns:a16="http://schemas.microsoft.com/office/drawing/2014/main" id="{00000000-0008-0000-0F00-000053000000}"/>
            </a:ext>
          </a:extLst>
        </xdr:cNvPr>
        <xdr:cNvSpPr/>
      </xdr:nvSpPr>
      <xdr:spPr>
        <a:xfrm>
          <a:off x="2857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76200</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2908300" y="583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56424</xdr:rowOff>
    </xdr:from>
    <xdr:to>
      <xdr:col>10</xdr:col>
      <xdr:colOff>165100</xdr:colOff>
      <xdr:row>33</xdr:row>
      <xdr:rowOff>158024</xdr:rowOff>
    </xdr:to>
    <xdr:sp macro="" textlink="">
      <xdr:nvSpPr>
        <xdr:cNvPr id="85" name="楕円 84">
          <a:extLst>
            <a:ext uri="{FF2B5EF4-FFF2-40B4-BE49-F238E27FC236}">
              <a16:creationId xmlns:a16="http://schemas.microsoft.com/office/drawing/2014/main" id="{00000000-0008-0000-0F00-000055000000}"/>
            </a:ext>
          </a:extLst>
        </xdr:cNvPr>
        <xdr:cNvSpPr/>
      </xdr:nvSpPr>
      <xdr:spPr>
        <a:xfrm>
          <a:off x="1968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107224</xdr:rowOff>
    </xdr:from>
    <xdr:to>
      <xdr:col>15</xdr:col>
      <xdr:colOff>50800</xdr:colOff>
      <xdr:row>34</xdr:row>
      <xdr:rowOff>7620</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2019300" y="57650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159294</xdr:rowOff>
    </xdr:from>
    <xdr:to>
      <xdr:col>6</xdr:col>
      <xdr:colOff>38100</xdr:colOff>
      <xdr:row>33</xdr:row>
      <xdr:rowOff>89444</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1079500" y="56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38644</xdr:rowOff>
    </xdr:from>
    <xdr:to>
      <xdr:col>10</xdr:col>
      <xdr:colOff>114300</xdr:colOff>
      <xdr:row>33</xdr:row>
      <xdr:rowOff>107224</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1130300" y="56964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143527</xdr:rowOff>
    </xdr:from>
    <xdr:ext cx="405111" cy="259045"/>
    <xdr:sp macro="" textlink="">
      <xdr:nvSpPr>
        <xdr:cNvPr id="89" name="n_1mainValue【図書館】&#10;有形固定資産減価償却率">
          <a:extLst>
            <a:ext uri="{FF2B5EF4-FFF2-40B4-BE49-F238E27FC236}">
              <a16:creationId xmlns:a16="http://schemas.microsoft.com/office/drawing/2014/main" id="{00000000-0008-0000-0F00-000059000000}"/>
            </a:ext>
          </a:extLst>
        </xdr:cNvPr>
        <xdr:cNvSpPr txBox="1"/>
      </xdr:nvSpPr>
      <xdr:spPr>
        <a:xfrm>
          <a:off x="35820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74947</xdr:rowOff>
    </xdr:from>
    <xdr:ext cx="405111" cy="259045"/>
    <xdr:sp macro="" textlink="">
      <xdr:nvSpPr>
        <xdr:cNvPr id="90" name="n_2mainValue【図書館】&#10;有形固定資産減価償却率">
          <a:extLst>
            <a:ext uri="{FF2B5EF4-FFF2-40B4-BE49-F238E27FC236}">
              <a16:creationId xmlns:a16="http://schemas.microsoft.com/office/drawing/2014/main" id="{00000000-0008-0000-0F00-00005A000000}"/>
            </a:ext>
          </a:extLst>
        </xdr:cNvPr>
        <xdr:cNvSpPr txBox="1"/>
      </xdr:nvSpPr>
      <xdr:spPr>
        <a:xfrm>
          <a:off x="2705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3101</xdr:rowOff>
    </xdr:from>
    <xdr:ext cx="405111" cy="259045"/>
    <xdr:sp macro="" textlink="">
      <xdr:nvSpPr>
        <xdr:cNvPr id="91" name="n_3mainValue【図書館】&#10;有形固定資産減価償却率">
          <a:extLst>
            <a:ext uri="{FF2B5EF4-FFF2-40B4-BE49-F238E27FC236}">
              <a16:creationId xmlns:a16="http://schemas.microsoft.com/office/drawing/2014/main" id="{00000000-0008-0000-0F00-00005B000000}"/>
            </a:ext>
          </a:extLst>
        </xdr:cNvPr>
        <xdr:cNvSpPr txBox="1"/>
      </xdr:nvSpPr>
      <xdr:spPr>
        <a:xfrm>
          <a:off x="1816744" y="548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105971</xdr:rowOff>
    </xdr:from>
    <xdr:ext cx="405111" cy="259045"/>
    <xdr:sp macro="" textlink="">
      <xdr:nvSpPr>
        <xdr:cNvPr id="92" name="n_4mainValue【図書館】&#10;有形固定資産減価償却率">
          <a:extLst>
            <a:ext uri="{FF2B5EF4-FFF2-40B4-BE49-F238E27FC236}">
              <a16:creationId xmlns:a16="http://schemas.microsoft.com/office/drawing/2014/main" id="{00000000-0008-0000-0F00-00005C000000}"/>
            </a:ext>
          </a:extLst>
        </xdr:cNvPr>
        <xdr:cNvSpPr txBox="1"/>
      </xdr:nvSpPr>
      <xdr:spPr>
        <a:xfrm>
          <a:off x="927744" y="542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F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F00-000076000000}"/>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F00-000078000000}"/>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137177</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F00-00007A000000}"/>
            </a:ext>
          </a:extLst>
        </xdr:cNvPr>
        <xdr:cNvSpPr txBox="1"/>
      </xdr:nvSpPr>
      <xdr:spPr>
        <a:xfrm>
          <a:off x="10515600" y="682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80027</xdr:rowOff>
    </xdr:from>
    <xdr:ext cx="469744" cy="259045"/>
    <xdr:sp macro="" textlink="">
      <xdr:nvSpPr>
        <xdr:cNvPr id="125" name="n_1aveValue【図書館】&#10;一人当たり面積">
          <a:extLst>
            <a:ext uri="{FF2B5EF4-FFF2-40B4-BE49-F238E27FC236}">
              <a16:creationId xmlns:a16="http://schemas.microsoft.com/office/drawing/2014/main" id="{00000000-0008-0000-0F00-00007D000000}"/>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158750</xdr:rowOff>
    </xdr:from>
    <xdr:to>
      <xdr:col>46</xdr:col>
      <xdr:colOff>38100</xdr:colOff>
      <xdr:row>40</xdr:row>
      <xdr:rowOff>88900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80027</xdr:rowOff>
    </xdr:from>
    <xdr:ext cx="469744" cy="259045"/>
    <xdr:sp macro="" textlink="">
      <xdr:nvSpPr>
        <xdr:cNvPr id="127" name="n_2aveValue【図書館】&#10;一人当たり面積">
          <a:extLst>
            <a:ext uri="{FF2B5EF4-FFF2-40B4-BE49-F238E27FC236}">
              <a16:creationId xmlns:a16="http://schemas.microsoft.com/office/drawing/2014/main" id="{00000000-0008-0000-0F00-00007F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158750</xdr:rowOff>
    </xdr:from>
    <xdr:to>
      <xdr:col>41</xdr:col>
      <xdr:colOff>101600</xdr:colOff>
      <xdr:row>40</xdr:row>
      <xdr:rowOff>88900</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80027</xdr:rowOff>
    </xdr:from>
    <xdr:ext cx="469744" cy="259045"/>
    <xdr:sp macro="" textlink="">
      <xdr:nvSpPr>
        <xdr:cNvPr id="129" name="n_3aveValue【図書館】&#10;一人当たり面積">
          <a:extLst>
            <a:ext uri="{FF2B5EF4-FFF2-40B4-BE49-F238E27FC236}">
              <a16:creationId xmlns:a16="http://schemas.microsoft.com/office/drawing/2014/main" id="{00000000-0008-0000-0F00-000081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158750</xdr:rowOff>
    </xdr:from>
    <xdr:to>
      <xdr:col>36</xdr:col>
      <xdr:colOff>165100</xdr:colOff>
      <xdr:row>40</xdr:row>
      <xdr:rowOff>88900</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80027</xdr:rowOff>
    </xdr:from>
    <xdr:ext cx="469744" cy="259045"/>
    <xdr:sp macro="" textlink="">
      <xdr:nvSpPr>
        <xdr:cNvPr id="131" name="n_4aveValue【図書館】&#10;一人当たり面積">
          <a:extLst>
            <a:ext uri="{FF2B5EF4-FFF2-40B4-BE49-F238E27FC236}">
              <a16:creationId xmlns:a16="http://schemas.microsoft.com/office/drawing/2014/main" id="{00000000-0008-0000-0F00-000083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8" name="【図書館】&#10;一人当たり面積該当値テキスト">
          <a:extLst>
            <a:ext uri="{FF2B5EF4-FFF2-40B4-BE49-F238E27FC236}">
              <a16:creationId xmlns:a16="http://schemas.microsoft.com/office/drawing/2014/main" id="{00000000-0008-0000-0F00-00008A000000}"/>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57150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9639300" y="636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57150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8750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861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692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57150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6972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124477</xdr:rowOff>
    </xdr:from>
    <xdr:ext cx="469744" cy="259045"/>
    <xdr:sp macro="" textlink="">
      <xdr:nvSpPr>
        <xdr:cNvPr id="147" name="n_1mainValue【図書館】&#10;一人当たり面積">
          <a:extLst>
            <a:ext uri="{FF2B5EF4-FFF2-40B4-BE49-F238E27FC236}">
              <a16:creationId xmlns:a16="http://schemas.microsoft.com/office/drawing/2014/main" id="{00000000-0008-0000-0F00-000093000000}"/>
            </a:ext>
          </a:extLst>
        </xdr:cNvPr>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48" name="n_2mainValue【図書館】&#10;一人当たり面積">
          <a:extLst>
            <a:ext uri="{FF2B5EF4-FFF2-40B4-BE49-F238E27FC236}">
              <a16:creationId xmlns:a16="http://schemas.microsoft.com/office/drawing/2014/main" id="{00000000-0008-0000-0F00-000094000000}"/>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49" name="n_3mainValue【図書館】&#10;一人当たり面積">
          <a:extLst>
            <a:ext uri="{FF2B5EF4-FFF2-40B4-BE49-F238E27FC236}">
              <a16:creationId xmlns:a16="http://schemas.microsoft.com/office/drawing/2014/main" id="{00000000-0008-0000-0F00-000095000000}"/>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50" name="n_4mainValue【図書館】&#10;一人当たり面積">
          <a:extLst>
            <a:ext uri="{FF2B5EF4-FFF2-40B4-BE49-F238E27FC236}">
              <a16:creationId xmlns:a16="http://schemas.microsoft.com/office/drawing/2014/main" id="{00000000-0008-0000-0F00-000096000000}"/>
            </a:ext>
          </a:extLst>
        </xdr:cNvPr>
        <xdr:cNvSpPr txBox="1"/>
      </xdr:nvSpPr>
      <xdr:spPr>
        <a:xfrm>
          <a:off x="6737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F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F00-0000B2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F00-0000B4000000}"/>
            </a:ext>
          </a:extLst>
        </xdr:cNvPr>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F00-0000B6000000}"/>
            </a:ext>
          </a:extLst>
        </xdr:cNvPr>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72226</xdr:rowOff>
    </xdr:from>
    <xdr:ext cx="405111" cy="259045"/>
    <xdr:sp macro="" textlink="">
      <xdr:nvSpPr>
        <xdr:cNvPr id="185" name="n_1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3582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73297</xdr:rowOff>
    </xdr:from>
    <xdr:to>
      <xdr:col>15</xdr:col>
      <xdr:colOff>101600</xdr:colOff>
      <xdr:row>59</xdr:row>
      <xdr:rowOff>3447</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19974</xdr:rowOff>
    </xdr:from>
    <xdr:ext cx="405111" cy="259045"/>
    <xdr:sp macro="" textlink="">
      <xdr:nvSpPr>
        <xdr:cNvPr id="187" name="n_2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27577</xdr:rowOff>
    </xdr:from>
    <xdr:to>
      <xdr:col>10</xdr:col>
      <xdr:colOff>165100</xdr:colOff>
      <xdr:row>58</xdr:row>
      <xdr:rowOff>129177</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145704</xdr:rowOff>
    </xdr:from>
    <xdr:ext cx="405111" cy="259045"/>
    <xdr:sp macro="" textlink="">
      <xdr:nvSpPr>
        <xdr:cNvPr id="189" name="n_3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169635</xdr:rowOff>
    </xdr:from>
    <xdr:to>
      <xdr:col>6</xdr:col>
      <xdr:colOff>38100</xdr:colOff>
      <xdr:row>58</xdr:row>
      <xdr:rowOff>99785</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56</xdr:row>
      <xdr:rowOff>116312</xdr:rowOff>
    </xdr:from>
    <xdr:ext cx="405111" cy="259045"/>
    <xdr:sp macro="" textlink="">
      <xdr:nvSpPr>
        <xdr:cNvPr id="191" name="n_4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927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154594</xdr:rowOff>
    </xdr:from>
    <xdr:ext cx="405111" cy="259045"/>
    <xdr:sp macro="" textlink="">
      <xdr:nvSpPr>
        <xdr:cNvPr id="198" name="【体育館・プール】&#10;有形固定資産減価償却率該当値テキスト">
          <a:extLst>
            <a:ext uri="{FF2B5EF4-FFF2-40B4-BE49-F238E27FC236}">
              <a16:creationId xmlns:a16="http://schemas.microsoft.com/office/drawing/2014/main" id="{00000000-0008-0000-0F00-0000C6000000}"/>
            </a:ext>
          </a:extLst>
        </xdr:cNvPr>
        <xdr:cNvSpPr txBox="1"/>
      </xdr:nvSpPr>
      <xdr:spPr>
        <a:xfrm>
          <a:off x="4673600"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110853</xdr:rowOff>
    </xdr:from>
    <xdr:to>
      <xdr:col>20</xdr:col>
      <xdr:colOff>38100</xdr:colOff>
      <xdr:row>60</xdr:row>
      <xdr:rowOff>41003</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3746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161653</xdr:rowOff>
    </xdr:from>
    <xdr:to>
      <xdr:col>24</xdr:col>
      <xdr:colOff>63500</xdr:colOff>
      <xdr:row>60</xdr:row>
      <xdr:rowOff>55517</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3797300" y="1027720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161653</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2908300" y="102151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164737</xdr:rowOff>
    </xdr:from>
    <xdr:to>
      <xdr:col>10</xdr:col>
      <xdr:colOff>165100</xdr:colOff>
      <xdr:row>59</xdr:row>
      <xdr:rowOff>94887</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1968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44087</xdr:rowOff>
    </xdr:from>
    <xdr:to>
      <xdr:col>15</xdr:col>
      <xdr:colOff>50800</xdr:colOff>
      <xdr:row>59</xdr:row>
      <xdr:rowOff>99604</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2019300" y="1015963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96157</xdr:rowOff>
    </xdr:from>
    <xdr:to>
      <xdr:col>6</xdr:col>
      <xdr:colOff>38100</xdr:colOff>
      <xdr:row>59</xdr:row>
      <xdr:rowOff>26307</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1079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146957</xdr:rowOff>
    </xdr:from>
    <xdr:to>
      <xdr:col>10</xdr:col>
      <xdr:colOff>114300</xdr:colOff>
      <xdr:row>59</xdr:row>
      <xdr:rowOff>44087</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130300" y="1009105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32130</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35820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141531</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F00-0000D0000000}"/>
            </a:ext>
          </a:extLst>
        </xdr:cNvPr>
        <xdr:cNvSpPr txBox="1"/>
      </xdr:nvSpPr>
      <xdr:spPr>
        <a:xfrm>
          <a:off x="2705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86014</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F00-0000D1000000}"/>
            </a:ext>
          </a:extLst>
        </xdr:cNvPr>
        <xdr:cNvSpPr txBox="1"/>
      </xdr:nvSpPr>
      <xdr:spPr>
        <a:xfrm>
          <a:off x="1816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17434</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F00-0000D2000000}"/>
            </a:ext>
          </a:extLst>
        </xdr:cNvPr>
        <xdr:cNvSpPr txBox="1"/>
      </xdr:nvSpPr>
      <xdr:spPr>
        <a:xfrm>
          <a:off x="9277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体育館・プール】&#10;一人当たり面積グラフ枠">
          <a:extLst>
            <a:ext uri="{FF2B5EF4-FFF2-40B4-BE49-F238E27FC236}">
              <a16:creationId xmlns:a16="http://schemas.microsoft.com/office/drawing/2014/main" id="{00000000-0008-0000-0F00-0000E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6" name="【体育館・プール】&#10;一人当たり面積最小値テキスト">
          <a:extLst>
            <a:ext uri="{FF2B5EF4-FFF2-40B4-BE49-F238E27FC236}">
              <a16:creationId xmlns:a16="http://schemas.microsoft.com/office/drawing/2014/main" id="{00000000-0008-0000-0F00-0000EC000000}"/>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8" name="【体育館・プール】&#10;一人当たり面積最大値テキスト">
          <a:extLst>
            <a:ext uri="{FF2B5EF4-FFF2-40B4-BE49-F238E27FC236}">
              <a16:creationId xmlns:a16="http://schemas.microsoft.com/office/drawing/2014/main" id="{00000000-0008-0000-0F00-0000EE000000}"/>
            </a:ext>
          </a:extLst>
        </xdr:cNvPr>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40" name="【体育館・プール】&#10;一人当たり面積平均値テキスト">
          <a:extLst>
            <a:ext uri="{FF2B5EF4-FFF2-40B4-BE49-F238E27FC236}">
              <a16:creationId xmlns:a16="http://schemas.microsoft.com/office/drawing/2014/main" id="{00000000-0008-0000-0F00-0000F0000000}"/>
            </a:ext>
          </a:extLst>
        </xdr:cNvPr>
        <xdr:cNvSpPr txBox="1"/>
      </xdr:nvSpPr>
      <xdr:spPr>
        <a:xfrm>
          <a:off x="10515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99077</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F00-0000F3000000}"/>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19050</xdr:rowOff>
    </xdr:from>
    <xdr:to>
      <xdr:col>46</xdr:col>
      <xdr:colOff>38100</xdr:colOff>
      <xdr:row>61</xdr:row>
      <xdr:rowOff>120650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111777</xdr:rowOff>
    </xdr:from>
    <xdr:ext cx="469744" cy="259045"/>
    <xdr:sp macro="" textlink="">
      <xdr:nvSpPr>
        <xdr:cNvPr id="245" name="n_2aveValue【体育館・プール】&#10;一人当たり面積">
          <a:extLst>
            <a:ext uri="{FF2B5EF4-FFF2-40B4-BE49-F238E27FC236}">
              <a16:creationId xmlns:a16="http://schemas.microsoft.com/office/drawing/2014/main" id="{00000000-0008-0000-0F00-0000F5000000}"/>
            </a:ext>
          </a:extLst>
        </xdr:cNvPr>
        <xdr:cNvSpPr txBox="1"/>
      </xdr:nvSpPr>
      <xdr:spPr>
        <a:xfrm>
          <a:off x="8515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31750</xdr:rowOff>
    </xdr:from>
    <xdr:to>
      <xdr:col>41</xdr:col>
      <xdr:colOff>101600</xdr:colOff>
      <xdr:row>61</xdr:row>
      <xdr:rowOff>133350</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124477</xdr:rowOff>
    </xdr:from>
    <xdr:ext cx="469744" cy="259045"/>
    <xdr:sp macro="" textlink="">
      <xdr:nvSpPr>
        <xdr:cNvPr id="247" name="n_3aveValue【体育館・プール】&#10;一人当たり面積">
          <a:extLst>
            <a:ext uri="{FF2B5EF4-FFF2-40B4-BE49-F238E27FC236}">
              <a16:creationId xmlns:a16="http://schemas.microsoft.com/office/drawing/2014/main" id="{00000000-0008-0000-0F00-0000F7000000}"/>
            </a:ext>
          </a:extLst>
        </xdr:cNvPr>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31750</xdr:rowOff>
    </xdr:from>
    <xdr:to>
      <xdr:col>36</xdr:col>
      <xdr:colOff>165100</xdr:colOff>
      <xdr:row>61</xdr:row>
      <xdr:rowOff>133350</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124477</xdr:rowOff>
    </xdr:from>
    <xdr:ext cx="469744" cy="259045"/>
    <xdr:sp macro="" textlink="">
      <xdr:nvSpPr>
        <xdr:cNvPr id="249" name="n_4aveValue【体育館・プール】&#10;一人当たり面積">
          <a:extLst>
            <a:ext uri="{FF2B5EF4-FFF2-40B4-BE49-F238E27FC236}">
              <a16:creationId xmlns:a16="http://schemas.microsoft.com/office/drawing/2014/main" id="{00000000-0008-0000-0F00-0000F9000000}"/>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69850</xdr:rowOff>
    </xdr:from>
    <xdr:to>
      <xdr:col>55</xdr:col>
      <xdr:colOff>50800</xdr:colOff>
      <xdr:row>56</xdr:row>
      <xdr:rowOff>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104267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22877</xdr:rowOff>
    </xdr:from>
    <xdr:ext cx="469744" cy="259045"/>
    <xdr:sp macro="" textlink="">
      <xdr:nvSpPr>
        <xdr:cNvPr id="256" name="【体育館・プール】&#10;一人当たり面積該当値テキスト">
          <a:extLst>
            <a:ext uri="{FF2B5EF4-FFF2-40B4-BE49-F238E27FC236}">
              <a16:creationId xmlns:a16="http://schemas.microsoft.com/office/drawing/2014/main" id="{00000000-0008-0000-0F00-000000010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82550</xdr:rowOff>
    </xdr:from>
    <xdr:to>
      <xdr:col>50</xdr:col>
      <xdr:colOff>165100</xdr:colOff>
      <xdr:row>56</xdr:row>
      <xdr:rowOff>12700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9588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120650</xdr:rowOff>
    </xdr:from>
    <xdr:to>
      <xdr:col>55</xdr:col>
      <xdr:colOff>0</xdr:colOff>
      <xdr:row>55</xdr:row>
      <xdr:rowOff>133350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9639300" y="9550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82550</xdr:rowOff>
    </xdr:from>
    <xdr:to>
      <xdr:col>46</xdr:col>
      <xdr:colOff>38100</xdr:colOff>
      <xdr:row>56</xdr:row>
      <xdr:rowOff>12700</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8699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133350</xdr:rowOff>
    </xdr:from>
    <xdr:to>
      <xdr:col>50</xdr:col>
      <xdr:colOff>114300</xdr:colOff>
      <xdr:row>55</xdr:row>
      <xdr:rowOff>133350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8750300" y="956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95250</xdr:rowOff>
    </xdr:from>
    <xdr:to>
      <xdr:col>41</xdr:col>
      <xdr:colOff>101600</xdr:colOff>
      <xdr:row>56</xdr:row>
      <xdr:rowOff>25400</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7810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133350</xdr:rowOff>
    </xdr:from>
    <xdr:to>
      <xdr:col>45</xdr:col>
      <xdr:colOff>177800</xdr:colOff>
      <xdr:row>55</xdr:row>
      <xdr:rowOff>146050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78613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57150</xdr:rowOff>
    </xdr:from>
    <xdr:to>
      <xdr:col>36</xdr:col>
      <xdr:colOff>165100</xdr:colOff>
      <xdr:row>55</xdr:row>
      <xdr:rowOff>158750</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69215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107950</xdr:rowOff>
    </xdr:from>
    <xdr:to>
      <xdr:col>41</xdr:col>
      <xdr:colOff>50800</xdr:colOff>
      <xdr:row>55</xdr:row>
      <xdr:rowOff>146050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69723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54</xdr:row>
      <xdr:rowOff>29227</xdr:rowOff>
    </xdr:from>
    <xdr:ext cx="469744" cy="259045"/>
    <xdr:sp macro="" textlink="">
      <xdr:nvSpPr>
        <xdr:cNvPr id="265" name="n_1mainValue【体育館・プール】&#10;一人当たり面積">
          <a:extLst>
            <a:ext uri="{FF2B5EF4-FFF2-40B4-BE49-F238E27FC236}">
              <a16:creationId xmlns:a16="http://schemas.microsoft.com/office/drawing/2014/main" id="{00000000-0008-0000-0F00-000009010000}"/>
            </a:ext>
          </a:extLst>
        </xdr:cNvPr>
        <xdr:cNvSpPr txBox="1"/>
      </xdr:nvSpPr>
      <xdr:spPr>
        <a:xfrm>
          <a:off x="9391727" y="928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29227</xdr:rowOff>
    </xdr:from>
    <xdr:ext cx="469744" cy="259045"/>
    <xdr:sp macro="" textlink="">
      <xdr:nvSpPr>
        <xdr:cNvPr id="266" name="n_2mainValue【体育館・プール】&#10;一人当たり面積">
          <a:extLst>
            <a:ext uri="{FF2B5EF4-FFF2-40B4-BE49-F238E27FC236}">
              <a16:creationId xmlns:a16="http://schemas.microsoft.com/office/drawing/2014/main" id="{00000000-0008-0000-0F00-00000A010000}"/>
            </a:ext>
          </a:extLst>
        </xdr:cNvPr>
        <xdr:cNvSpPr txBox="1"/>
      </xdr:nvSpPr>
      <xdr:spPr>
        <a:xfrm>
          <a:off x="8515427" y="928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41927</xdr:rowOff>
    </xdr:from>
    <xdr:ext cx="469744" cy="259045"/>
    <xdr:sp macro="" textlink="">
      <xdr:nvSpPr>
        <xdr:cNvPr id="267" name="n_3mainValue【体育館・プール】&#10;一人当たり面積">
          <a:extLst>
            <a:ext uri="{FF2B5EF4-FFF2-40B4-BE49-F238E27FC236}">
              <a16:creationId xmlns:a16="http://schemas.microsoft.com/office/drawing/2014/main" id="{00000000-0008-0000-0F00-00000B010000}"/>
            </a:ext>
          </a:extLst>
        </xdr:cNvPr>
        <xdr:cNvSpPr txBox="1"/>
      </xdr:nvSpPr>
      <xdr:spPr>
        <a:xfrm>
          <a:off x="7626427"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54</xdr:row>
      <xdr:rowOff>3827</xdr:rowOff>
    </xdr:from>
    <xdr:ext cx="469744" cy="259045"/>
    <xdr:sp macro="" textlink="">
      <xdr:nvSpPr>
        <xdr:cNvPr id="268" name="n_4mainValue【体育館・プール】&#10;一人当たり面積">
          <a:extLst>
            <a:ext uri="{FF2B5EF4-FFF2-40B4-BE49-F238E27FC236}">
              <a16:creationId xmlns:a16="http://schemas.microsoft.com/office/drawing/2014/main" id="{00000000-0008-0000-0F00-00000C010000}"/>
            </a:ext>
          </a:extLst>
        </xdr:cNvPr>
        <xdr:cNvSpPr txBox="1"/>
      </xdr:nvSpPr>
      <xdr:spPr>
        <a:xfrm>
          <a:off x="6737427" y="926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福祉施設】&#10;有形固定資産減価償却率グラフ枠">
          <a:extLst>
            <a:ext uri="{FF2B5EF4-FFF2-40B4-BE49-F238E27FC236}">
              <a16:creationId xmlns:a16="http://schemas.microsoft.com/office/drawing/2014/main" id="{00000000-0008-0000-0F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6" name="【福祉施設】&#10;有形固定資産減価償却率最小値テキスト">
          <a:extLst>
            <a:ext uri="{FF2B5EF4-FFF2-40B4-BE49-F238E27FC236}">
              <a16:creationId xmlns:a16="http://schemas.microsoft.com/office/drawing/2014/main" id="{00000000-0008-0000-0F00-000028010000}"/>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8" name="【福祉施設】&#10;有形固定資産減価償却率最大値テキスト">
          <a:extLst>
            <a:ext uri="{FF2B5EF4-FFF2-40B4-BE49-F238E27FC236}">
              <a16:creationId xmlns:a16="http://schemas.microsoft.com/office/drawing/2014/main" id="{00000000-0008-0000-0F00-00002A010000}"/>
            </a:ext>
          </a:extLst>
        </xdr:cNvPr>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26506</xdr:rowOff>
    </xdr:from>
    <xdr:ext cx="405111" cy="259045"/>
    <xdr:sp macro="" textlink="">
      <xdr:nvSpPr>
        <xdr:cNvPr id="300" name="【福祉施設】&#10;有形固定資産減価償却率平均値テキスト">
          <a:extLst>
            <a:ext uri="{FF2B5EF4-FFF2-40B4-BE49-F238E27FC236}">
              <a16:creationId xmlns:a16="http://schemas.microsoft.com/office/drawing/2014/main" id="{00000000-0008-0000-0F00-00002C010000}"/>
            </a:ext>
          </a:extLst>
        </xdr:cNvPr>
        <xdr:cNvSpPr txBox="1"/>
      </xdr:nvSpPr>
      <xdr:spPr>
        <a:xfrm>
          <a:off x="4673600" y="1391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92364</xdr:rowOff>
    </xdr:from>
    <xdr:ext cx="405111" cy="259045"/>
    <xdr:sp macro="" textlink="">
      <xdr:nvSpPr>
        <xdr:cNvPr id="303" name="n_1aveValue【福祉施設】&#10;有形固定資産減価償却率">
          <a:extLst>
            <a:ext uri="{FF2B5EF4-FFF2-40B4-BE49-F238E27FC236}">
              <a16:creationId xmlns:a16="http://schemas.microsoft.com/office/drawing/2014/main" id="{00000000-0008-0000-0F00-00002F010000}"/>
            </a:ext>
          </a:extLst>
        </xdr:cNvPr>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113030</xdr:rowOff>
    </xdr:from>
    <xdr:to>
      <xdr:col>15</xdr:col>
      <xdr:colOff>101600</xdr:colOff>
      <xdr:row>82</xdr:row>
      <xdr:rowOff>43180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59707</xdr:rowOff>
    </xdr:from>
    <xdr:ext cx="405111" cy="259045"/>
    <xdr:sp macro="" textlink="">
      <xdr:nvSpPr>
        <xdr:cNvPr id="305" name="n_2aveValue【福祉施設】&#10;有形固定資産減価償却率">
          <a:extLst>
            <a:ext uri="{FF2B5EF4-FFF2-40B4-BE49-F238E27FC236}">
              <a16:creationId xmlns:a16="http://schemas.microsoft.com/office/drawing/2014/main" id="{00000000-0008-0000-0F00-000031010000}"/>
            </a:ext>
          </a:extLst>
        </xdr:cNvPr>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57513</xdr:rowOff>
    </xdr:from>
    <xdr:to>
      <xdr:col>10</xdr:col>
      <xdr:colOff>165100</xdr:colOff>
      <xdr:row>81</xdr:row>
      <xdr:rowOff>159113</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4190</xdr:rowOff>
    </xdr:from>
    <xdr:ext cx="405111" cy="259045"/>
    <xdr:sp macro="" textlink="">
      <xdr:nvSpPr>
        <xdr:cNvPr id="307" name="n_3aveValue【福祉施設】&#10;有形固定資産減価償却率">
          <a:extLst>
            <a:ext uri="{FF2B5EF4-FFF2-40B4-BE49-F238E27FC236}">
              <a16:creationId xmlns:a16="http://schemas.microsoft.com/office/drawing/2014/main" id="{00000000-0008-0000-0F00-000033010000}"/>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24856</xdr:rowOff>
    </xdr:from>
    <xdr:to>
      <xdr:col>6</xdr:col>
      <xdr:colOff>38100</xdr:colOff>
      <xdr:row>81</xdr:row>
      <xdr:rowOff>126456</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142983</xdr:rowOff>
    </xdr:from>
    <xdr:ext cx="405111" cy="259045"/>
    <xdr:sp macro="" textlink="">
      <xdr:nvSpPr>
        <xdr:cNvPr id="309" name="n_4aveValue【福祉施設】&#10;有形固定資産減価償却率">
          <a:extLst>
            <a:ext uri="{FF2B5EF4-FFF2-40B4-BE49-F238E27FC236}">
              <a16:creationId xmlns:a16="http://schemas.microsoft.com/office/drawing/2014/main" id="{00000000-0008-0000-0F00-000035010000}"/>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134257</xdr:rowOff>
    </xdr:from>
    <xdr:to>
      <xdr:col>24</xdr:col>
      <xdr:colOff>114300</xdr:colOff>
      <xdr:row>83</xdr:row>
      <xdr:rowOff>64407</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112684</xdr:rowOff>
    </xdr:from>
    <xdr:ext cx="405111" cy="259045"/>
    <xdr:sp macro="" textlink="">
      <xdr:nvSpPr>
        <xdr:cNvPr id="316" name="【福祉施設】&#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54248</xdr:rowOff>
    </xdr:from>
    <xdr:to>
      <xdr:col>20</xdr:col>
      <xdr:colOff>38100</xdr:colOff>
      <xdr:row>83</xdr:row>
      <xdr:rowOff>155848</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13607</xdr:rowOff>
    </xdr:from>
    <xdr:to>
      <xdr:col>24</xdr:col>
      <xdr:colOff>63500</xdr:colOff>
      <xdr:row>83</xdr:row>
      <xdr:rowOff>105048</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flipV="1">
          <a:off x="3797300" y="1424395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160382</xdr:rowOff>
    </xdr:from>
    <xdr:to>
      <xdr:col>15</xdr:col>
      <xdr:colOff>101600</xdr:colOff>
      <xdr:row>83</xdr:row>
      <xdr:rowOff>90532</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39732</xdr:rowOff>
    </xdr:from>
    <xdr:to>
      <xdr:col>19</xdr:col>
      <xdr:colOff>177800</xdr:colOff>
      <xdr:row>83</xdr:row>
      <xdr:rowOff>105048</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2908300" y="142700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72208</xdr:rowOff>
    </xdr:from>
    <xdr:to>
      <xdr:col>10</xdr:col>
      <xdr:colOff>165100</xdr:colOff>
      <xdr:row>83</xdr:row>
      <xdr:rowOff>2358</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123008</xdr:rowOff>
    </xdr:from>
    <xdr:to>
      <xdr:col>15</xdr:col>
      <xdr:colOff>50800</xdr:colOff>
      <xdr:row>83</xdr:row>
      <xdr:rowOff>39732</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418190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123008</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130300" y="1410679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146975</xdr:rowOff>
    </xdr:from>
    <xdr:ext cx="405111" cy="259045"/>
    <xdr:sp macro="" textlink="">
      <xdr:nvSpPr>
        <xdr:cNvPr id="325" name="n_1mainValue【福祉施設】&#10;有形固定資産減価償却率">
          <a:extLst>
            <a:ext uri="{FF2B5EF4-FFF2-40B4-BE49-F238E27FC236}">
              <a16:creationId xmlns:a16="http://schemas.microsoft.com/office/drawing/2014/main" id="{00000000-0008-0000-0F00-000045010000}"/>
            </a:ext>
          </a:extLst>
        </xdr:cNvPr>
        <xdr:cNvSpPr txBox="1"/>
      </xdr:nvSpPr>
      <xdr:spPr>
        <a:xfrm>
          <a:off x="3582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81659</xdr:rowOff>
    </xdr:from>
    <xdr:ext cx="405111" cy="259045"/>
    <xdr:sp macro="" textlink="">
      <xdr:nvSpPr>
        <xdr:cNvPr id="326" name="n_2mainValue【福祉施設】&#10;有形固定資産減価償却率">
          <a:extLst>
            <a:ext uri="{FF2B5EF4-FFF2-40B4-BE49-F238E27FC236}">
              <a16:creationId xmlns:a16="http://schemas.microsoft.com/office/drawing/2014/main" id="{00000000-0008-0000-0F00-000046010000}"/>
            </a:ext>
          </a:extLst>
        </xdr:cNvPr>
        <xdr:cNvSpPr txBox="1"/>
      </xdr:nvSpPr>
      <xdr:spPr>
        <a:xfrm>
          <a:off x="2705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164935</xdr:rowOff>
    </xdr:from>
    <xdr:ext cx="405111" cy="259045"/>
    <xdr:sp macro="" textlink="">
      <xdr:nvSpPr>
        <xdr:cNvPr id="327" name="n_3mainValue【福祉施設】&#10;有形固定資産減価償却率">
          <a:extLst>
            <a:ext uri="{FF2B5EF4-FFF2-40B4-BE49-F238E27FC236}">
              <a16:creationId xmlns:a16="http://schemas.microsoft.com/office/drawing/2014/main" id="{00000000-0008-0000-0F00-000047010000}"/>
            </a:ext>
          </a:extLst>
        </xdr:cNvPr>
        <xdr:cNvSpPr txBox="1"/>
      </xdr:nvSpPr>
      <xdr:spPr>
        <a:xfrm>
          <a:off x="1816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8" name="n_4mainValue【福祉施設】&#10;有形固定資産減価償却率">
          <a:extLst>
            <a:ext uri="{FF2B5EF4-FFF2-40B4-BE49-F238E27FC236}">
              <a16:creationId xmlns:a16="http://schemas.microsoft.com/office/drawing/2014/main" id="{00000000-0008-0000-0F00-000048010000}"/>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3" name="【福祉施設】&#10;一人当たり面積グラフ枠">
          <a:extLst>
            <a:ext uri="{FF2B5EF4-FFF2-40B4-BE49-F238E27FC236}">
              <a16:creationId xmlns:a16="http://schemas.microsoft.com/office/drawing/2014/main" id="{00000000-0008-0000-0F00-00006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5" name="【福祉施設】&#10;一人当たり面積最小値テキスト">
          <a:extLst>
            <a:ext uri="{FF2B5EF4-FFF2-40B4-BE49-F238E27FC236}">
              <a16:creationId xmlns:a16="http://schemas.microsoft.com/office/drawing/2014/main" id="{00000000-0008-0000-0F00-000063010000}"/>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7" name="【福祉施設】&#10;一人当たり面積最大値テキスト">
          <a:extLst>
            <a:ext uri="{FF2B5EF4-FFF2-40B4-BE49-F238E27FC236}">
              <a16:creationId xmlns:a16="http://schemas.microsoft.com/office/drawing/2014/main" id="{00000000-0008-0000-0F00-000065010000}"/>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9" name="【福祉施設】&#10;一人当たり面積平均値テキスト">
          <a:extLst>
            <a:ext uri="{FF2B5EF4-FFF2-40B4-BE49-F238E27FC236}">
              <a16:creationId xmlns:a16="http://schemas.microsoft.com/office/drawing/2014/main" id="{00000000-0008-0000-0F00-000067010000}"/>
            </a:ext>
          </a:extLst>
        </xdr:cNvPr>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60" name="フローチャート: 判断 359">
          <a:extLst>
            <a:ext uri="{FF2B5EF4-FFF2-40B4-BE49-F238E27FC236}">
              <a16:creationId xmlns:a16="http://schemas.microsoft.com/office/drawing/2014/main" id="{00000000-0008-0000-0F00-000068010000}"/>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61" name="フローチャート: 判断 360">
          <a:extLst>
            <a:ext uri="{FF2B5EF4-FFF2-40B4-BE49-F238E27FC236}">
              <a16:creationId xmlns:a16="http://schemas.microsoft.com/office/drawing/2014/main" id="{00000000-0008-0000-0F00-000069010000}"/>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161670</xdr:rowOff>
    </xdr:from>
    <xdr:ext cx="469744" cy="259045"/>
    <xdr:sp macro="" textlink="">
      <xdr:nvSpPr>
        <xdr:cNvPr id="362" name="n_1aveValue【福祉施設】&#10;一人当たり面積">
          <a:extLst>
            <a:ext uri="{FF2B5EF4-FFF2-40B4-BE49-F238E27FC236}">
              <a16:creationId xmlns:a16="http://schemas.microsoft.com/office/drawing/2014/main" id="{00000000-0008-0000-0F00-00006A010000}"/>
            </a:ext>
          </a:extLst>
        </xdr:cNvPr>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85271</xdr:rowOff>
    </xdr:from>
    <xdr:to>
      <xdr:col>46</xdr:col>
      <xdr:colOff>38100</xdr:colOff>
      <xdr:row>83</xdr:row>
      <xdr:rowOff>15421</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6548</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68943</xdr:rowOff>
    </xdr:from>
    <xdr:to>
      <xdr:col>41</xdr:col>
      <xdr:colOff>101600</xdr:colOff>
      <xdr:row>82</xdr:row>
      <xdr:rowOff>170543</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161670</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68943</xdr:rowOff>
    </xdr:from>
    <xdr:to>
      <xdr:col>36</xdr:col>
      <xdr:colOff>165100</xdr:colOff>
      <xdr:row>82</xdr:row>
      <xdr:rowOff>170543</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82</xdr:row>
      <xdr:rowOff>161670</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10426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22877</xdr:rowOff>
    </xdr:from>
    <xdr:ext cx="469744" cy="259045"/>
    <xdr:sp macro="" textlink="">
      <xdr:nvSpPr>
        <xdr:cNvPr id="375" name="【福祉施設】&#10;一人当たり面積該当値テキスト">
          <a:extLst>
            <a:ext uri="{FF2B5EF4-FFF2-40B4-BE49-F238E27FC236}">
              <a16:creationId xmlns:a16="http://schemas.microsoft.com/office/drawing/2014/main" id="{00000000-0008-0000-0F00-000077010000}"/>
            </a:ext>
          </a:extLst>
        </xdr:cNvPr>
        <xdr:cNvSpPr txBox="1"/>
      </xdr:nvSpPr>
      <xdr:spPr>
        <a:xfrm>
          <a:off x="10515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36286</xdr:rowOff>
    </xdr:from>
    <xdr:to>
      <xdr:col>50</xdr:col>
      <xdr:colOff>165100</xdr:colOff>
      <xdr:row>82</xdr:row>
      <xdr:rowOff>137886</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9588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87086</xdr:rowOff>
    </xdr:from>
    <xdr:to>
      <xdr:col>55</xdr:col>
      <xdr:colOff>0</xdr:colOff>
      <xdr:row>83</xdr:row>
      <xdr:rowOff>95250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9639300" y="14145986"/>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52614</xdr:rowOff>
    </xdr:from>
    <xdr:to>
      <xdr:col>46</xdr:col>
      <xdr:colOff>38100</xdr:colOff>
      <xdr:row>82</xdr:row>
      <xdr:rowOff>154214</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8699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87086</xdr:rowOff>
    </xdr:from>
    <xdr:to>
      <xdr:col>50</xdr:col>
      <xdr:colOff>114300</xdr:colOff>
      <xdr:row>82</xdr:row>
      <xdr:rowOff>103414</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8750300" y="141459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142421</xdr:rowOff>
    </xdr:from>
    <xdr:to>
      <xdr:col>41</xdr:col>
      <xdr:colOff>101600</xdr:colOff>
      <xdr:row>82</xdr:row>
      <xdr:rowOff>72571</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781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21771</xdr:rowOff>
    </xdr:from>
    <xdr:to>
      <xdr:col>45</xdr:col>
      <xdr:colOff>177800</xdr:colOff>
      <xdr:row>82</xdr:row>
      <xdr:rowOff>103414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861300" y="1408067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142421</xdr:rowOff>
    </xdr:from>
    <xdr:to>
      <xdr:col>36</xdr:col>
      <xdr:colOff>165100</xdr:colOff>
      <xdr:row>82</xdr:row>
      <xdr:rowOff>72571</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692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21771</xdr:rowOff>
    </xdr:from>
    <xdr:to>
      <xdr:col>41</xdr:col>
      <xdr:colOff>50800</xdr:colOff>
      <xdr:row>82</xdr:row>
      <xdr:rowOff>21771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6972300" y="1408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154413</xdr:rowOff>
    </xdr:from>
    <xdr:ext cx="469744" cy="259045"/>
    <xdr:sp macro="" textlink="">
      <xdr:nvSpPr>
        <xdr:cNvPr id="384" name="n_1mainValue【福祉施設】&#10;一人当たり面積">
          <a:extLst>
            <a:ext uri="{FF2B5EF4-FFF2-40B4-BE49-F238E27FC236}">
              <a16:creationId xmlns:a16="http://schemas.microsoft.com/office/drawing/2014/main" id="{00000000-0008-0000-0F00-000080010000}"/>
            </a:ext>
          </a:extLst>
        </xdr:cNvPr>
        <xdr:cNvSpPr txBox="1"/>
      </xdr:nvSpPr>
      <xdr:spPr>
        <a:xfrm>
          <a:off x="93917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170741</xdr:rowOff>
    </xdr:from>
    <xdr:ext cx="469744" cy="259045"/>
    <xdr:sp macro="" textlink="">
      <xdr:nvSpPr>
        <xdr:cNvPr id="385" name="n_2mainValue【福祉施設】&#10;一人当たり面積">
          <a:extLst>
            <a:ext uri="{FF2B5EF4-FFF2-40B4-BE49-F238E27FC236}">
              <a16:creationId xmlns:a16="http://schemas.microsoft.com/office/drawing/2014/main" id="{00000000-0008-0000-0F00-000081010000}"/>
            </a:ext>
          </a:extLst>
        </xdr:cNvPr>
        <xdr:cNvSpPr txBox="1"/>
      </xdr:nvSpPr>
      <xdr:spPr>
        <a:xfrm>
          <a:off x="8515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89098</xdr:rowOff>
    </xdr:from>
    <xdr:ext cx="469744" cy="259045"/>
    <xdr:sp macro="" textlink="">
      <xdr:nvSpPr>
        <xdr:cNvPr id="386" name="n_3mainValue【福祉施設】&#10;一人当たり面積">
          <a:extLst>
            <a:ext uri="{FF2B5EF4-FFF2-40B4-BE49-F238E27FC236}">
              <a16:creationId xmlns:a16="http://schemas.microsoft.com/office/drawing/2014/main" id="{00000000-0008-0000-0F00-000082010000}"/>
            </a:ext>
          </a:extLst>
        </xdr:cNvPr>
        <xdr:cNvSpPr txBox="1"/>
      </xdr:nvSpPr>
      <xdr:spPr>
        <a:xfrm>
          <a:off x="7626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89098</xdr:rowOff>
    </xdr:from>
    <xdr:ext cx="469744" cy="259045"/>
    <xdr:sp macro="" textlink="">
      <xdr:nvSpPr>
        <xdr:cNvPr id="387" name="n_4mainValue【福祉施設】&#10;一人当たり面積">
          <a:extLst>
            <a:ext uri="{FF2B5EF4-FFF2-40B4-BE49-F238E27FC236}">
              <a16:creationId xmlns:a16="http://schemas.microsoft.com/office/drawing/2014/main" id="{00000000-0008-0000-0F00-000083010000}"/>
            </a:ext>
          </a:extLst>
        </xdr:cNvPr>
        <xdr:cNvSpPr txBox="1"/>
      </xdr:nvSpPr>
      <xdr:spPr>
        <a:xfrm>
          <a:off x="6737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11" name="【市民会館】&#10;有形固定資産減価償却率グラフ枠">
          <a:extLst>
            <a:ext uri="{FF2B5EF4-FFF2-40B4-BE49-F238E27FC236}">
              <a16:creationId xmlns:a16="http://schemas.microsoft.com/office/drawing/2014/main" id="{00000000-0008-0000-0F00-00009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3" name="【市民会館】&#10;有形固定資産減価償却率最小値テキスト">
          <a:extLst>
            <a:ext uri="{FF2B5EF4-FFF2-40B4-BE49-F238E27FC236}">
              <a16:creationId xmlns:a16="http://schemas.microsoft.com/office/drawing/2014/main" id="{00000000-0008-0000-0F00-00009D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5" name="【市民会館】&#10;有形固定資産減価償却率最大値テキスト">
          <a:extLst>
            <a:ext uri="{FF2B5EF4-FFF2-40B4-BE49-F238E27FC236}">
              <a16:creationId xmlns:a16="http://schemas.microsoft.com/office/drawing/2014/main" id="{00000000-0008-0000-0F00-00009F010000}"/>
            </a:ext>
          </a:extLst>
        </xdr:cNvPr>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7" name="【市民会館】&#10;有形固定資産減価償却率平均値テキスト">
          <a:extLst>
            <a:ext uri="{FF2B5EF4-FFF2-40B4-BE49-F238E27FC236}">
              <a16:creationId xmlns:a16="http://schemas.microsoft.com/office/drawing/2014/main" id="{00000000-0008-0000-0F00-0000A1010000}"/>
            </a:ext>
          </a:extLst>
        </xdr:cNvPr>
        <xdr:cNvSpPr txBox="1"/>
      </xdr:nvSpPr>
      <xdr:spPr>
        <a:xfrm>
          <a:off x="4673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156863</xdr:rowOff>
    </xdr:from>
    <xdr:ext cx="405111" cy="259045"/>
    <xdr:sp macro="" textlink="">
      <xdr:nvSpPr>
        <xdr:cNvPr id="420" name="n_1aveValue【市民会館】&#10;有形固定資産減価償却率">
          <a:extLst>
            <a:ext uri="{FF2B5EF4-FFF2-40B4-BE49-F238E27FC236}">
              <a16:creationId xmlns:a16="http://schemas.microsoft.com/office/drawing/2014/main" id="{00000000-0008-0000-0F00-0000A4010000}"/>
            </a:ext>
          </a:extLst>
        </xdr:cNvPr>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55880</xdr:rowOff>
    </xdr:from>
    <xdr:to>
      <xdr:col>15</xdr:col>
      <xdr:colOff>101600</xdr:colOff>
      <xdr:row>103</xdr:row>
      <xdr:rowOff>157480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148607</xdr:rowOff>
    </xdr:from>
    <xdr:ext cx="405111" cy="259045"/>
    <xdr:sp macro="" textlink="">
      <xdr:nvSpPr>
        <xdr:cNvPr id="422" name="n_2aveValue【市民会館】&#10;有形固定資産減価償却率">
          <a:extLst>
            <a:ext uri="{FF2B5EF4-FFF2-40B4-BE49-F238E27FC236}">
              <a16:creationId xmlns:a16="http://schemas.microsoft.com/office/drawing/2014/main" id="{00000000-0008-0000-0F00-0000A6010000}"/>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44450</xdr:rowOff>
    </xdr:from>
    <xdr:to>
      <xdr:col>10</xdr:col>
      <xdr:colOff>165100</xdr:colOff>
      <xdr:row>103</xdr:row>
      <xdr:rowOff>146050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137177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8255</xdr:rowOff>
    </xdr:from>
    <xdr:to>
      <xdr:col>6</xdr:col>
      <xdr:colOff>38100</xdr:colOff>
      <xdr:row>103</xdr:row>
      <xdr:rowOff>109855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103</xdr:row>
      <xdr:rowOff>100982</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45847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74313</xdr:rowOff>
    </xdr:from>
    <xdr:ext cx="405111" cy="259045"/>
    <xdr:sp macro="" textlink="">
      <xdr:nvSpPr>
        <xdr:cNvPr id="433" name="【市民会館】&#10;有形固定資産減価償却率該当値テキスト">
          <a:extLst>
            <a:ext uri="{FF2B5EF4-FFF2-40B4-BE49-F238E27FC236}">
              <a16:creationId xmlns:a16="http://schemas.microsoft.com/office/drawing/2014/main" id="{00000000-0008-0000-0F00-0000B1010000}"/>
            </a:ext>
          </a:extLst>
        </xdr:cNvPr>
        <xdr:cNvSpPr txBox="1"/>
      </xdr:nvSpPr>
      <xdr:spPr>
        <a:xfrm>
          <a:off x="4673600"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50164</xdr:rowOff>
    </xdr:from>
    <xdr:to>
      <xdr:col>20</xdr:col>
      <xdr:colOff>38100</xdr:colOff>
      <xdr:row>103</xdr:row>
      <xdr:rowOff>151764</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3746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100964</xdr:rowOff>
    </xdr:from>
    <xdr:to>
      <xdr:col>24</xdr:col>
      <xdr:colOff>63500</xdr:colOff>
      <xdr:row>103</xdr:row>
      <xdr:rowOff>146686</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3797300" y="177603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10161</xdr:rowOff>
    </xdr:from>
    <xdr:to>
      <xdr:col>15</xdr:col>
      <xdr:colOff>101600</xdr:colOff>
      <xdr:row>103</xdr:row>
      <xdr:rowOff>111761</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2857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60961</xdr:rowOff>
    </xdr:from>
    <xdr:to>
      <xdr:col>19</xdr:col>
      <xdr:colOff>177800</xdr:colOff>
      <xdr:row>103</xdr:row>
      <xdr:rowOff>100964</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2908300" y="177203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60961</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2019300" y="17676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95886</xdr:rowOff>
    </xdr:from>
    <xdr:to>
      <xdr:col>6</xdr:col>
      <xdr:colOff>38100</xdr:colOff>
      <xdr:row>103</xdr:row>
      <xdr:rowOff>26036</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079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146686</xdr:rowOff>
    </xdr:from>
    <xdr:to>
      <xdr:col>10</xdr:col>
      <xdr:colOff>114300</xdr:colOff>
      <xdr:row>103</xdr:row>
      <xdr:rowOff>17145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130300" y="176345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142891</xdr:rowOff>
    </xdr:from>
    <xdr:ext cx="405111" cy="259045"/>
    <xdr:sp macro="" textlink="">
      <xdr:nvSpPr>
        <xdr:cNvPr id="442" name="n_1mainValue【市民会館】&#10;有形固定資産減価償却率">
          <a:extLst>
            <a:ext uri="{FF2B5EF4-FFF2-40B4-BE49-F238E27FC236}">
              <a16:creationId xmlns:a16="http://schemas.microsoft.com/office/drawing/2014/main" id="{00000000-0008-0000-0F00-0000BA010000}"/>
            </a:ext>
          </a:extLst>
        </xdr:cNvPr>
        <xdr:cNvSpPr txBox="1"/>
      </xdr:nvSpPr>
      <xdr:spPr>
        <a:xfrm>
          <a:off x="3582044" y="1780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443" name="n_2mainValue【市民会館】&#10;有形固定資産減価償却率">
          <a:extLst>
            <a:ext uri="{FF2B5EF4-FFF2-40B4-BE49-F238E27FC236}">
              <a16:creationId xmlns:a16="http://schemas.microsoft.com/office/drawing/2014/main" id="{00000000-0008-0000-0F00-0000BB010000}"/>
            </a:ext>
          </a:extLst>
        </xdr:cNvPr>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44" name="n_3mainValue【市民会館】&#10;有形固定資産減価償却率">
          <a:extLst>
            <a:ext uri="{FF2B5EF4-FFF2-40B4-BE49-F238E27FC236}">
              <a16:creationId xmlns:a16="http://schemas.microsoft.com/office/drawing/2014/main" id="{00000000-0008-0000-0F00-0000BC010000}"/>
            </a:ext>
          </a:extLst>
        </xdr:cNvPr>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42563</xdr:rowOff>
    </xdr:from>
    <xdr:ext cx="405111" cy="259045"/>
    <xdr:sp macro="" textlink="">
      <xdr:nvSpPr>
        <xdr:cNvPr id="445" name="n_4mainValue【市民会館】&#10;有形固定資産減価償却率">
          <a:extLst>
            <a:ext uri="{FF2B5EF4-FFF2-40B4-BE49-F238E27FC236}">
              <a16:creationId xmlns:a16="http://schemas.microsoft.com/office/drawing/2014/main" id="{00000000-0008-0000-0F00-0000BD010000}"/>
            </a:ext>
          </a:extLst>
        </xdr:cNvPr>
        <xdr:cNvSpPr txBox="1"/>
      </xdr:nvSpPr>
      <xdr:spPr>
        <a:xfrm>
          <a:off x="927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a:extLst>
            <a:ext uri="{FF2B5EF4-FFF2-40B4-BE49-F238E27FC236}">
              <a16:creationId xmlns:a16="http://schemas.microsoft.com/office/drawing/2014/main" id="{00000000-0008-0000-0F00-0000D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8" name="【市民会館】&#10;一人当たり面積最小値テキスト">
          <a:extLst>
            <a:ext uri="{FF2B5EF4-FFF2-40B4-BE49-F238E27FC236}">
              <a16:creationId xmlns:a16="http://schemas.microsoft.com/office/drawing/2014/main" id="{00000000-0008-0000-0F00-0000D4010000}"/>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70" name="【市民会館】&#10;一人当たり面積最大値テキスト">
          <a:extLst>
            <a:ext uri="{FF2B5EF4-FFF2-40B4-BE49-F238E27FC236}">
              <a16:creationId xmlns:a16="http://schemas.microsoft.com/office/drawing/2014/main" id="{00000000-0008-0000-0F00-0000D6010000}"/>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8399</xdr:rowOff>
    </xdr:from>
    <xdr:ext cx="469744" cy="259045"/>
    <xdr:sp macro="" textlink="">
      <xdr:nvSpPr>
        <xdr:cNvPr id="472" name="【市民会館】&#10;一人当たり面積平均値テキスト">
          <a:extLst>
            <a:ext uri="{FF2B5EF4-FFF2-40B4-BE49-F238E27FC236}">
              <a16:creationId xmlns:a16="http://schemas.microsoft.com/office/drawing/2014/main" id="{00000000-0008-0000-0F00-0000D8010000}"/>
            </a:ext>
          </a:extLst>
        </xdr:cNvPr>
        <xdr:cNvSpPr txBox="1"/>
      </xdr:nvSpPr>
      <xdr:spPr>
        <a:xfrm>
          <a:off x="10515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127271</xdr:rowOff>
    </xdr:from>
    <xdr:ext cx="469744" cy="259045"/>
    <xdr:sp macro="" textlink="">
      <xdr:nvSpPr>
        <xdr:cNvPr id="475" name="n_1aveValue【市民会館】&#10;一人当たり面積">
          <a:extLst>
            <a:ext uri="{FF2B5EF4-FFF2-40B4-BE49-F238E27FC236}">
              <a16:creationId xmlns:a16="http://schemas.microsoft.com/office/drawing/2014/main" id="{00000000-0008-0000-0F00-0000DB010000}"/>
            </a:ext>
          </a:extLst>
        </xdr:cNvPr>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34544</xdr:rowOff>
    </xdr:from>
    <xdr:to>
      <xdr:col>46</xdr:col>
      <xdr:colOff>38100</xdr:colOff>
      <xdr:row>106</xdr:row>
      <xdr:rowOff>136144</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127271</xdr:rowOff>
    </xdr:from>
    <xdr:ext cx="469744" cy="259045"/>
    <xdr:sp macro="" textlink="">
      <xdr:nvSpPr>
        <xdr:cNvPr id="477" name="n_2aveValue【市民会館】&#10;一人当たり面積">
          <a:extLst>
            <a:ext uri="{FF2B5EF4-FFF2-40B4-BE49-F238E27FC236}">
              <a16:creationId xmlns:a16="http://schemas.microsoft.com/office/drawing/2014/main" id="{00000000-0008-0000-0F00-0000DD010000}"/>
            </a:ext>
          </a:extLst>
        </xdr:cNvPr>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34544</xdr:rowOff>
    </xdr:from>
    <xdr:to>
      <xdr:col>41</xdr:col>
      <xdr:colOff>101600</xdr:colOff>
      <xdr:row>106</xdr:row>
      <xdr:rowOff>136144</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127271</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39115</xdr:rowOff>
    </xdr:from>
    <xdr:to>
      <xdr:col>36</xdr:col>
      <xdr:colOff>165100</xdr:colOff>
      <xdr:row>106</xdr:row>
      <xdr:rowOff>140715</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106</xdr:row>
      <xdr:rowOff>131842</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66548</xdr:rowOff>
    </xdr:from>
    <xdr:to>
      <xdr:col>55</xdr:col>
      <xdr:colOff>50800</xdr:colOff>
      <xdr:row>104</xdr:row>
      <xdr:rowOff>168148</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0426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89425</xdr:rowOff>
    </xdr:from>
    <xdr:ext cx="469744" cy="259045"/>
    <xdr:sp macro="" textlink="">
      <xdr:nvSpPr>
        <xdr:cNvPr id="488" name="【市民会館】&#10;一人当たり面積該当値テキスト">
          <a:extLst>
            <a:ext uri="{FF2B5EF4-FFF2-40B4-BE49-F238E27FC236}">
              <a16:creationId xmlns:a16="http://schemas.microsoft.com/office/drawing/2014/main" id="{00000000-0008-0000-0F00-0000E8010000}"/>
            </a:ext>
          </a:extLst>
        </xdr:cNvPr>
        <xdr:cNvSpPr txBox="1"/>
      </xdr:nvSpPr>
      <xdr:spPr>
        <a:xfrm>
          <a:off x="10515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117348</xdr:rowOff>
    </xdr:from>
    <xdr:to>
      <xdr:col>55</xdr:col>
      <xdr:colOff>0</xdr:colOff>
      <xdr:row>104</xdr:row>
      <xdr:rowOff>121920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9639300" y="17948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75692</xdr:rowOff>
    </xdr:from>
    <xdr:to>
      <xdr:col>46</xdr:col>
      <xdr:colOff>38100</xdr:colOff>
      <xdr:row>105</xdr:row>
      <xdr:rowOff>5842</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8699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126492</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8750300" y="179527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75692</xdr:rowOff>
    </xdr:from>
    <xdr:to>
      <xdr:col>41</xdr:col>
      <xdr:colOff>101600</xdr:colOff>
      <xdr:row>105</xdr:row>
      <xdr:rowOff>5842</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7810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126492</xdr:rowOff>
    </xdr:from>
    <xdr:to>
      <xdr:col>45</xdr:col>
      <xdr:colOff>177800</xdr:colOff>
      <xdr:row>104</xdr:row>
      <xdr:rowOff>126492</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7861300" y="17957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75692</xdr:rowOff>
    </xdr:from>
    <xdr:to>
      <xdr:col>36</xdr:col>
      <xdr:colOff>165100</xdr:colOff>
      <xdr:row>105</xdr:row>
      <xdr:rowOff>5842</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6921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126492</xdr:rowOff>
    </xdr:from>
    <xdr:to>
      <xdr:col>41</xdr:col>
      <xdr:colOff>50800</xdr:colOff>
      <xdr:row>104</xdr:row>
      <xdr:rowOff>126492</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6972300" y="17957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17797</xdr:rowOff>
    </xdr:from>
    <xdr:ext cx="469744" cy="259045"/>
    <xdr:sp macro="" textlink="">
      <xdr:nvSpPr>
        <xdr:cNvPr id="497" name="n_1mainValue【市民会館】&#10;一人当たり面積">
          <a:extLst>
            <a:ext uri="{FF2B5EF4-FFF2-40B4-BE49-F238E27FC236}">
              <a16:creationId xmlns:a16="http://schemas.microsoft.com/office/drawing/2014/main" id="{00000000-0008-0000-0F00-0000F1010000}"/>
            </a:ext>
          </a:extLst>
        </xdr:cNvPr>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22369</xdr:rowOff>
    </xdr:from>
    <xdr:ext cx="469744" cy="259045"/>
    <xdr:sp macro="" textlink="">
      <xdr:nvSpPr>
        <xdr:cNvPr id="498" name="n_2mainValue【市民会館】&#10;一人当たり面積">
          <a:extLst>
            <a:ext uri="{FF2B5EF4-FFF2-40B4-BE49-F238E27FC236}">
              <a16:creationId xmlns:a16="http://schemas.microsoft.com/office/drawing/2014/main" id="{00000000-0008-0000-0F00-0000F2010000}"/>
            </a:ext>
          </a:extLst>
        </xdr:cNvPr>
        <xdr:cNvSpPr txBox="1"/>
      </xdr:nvSpPr>
      <xdr:spPr>
        <a:xfrm>
          <a:off x="8515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22369</xdr:rowOff>
    </xdr:from>
    <xdr:ext cx="469744" cy="259045"/>
    <xdr:sp macro="" textlink="">
      <xdr:nvSpPr>
        <xdr:cNvPr id="499" name="n_3mainValue【市民会館】&#10;一人当たり面積">
          <a:extLst>
            <a:ext uri="{FF2B5EF4-FFF2-40B4-BE49-F238E27FC236}">
              <a16:creationId xmlns:a16="http://schemas.microsoft.com/office/drawing/2014/main" id="{00000000-0008-0000-0F00-0000F3010000}"/>
            </a:ext>
          </a:extLst>
        </xdr:cNvPr>
        <xdr:cNvSpPr txBox="1"/>
      </xdr:nvSpPr>
      <xdr:spPr>
        <a:xfrm>
          <a:off x="7626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22369</xdr:rowOff>
    </xdr:from>
    <xdr:ext cx="469744" cy="259045"/>
    <xdr:sp macro="" textlink="">
      <xdr:nvSpPr>
        <xdr:cNvPr id="500" name="n_4mainValue【市民会館】&#10;一人当たり面積">
          <a:extLst>
            <a:ext uri="{FF2B5EF4-FFF2-40B4-BE49-F238E27FC236}">
              <a16:creationId xmlns:a16="http://schemas.microsoft.com/office/drawing/2014/main" id="{00000000-0008-0000-0F00-0000F4010000}"/>
            </a:ext>
          </a:extLst>
        </xdr:cNvPr>
        <xdr:cNvSpPr txBox="1"/>
      </xdr:nvSpPr>
      <xdr:spPr>
        <a:xfrm>
          <a:off x="6737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F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F00-00000C020000}"/>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F00-00000E020000}"/>
            </a:ext>
          </a:extLst>
        </xdr:cNvPr>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121429</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F00-000010020000}"/>
            </a:ext>
          </a:extLst>
        </xdr:cNvPr>
        <xdr:cNvSpPr txBox="1"/>
      </xdr:nvSpPr>
      <xdr:spPr>
        <a:xfrm>
          <a:off x="16357600" y="6465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152671</xdr:rowOff>
    </xdr:from>
    <xdr:ext cx="405111" cy="259045"/>
    <xdr:sp macro="" textlink="">
      <xdr:nvSpPr>
        <xdr:cNvPr id="531" name="n_1aveValue【一般廃棄物処理施設】&#10;有形固定資産減価償却率">
          <a:extLst>
            <a:ext uri="{FF2B5EF4-FFF2-40B4-BE49-F238E27FC236}">
              <a16:creationId xmlns:a16="http://schemas.microsoft.com/office/drawing/2014/main" id="{00000000-0008-0000-0F00-000013020000}"/>
            </a:ext>
          </a:extLst>
        </xdr:cNvPr>
        <xdr:cNvSpPr txBox="1"/>
      </xdr:nvSpPr>
      <xdr:spPr>
        <a:xfrm>
          <a:off x="1526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155702</xdr:rowOff>
    </xdr:from>
    <xdr:to>
      <xdr:col>76</xdr:col>
      <xdr:colOff>165100</xdr:colOff>
      <xdr:row>38</xdr:row>
      <xdr:rowOff>85852</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102379</xdr:rowOff>
    </xdr:from>
    <xdr:ext cx="405111" cy="259045"/>
    <xdr:sp macro="" textlink="">
      <xdr:nvSpPr>
        <xdr:cNvPr id="533" name="n_2aveValue【一般廃棄物処理施設】&#10;有形固定資産減価償却率">
          <a:extLst>
            <a:ext uri="{FF2B5EF4-FFF2-40B4-BE49-F238E27FC236}">
              <a16:creationId xmlns:a16="http://schemas.microsoft.com/office/drawing/2014/main" id="{00000000-0008-0000-0F00-000015020000}"/>
            </a:ext>
          </a:extLst>
        </xdr:cNvPr>
        <xdr:cNvSpPr txBox="1"/>
      </xdr:nvSpPr>
      <xdr:spPr>
        <a:xfrm>
          <a:off x="14389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34544</xdr:rowOff>
    </xdr:from>
    <xdr:to>
      <xdr:col>72</xdr:col>
      <xdr:colOff>38100</xdr:colOff>
      <xdr:row>38</xdr:row>
      <xdr:rowOff>136144</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127271</xdr:rowOff>
    </xdr:from>
    <xdr:ext cx="405111" cy="259045"/>
    <xdr:sp macro="" textlink="">
      <xdr:nvSpPr>
        <xdr:cNvPr id="535" name="n_3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3500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2540</xdr:rowOff>
    </xdr:from>
    <xdr:to>
      <xdr:col>67</xdr:col>
      <xdr:colOff>101600</xdr:colOff>
      <xdr:row>38</xdr:row>
      <xdr:rowOff>104140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95267</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88917</xdr:rowOff>
    </xdr:from>
    <xdr:ext cx="405111" cy="259045"/>
    <xdr:sp macro="" textlink="">
      <xdr:nvSpPr>
        <xdr:cNvPr id="544" name="【一般廃棄物処理施設】&#10;有形固定資産減価償却率該当値テキスト">
          <a:extLst>
            <a:ext uri="{FF2B5EF4-FFF2-40B4-BE49-F238E27FC236}">
              <a16:creationId xmlns:a16="http://schemas.microsoft.com/office/drawing/2014/main" id="{00000000-0008-0000-0F00-000020020000}"/>
            </a:ext>
          </a:extLst>
        </xdr:cNvPr>
        <xdr:cNvSpPr txBox="1"/>
      </xdr:nvSpPr>
      <xdr:spPr>
        <a:xfrm>
          <a:off x="16357600"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27686</xdr:rowOff>
    </xdr:from>
    <xdr:to>
      <xdr:col>81</xdr:col>
      <xdr:colOff>101600</xdr:colOff>
      <xdr:row>39</xdr:row>
      <xdr:rowOff>129286</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5430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78486</xdr:rowOff>
    </xdr:from>
    <xdr:to>
      <xdr:col>85</xdr:col>
      <xdr:colOff>127000</xdr:colOff>
      <xdr:row>40</xdr:row>
      <xdr:rowOff>53340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5481300" y="676503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4541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103632</xdr:rowOff>
    </xdr:from>
    <xdr:to>
      <xdr:col>81</xdr:col>
      <xdr:colOff>50800</xdr:colOff>
      <xdr:row>39</xdr:row>
      <xdr:rowOff>78486</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4592300" y="66187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73406</xdr:rowOff>
    </xdr:from>
    <xdr:to>
      <xdr:col>72</xdr:col>
      <xdr:colOff>38100</xdr:colOff>
      <xdr:row>38</xdr:row>
      <xdr:rowOff>3556</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3652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124206</xdr:rowOff>
    </xdr:from>
    <xdr:to>
      <xdr:col>76</xdr:col>
      <xdr:colOff>114300</xdr:colOff>
      <xdr:row>38</xdr:row>
      <xdr:rowOff>103632</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3703300" y="64678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2763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124206</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2814300" y="63169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120413</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5266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F00-00002A020000}"/>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20083</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F00-00002B020000}"/>
            </a:ext>
          </a:extLst>
        </xdr:cNvPr>
        <xdr:cNvSpPr txBox="1"/>
      </xdr:nvSpPr>
      <xdr:spPr>
        <a:xfrm>
          <a:off x="13500744" y="61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F00-00002C020000}"/>
            </a:ext>
          </a:extLst>
        </xdr:cNvPr>
        <xdr:cNvSpPr txBox="1"/>
      </xdr:nvSpPr>
      <xdr:spPr>
        <a:xfrm>
          <a:off x="12611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一般廃棄物処理施設】&#10;一人当たり有形固定資産（償却資産）額グラフ枠">
          <a:extLst>
            <a:ext uri="{FF2B5EF4-FFF2-40B4-BE49-F238E27FC236}">
              <a16:creationId xmlns:a16="http://schemas.microsoft.com/office/drawing/2014/main" id="{00000000-0008-0000-0F00-00004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4" name="【一般廃棄物処理施設】&#10;一人当たり有形固定資産（償却資産）額最小値テキスト">
          <a:extLst>
            <a:ext uri="{FF2B5EF4-FFF2-40B4-BE49-F238E27FC236}">
              <a16:creationId xmlns:a16="http://schemas.microsoft.com/office/drawing/2014/main" id="{00000000-0008-0000-0F00-000048020000}"/>
            </a:ext>
          </a:extLst>
        </xdr:cNvPr>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6" name="【一般廃棄物処理施設】&#10;一人当たり有形固定資産（償却資産）額最大値テキスト">
          <a:extLst>
            <a:ext uri="{FF2B5EF4-FFF2-40B4-BE49-F238E27FC236}">
              <a16:creationId xmlns:a16="http://schemas.microsoft.com/office/drawing/2014/main" id="{00000000-0008-0000-0F00-00004A020000}"/>
            </a:ext>
          </a:extLst>
        </xdr:cNvPr>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8" name="【一般廃棄物処理施設】&#10;一人当たり有形固定資産（償却資産）額平均値テキスト">
          <a:extLst>
            <a:ext uri="{FF2B5EF4-FFF2-40B4-BE49-F238E27FC236}">
              <a16:creationId xmlns:a16="http://schemas.microsoft.com/office/drawing/2014/main" id="{00000000-0008-0000-0F00-00004C020000}"/>
            </a:ext>
          </a:extLst>
        </xdr:cNvPr>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142309</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10434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62531</xdr:rowOff>
    </xdr:from>
    <xdr:to>
      <xdr:col>107</xdr:col>
      <xdr:colOff>101600</xdr:colOff>
      <xdr:row>38</xdr:row>
      <xdr:rowOff>164131</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155258</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94307</xdr:rowOff>
    </xdr:from>
    <xdr:to>
      <xdr:col>102</xdr:col>
      <xdr:colOff>165100</xdr:colOff>
      <xdr:row>39</xdr:row>
      <xdr:rowOff>24457</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15584</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72312</xdr:rowOff>
    </xdr:from>
    <xdr:to>
      <xdr:col>98</xdr:col>
      <xdr:colOff>38100</xdr:colOff>
      <xdr:row>39</xdr:row>
      <xdr:rowOff>2462</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165039</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145366</xdr:rowOff>
    </xdr:from>
    <xdr:to>
      <xdr:col>116</xdr:col>
      <xdr:colOff>114300</xdr:colOff>
      <xdr:row>37</xdr:row>
      <xdr:rowOff>75516</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2110700" y="63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168243</xdr:rowOff>
    </xdr:from>
    <xdr:ext cx="534377" cy="259045"/>
    <xdr:sp macro="" textlink="">
      <xdr:nvSpPr>
        <xdr:cNvPr id="604" name="【一般廃棄物処理施設】&#10;一人当たり有形固定資産（償却資産）額該当値テキスト">
          <a:extLst>
            <a:ext uri="{FF2B5EF4-FFF2-40B4-BE49-F238E27FC236}">
              <a16:creationId xmlns:a16="http://schemas.microsoft.com/office/drawing/2014/main" id="{00000000-0008-0000-0F00-00005C020000}"/>
            </a:ext>
          </a:extLst>
        </xdr:cNvPr>
        <xdr:cNvSpPr txBox="1"/>
      </xdr:nvSpPr>
      <xdr:spPr>
        <a:xfrm>
          <a:off x="22199600" y="616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154510</xdr:rowOff>
    </xdr:from>
    <xdr:to>
      <xdr:col>112</xdr:col>
      <xdr:colOff>38100</xdr:colOff>
      <xdr:row>37</xdr:row>
      <xdr:rowOff>84660</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21272500" y="63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24716</xdr:rowOff>
    </xdr:from>
    <xdr:to>
      <xdr:col>116</xdr:col>
      <xdr:colOff>63500</xdr:colOff>
      <xdr:row>37</xdr:row>
      <xdr:rowOff>33860</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21323300" y="636836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162674</xdr:rowOff>
    </xdr:from>
    <xdr:to>
      <xdr:col>107</xdr:col>
      <xdr:colOff>101600</xdr:colOff>
      <xdr:row>37</xdr:row>
      <xdr:rowOff>92824</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0383500" y="63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33860</xdr:rowOff>
    </xdr:from>
    <xdr:to>
      <xdr:col>111</xdr:col>
      <xdr:colOff>177800</xdr:colOff>
      <xdr:row>37</xdr:row>
      <xdr:rowOff>42024</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20434300" y="637751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168471</xdr:rowOff>
    </xdr:from>
    <xdr:to>
      <xdr:col>102</xdr:col>
      <xdr:colOff>165100</xdr:colOff>
      <xdr:row>37</xdr:row>
      <xdr:rowOff>98621</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19494500" y="63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42024</xdr:rowOff>
    </xdr:from>
    <xdr:to>
      <xdr:col>107</xdr:col>
      <xdr:colOff>50800</xdr:colOff>
      <xdr:row>37</xdr:row>
      <xdr:rowOff>47821</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flipV="1">
          <a:off x="19545300" y="6385674"/>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3846</xdr:rowOff>
    </xdr:from>
    <xdr:to>
      <xdr:col>98</xdr:col>
      <xdr:colOff>38100</xdr:colOff>
      <xdr:row>37</xdr:row>
      <xdr:rowOff>105446</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18605500" y="634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47821</xdr:rowOff>
    </xdr:from>
    <xdr:to>
      <xdr:col>102</xdr:col>
      <xdr:colOff>114300</xdr:colOff>
      <xdr:row>37</xdr:row>
      <xdr:rowOff>54646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18656300" y="6391471"/>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101187</xdr:rowOff>
    </xdr:from>
    <xdr:ext cx="534377" cy="259045"/>
    <xdr:sp macro="" textlink="">
      <xdr:nvSpPr>
        <xdr:cNvPr id="613" name="n_1mainValue【一般廃棄物処理施設】&#10;一人当たり有形固定資産（償却資産）額">
          <a:extLst>
            <a:ext uri="{FF2B5EF4-FFF2-40B4-BE49-F238E27FC236}">
              <a16:creationId xmlns:a16="http://schemas.microsoft.com/office/drawing/2014/main" id="{00000000-0008-0000-0F00-000065020000}"/>
            </a:ext>
          </a:extLst>
        </xdr:cNvPr>
        <xdr:cNvSpPr txBox="1"/>
      </xdr:nvSpPr>
      <xdr:spPr>
        <a:xfrm>
          <a:off x="21043411" y="61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109351</xdr:rowOff>
    </xdr:from>
    <xdr:ext cx="534377" cy="259045"/>
    <xdr:sp macro="" textlink="">
      <xdr:nvSpPr>
        <xdr:cNvPr id="614" name="n_2mainValue【一般廃棄物処理施設】&#10;一人当たり有形固定資産（償却資産）額">
          <a:extLst>
            <a:ext uri="{FF2B5EF4-FFF2-40B4-BE49-F238E27FC236}">
              <a16:creationId xmlns:a16="http://schemas.microsoft.com/office/drawing/2014/main" id="{00000000-0008-0000-0F00-000066020000}"/>
            </a:ext>
          </a:extLst>
        </xdr:cNvPr>
        <xdr:cNvSpPr txBox="1"/>
      </xdr:nvSpPr>
      <xdr:spPr>
        <a:xfrm>
          <a:off x="20167111" y="611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115148</xdr:rowOff>
    </xdr:from>
    <xdr:ext cx="534377" cy="259045"/>
    <xdr:sp macro="" textlink="">
      <xdr:nvSpPr>
        <xdr:cNvPr id="615" name="n_3mainValue【一般廃棄物処理施設】&#10;一人当たり有形固定資産（償却資産）額">
          <a:extLst>
            <a:ext uri="{FF2B5EF4-FFF2-40B4-BE49-F238E27FC236}">
              <a16:creationId xmlns:a16="http://schemas.microsoft.com/office/drawing/2014/main" id="{00000000-0008-0000-0F00-000067020000}"/>
            </a:ext>
          </a:extLst>
        </xdr:cNvPr>
        <xdr:cNvSpPr txBox="1"/>
      </xdr:nvSpPr>
      <xdr:spPr>
        <a:xfrm>
          <a:off x="19278111" y="61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121973</xdr:rowOff>
    </xdr:from>
    <xdr:ext cx="534377" cy="259045"/>
    <xdr:sp macro="" textlink="">
      <xdr:nvSpPr>
        <xdr:cNvPr id="616" name="n_4mainValue【一般廃棄物処理施設】&#10;一人当たり有形固定資産（償却資産）額">
          <a:extLst>
            <a:ext uri="{FF2B5EF4-FFF2-40B4-BE49-F238E27FC236}">
              <a16:creationId xmlns:a16="http://schemas.microsoft.com/office/drawing/2014/main" id="{00000000-0008-0000-0F00-000068020000}"/>
            </a:ext>
          </a:extLst>
        </xdr:cNvPr>
        <xdr:cNvSpPr txBox="1"/>
      </xdr:nvSpPr>
      <xdr:spPr>
        <a:xfrm>
          <a:off x="18389111" y="61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2" name="【保健センター・保健所】&#10;有形固定資産減価償却率グラフ枠">
          <a:extLst>
            <a:ext uri="{FF2B5EF4-FFF2-40B4-BE49-F238E27FC236}">
              <a16:creationId xmlns:a16="http://schemas.microsoft.com/office/drawing/2014/main" id="{00000000-0008-0000-0F00-00008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4" name="【保健センター・保健所】&#10;有形固定資産減価償却率最小値テキスト">
          <a:extLst>
            <a:ext uri="{FF2B5EF4-FFF2-40B4-BE49-F238E27FC236}">
              <a16:creationId xmlns:a16="http://schemas.microsoft.com/office/drawing/2014/main" id="{00000000-0008-0000-0F00-000084020000}"/>
            </a:ext>
          </a:extLst>
        </xdr:cNvPr>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6" name="【保健センター・保健所】&#10;有形固定資産減価償却率最大値テキスト">
          <a:extLst>
            <a:ext uri="{FF2B5EF4-FFF2-40B4-BE49-F238E27FC236}">
              <a16:creationId xmlns:a16="http://schemas.microsoft.com/office/drawing/2014/main" id="{00000000-0008-0000-0F00-00008602000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152961</xdr:rowOff>
    </xdr:from>
    <xdr:ext cx="405111" cy="259045"/>
    <xdr:sp macro="" textlink="">
      <xdr:nvSpPr>
        <xdr:cNvPr id="648" name="【保健センター・保健所】&#10;有形固定資産減価償却率平均値テキスト">
          <a:extLst>
            <a:ext uri="{FF2B5EF4-FFF2-40B4-BE49-F238E27FC236}">
              <a16:creationId xmlns:a16="http://schemas.microsoft.com/office/drawing/2014/main" id="{00000000-0008-0000-0F00-000088020000}"/>
            </a:ext>
          </a:extLst>
        </xdr:cNvPr>
        <xdr:cNvSpPr txBox="1"/>
      </xdr:nvSpPr>
      <xdr:spPr>
        <a:xfrm>
          <a:off x="16357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46826</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52660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89626</xdr:rowOff>
    </xdr:from>
    <xdr:to>
      <xdr:col>76</xdr:col>
      <xdr:colOff>165100</xdr:colOff>
      <xdr:row>59</xdr:row>
      <xdr:rowOff>19776</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10903</xdr:rowOff>
    </xdr:from>
    <xdr:ext cx="405111" cy="259045"/>
    <xdr:sp macro="" textlink="">
      <xdr:nvSpPr>
        <xdr:cNvPr id="653" name="n_2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12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63500</xdr:rowOff>
    </xdr:from>
    <xdr:to>
      <xdr:col>72</xdr:col>
      <xdr:colOff>38100</xdr:colOff>
      <xdr:row>58</xdr:row>
      <xdr:rowOff>165100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156227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136978</xdr:rowOff>
    </xdr:from>
    <xdr:to>
      <xdr:col>67</xdr:col>
      <xdr:colOff>101600</xdr:colOff>
      <xdr:row>58</xdr:row>
      <xdr:rowOff>67128</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83655</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664" name="【保健センター・保健所】&#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59</xdr:row>
      <xdr:rowOff>4899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0035540"/>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37374</xdr:rowOff>
    </xdr:from>
    <xdr:to>
      <xdr:col>76</xdr:col>
      <xdr:colOff>165100</xdr:colOff>
      <xdr:row>58</xdr:row>
      <xdr:rowOff>138974</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88174</xdr:rowOff>
    </xdr:from>
    <xdr:to>
      <xdr:col>81</xdr:col>
      <xdr:colOff>50800</xdr:colOff>
      <xdr:row>58</xdr:row>
      <xdr:rowOff>91440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003227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146776</xdr:rowOff>
    </xdr:from>
    <xdr:to>
      <xdr:col>72</xdr:col>
      <xdr:colOff>38100</xdr:colOff>
      <xdr:row>58</xdr:row>
      <xdr:rowOff>76926</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26126</xdr:rowOff>
    </xdr:from>
    <xdr:to>
      <xdr:col>76</xdr:col>
      <xdr:colOff>114300</xdr:colOff>
      <xdr:row>58</xdr:row>
      <xdr:rowOff>88174</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99702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122283</xdr:rowOff>
    </xdr:from>
    <xdr:to>
      <xdr:col>67</xdr:col>
      <xdr:colOff>101600</xdr:colOff>
      <xdr:row>59</xdr:row>
      <xdr:rowOff>52433</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26126</xdr:rowOff>
    </xdr:from>
    <xdr:to>
      <xdr:col>71</xdr:col>
      <xdr:colOff>177800</xdr:colOff>
      <xdr:row>59</xdr:row>
      <xdr:rowOff>1633</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12814300" y="997022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158767</xdr:rowOff>
    </xdr:from>
    <xdr:ext cx="405111" cy="259045"/>
    <xdr:sp macro="" textlink="">
      <xdr:nvSpPr>
        <xdr:cNvPr id="673" name="n_1mainValue【保健センター・保健所】&#10;有形固定資産減価償却率">
          <a:extLst>
            <a:ext uri="{FF2B5EF4-FFF2-40B4-BE49-F238E27FC236}">
              <a16:creationId xmlns:a16="http://schemas.microsoft.com/office/drawing/2014/main" id="{00000000-0008-0000-0F00-0000A1020000}"/>
            </a:ext>
          </a:extLst>
        </xdr:cNvPr>
        <xdr:cNvSpPr txBox="1"/>
      </xdr:nvSpPr>
      <xdr:spPr>
        <a:xfrm>
          <a:off x="152660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674" name="n_2mainValue【保健センター・保健所】&#10;有形固定資産減価償却率">
          <a:extLst>
            <a:ext uri="{FF2B5EF4-FFF2-40B4-BE49-F238E27FC236}">
              <a16:creationId xmlns:a16="http://schemas.microsoft.com/office/drawing/2014/main" id="{00000000-0008-0000-0F00-0000A2020000}"/>
            </a:ext>
          </a:extLst>
        </xdr:cNvPr>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93453</xdr:rowOff>
    </xdr:from>
    <xdr:ext cx="405111" cy="259045"/>
    <xdr:sp macro="" textlink="">
      <xdr:nvSpPr>
        <xdr:cNvPr id="675" name="n_3mainValue【保健センター・保健所】&#10;有形固定資産減価償却率">
          <a:extLst>
            <a:ext uri="{FF2B5EF4-FFF2-40B4-BE49-F238E27FC236}">
              <a16:creationId xmlns:a16="http://schemas.microsoft.com/office/drawing/2014/main" id="{00000000-0008-0000-0F00-0000A3020000}"/>
            </a:ext>
          </a:extLst>
        </xdr:cNvPr>
        <xdr:cNvSpPr txBox="1"/>
      </xdr:nvSpPr>
      <xdr:spPr>
        <a:xfrm>
          <a:off x="13500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43560</xdr:rowOff>
    </xdr:from>
    <xdr:ext cx="405111" cy="259045"/>
    <xdr:sp macro="" textlink="">
      <xdr:nvSpPr>
        <xdr:cNvPr id="676" name="n_4mainValue【保健センター・保健所】&#10;有形固定資産減価償却率">
          <a:extLst>
            <a:ext uri="{FF2B5EF4-FFF2-40B4-BE49-F238E27FC236}">
              <a16:creationId xmlns:a16="http://schemas.microsoft.com/office/drawing/2014/main" id="{00000000-0008-0000-0F00-0000A4020000}"/>
            </a:ext>
          </a:extLst>
        </xdr:cNvPr>
        <xdr:cNvSpPr txBox="1"/>
      </xdr:nvSpPr>
      <xdr:spPr>
        <a:xfrm>
          <a:off x="126117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保健センター・保健所】&#10;一人当たり面積グラフ枠">
          <a:extLst>
            <a:ext uri="{FF2B5EF4-FFF2-40B4-BE49-F238E27FC236}">
              <a16:creationId xmlns:a16="http://schemas.microsoft.com/office/drawing/2014/main" id="{00000000-0008-0000-0F00-0000B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701" name="【保健センター・保健所】&#10;一人当たり面積最小値テキスト">
          <a:extLst>
            <a:ext uri="{FF2B5EF4-FFF2-40B4-BE49-F238E27FC236}">
              <a16:creationId xmlns:a16="http://schemas.microsoft.com/office/drawing/2014/main" id="{00000000-0008-0000-0F00-0000BD020000}"/>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3" name="【保健センター・保健所】&#10;一人当たり面積最大値テキスト">
          <a:extLst>
            <a:ext uri="{FF2B5EF4-FFF2-40B4-BE49-F238E27FC236}">
              <a16:creationId xmlns:a16="http://schemas.microsoft.com/office/drawing/2014/main" id="{00000000-0008-0000-0F00-0000BF020000}"/>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705" name="【保健センター・保健所】&#10;一人当たり面積平均値テキスト">
          <a:extLst>
            <a:ext uri="{FF2B5EF4-FFF2-40B4-BE49-F238E27FC236}">
              <a16:creationId xmlns:a16="http://schemas.microsoft.com/office/drawing/2014/main" id="{00000000-0008-0000-0F00-0000C1020000}"/>
            </a:ext>
          </a:extLst>
        </xdr:cNvPr>
        <xdr:cNvSpPr txBox="1"/>
      </xdr:nvSpPr>
      <xdr:spPr>
        <a:xfrm>
          <a:off x="22199600" y="1040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60977</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139700</xdr:rowOff>
    </xdr:from>
    <xdr:to>
      <xdr:col>107</xdr:col>
      <xdr:colOff>101600</xdr:colOff>
      <xdr:row>61</xdr:row>
      <xdr:rowOff>69850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60977</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139700</xdr:rowOff>
    </xdr:from>
    <xdr:to>
      <xdr:col>102</xdr:col>
      <xdr:colOff>165100</xdr:colOff>
      <xdr:row>61</xdr:row>
      <xdr:rowOff>69850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60977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60</xdr:row>
      <xdr:rowOff>139700</xdr:rowOff>
    </xdr:from>
    <xdr:to>
      <xdr:col>98</xdr:col>
      <xdr:colOff>38100</xdr:colOff>
      <xdr:row>61</xdr:row>
      <xdr:rowOff>69850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60977</xdr:rowOff>
    </xdr:from>
    <xdr:ext cx="469744" cy="259045"/>
    <xdr:sp macro="" textlink="">
      <xdr:nvSpPr>
        <xdr:cNvPr id="714" name="n_4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18421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44450</xdr:rowOff>
    </xdr:from>
    <xdr:to>
      <xdr:col>116</xdr:col>
      <xdr:colOff>114300</xdr:colOff>
      <xdr:row>57</xdr:row>
      <xdr:rowOff>146050</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67327</xdr:rowOff>
    </xdr:from>
    <xdr:ext cx="469744" cy="259045"/>
    <xdr:sp macro="" textlink="">
      <xdr:nvSpPr>
        <xdr:cNvPr id="721" name="【保健センター・保健所】&#10;一人当たり面積該当値テキスト">
          <a:extLst>
            <a:ext uri="{FF2B5EF4-FFF2-40B4-BE49-F238E27FC236}">
              <a16:creationId xmlns:a16="http://schemas.microsoft.com/office/drawing/2014/main" id="{00000000-0008-0000-0F00-0000D1020000}"/>
            </a:ext>
          </a:extLst>
        </xdr:cNvPr>
        <xdr:cNvSpPr txBox="1"/>
      </xdr:nvSpPr>
      <xdr:spPr>
        <a:xfrm>
          <a:off x="22199600"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82550</xdr:rowOff>
    </xdr:from>
    <xdr:to>
      <xdr:col>112</xdr:col>
      <xdr:colOff>38100</xdr:colOff>
      <xdr:row>58</xdr:row>
      <xdr:rowOff>12700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95250</xdr:rowOff>
    </xdr:from>
    <xdr:to>
      <xdr:col>116</xdr:col>
      <xdr:colOff>63500</xdr:colOff>
      <xdr:row>57</xdr:row>
      <xdr:rowOff>133350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13233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6350</xdr:rowOff>
    </xdr:from>
    <xdr:to>
      <xdr:col>107</xdr:col>
      <xdr:colOff>101600</xdr:colOff>
      <xdr:row>57</xdr:row>
      <xdr:rowOff>107950</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57150</xdr:rowOff>
    </xdr:from>
    <xdr:to>
      <xdr:col>111</xdr:col>
      <xdr:colOff>177800</xdr:colOff>
      <xdr:row>57</xdr:row>
      <xdr:rowOff>133350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0434300" y="9829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44450</xdr:rowOff>
    </xdr:from>
    <xdr:to>
      <xdr:col>102</xdr:col>
      <xdr:colOff>165100</xdr:colOff>
      <xdr:row>57</xdr:row>
      <xdr:rowOff>146050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57150</xdr:rowOff>
    </xdr:from>
    <xdr:to>
      <xdr:col>107</xdr:col>
      <xdr:colOff>50800</xdr:colOff>
      <xdr:row>57</xdr:row>
      <xdr:rowOff>95250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9545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139700</xdr:rowOff>
    </xdr:from>
    <xdr:to>
      <xdr:col>98</xdr:col>
      <xdr:colOff>38100</xdr:colOff>
      <xdr:row>57</xdr:row>
      <xdr:rowOff>69850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19050</xdr:rowOff>
    </xdr:from>
    <xdr:to>
      <xdr:col>102</xdr:col>
      <xdr:colOff>114300</xdr:colOff>
      <xdr:row>57</xdr:row>
      <xdr:rowOff>95250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6563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29227</xdr:rowOff>
    </xdr:from>
    <xdr:ext cx="469744" cy="259045"/>
    <xdr:sp macro="" textlink="">
      <xdr:nvSpPr>
        <xdr:cNvPr id="730" name="n_1mainValue【保健センター・保健所】&#10;一人当たり面積">
          <a:extLst>
            <a:ext uri="{FF2B5EF4-FFF2-40B4-BE49-F238E27FC236}">
              <a16:creationId xmlns:a16="http://schemas.microsoft.com/office/drawing/2014/main" id="{00000000-0008-0000-0F00-0000DA020000}"/>
            </a:ext>
          </a:extLst>
        </xdr:cNvPr>
        <xdr:cNvSpPr txBox="1"/>
      </xdr:nvSpPr>
      <xdr:spPr>
        <a:xfrm>
          <a:off x="210757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124477</xdr:rowOff>
    </xdr:from>
    <xdr:ext cx="469744" cy="259045"/>
    <xdr:sp macro="" textlink="">
      <xdr:nvSpPr>
        <xdr:cNvPr id="731" name="n_2mainValue【保健センター・保健所】&#10;一人当たり面積">
          <a:extLst>
            <a:ext uri="{FF2B5EF4-FFF2-40B4-BE49-F238E27FC236}">
              <a16:creationId xmlns:a16="http://schemas.microsoft.com/office/drawing/2014/main" id="{00000000-0008-0000-0F00-0000DB020000}"/>
            </a:ext>
          </a:extLst>
        </xdr:cNvPr>
        <xdr:cNvSpPr txBox="1"/>
      </xdr:nvSpPr>
      <xdr:spPr>
        <a:xfrm>
          <a:off x="20199427" y="95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162577</xdr:rowOff>
    </xdr:from>
    <xdr:ext cx="469744" cy="259045"/>
    <xdr:sp macro="" textlink="">
      <xdr:nvSpPr>
        <xdr:cNvPr id="732" name="n_3mainValue【保健センター・保健所】&#10;一人当たり面積">
          <a:extLst>
            <a:ext uri="{FF2B5EF4-FFF2-40B4-BE49-F238E27FC236}">
              <a16:creationId xmlns:a16="http://schemas.microsoft.com/office/drawing/2014/main" id="{00000000-0008-0000-0F00-0000DC020000}"/>
            </a:ext>
          </a:extLst>
        </xdr:cNvPr>
        <xdr:cNvSpPr txBox="1"/>
      </xdr:nvSpPr>
      <xdr:spPr>
        <a:xfrm>
          <a:off x="193104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86377</xdr:rowOff>
    </xdr:from>
    <xdr:ext cx="469744" cy="259045"/>
    <xdr:sp macro="" textlink="">
      <xdr:nvSpPr>
        <xdr:cNvPr id="733" name="n_4mainValue【保健センター・保健所】&#10;一人当たり面積">
          <a:extLst>
            <a:ext uri="{FF2B5EF4-FFF2-40B4-BE49-F238E27FC236}">
              <a16:creationId xmlns:a16="http://schemas.microsoft.com/office/drawing/2014/main" id="{00000000-0008-0000-0F00-0000DD020000}"/>
            </a:ext>
          </a:extLst>
        </xdr:cNvPr>
        <xdr:cNvSpPr txBox="1"/>
      </xdr:nvSpPr>
      <xdr:spPr>
        <a:xfrm>
          <a:off x="18421427"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9" name="【消防施設】&#10;有形固定資産減価償却率グラフ枠">
          <a:extLst>
            <a:ext uri="{FF2B5EF4-FFF2-40B4-BE49-F238E27FC236}">
              <a16:creationId xmlns:a16="http://schemas.microsoft.com/office/drawing/2014/main" id="{00000000-0008-0000-0F00-0000F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155666</xdr:rowOff>
    </xdr:from>
    <xdr:to>
      <xdr:col>85</xdr:col>
      <xdr:colOff>126364</xdr:colOff>
      <xdr:row>85</xdr:row>
      <xdr:rowOff>167095</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3528766"/>
          <a:ext cx="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170922</xdr:rowOff>
    </xdr:from>
    <xdr:ext cx="405111" cy="259045"/>
    <xdr:sp macro="" textlink="">
      <xdr:nvSpPr>
        <xdr:cNvPr id="761" name="【消防施設】&#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474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167095</xdr:rowOff>
    </xdr:from>
    <xdr:to>
      <xdr:col>86</xdr:col>
      <xdr:colOff>25400</xdr:colOff>
      <xdr:row>85</xdr:row>
      <xdr:rowOff>167095</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474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102343</xdr:rowOff>
    </xdr:from>
    <xdr:ext cx="405111" cy="259045"/>
    <xdr:sp macro="" textlink="">
      <xdr:nvSpPr>
        <xdr:cNvPr id="763" name="【消防施設】&#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3303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155666</xdr:rowOff>
    </xdr:from>
    <xdr:to>
      <xdr:col>86</xdr:col>
      <xdr:colOff>25400</xdr:colOff>
      <xdr:row>78</xdr:row>
      <xdr:rowOff>155666</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3528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765" name="【消防施設】&#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52614</xdr:rowOff>
    </xdr:from>
    <xdr:to>
      <xdr:col>81</xdr:col>
      <xdr:colOff>101600</xdr:colOff>
      <xdr:row>82</xdr:row>
      <xdr:rowOff>154214</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145341</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46082</xdr:rowOff>
    </xdr:from>
    <xdr:to>
      <xdr:col>76</xdr:col>
      <xdr:colOff>165100</xdr:colOff>
      <xdr:row>82</xdr:row>
      <xdr:rowOff>147682</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4541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138809</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F00-000002030000}"/>
            </a:ext>
          </a:extLst>
        </xdr:cNvPr>
        <xdr:cNvSpPr txBox="1"/>
      </xdr:nvSpPr>
      <xdr:spPr>
        <a:xfrm>
          <a:off x="143897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363</xdr:rowOff>
    </xdr:from>
    <xdr:to>
      <xdr:col>72</xdr:col>
      <xdr:colOff>38100</xdr:colOff>
      <xdr:row>82</xdr:row>
      <xdr:rowOff>101963</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3652500" y="1405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93090</xdr:rowOff>
    </xdr:from>
    <xdr:ext cx="405111" cy="259045"/>
    <xdr:sp macro="" textlink="">
      <xdr:nvSpPr>
        <xdr:cNvPr id="772" name="n_3ave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415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148952</xdr:rowOff>
    </xdr:from>
    <xdr:to>
      <xdr:col>67</xdr:col>
      <xdr:colOff>101600</xdr:colOff>
      <xdr:row>82</xdr:row>
      <xdr:rowOff>79102</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70229</xdr:rowOff>
    </xdr:from>
    <xdr:ext cx="405111" cy="259045"/>
    <xdr:sp macro="" textlink="">
      <xdr:nvSpPr>
        <xdr:cNvPr id="774" name="n_4ave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6894</xdr:rowOff>
    </xdr:from>
    <xdr:to>
      <xdr:col>85</xdr:col>
      <xdr:colOff>177800</xdr:colOff>
      <xdr:row>80</xdr:row>
      <xdr:rowOff>108494</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62687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29771</xdr:rowOff>
    </xdr:from>
    <xdr:ext cx="405111" cy="259045"/>
    <xdr:sp macro="" textlink="">
      <xdr:nvSpPr>
        <xdr:cNvPr id="781" name="【消防施設】&#10;有形固定資産減価償却率該当値テキスト">
          <a:extLst>
            <a:ext uri="{FF2B5EF4-FFF2-40B4-BE49-F238E27FC236}">
              <a16:creationId xmlns:a16="http://schemas.microsoft.com/office/drawing/2014/main" id="{00000000-0008-0000-0F00-00000D030000}"/>
            </a:ext>
          </a:extLst>
        </xdr:cNvPr>
        <xdr:cNvSpPr txBox="1"/>
      </xdr:nvSpPr>
      <xdr:spPr>
        <a:xfrm>
          <a:off x="16357600" y="1357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86905</xdr:rowOff>
    </xdr:from>
    <xdr:to>
      <xdr:col>81</xdr:col>
      <xdr:colOff>101600</xdr:colOff>
      <xdr:row>80</xdr:row>
      <xdr:rowOff>17055</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5430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137705</xdr:rowOff>
    </xdr:from>
    <xdr:to>
      <xdr:col>85</xdr:col>
      <xdr:colOff>127000</xdr:colOff>
      <xdr:row>80</xdr:row>
      <xdr:rowOff>57694</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5481300" y="1368225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31387</xdr:rowOff>
    </xdr:from>
    <xdr:to>
      <xdr:col>76</xdr:col>
      <xdr:colOff>165100</xdr:colOff>
      <xdr:row>79</xdr:row>
      <xdr:rowOff>132987</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4541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82187</xdr:rowOff>
    </xdr:from>
    <xdr:to>
      <xdr:col>81</xdr:col>
      <xdr:colOff>50800</xdr:colOff>
      <xdr:row>79</xdr:row>
      <xdr:rowOff>137705</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4592300" y="136267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153851</xdr:rowOff>
    </xdr:from>
    <xdr:to>
      <xdr:col>72</xdr:col>
      <xdr:colOff>38100</xdr:colOff>
      <xdr:row>79</xdr:row>
      <xdr:rowOff>84001</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6525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33201</xdr:rowOff>
    </xdr:from>
    <xdr:to>
      <xdr:col>76</xdr:col>
      <xdr:colOff>114300</xdr:colOff>
      <xdr:row>79</xdr:row>
      <xdr:rowOff>82187</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3703300" y="1357775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65677</xdr:rowOff>
    </xdr:from>
    <xdr:to>
      <xdr:col>67</xdr:col>
      <xdr:colOff>101600</xdr:colOff>
      <xdr:row>78</xdr:row>
      <xdr:rowOff>167277</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763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116477</xdr:rowOff>
    </xdr:from>
    <xdr:to>
      <xdr:col>71</xdr:col>
      <xdr:colOff>177800</xdr:colOff>
      <xdr:row>79</xdr:row>
      <xdr:rowOff>33201</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814300" y="134895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33582</xdr:rowOff>
    </xdr:from>
    <xdr:ext cx="405111" cy="259045"/>
    <xdr:sp macro="" textlink="">
      <xdr:nvSpPr>
        <xdr:cNvPr id="790" name="n_1mainValue【消防施設】&#10;有形固定資産減価償却率">
          <a:extLst>
            <a:ext uri="{FF2B5EF4-FFF2-40B4-BE49-F238E27FC236}">
              <a16:creationId xmlns:a16="http://schemas.microsoft.com/office/drawing/2014/main" id="{00000000-0008-0000-0F00-000016030000}"/>
            </a:ext>
          </a:extLst>
        </xdr:cNvPr>
        <xdr:cNvSpPr txBox="1"/>
      </xdr:nvSpPr>
      <xdr:spPr>
        <a:xfrm>
          <a:off x="152660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149514</xdr:rowOff>
    </xdr:from>
    <xdr:ext cx="405111" cy="259045"/>
    <xdr:sp macro="" textlink="">
      <xdr:nvSpPr>
        <xdr:cNvPr id="791" name="n_2mainValue【消防施設】&#10;有形固定資産減価償却率">
          <a:extLst>
            <a:ext uri="{FF2B5EF4-FFF2-40B4-BE49-F238E27FC236}">
              <a16:creationId xmlns:a16="http://schemas.microsoft.com/office/drawing/2014/main" id="{00000000-0008-0000-0F00-000017030000}"/>
            </a:ext>
          </a:extLst>
        </xdr:cNvPr>
        <xdr:cNvSpPr txBox="1"/>
      </xdr:nvSpPr>
      <xdr:spPr>
        <a:xfrm>
          <a:off x="14389744"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100528</xdr:rowOff>
    </xdr:from>
    <xdr:ext cx="405111" cy="259045"/>
    <xdr:sp macro="" textlink="">
      <xdr:nvSpPr>
        <xdr:cNvPr id="792" name="n_3mainValue【消防施設】&#10;有形固定資産減価償却率">
          <a:extLst>
            <a:ext uri="{FF2B5EF4-FFF2-40B4-BE49-F238E27FC236}">
              <a16:creationId xmlns:a16="http://schemas.microsoft.com/office/drawing/2014/main" id="{00000000-0008-0000-0F00-000018030000}"/>
            </a:ext>
          </a:extLst>
        </xdr:cNvPr>
        <xdr:cNvSpPr txBox="1"/>
      </xdr:nvSpPr>
      <xdr:spPr>
        <a:xfrm>
          <a:off x="13500744" y="1330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12354</xdr:rowOff>
    </xdr:from>
    <xdr:ext cx="405111" cy="259045"/>
    <xdr:sp macro="" textlink="">
      <xdr:nvSpPr>
        <xdr:cNvPr id="793" name="n_4mainValue【消防施設】&#10;有形固定資産減価償却率">
          <a:extLst>
            <a:ext uri="{FF2B5EF4-FFF2-40B4-BE49-F238E27FC236}">
              <a16:creationId xmlns:a16="http://schemas.microsoft.com/office/drawing/2014/main" id="{00000000-0008-0000-0F00-000019030000}"/>
            </a:ext>
          </a:extLst>
        </xdr:cNvPr>
        <xdr:cNvSpPr txBox="1"/>
      </xdr:nvSpPr>
      <xdr:spPr>
        <a:xfrm>
          <a:off x="12611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9" name="【消防施設】&#10;一人当たり面積グラフ枠">
          <a:extLst>
            <a:ext uri="{FF2B5EF4-FFF2-40B4-BE49-F238E27FC236}">
              <a16:creationId xmlns:a16="http://schemas.microsoft.com/office/drawing/2014/main" id="{00000000-0008-0000-0F00-00003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21" name="【消防施設】&#10;一人当たり面積最小値テキスト">
          <a:extLst>
            <a:ext uri="{FF2B5EF4-FFF2-40B4-BE49-F238E27FC236}">
              <a16:creationId xmlns:a16="http://schemas.microsoft.com/office/drawing/2014/main" id="{00000000-0008-0000-0F00-000035030000}"/>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23" name="【消防施設】&#10;一人当たり面積最大値テキスト">
          <a:extLst>
            <a:ext uri="{FF2B5EF4-FFF2-40B4-BE49-F238E27FC236}">
              <a16:creationId xmlns:a16="http://schemas.microsoft.com/office/drawing/2014/main" id="{00000000-0008-0000-0F00-000037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25" name="【消防施設】&#10;一人当たり面積平均値テキスト">
          <a:extLst>
            <a:ext uri="{FF2B5EF4-FFF2-40B4-BE49-F238E27FC236}">
              <a16:creationId xmlns:a16="http://schemas.microsoft.com/office/drawing/2014/main" id="{00000000-0008-0000-0F00-000039030000}"/>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6548</xdr:rowOff>
    </xdr:from>
    <xdr:ext cx="469744" cy="259045"/>
    <xdr:sp macro="" textlink="">
      <xdr:nvSpPr>
        <xdr:cNvPr id="828" name="n_1aveValue【消防施設】&#10;一人当たり面積">
          <a:extLst>
            <a:ext uri="{FF2B5EF4-FFF2-40B4-BE49-F238E27FC236}">
              <a16:creationId xmlns:a16="http://schemas.microsoft.com/office/drawing/2014/main" id="{00000000-0008-0000-0F00-00003C030000}"/>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85271</xdr:rowOff>
    </xdr:from>
    <xdr:to>
      <xdr:col>107</xdr:col>
      <xdr:colOff>101600</xdr:colOff>
      <xdr:row>83</xdr:row>
      <xdr:rowOff>15421</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6548</xdr:rowOff>
    </xdr:from>
    <xdr:ext cx="469744" cy="259045"/>
    <xdr:sp macro="" textlink="">
      <xdr:nvSpPr>
        <xdr:cNvPr id="830" name="n_2aveValue【消防施設】&#10;一人当たり面積">
          <a:extLst>
            <a:ext uri="{FF2B5EF4-FFF2-40B4-BE49-F238E27FC236}">
              <a16:creationId xmlns:a16="http://schemas.microsoft.com/office/drawing/2014/main" id="{00000000-0008-0000-0F00-00003E030000}"/>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82</xdr:row>
      <xdr:rowOff>85271</xdr:rowOff>
    </xdr:from>
    <xdr:to>
      <xdr:col>102</xdr:col>
      <xdr:colOff>165100</xdr:colOff>
      <xdr:row>83</xdr:row>
      <xdr:rowOff>15421</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6548</xdr:rowOff>
    </xdr:from>
    <xdr:ext cx="469744" cy="259045"/>
    <xdr:sp macro="" textlink="">
      <xdr:nvSpPr>
        <xdr:cNvPr id="832" name="n_3aveValue【消防施設】&#10;一人当たり面積">
          <a:extLst>
            <a:ext uri="{FF2B5EF4-FFF2-40B4-BE49-F238E27FC236}">
              <a16:creationId xmlns:a16="http://schemas.microsoft.com/office/drawing/2014/main" id="{00000000-0008-0000-0F00-000040030000}"/>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82</xdr:row>
      <xdr:rowOff>117929</xdr:rowOff>
    </xdr:from>
    <xdr:to>
      <xdr:col>98</xdr:col>
      <xdr:colOff>38100</xdr:colOff>
      <xdr:row>83</xdr:row>
      <xdr:rowOff>48079</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39206</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150586</xdr:rowOff>
    </xdr:from>
    <xdr:to>
      <xdr:col>116</xdr:col>
      <xdr:colOff>114300</xdr:colOff>
      <xdr:row>79</xdr:row>
      <xdr:rowOff>80736</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65513</xdr:rowOff>
    </xdr:from>
    <xdr:ext cx="469744" cy="259045"/>
    <xdr:sp macro="" textlink="">
      <xdr:nvSpPr>
        <xdr:cNvPr id="841" name="【消防施設】&#10;一人当たり面積該当値テキスト">
          <a:extLst>
            <a:ext uri="{FF2B5EF4-FFF2-40B4-BE49-F238E27FC236}">
              <a16:creationId xmlns:a16="http://schemas.microsoft.com/office/drawing/2014/main" id="{00000000-0008-0000-0F00-000049030000}"/>
            </a:ext>
          </a:extLst>
        </xdr:cNvPr>
        <xdr:cNvSpPr txBox="1"/>
      </xdr:nvSpPr>
      <xdr:spPr>
        <a:xfrm>
          <a:off x="22199600" y="134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11793</xdr:rowOff>
    </xdr:from>
    <xdr:to>
      <xdr:col>112</xdr:col>
      <xdr:colOff>38100</xdr:colOff>
      <xdr:row>79</xdr:row>
      <xdr:rowOff>113393</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29936</xdr:rowOff>
    </xdr:from>
    <xdr:to>
      <xdr:col>116</xdr:col>
      <xdr:colOff>63500</xdr:colOff>
      <xdr:row>79</xdr:row>
      <xdr:rowOff>62593</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3574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11793</xdr:rowOff>
    </xdr:from>
    <xdr:to>
      <xdr:col>107</xdr:col>
      <xdr:colOff>101600</xdr:colOff>
      <xdr:row>79</xdr:row>
      <xdr:rowOff>113393</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62593</xdr:rowOff>
    </xdr:from>
    <xdr:to>
      <xdr:col>111</xdr:col>
      <xdr:colOff>177800</xdr:colOff>
      <xdr:row>79</xdr:row>
      <xdr:rowOff>62593</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20434300" y="1360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11793</xdr:rowOff>
    </xdr:from>
    <xdr:to>
      <xdr:col>102</xdr:col>
      <xdr:colOff>165100</xdr:colOff>
      <xdr:row>79</xdr:row>
      <xdr:rowOff>113393</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62593</xdr:rowOff>
    </xdr:from>
    <xdr:to>
      <xdr:col>107</xdr:col>
      <xdr:colOff>50800</xdr:colOff>
      <xdr:row>79</xdr:row>
      <xdr:rowOff>62593</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9545300" y="1360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11793</xdr:rowOff>
    </xdr:from>
    <xdr:to>
      <xdr:col>98</xdr:col>
      <xdr:colOff>38100</xdr:colOff>
      <xdr:row>79</xdr:row>
      <xdr:rowOff>113393</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62593</xdr:rowOff>
    </xdr:from>
    <xdr:to>
      <xdr:col>102</xdr:col>
      <xdr:colOff>114300</xdr:colOff>
      <xdr:row>79</xdr:row>
      <xdr:rowOff>62593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8656300" y="13607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129920</xdr:rowOff>
    </xdr:from>
    <xdr:ext cx="469744" cy="259045"/>
    <xdr:sp macro="" textlink="">
      <xdr:nvSpPr>
        <xdr:cNvPr id="850" name="n_1mainValue【消防施設】&#10;一人当たり面積">
          <a:extLst>
            <a:ext uri="{FF2B5EF4-FFF2-40B4-BE49-F238E27FC236}">
              <a16:creationId xmlns:a16="http://schemas.microsoft.com/office/drawing/2014/main" id="{00000000-0008-0000-0F00-000052030000}"/>
            </a:ext>
          </a:extLst>
        </xdr:cNvPr>
        <xdr:cNvSpPr txBox="1"/>
      </xdr:nvSpPr>
      <xdr:spPr>
        <a:xfrm>
          <a:off x="210757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129920</xdr:rowOff>
    </xdr:from>
    <xdr:ext cx="469744" cy="259045"/>
    <xdr:sp macro="" textlink="">
      <xdr:nvSpPr>
        <xdr:cNvPr id="851" name="n_2mainValue【消防施設】&#10;一人当たり面積">
          <a:extLst>
            <a:ext uri="{FF2B5EF4-FFF2-40B4-BE49-F238E27FC236}">
              <a16:creationId xmlns:a16="http://schemas.microsoft.com/office/drawing/2014/main" id="{00000000-0008-0000-0F00-000053030000}"/>
            </a:ext>
          </a:extLst>
        </xdr:cNvPr>
        <xdr:cNvSpPr txBox="1"/>
      </xdr:nvSpPr>
      <xdr:spPr>
        <a:xfrm>
          <a:off x="20199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129920</xdr:rowOff>
    </xdr:from>
    <xdr:ext cx="469744" cy="259045"/>
    <xdr:sp macro="" textlink="">
      <xdr:nvSpPr>
        <xdr:cNvPr id="852" name="n_3mainValue【消防施設】&#10;一人当たり面積">
          <a:extLst>
            <a:ext uri="{FF2B5EF4-FFF2-40B4-BE49-F238E27FC236}">
              <a16:creationId xmlns:a16="http://schemas.microsoft.com/office/drawing/2014/main" id="{00000000-0008-0000-0F00-000054030000}"/>
            </a:ext>
          </a:extLst>
        </xdr:cNvPr>
        <xdr:cNvSpPr txBox="1"/>
      </xdr:nvSpPr>
      <xdr:spPr>
        <a:xfrm>
          <a:off x="19310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129920</xdr:rowOff>
    </xdr:from>
    <xdr:ext cx="469744" cy="259045"/>
    <xdr:sp macro="" textlink="">
      <xdr:nvSpPr>
        <xdr:cNvPr id="853" name="n_4mainValue【消防施設】&#10;一人当たり面積">
          <a:extLst>
            <a:ext uri="{FF2B5EF4-FFF2-40B4-BE49-F238E27FC236}">
              <a16:creationId xmlns:a16="http://schemas.microsoft.com/office/drawing/2014/main" id="{00000000-0008-0000-0F00-000055030000}"/>
            </a:ext>
          </a:extLst>
        </xdr:cNvPr>
        <xdr:cNvSpPr txBox="1"/>
      </xdr:nvSpPr>
      <xdr:spPr>
        <a:xfrm>
          <a:off x="18421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7" name="【庁舎】&#10;有形固定資産減価償却率グラフ枠">
          <a:extLst>
            <a:ext uri="{FF2B5EF4-FFF2-40B4-BE49-F238E27FC236}">
              <a16:creationId xmlns:a16="http://schemas.microsoft.com/office/drawing/2014/main" id="{00000000-0008-0000-0F00-00006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9" name="【庁舎】&#10;有形固定資産減価償却率最小値テキスト">
          <a:extLst>
            <a:ext uri="{FF2B5EF4-FFF2-40B4-BE49-F238E27FC236}">
              <a16:creationId xmlns:a16="http://schemas.microsoft.com/office/drawing/2014/main" id="{00000000-0008-0000-0F00-00006F030000}"/>
            </a:ext>
          </a:extLst>
        </xdr:cNvPr>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81" name="【庁舎】&#10;有形固定資産減価償却率最大値テキスト">
          <a:extLst>
            <a:ext uri="{FF2B5EF4-FFF2-40B4-BE49-F238E27FC236}">
              <a16:creationId xmlns:a16="http://schemas.microsoft.com/office/drawing/2014/main" id="{00000000-0008-0000-0F00-000071030000}"/>
            </a:ext>
          </a:extLst>
        </xdr:cNvPr>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83" name="【庁舎】&#10;有形固定資産減価償却率平均値テキスト">
          <a:extLst>
            <a:ext uri="{FF2B5EF4-FFF2-40B4-BE49-F238E27FC236}">
              <a16:creationId xmlns:a16="http://schemas.microsoft.com/office/drawing/2014/main" id="{00000000-0008-0000-0F00-000073030000}"/>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4" name="フローチャート: 判断 883">
          <a:extLst>
            <a:ext uri="{FF2B5EF4-FFF2-40B4-BE49-F238E27FC236}">
              <a16:creationId xmlns:a16="http://schemas.microsoft.com/office/drawing/2014/main" id="{00000000-0008-0000-0F00-000074030000}"/>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5" name="フローチャート: 判断 884">
          <a:extLst>
            <a:ext uri="{FF2B5EF4-FFF2-40B4-BE49-F238E27FC236}">
              <a16:creationId xmlns:a16="http://schemas.microsoft.com/office/drawing/2014/main" id="{00000000-0008-0000-0F00-000075030000}"/>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90188</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F00-000076030000}"/>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143511</xdr:rowOff>
    </xdr:from>
    <xdr:to>
      <xdr:col>76</xdr:col>
      <xdr:colOff>165100</xdr:colOff>
      <xdr:row>105</xdr:row>
      <xdr:rowOff>73661</xdr:rowOff>
    </xdr:to>
    <xdr:sp macro="" textlink="">
      <xdr:nvSpPr>
        <xdr:cNvPr id="887" name="フローチャート: 判断 886">
          <a:extLst>
            <a:ext uri="{FF2B5EF4-FFF2-40B4-BE49-F238E27FC236}">
              <a16:creationId xmlns:a16="http://schemas.microsoft.com/office/drawing/2014/main" id="{00000000-0008-0000-0F00-000077030000}"/>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90188</xdr:rowOff>
    </xdr:from>
    <xdr:ext cx="405111" cy="259045"/>
    <xdr:sp macro="" textlink="">
      <xdr:nvSpPr>
        <xdr:cNvPr id="888" name="n_2aveValue【庁舎】&#10;有形固定資産減価償却率">
          <a:extLst>
            <a:ext uri="{FF2B5EF4-FFF2-40B4-BE49-F238E27FC236}">
              <a16:creationId xmlns:a16="http://schemas.microsoft.com/office/drawing/2014/main" id="{00000000-0008-0000-0F00-000078030000}"/>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36830</xdr:rowOff>
    </xdr:from>
    <xdr:to>
      <xdr:col>72</xdr:col>
      <xdr:colOff>38100</xdr:colOff>
      <xdr:row>105</xdr:row>
      <xdr:rowOff>138430</xdr:rowOff>
    </xdr:to>
    <xdr:sp macro="" textlink="">
      <xdr:nvSpPr>
        <xdr:cNvPr id="889" name="フローチャート: 判断 888">
          <a:extLst>
            <a:ext uri="{FF2B5EF4-FFF2-40B4-BE49-F238E27FC236}">
              <a16:creationId xmlns:a16="http://schemas.microsoft.com/office/drawing/2014/main" id="{00000000-0008-0000-0F00-000079030000}"/>
            </a:ext>
          </a:extLst>
        </xdr:cNvPr>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154957</xdr:rowOff>
    </xdr:from>
    <xdr:ext cx="405111" cy="259045"/>
    <xdr:sp macro="" textlink="">
      <xdr:nvSpPr>
        <xdr:cNvPr id="890" name="n_3aveValue【庁舎】&#10;有形固定資産減価償却率">
          <a:extLst>
            <a:ext uri="{FF2B5EF4-FFF2-40B4-BE49-F238E27FC236}">
              <a16:creationId xmlns:a16="http://schemas.microsoft.com/office/drawing/2014/main" id="{00000000-0008-0000-0F00-00007A030000}"/>
            </a:ext>
          </a:extLst>
        </xdr:cNvPr>
        <xdr:cNvSpPr txBox="1"/>
      </xdr:nvSpPr>
      <xdr:spPr>
        <a:xfrm>
          <a:off x="13500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71120</xdr:rowOff>
    </xdr:from>
    <xdr:to>
      <xdr:col>67</xdr:col>
      <xdr:colOff>101600</xdr:colOff>
      <xdr:row>106</xdr:row>
      <xdr:rowOff>1270</xdr:rowOff>
    </xdr:to>
    <xdr:sp macro="" textlink="">
      <xdr:nvSpPr>
        <xdr:cNvPr id="891" name="フローチャート: 判断 890">
          <a:extLst>
            <a:ext uri="{FF2B5EF4-FFF2-40B4-BE49-F238E27FC236}">
              <a16:creationId xmlns:a16="http://schemas.microsoft.com/office/drawing/2014/main" id="{00000000-0008-0000-0F00-00007B030000}"/>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17797</xdr:rowOff>
    </xdr:from>
    <xdr:ext cx="405111" cy="259045"/>
    <xdr:sp macro="" textlink="">
      <xdr:nvSpPr>
        <xdr:cNvPr id="892" name="n_4aveValue【庁舎】&#10;有形固定資産減価償却率">
          <a:extLst>
            <a:ext uri="{FF2B5EF4-FFF2-40B4-BE49-F238E27FC236}">
              <a16:creationId xmlns:a16="http://schemas.microsoft.com/office/drawing/2014/main" id="{00000000-0008-0000-0F00-00007C030000}"/>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55880</xdr:rowOff>
    </xdr:from>
    <xdr:to>
      <xdr:col>85</xdr:col>
      <xdr:colOff>177800</xdr:colOff>
      <xdr:row>105</xdr:row>
      <xdr:rowOff>157480</xdr:rowOff>
    </xdr:to>
    <xdr:sp macro="" textlink="">
      <xdr:nvSpPr>
        <xdr:cNvPr id="898" name="楕円 897">
          <a:extLst>
            <a:ext uri="{FF2B5EF4-FFF2-40B4-BE49-F238E27FC236}">
              <a16:creationId xmlns:a16="http://schemas.microsoft.com/office/drawing/2014/main" id="{00000000-0008-0000-0F00-000082030000}"/>
            </a:ext>
          </a:extLst>
        </xdr:cNvPr>
        <xdr:cNvSpPr/>
      </xdr:nvSpPr>
      <xdr:spPr>
        <a:xfrm>
          <a:off x="16268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34307</xdr:rowOff>
    </xdr:from>
    <xdr:ext cx="405111" cy="259045"/>
    <xdr:sp macro="" textlink="">
      <xdr:nvSpPr>
        <xdr:cNvPr id="899" name="【庁舎】&#10;有形固定資産減価償却率該当値テキスト">
          <a:extLst>
            <a:ext uri="{FF2B5EF4-FFF2-40B4-BE49-F238E27FC236}">
              <a16:creationId xmlns:a16="http://schemas.microsoft.com/office/drawing/2014/main" id="{00000000-0008-0000-0F00-000083030000}"/>
            </a:ext>
          </a:extLst>
        </xdr:cNvPr>
        <xdr:cNvSpPr txBox="1"/>
      </xdr:nvSpPr>
      <xdr:spPr>
        <a:xfrm>
          <a:off x="163576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900" name="楕円 899">
          <a:extLst>
            <a:ext uri="{FF2B5EF4-FFF2-40B4-BE49-F238E27FC236}">
              <a16:creationId xmlns:a16="http://schemas.microsoft.com/office/drawing/2014/main" id="{00000000-0008-0000-0F00-000084030000}"/>
            </a:ext>
          </a:extLst>
        </xdr:cNvPr>
        <xdr:cNvSpPr/>
      </xdr:nvSpPr>
      <xdr:spPr>
        <a:xfrm>
          <a:off x="15430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53339</xdr:rowOff>
    </xdr:from>
    <xdr:to>
      <xdr:col>85</xdr:col>
      <xdr:colOff>127000</xdr:colOff>
      <xdr:row>105</xdr:row>
      <xdr:rowOff>106680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5481300" y="1805558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135889</xdr:rowOff>
    </xdr:from>
    <xdr:to>
      <xdr:col>76</xdr:col>
      <xdr:colOff>165100</xdr:colOff>
      <xdr:row>108</xdr:row>
      <xdr:rowOff>66039</xdr:rowOff>
    </xdr:to>
    <xdr:sp macro="" textlink="">
      <xdr:nvSpPr>
        <xdr:cNvPr id="902" name="楕円 901">
          <a:extLst>
            <a:ext uri="{FF2B5EF4-FFF2-40B4-BE49-F238E27FC236}">
              <a16:creationId xmlns:a16="http://schemas.microsoft.com/office/drawing/2014/main" id="{00000000-0008-0000-0F00-000086030000}"/>
            </a:ext>
          </a:extLst>
        </xdr:cNvPr>
        <xdr:cNvSpPr/>
      </xdr:nvSpPr>
      <xdr:spPr>
        <a:xfrm>
          <a:off x="14541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108</xdr:row>
      <xdr:rowOff>15239</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flipV="1">
          <a:off x="14592300" y="18055589"/>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166370</xdr:rowOff>
    </xdr:from>
    <xdr:to>
      <xdr:col>72</xdr:col>
      <xdr:colOff>38100</xdr:colOff>
      <xdr:row>108</xdr:row>
      <xdr:rowOff>96520</xdr:rowOff>
    </xdr:to>
    <xdr:sp macro="" textlink="">
      <xdr:nvSpPr>
        <xdr:cNvPr id="904" name="楕円 903">
          <a:extLst>
            <a:ext uri="{FF2B5EF4-FFF2-40B4-BE49-F238E27FC236}">
              <a16:creationId xmlns:a16="http://schemas.microsoft.com/office/drawing/2014/main" id="{00000000-0008-0000-0F00-000088030000}"/>
            </a:ext>
          </a:extLst>
        </xdr:cNvPr>
        <xdr:cNvSpPr/>
      </xdr:nvSpPr>
      <xdr:spPr>
        <a:xfrm>
          <a:off x="1365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15239</xdr:rowOff>
    </xdr:from>
    <xdr:to>
      <xdr:col>76</xdr:col>
      <xdr:colOff>114300</xdr:colOff>
      <xdr:row>108</xdr:row>
      <xdr:rowOff>45720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flipV="1">
          <a:off x="13703300" y="185318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116839</xdr:rowOff>
    </xdr:from>
    <xdr:to>
      <xdr:col>67</xdr:col>
      <xdr:colOff>101600</xdr:colOff>
      <xdr:row>109</xdr:row>
      <xdr:rowOff>46989</xdr:rowOff>
    </xdr:to>
    <xdr:sp macro="" textlink="">
      <xdr:nvSpPr>
        <xdr:cNvPr id="906" name="楕円 905">
          <a:extLst>
            <a:ext uri="{FF2B5EF4-FFF2-40B4-BE49-F238E27FC236}">
              <a16:creationId xmlns:a16="http://schemas.microsoft.com/office/drawing/2014/main" id="{00000000-0008-0000-0F00-00008A030000}"/>
            </a:ext>
          </a:extLst>
        </xdr:cNvPr>
        <xdr:cNvSpPr/>
      </xdr:nvSpPr>
      <xdr:spPr>
        <a:xfrm>
          <a:off x="1276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45720</xdr:rowOff>
    </xdr:from>
    <xdr:to>
      <xdr:col>71</xdr:col>
      <xdr:colOff>177800</xdr:colOff>
      <xdr:row>108</xdr:row>
      <xdr:rowOff>167639</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flipV="1">
          <a:off x="12814300" y="18562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95266</xdr:rowOff>
    </xdr:from>
    <xdr:ext cx="405111" cy="259045"/>
    <xdr:sp macro="" textlink="">
      <xdr:nvSpPr>
        <xdr:cNvPr id="908" name="n_1mainValue【庁舎】&#10;有形固定資産減価償却率">
          <a:extLst>
            <a:ext uri="{FF2B5EF4-FFF2-40B4-BE49-F238E27FC236}">
              <a16:creationId xmlns:a16="http://schemas.microsoft.com/office/drawing/2014/main" id="{00000000-0008-0000-0F00-00008C030000}"/>
            </a:ext>
          </a:extLst>
        </xdr:cNvPr>
        <xdr:cNvSpPr txBox="1"/>
      </xdr:nvSpPr>
      <xdr:spPr>
        <a:xfrm>
          <a:off x="15266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57166</xdr:rowOff>
    </xdr:from>
    <xdr:ext cx="405111" cy="259045"/>
    <xdr:sp macro="" textlink="">
      <xdr:nvSpPr>
        <xdr:cNvPr id="909" name="n_2mainValue【庁舎】&#10;有形固定資産減価償却率">
          <a:extLst>
            <a:ext uri="{FF2B5EF4-FFF2-40B4-BE49-F238E27FC236}">
              <a16:creationId xmlns:a16="http://schemas.microsoft.com/office/drawing/2014/main" id="{00000000-0008-0000-0F00-00008D030000}"/>
            </a:ext>
          </a:extLst>
        </xdr:cNvPr>
        <xdr:cNvSpPr txBox="1"/>
      </xdr:nvSpPr>
      <xdr:spPr>
        <a:xfrm>
          <a:off x="14389744" y="185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87647</xdr:rowOff>
    </xdr:from>
    <xdr:ext cx="405111" cy="259045"/>
    <xdr:sp macro="" textlink="">
      <xdr:nvSpPr>
        <xdr:cNvPr id="910" name="n_3mainValue【庁舎】&#10;有形固定資産減価償却率">
          <a:extLst>
            <a:ext uri="{FF2B5EF4-FFF2-40B4-BE49-F238E27FC236}">
              <a16:creationId xmlns:a16="http://schemas.microsoft.com/office/drawing/2014/main" id="{00000000-0008-0000-0F00-00008E030000}"/>
            </a:ext>
          </a:extLst>
        </xdr:cNvPr>
        <xdr:cNvSpPr txBox="1"/>
      </xdr:nvSpPr>
      <xdr:spPr>
        <a:xfrm>
          <a:off x="13500744"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38116</xdr:rowOff>
    </xdr:from>
    <xdr:ext cx="405111" cy="259045"/>
    <xdr:sp macro="" textlink="">
      <xdr:nvSpPr>
        <xdr:cNvPr id="911" name="n_4mainValue【庁舎】&#10;有形固定資産減価償却率">
          <a:extLst>
            <a:ext uri="{FF2B5EF4-FFF2-40B4-BE49-F238E27FC236}">
              <a16:creationId xmlns:a16="http://schemas.microsoft.com/office/drawing/2014/main" id="{00000000-0008-0000-0F00-00008F030000}"/>
            </a:ext>
          </a:extLst>
        </xdr:cNvPr>
        <xdr:cNvSpPr txBox="1"/>
      </xdr:nvSpPr>
      <xdr:spPr>
        <a:xfrm>
          <a:off x="126117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13" name="正方形/長方形 912">
          <a:extLst>
            <a:ext uri="{FF2B5EF4-FFF2-40B4-BE49-F238E27FC236}">
              <a16:creationId xmlns:a16="http://schemas.microsoft.com/office/drawing/2014/main" id="{00000000-0008-0000-0F00-00009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4" name="正方形/長方形 913">
          <a:extLst>
            <a:ext uri="{FF2B5EF4-FFF2-40B4-BE49-F238E27FC236}">
              <a16:creationId xmlns:a16="http://schemas.microsoft.com/office/drawing/2014/main" id="{00000000-0008-0000-0F00-00009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5" name="正方形/長方形 914">
          <a:extLst>
            <a:ext uri="{FF2B5EF4-FFF2-40B4-BE49-F238E27FC236}">
              <a16:creationId xmlns:a16="http://schemas.microsoft.com/office/drawing/2014/main" id="{00000000-0008-0000-0F00-00009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6" name="正方形/長方形 915">
          <a:extLst>
            <a:ext uri="{FF2B5EF4-FFF2-40B4-BE49-F238E27FC236}">
              <a16:creationId xmlns:a16="http://schemas.microsoft.com/office/drawing/2014/main" id="{00000000-0008-0000-0F00-00009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7" name="正方形/長方形 916">
          <a:extLst>
            <a:ext uri="{FF2B5EF4-FFF2-40B4-BE49-F238E27FC236}">
              <a16:creationId xmlns:a16="http://schemas.microsoft.com/office/drawing/2014/main" id="{00000000-0008-0000-0F00-00009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8" name="正方形/長方形 917">
          <a:extLst>
            <a:ext uri="{FF2B5EF4-FFF2-40B4-BE49-F238E27FC236}">
              <a16:creationId xmlns:a16="http://schemas.microsoft.com/office/drawing/2014/main" id="{00000000-0008-0000-0F00-00009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9" name="正方形/長方形 918">
          <a:extLst>
            <a:ext uri="{FF2B5EF4-FFF2-40B4-BE49-F238E27FC236}">
              <a16:creationId xmlns:a16="http://schemas.microsoft.com/office/drawing/2014/main" id="{00000000-0008-0000-0F00-00009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32" name="テキスト ボックス 931">
          <a:extLst>
            <a:ext uri="{FF2B5EF4-FFF2-40B4-BE49-F238E27FC236}">
              <a16:creationId xmlns:a16="http://schemas.microsoft.com/office/drawing/2014/main" id="{00000000-0008-0000-0F00-0000A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3" name="【庁舎】&#10;一人当たり面積グラフ枠">
          <a:extLst>
            <a:ext uri="{FF2B5EF4-FFF2-40B4-BE49-F238E27FC236}">
              <a16:creationId xmlns:a16="http://schemas.microsoft.com/office/drawing/2014/main" id="{00000000-0008-0000-0F00-0000A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5" name="【庁舎】&#10;一人当たり面積最小値テキスト">
          <a:extLst>
            <a:ext uri="{FF2B5EF4-FFF2-40B4-BE49-F238E27FC236}">
              <a16:creationId xmlns:a16="http://schemas.microsoft.com/office/drawing/2014/main" id="{00000000-0008-0000-0F00-0000A7030000}"/>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7" name="【庁舎】&#10;一人当たり面積最大値テキスト">
          <a:extLst>
            <a:ext uri="{FF2B5EF4-FFF2-40B4-BE49-F238E27FC236}">
              <a16:creationId xmlns:a16="http://schemas.microsoft.com/office/drawing/2014/main" id="{00000000-0008-0000-0F00-0000A9030000}"/>
            </a:ext>
          </a:extLst>
        </xdr:cNvPr>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163847</xdr:rowOff>
    </xdr:from>
    <xdr:ext cx="469744" cy="259045"/>
    <xdr:sp macro="" textlink="">
      <xdr:nvSpPr>
        <xdr:cNvPr id="939" name="【庁舎】&#10;一人当たり面積平均値テキスト">
          <a:extLst>
            <a:ext uri="{FF2B5EF4-FFF2-40B4-BE49-F238E27FC236}">
              <a16:creationId xmlns:a16="http://schemas.microsoft.com/office/drawing/2014/main" id="{00000000-0008-0000-0F00-0000AB030000}"/>
            </a:ext>
          </a:extLst>
        </xdr:cNvPr>
        <xdr:cNvSpPr txBox="1"/>
      </xdr:nvSpPr>
      <xdr:spPr>
        <a:xfrm>
          <a:off x="22199600" y="1833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40" name="フローチャート: 判断 939">
          <a:extLst>
            <a:ext uri="{FF2B5EF4-FFF2-40B4-BE49-F238E27FC236}">
              <a16:creationId xmlns:a16="http://schemas.microsoft.com/office/drawing/2014/main" id="{00000000-0008-0000-0F00-0000AC030000}"/>
            </a:ext>
          </a:extLst>
        </xdr:cNvPr>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41" name="フローチャート: 判断 940">
          <a:extLst>
            <a:ext uri="{FF2B5EF4-FFF2-40B4-BE49-F238E27FC236}">
              <a16:creationId xmlns:a16="http://schemas.microsoft.com/office/drawing/2014/main" id="{00000000-0008-0000-0F00-0000AD030000}"/>
            </a:ext>
          </a:extLst>
        </xdr:cNvPr>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115840</xdr:rowOff>
    </xdr:from>
    <xdr:ext cx="469744" cy="259045"/>
    <xdr:sp macro="" textlink="">
      <xdr:nvSpPr>
        <xdr:cNvPr id="942" name="n_1aveValue【庁舎】&#10;一人当たり面積">
          <a:extLst>
            <a:ext uri="{FF2B5EF4-FFF2-40B4-BE49-F238E27FC236}">
              <a16:creationId xmlns:a16="http://schemas.microsoft.com/office/drawing/2014/main" id="{00000000-0008-0000-0F00-0000AE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36830</xdr:rowOff>
    </xdr:from>
    <xdr:to>
      <xdr:col>107</xdr:col>
      <xdr:colOff>101600</xdr:colOff>
      <xdr:row>107</xdr:row>
      <xdr:rowOff>138430</xdr:rowOff>
    </xdr:to>
    <xdr:sp macro="" textlink="">
      <xdr:nvSpPr>
        <xdr:cNvPr id="943" name="フローチャート: 判断 942">
          <a:extLst>
            <a:ext uri="{FF2B5EF4-FFF2-40B4-BE49-F238E27FC236}">
              <a16:creationId xmlns:a16="http://schemas.microsoft.com/office/drawing/2014/main" id="{00000000-0008-0000-0F00-0000AF030000}"/>
            </a:ext>
          </a:extLst>
        </xdr:cNvPr>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129557</xdr:rowOff>
    </xdr:from>
    <xdr:ext cx="469744" cy="259045"/>
    <xdr:sp macro="" textlink="">
      <xdr:nvSpPr>
        <xdr:cNvPr id="944" name="n_2aveValue【庁舎】&#10;一人当たり面積">
          <a:extLst>
            <a:ext uri="{FF2B5EF4-FFF2-40B4-BE49-F238E27FC236}">
              <a16:creationId xmlns:a16="http://schemas.microsoft.com/office/drawing/2014/main" id="{00000000-0008-0000-0F00-0000B0030000}"/>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68835</xdr:rowOff>
    </xdr:from>
    <xdr:to>
      <xdr:col>102</xdr:col>
      <xdr:colOff>165100</xdr:colOff>
      <xdr:row>107</xdr:row>
      <xdr:rowOff>170435</xdr:rowOff>
    </xdr:to>
    <xdr:sp macro="" textlink="">
      <xdr:nvSpPr>
        <xdr:cNvPr id="945" name="フローチャート: 判断 944">
          <a:extLst>
            <a:ext uri="{FF2B5EF4-FFF2-40B4-BE49-F238E27FC236}">
              <a16:creationId xmlns:a16="http://schemas.microsoft.com/office/drawing/2014/main" id="{00000000-0008-0000-0F00-0000B1030000}"/>
            </a:ext>
          </a:extLst>
        </xdr:cNvPr>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161562</xdr:rowOff>
    </xdr:from>
    <xdr:ext cx="469744" cy="259045"/>
    <xdr:sp macro="" textlink="">
      <xdr:nvSpPr>
        <xdr:cNvPr id="946" name="n_3aveValue【庁舎】&#10;一人当たり面積">
          <a:extLst>
            <a:ext uri="{FF2B5EF4-FFF2-40B4-BE49-F238E27FC236}">
              <a16:creationId xmlns:a16="http://schemas.microsoft.com/office/drawing/2014/main" id="{00000000-0008-0000-0F00-0000B2030000}"/>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68835</xdr:rowOff>
    </xdr:from>
    <xdr:to>
      <xdr:col>98</xdr:col>
      <xdr:colOff>38100</xdr:colOff>
      <xdr:row>107</xdr:row>
      <xdr:rowOff>170435</xdr:rowOff>
    </xdr:to>
    <xdr:sp macro="" textlink="">
      <xdr:nvSpPr>
        <xdr:cNvPr id="947" name="フローチャート: 判断 946">
          <a:extLst>
            <a:ext uri="{FF2B5EF4-FFF2-40B4-BE49-F238E27FC236}">
              <a16:creationId xmlns:a16="http://schemas.microsoft.com/office/drawing/2014/main" id="{00000000-0008-0000-0F00-0000B3030000}"/>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161562</xdr:rowOff>
    </xdr:from>
    <xdr:ext cx="469744" cy="259045"/>
    <xdr:sp macro="" textlink="">
      <xdr:nvSpPr>
        <xdr:cNvPr id="948" name="n_4aveValue【庁舎】&#10;一人当たり面積">
          <a:extLst>
            <a:ext uri="{FF2B5EF4-FFF2-40B4-BE49-F238E27FC236}">
              <a16:creationId xmlns:a16="http://schemas.microsoft.com/office/drawing/2014/main" id="{00000000-0008-0000-0F00-0000B4030000}"/>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52" name="テキスト ボックス 951">
          <a:extLst>
            <a:ext uri="{FF2B5EF4-FFF2-40B4-BE49-F238E27FC236}">
              <a16:creationId xmlns:a16="http://schemas.microsoft.com/office/drawing/2014/main" id="{00000000-0008-0000-0F00-0000B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53" name="テキスト ボックス 952">
          <a:extLst>
            <a:ext uri="{FF2B5EF4-FFF2-40B4-BE49-F238E27FC236}">
              <a16:creationId xmlns:a16="http://schemas.microsoft.com/office/drawing/2014/main" id="{00000000-0008-0000-0F00-0000B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54" name="楕円 953">
          <a:extLst>
            <a:ext uri="{FF2B5EF4-FFF2-40B4-BE49-F238E27FC236}">
              <a16:creationId xmlns:a16="http://schemas.microsoft.com/office/drawing/2014/main" id="{00000000-0008-0000-0F00-0000BA030000}"/>
            </a:ext>
          </a:extLst>
        </xdr:cNvPr>
        <xdr:cNvSpPr/>
      </xdr:nvSpPr>
      <xdr:spPr>
        <a:xfrm>
          <a:off x="22110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164864</xdr:rowOff>
    </xdr:from>
    <xdr:ext cx="469744" cy="259045"/>
    <xdr:sp macro="" textlink="">
      <xdr:nvSpPr>
        <xdr:cNvPr id="955" name="【庁舎】&#10;一人当たり面積該当値テキスト">
          <a:extLst>
            <a:ext uri="{FF2B5EF4-FFF2-40B4-BE49-F238E27FC236}">
              <a16:creationId xmlns:a16="http://schemas.microsoft.com/office/drawing/2014/main" id="{00000000-0008-0000-0F00-0000BB030000}"/>
            </a:ext>
          </a:extLst>
        </xdr:cNvPr>
        <xdr:cNvSpPr txBox="1"/>
      </xdr:nvSpPr>
      <xdr:spPr>
        <a:xfrm>
          <a:off x="22199600"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56" name="楕円 955">
          <a:extLst>
            <a:ext uri="{FF2B5EF4-FFF2-40B4-BE49-F238E27FC236}">
              <a16:creationId xmlns:a16="http://schemas.microsoft.com/office/drawing/2014/main" id="{00000000-0008-0000-0F00-0000BC030000}"/>
            </a:ext>
          </a:extLst>
        </xdr:cNvPr>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21337</xdr:rowOff>
    </xdr:from>
    <xdr:to>
      <xdr:col>116</xdr:col>
      <xdr:colOff>63500</xdr:colOff>
      <xdr:row>106</xdr:row>
      <xdr:rowOff>30480</xdr:rowOff>
    </xdr:to>
    <xdr:cxnSp macro="">
      <xdr:nvCxnSpPr>
        <xdr:cNvPr id="957" name="直線コネクタ 956">
          <a:extLst>
            <a:ext uri="{FF2B5EF4-FFF2-40B4-BE49-F238E27FC236}">
              <a16:creationId xmlns:a16="http://schemas.microsoft.com/office/drawing/2014/main" id="{00000000-0008-0000-0F00-0000BD030000}"/>
            </a:ext>
          </a:extLst>
        </xdr:cNvPr>
        <xdr:cNvCxnSpPr/>
      </xdr:nvCxnSpPr>
      <xdr:spPr>
        <a:xfrm flipV="1">
          <a:off x="21323300" y="181950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58" name="楕円 957">
          <a:extLst>
            <a:ext uri="{FF2B5EF4-FFF2-40B4-BE49-F238E27FC236}">
              <a16:creationId xmlns:a16="http://schemas.microsoft.com/office/drawing/2014/main" id="{00000000-0008-0000-0F00-0000BE030000}"/>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106</xdr:row>
      <xdr:rowOff>30480</xdr:rowOff>
    </xdr:to>
    <xdr:cxnSp macro="">
      <xdr:nvCxnSpPr>
        <xdr:cNvPr id="959" name="直線コネクタ 958">
          <a:extLst>
            <a:ext uri="{FF2B5EF4-FFF2-40B4-BE49-F238E27FC236}">
              <a16:creationId xmlns:a16="http://schemas.microsoft.com/office/drawing/2014/main" id="{00000000-0008-0000-0F00-0000BF030000}"/>
            </a:ext>
          </a:extLst>
        </xdr:cNvPr>
        <xdr:cNvCxnSpPr/>
      </xdr:nvCxnSpPr>
      <xdr:spPr>
        <a:xfrm>
          <a:off x="20434300" y="18112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123698</xdr:rowOff>
    </xdr:from>
    <xdr:to>
      <xdr:col>102</xdr:col>
      <xdr:colOff>165100</xdr:colOff>
      <xdr:row>106</xdr:row>
      <xdr:rowOff>53848</xdr:rowOff>
    </xdr:to>
    <xdr:sp macro="" textlink="">
      <xdr:nvSpPr>
        <xdr:cNvPr id="960" name="楕円 959">
          <a:extLst>
            <a:ext uri="{FF2B5EF4-FFF2-40B4-BE49-F238E27FC236}">
              <a16:creationId xmlns:a16="http://schemas.microsoft.com/office/drawing/2014/main" id="{00000000-0008-0000-0F00-0000C0030000}"/>
            </a:ext>
          </a:extLst>
        </xdr:cNvPr>
        <xdr:cNvSpPr/>
      </xdr:nvSpPr>
      <xdr:spPr>
        <a:xfrm>
          <a:off x="19494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106</xdr:row>
      <xdr:rowOff>3048</xdr:rowOff>
    </xdr:to>
    <xdr:cxnSp macro="">
      <xdr:nvCxnSpPr>
        <xdr:cNvPr id="961" name="直線コネクタ 960">
          <a:extLst>
            <a:ext uri="{FF2B5EF4-FFF2-40B4-BE49-F238E27FC236}">
              <a16:creationId xmlns:a16="http://schemas.microsoft.com/office/drawing/2014/main" id="{00000000-0008-0000-0F00-0000C1030000}"/>
            </a:ext>
          </a:extLst>
        </xdr:cNvPr>
        <xdr:cNvCxnSpPr/>
      </xdr:nvCxnSpPr>
      <xdr:spPr>
        <a:xfrm flipV="1">
          <a:off x="19545300" y="181127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123698</xdr:rowOff>
    </xdr:from>
    <xdr:to>
      <xdr:col>98</xdr:col>
      <xdr:colOff>38100</xdr:colOff>
      <xdr:row>106</xdr:row>
      <xdr:rowOff>53848</xdr:rowOff>
    </xdr:to>
    <xdr:sp macro="" textlink="">
      <xdr:nvSpPr>
        <xdr:cNvPr id="962" name="楕円 961">
          <a:extLst>
            <a:ext uri="{FF2B5EF4-FFF2-40B4-BE49-F238E27FC236}">
              <a16:creationId xmlns:a16="http://schemas.microsoft.com/office/drawing/2014/main" id="{00000000-0008-0000-0F00-0000C2030000}"/>
            </a:ext>
          </a:extLst>
        </xdr:cNvPr>
        <xdr:cNvSpPr/>
      </xdr:nvSpPr>
      <xdr:spPr>
        <a:xfrm>
          <a:off x="18605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xdr:rowOff>
    </xdr:from>
    <xdr:to>
      <xdr:col>102</xdr:col>
      <xdr:colOff>114300</xdr:colOff>
      <xdr:row>106</xdr:row>
      <xdr:rowOff>3048</xdr:rowOff>
    </xdr:to>
    <xdr:cxnSp macro="">
      <xdr:nvCxnSpPr>
        <xdr:cNvPr id="963" name="直線コネクタ 962">
          <a:extLst>
            <a:ext uri="{FF2B5EF4-FFF2-40B4-BE49-F238E27FC236}">
              <a16:creationId xmlns:a16="http://schemas.microsoft.com/office/drawing/2014/main" id="{00000000-0008-0000-0F00-0000C3030000}"/>
            </a:ext>
          </a:extLst>
        </xdr:cNvPr>
        <xdr:cNvCxnSpPr/>
      </xdr:nvCxnSpPr>
      <xdr:spPr>
        <a:xfrm>
          <a:off x="18656300" y="1817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964" name="n_1mainValue【庁舎】&#10;一人当たり面積">
          <a:extLst>
            <a:ext uri="{FF2B5EF4-FFF2-40B4-BE49-F238E27FC236}">
              <a16:creationId xmlns:a16="http://schemas.microsoft.com/office/drawing/2014/main" id="{00000000-0008-0000-0F00-0000C4030000}"/>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965" name="n_2mainValue【庁舎】&#10;一人当たり面積">
          <a:extLst>
            <a:ext uri="{FF2B5EF4-FFF2-40B4-BE49-F238E27FC236}">
              <a16:creationId xmlns:a16="http://schemas.microsoft.com/office/drawing/2014/main" id="{00000000-0008-0000-0F00-0000C5030000}"/>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70375</xdr:rowOff>
    </xdr:from>
    <xdr:ext cx="469744" cy="259045"/>
    <xdr:sp macro="" textlink="">
      <xdr:nvSpPr>
        <xdr:cNvPr id="966" name="n_3mainValue【庁舎】&#10;一人当たり面積">
          <a:extLst>
            <a:ext uri="{FF2B5EF4-FFF2-40B4-BE49-F238E27FC236}">
              <a16:creationId xmlns:a16="http://schemas.microsoft.com/office/drawing/2014/main" id="{00000000-0008-0000-0F00-0000C6030000}"/>
            </a:ext>
          </a:extLst>
        </xdr:cNvPr>
        <xdr:cNvSpPr txBox="1"/>
      </xdr:nvSpPr>
      <xdr:spPr>
        <a:xfrm>
          <a:off x="19310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70375</xdr:rowOff>
    </xdr:from>
    <xdr:ext cx="469744" cy="259045"/>
    <xdr:sp macro="" textlink="">
      <xdr:nvSpPr>
        <xdr:cNvPr id="967" name="n_4mainValue【庁舎】&#10;一人当たり面積">
          <a:extLst>
            <a:ext uri="{FF2B5EF4-FFF2-40B4-BE49-F238E27FC236}">
              <a16:creationId xmlns:a16="http://schemas.microsoft.com/office/drawing/2014/main" id="{00000000-0008-0000-0F00-0000C7030000}"/>
            </a:ext>
          </a:extLst>
        </xdr:cNvPr>
        <xdr:cNvSpPr txBox="1"/>
      </xdr:nvSpPr>
      <xdr:spPr>
        <a:xfrm>
          <a:off x="18421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8" name="正方形/長方形 967">
          <a:extLst>
            <a:ext uri="{FF2B5EF4-FFF2-40B4-BE49-F238E27FC236}">
              <a16:creationId xmlns:a16="http://schemas.microsoft.com/office/drawing/2014/main" id="{00000000-0008-0000-0F00-0000C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9" name="正方形/長方形 968">
          <a:extLst>
            <a:ext uri="{FF2B5EF4-FFF2-40B4-BE49-F238E27FC236}">
              <a16:creationId xmlns:a16="http://schemas.microsoft.com/office/drawing/2014/main" id="{00000000-0008-0000-0F00-0000C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70" name="テキスト ボックス 969">
          <a:extLst>
            <a:ext uri="{FF2B5EF4-FFF2-40B4-BE49-F238E27FC236}">
              <a16:creationId xmlns:a16="http://schemas.microsoft.com/office/drawing/2014/main" id="{00000000-0008-0000-0F00-0000C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体育館・プールについては、一人当たり面積が政令市１位、政令市平均の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倍と大きくなっています。</a:t>
          </a:r>
        </a:p>
        <a:p>
          <a:r>
            <a:rPr kumimoji="1" lang="ja-JP" altLang="en-US" sz="1300">
              <a:latin typeface="ＭＳ Ｐゴシック" panose="020B0600070205080204" pitchFamily="50" charset="-128"/>
              <a:ea typeface="ＭＳ Ｐゴシック" panose="020B0600070205080204" pitchFamily="50" charset="-128"/>
            </a:rPr>
            <a:t>有形固定資産減価償却率は、政令市で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番目の高さとなっているため、維持管理、更新費用の増加が見込まれています。 </a:t>
          </a:r>
        </a:p>
        <a:p>
          <a:r>
            <a:rPr kumimoji="1" lang="ja-JP" altLang="en-US" sz="1300">
              <a:latin typeface="ＭＳ Ｐゴシック" panose="020B0600070205080204" pitchFamily="50" charset="-128"/>
              <a:ea typeface="ＭＳ Ｐゴシック" panose="020B0600070205080204" pitchFamily="50" charset="-128"/>
            </a:rPr>
            <a:t>これまでも、地域別実行計画を策定し、施設の再編を進めてきたところですが、令和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月に「市公共施設の種類ごとの配置方針」を策定し、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の施設の種類ごとに特性を分析のうえ、施設の最適化を進めています。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年度は、感染症の影響で落ち込んでいた税収の反動</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もあり、単年度としては前年比増加となるものの、社会保障費の拡大等に伴う基準財政需要額の増加が続いており、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ヵ年平均では前年比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の低下。類似団体との比較においても、人口</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人あたりの市税収入が低いことから、類似団体内平均を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下回り最低に位置する状況である。今後も歳入確保や歳出削減に努めるとともに、雇用の確保、拠点性の強化、交流人口の拡大などによる税収基盤の強化に取り組んでいく。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5877983"/>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2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268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62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5877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7234767"/>
          <a:ext cx="762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37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7154333"/>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711411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7080250"/>
          <a:ext cx="793750" cy="3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72241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712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7183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263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710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71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70696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714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7029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歳出面では、扶助費の増及び庁舎や公共施設の光熱費経費上昇に伴う物件費の増などにより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億円余り増加した。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歳入面では、普通交付税や臨時財政対策債の減少などにより、全体として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億円余り減少し、その結果、前年度と比較して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類似団体の平均よりは低い数値にあるが、今後も歳出の見直しを行うとともに、市税収入の増加を図ることにより、数値が上昇しないよう努める。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534878"/>
          <a:ext cx="0" cy="1692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2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534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11995</xdr:rowOff>
    </xdr:from>
    <xdr:to>
      <xdr:col>23</xdr:col>
      <xdr:colOff>133350</xdr:colOff>
      <xdr:row>62</xdr:row>
      <xdr:rowOff>17639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9917995"/>
          <a:ext cx="762000" cy="3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99782</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335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36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11995</xdr:rowOff>
    </xdr:from>
    <xdr:to>
      <xdr:col>19</xdr:col>
      <xdr:colOff>133350</xdr:colOff>
      <xdr:row>61</xdr:row>
      <xdr:rowOff>162278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9917995"/>
          <a:ext cx="812800" cy="3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99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101194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007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162278</xdr:rowOff>
    </xdr:from>
    <xdr:to>
      <xdr:col>15</xdr:col>
      <xdr:colOff>82550</xdr:colOff>
      <xdr:row>62</xdr:row>
      <xdr:rowOff>17639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233378"/>
          <a:ext cx="8128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51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32049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5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62</xdr:row>
      <xdr:rowOff>17639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085917"/>
          <a:ext cx="793750" cy="1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518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32049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5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43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123066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5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2093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154816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06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132645</xdr:rowOff>
    </xdr:from>
    <xdr:to>
      <xdr:col>19</xdr:col>
      <xdr:colOff>184150</xdr:colOff>
      <xdr:row>60</xdr:row>
      <xdr:rowOff>62795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9873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72972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9648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111478</xdr:rowOff>
    </xdr:from>
    <xdr:to>
      <xdr:col>15</xdr:col>
      <xdr:colOff>133350</xdr:colOff>
      <xdr:row>62</xdr:row>
      <xdr:rowOff>41628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182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51805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99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138289</xdr:rowOff>
    </xdr:from>
    <xdr:to>
      <xdr:col>11</xdr:col>
      <xdr:colOff>82550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0209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998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041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981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退職者や職員数が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減少した一方、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給与の増額改定が行われたことにより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増加した。物件費については、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庁舎や公共施設の光熱費経費上昇の影響により、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除排雪経費が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ことにより、ともに決算額が増加した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類似団体内順位は変わらず下位に位置していることから、今後も引き続き、事務事業の見直しや公共施設の最適化を図り、歳出抑制に努める。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14850" y="13845482"/>
          <a:ext cx="0" cy="980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584700" y="1479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4825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584700" y="13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3845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122949</xdr:rowOff>
    </xdr:from>
    <xdr:to>
      <xdr:col>23</xdr:col>
      <xdr:colOff>133350</xdr:colOff>
      <xdr:row>89</xdr:row>
      <xdr:rowOff>12179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752850" y="14486649"/>
          <a:ext cx="762000" cy="2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15882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584700" y="14049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64050" y="141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122949</xdr:rowOff>
    </xdr:from>
    <xdr:to>
      <xdr:col>19</xdr:col>
      <xdr:colOff>133350</xdr:colOff>
      <xdr:row>87</xdr:row>
      <xdr:rowOff>127677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940050" y="14486649"/>
          <a:ext cx="812800" cy="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02050" y="1409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09950" y="1386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14136</xdr:rowOff>
    </xdr:from>
    <xdr:to>
      <xdr:col>15</xdr:col>
      <xdr:colOff>82550</xdr:colOff>
      <xdr:row>87</xdr:row>
      <xdr:rowOff>127677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27250" y="14047636"/>
          <a:ext cx="812800" cy="44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889250" y="13793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597150" y="135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164833</xdr:rowOff>
    </xdr:from>
    <xdr:to>
      <xdr:col>11</xdr:col>
      <xdr:colOff>31750</xdr:colOff>
      <xdr:row>85</xdr:row>
      <xdr:rowOff>14136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33500" y="14033233"/>
          <a:ext cx="79375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095500" y="13622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84350" y="13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82700" y="1356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1550" y="133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132829</xdr:rowOff>
    </xdr:from>
    <xdr:to>
      <xdr:col>23</xdr:col>
      <xdr:colOff>184150</xdr:colOff>
      <xdr:row>89</xdr:row>
      <xdr:rowOff>62979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64050" y="146616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28706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584700" y="1455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72149</xdr:rowOff>
    </xdr:from>
    <xdr:to>
      <xdr:col>19</xdr:col>
      <xdr:colOff>184150</xdr:colOff>
      <xdr:row>88</xdr:row>
      <xdr:rowOff>2299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02050" y="14435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158526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09950" y="14522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76877</xdr:rowOff>
    </xdr:from>
    <xdr:to>
      <xdr:col>15</xdr:col>
      <xdr:colOff>133350</xdr:colOff>
      <xdr:row>88</xdr:row>
      <xdr:rowOff>7027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889250" y="144405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163254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597150" y="1452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134786</xdr:rowOff>
    </xdr:from>
    <xdr:to>
      <xdr:col>11</xdr:col>
      <xdr:colOff>82550</xdr:colOff>
      <xdr:row>85</xdr:row>
      <xdr:rowOff>64936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095500" y="14003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49713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84350" y="1408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114033</xdr:rowOff>
    </xdr:from>
    <xdr:to>
      <xdr:col>7</xdr:col>
      <xdr:colOff>31750</xdr:colOff>
      <xdr:row>85</xdr:row>
      <xdr:rowOff>44183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82700" y="139824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28960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1550" y="1406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引き続き国制度準拠を徹底し、今後もより一層給与適正化に努める。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474950" y="13507509"/>
          <a:ext cx="0" cy="1081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563850" y="1456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458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563850" y="1325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3507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22225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712950" y="13870516"/>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563850" y="1393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430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2116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906500" y="1387051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668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370050" y="1404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06400" y="13836650"/>
          <a:ext cx="8001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868400" y="14000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55725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2293600" y="13796434"/>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055600" y="1400069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76350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2428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19507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430500" y="138461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56385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668500" y="13826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370050" y="1360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868400" y="138260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57250" y="136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055600" y="137858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7635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242800" y="13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1950700" y="1352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会計年度任用職員制度への移行による影響で増員となっている。また、本市は、区役所・出張所や公立保育所を多く設置していることなどから、類似団体との比較では平均を上回っている状況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引き続き、職員配置の選択と集中、適正化を進める。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474950" y="9664192"/>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56385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1087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563850" y="941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9664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12700</xdr:rowOff>
    </xdr:from>
    <xdr:to>
      <xdr:col>81</xdr:col>
      <xdr:colOff>44450</xdr:colOff>
      <xdr:row>65</xdr:row>
      <xdr:rowOff>60960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712950" y="10744200"/>
          <a:ext cx="762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563850" y="10119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430500" y="10268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17526</xdr:rowOff>
    </xdr:from>
    <xdr:to>
      <xdr:col>77</xdr:col>
      <xdr:colOff>44450</xdr:colOff>
      <xdr:row>65</xdr:row>
      <xdr:rowOff>60960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906500" y="10749026"/>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668500" y="102588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370050" y="1004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15240</xdr:rowOff>
    </xdr:from>
    <xdr:to>
      <xdr:col>72</xdr:col>
      <xdr:colOff>203200</xdr:colOff>
      <xdr:row>65</xdr:row>
      <xdr:rowOff>17526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106400" y="10581640"/>
          <a:ext cx="8001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868400" y="10244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557250" y="1002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157734</xdr:rowOff>
    </xdr:from>
    <xdr:to>
      <xdr:col>68</xdr:col>
      <xdr:colOff>152400</xdr:colOff>
      <xdr:row>64</xdr:row>
      <xdr:rowOff>15240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293600" y="10559034"/>
          <a:ext cx="8128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055600" y="100688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763500" y="984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24280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950700" y="977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133350</xdr:rowOff>
    </xdr:from>
    <xdr:to>
      <xdr:col>81</xdr:col>
      <xdr:colOff>95250</xdr:colOff>
      <xdr:row>65</xdr:row>
      <xdr:rowOff>63500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430500" y="10699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105427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56385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10160</xdr:rowOff>
    </xdr:from>
    <xdr:to>
      <xdr:col>77</xdr:col>
      <xdr:colOff>95250</xdr:colOff>
      <xdr:row>65</xdr:row>
      <xdr:rowOff>111760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668500" y="10741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96537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0050" y="1082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138176</xdr:rowOff>
    </xdr:from>
    <xdr:to>
      <xdr:col>73</xdr:col>
      <xdr:colOff>44450</xdr:colOff>
      <xdr:row>65</xdr:row>
      <xdr:rowOff>68326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868400" y="107045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53103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557250" y="1078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135890</xdr:rowOff>
    </xdr:from>
    <xdr:to>
      <xdr:col>68</xdr:col>
      <xdr:colOff>203200</xdr:colOff>
      <xdr:row>64</xdr:row>
      <xdr:rowOff>66040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055600" y="1053719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50817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763500" y="1061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106934</xdr:rowOff>
    </xdr:from>
    <xdr:to>
      <xdr:col>64</xdr:col>
      <xdr:colOff>152400</xdr:colOff>
      <xdr:row>64</xdr:row>
      <xdr:rowOff>37084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242800" y="105082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21861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1950700" y="1058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地方債の元利償還金のうち元金償還の増加（＋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億）や、満期一括償還地方債に係る年度割相当額の増加（＋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億）等により、分子は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億円余増加し、標準財政規模の減少（▲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億）に伴い、分母は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億円余減少した。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その結果、単年度比率では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12.81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ポイント）となり、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カ年平均としては、前年度比＋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11289</xdr:rowOff>
    </xdr:from>
    <xdr:to>
      <xdr:col>81</xdr:col>
      <xdr:colOff>44450</xdr:colOff>
      <xdr:row>45</xdr:row>
      <xdr:rowOff>60678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474950" y="6119989"/>
          <a:ext cx="0" cy="13701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563850" y="746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7490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97666</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563850" y="58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11289</xdr:rowOff>
    </xdr:from>
    <xdr:to>
      <xdr:col>81</xdr:col>
      <xdr:colOff>133350</xdr:colOff>
      <xdr:row>37</xdr:row>
      <xdr:rowOff>11289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405100" y="6119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111478</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712950" y="7375878"/>
          <a:ext cx="762000" cy="8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28522</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563850" y="6632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11995</xdr:rowOff>
    </xdr:from>
    <xdr:to>
      <xdr:col>81</xdr:col>
      <xdr:colOff>95250</xdr:colOff>
      <xdr:row>41</xdr:row>
      <xdr:rowOff>113595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430500" y="67810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98072</xdr:rowOff>
    </xdr:from>
    <xdr:to>
      <xdr:col>77</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906500" y="7362472"/>
          <a:ext cx="80645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52211</xdr:rowOff>
    </xdr:from>
    <xdr:to>
      <xdr:col>77</xdr:col>
      <xdr:colOff>95250</xdr:colOff>
      <xdr:row>41</xdr:row>
      <xdr:rowOff>153811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668500" y="68213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163988</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370050" y="660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44450</xdr:rowOff>
    </xdr:from>
    <xdr:to>
      <xdr:col>72</xdr:col>
      <xdr:colOff>203200</xdr:colOff>
      <xdr:row>44</xdr:row>
      <xdr:rowOff>98072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106400" y="7308850"/>
          <a:ext cx="8001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868400" y="68481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557250" y="66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44450</xdr:rowOff>
    </xdr:from>
    <xdr:to>
      <xdr:col>68</xdr:col>
      <xdr:colOff>152400</xdr:colOff>
      <xdr:row>44</xdr:row>
      <xdr:rowOff>57855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2293600" y="730885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055600" y="684812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763500" y="66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242800" y="693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113188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1950700" y="671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154517</xdr:rowOff>
    </xdr:from>
    <xdr:to>
      <xdr:col>81</xdr:col>
      <xdr:colOff>95250</xdr:colOff>
      <xdr:row>45</xdr:row>
      <xdr:rowOff>84667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430500" y="74189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50394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563850" y="731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60678</xdr:rowOff>
    </xdr:from>
    <xdr:to>
      <xdr:col>77</xdr:col>
      <xdr:colOff>95250</xdr:colOff>
      <xdr:row>44</xdr:row>
      <xdr:rowOff>162278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668500" y="73250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147055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370050" y="7411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47272</xdr:rowOff>
    </xdr:from>
    <xdr:to>
      <xdr:col>73</xdr:col>
      <xdr:colOff>44450</xdr:colOff>
      <xdr:row>44</xdr:row>
      <xdr:rowOff>148872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868400" y="73116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133649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557250" y="73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165100</xdr:rowOff>
    </xdr:from>
    <xdr:to>
      <xdr:col>68</xdr:col>
      <xdr:colOff>203200</xdr:colOff>
      <xdr:row>44</xdr:row>
      <xdr:rowOff>95250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055600" y="726440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80027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763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7055</xdr:rowOff>
    </xdr:from>
    <xdr:to>
      <xdr:col>64</xdr:col>
      <xdr:colOff>152400</xdr:colOff>
      <xdr:row>44</xdr:row>
      <xdr:rowOff>108655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242800" y="72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93432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1950700" y="735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臨時財政対策債を除く地方債現在高の減少に伴う将来負担額の減少（▲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億）により、分子は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億円余の減少となったが、令和３年度に特殊要因で大幅に増加していた標準財政規模が令和４年度は減少（▲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億）したため、分母が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億円余の減少となり、将来負担比率としては、前年度比で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474950" y="2288117"/>
          <a:ext cx="0" cy="1274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556385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356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110490</xdr:rowOff>
    </xdr:from>
    <xdr:to>
      <xdr:col>81</xdr:col>
      <xdr:colOff>44450</xdr:colOff>
      <xdr:row>19</xdr:row>
      <xdr:rowOff>132207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712950" y="3247390"/>
          <a:ext cx="762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5563850" y="2613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430500" y="27619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110490</xdr:rowOff>
    </xdr:from>
    <xdr:to>
      <xdr:col>77</xdr:col>
      <xdr:colOff>44450</xdr:colOff>
      <xdr:row>20</xdr:row>
      <xdr:rowOff>25104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906500" y="3247390"/>
          <a:ext cx="806450" cy="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668500" y="28038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370050" y="257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25104</xdr:rowOff>
    </xdr:from>
    <xdr:to>
      <xdr:col>72</xdr:col>
      <xdr:colOff>203200</xdr:colOff>
      <xdr:row>20</xdr:row>
      <xdr:rowOff>64516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106400" y="3327104"/>
          <a:ext cx="8001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868400" y="29044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557250" y="267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51647</xdr:rowOff>
    </xdr:from>
    <xdr:to>
      <xdr:col>68</xdr:col>
      <xdr:colOff>152400</xdr:colOff>
      <xdr:row>20</xdr:row>
      <xdr:rowOff>64516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2293600" y="3353647"/>
          <a:ext cx="8128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055600" y="29510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763500" y="27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242800" y="29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1950700" y="27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81407</xdr:rowOff>
    </xdr:from>
    <xdr:to>
      <xdr:col>81</xdr:col>
      <xdr:colOff>95250</xdr:colOff>
      <xdr:row>20</xdr:row>
      <xdr:rowOff>11557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430500" y="3218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53484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5563850" y="3190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59690</xdr:rowOff>
    </xdr:from>
    <xdr:to>
      <xdr:col>77</xdr:col>
      <xdr:colOff>95250</xdr:colOff>
      <xdr:row>19</xdr:row>
      <xdr:rowOff>161290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668500" y="31965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146067</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370050" y="328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145754</xdr:rowOff>
    </xdr:from>
    <xdr:to>
      <xdr:col>73</xdr:col>
      <xdr:colOff>44450</xdr:colOff>
      <xdr:row>20</xdr:row>
      <xdr:rowOff>75904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868400" y="32826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60681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557250" y="336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13716</xdr:rowOff>
    </xdr:from>
    <xdr:to>
      <xdr:col>68</xdr:col>
      <xdr:colOff>203200</xdr:colOff>
      <xdr:row>20</xdr:row>
      <xdr:rowOff>115316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055600" y="331571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100093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763500" y="340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847</xdr:rowOff>
    </xdr:from>
    <xdr:to>
      <xdr:col>64</xdr:col>
      <xdr:colOff>152400</xdr:colOff>
      <xdr:row>20</xdr:row>
      <xdr:rowOff>102447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242800" y="330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87224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950700" y="338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退職者数や職員数が減少した一方、給与の増額改定が行われたことなどから、前年度決算比で上昇した。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引き続き、持続可能な行財政運営の確立のため、業務のあり方・やり方の精査を行い、定員の適正化に努めていく。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98425</xdr:rowOff>
    </xdr:from>
    <xdr:to>
      <xdr:col>24</xdr:col>
      <xdr:colOff>25400</xdr:colOff>
      <xdr:row>38</xdr:row>
      <xdr:rowOff>155575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135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98425</xdr:rowOff>
    </xdr:from>
    <xdr:to>
      <xdr:col>19</xdr:col>
      <xdr:colOff>187325</xdr:colOff>
      <xdr:row>39</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135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112713</xdr:rowOff>
    </xdr:from>
    <xdr:to>
      <xdr:col>15</xdr:col>
      <xdr:colOff>98425</xdr:colOff>
      <xdr:row>39</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278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112713</xdr:rowOff>
    </xdr:from>
    <xdr:to>
      <xdr:col>11</xdr:col>
      <xdr:colOff>9525</xdr:colOff>
      <xdr:row>38</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2781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104775</xdr:rowOff>
    </xdr:from>
    <xdr:to>
      <xdr:col>24</xdr:col>
      <xdr:colOff>76200</xdr:colOff>
      <xdr:row>39</xdr:row>
      <xdr:rowOff>34925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76852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47625</xdr:rowOff>
    </xdr:from>
    <xdr:to>
      <xdr:col>20</xdr:col>
      <xdr:colOff>38100</xdr:colOff>
      <xdr:row>38</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134002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4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61913</xdr:rowOff>
    </xdr:from>
    <xdr:to>
      <xdr:col>11</xdr:col>
      <xdr:colOff>60325</xdr:colOff>
      <xdr:row>38</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庁舎や公共施設などの光熱費が増加したことで、前年度と比較して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類似団体との比較では、引き続き平均を下回っている状況であるが、事務事業の見直しを引き続き推進し、経費削減に努める。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29029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640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97263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497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110671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64606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46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110671</xdr:rowOff>
    </xdr:from>
    <xdr:to>
      <xdr:col>73</xdr:col>
      <xdr:colOff>180975</xdr:colOff>
      <xdr:row>14</xdr:row>
      <xdr:rowOff>110671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1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45357</xdr:rowOff>
    </xdr:from>
    <xdr:to>
      <xdr:col>69</xdr:col>
      <xdr:colOff>92075</xdr:colOff>
      <xdr:row>14</xdr:row>
      <xdr:rowOff>110671</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4456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97263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166206</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59871</xdr:rowOff>
    </xdr:from>
    <xdr:to>
      <xdr:col>74</xdr:col>
      <xdr:colOff>31750</xdr:colOff>
      <xdr:row>14</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59871</xdr:rowOff>
    </xdr:from>
    <xdr:to>
      <xdr:col>69</xdr:col>
      <xdr:colOff>142875</xdr:colOff>
      <xdr:row>14</xdr:row>
      <xdr:rowOff>161471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166007</xdr:rowOff>
    </xdr:from>
    <xdr:to>
      <xdr:col>65</xdr:col>
      <xdr:colOff>53975</xdr:colOff>
      <xdr:row>14</xdr:row>
      <xdr:rowOff>96157</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39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106334</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16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保育関係経費や生活保護費が増となったことなどから、前年度決算比で上昇した。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類似団体との比較では、引き続き平均を下回っている状況であるが、今後見込まれる社会保障費のさらなる増加を踏まえ、引き続き動向を注視する必要がある。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18935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55</xdr:row>
      <xdr:rowOff>53522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2546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53522</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74584</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16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高齢化に伴う後期高齢者医療事業会計への繰出金の増加、維持補修費の増加などにより、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今後も、施設の老朽化による維持修繕費の増が見込まれるため、引き続き事業の見直しを図るとともに、各会計の収支状況を的確に把握し、普通会計の負担額を適正にしていく必要がある。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6139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4782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127000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168927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127000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67327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ほぼ横ばいだが、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下水道事業会計や病院事業会計への繰出金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引き続き、企業会計の経営状況を的確に把握し、健全経営に努めるとともに、各種団体に対する補助金等についても適正な執行に努めていく。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779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138430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142257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92710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85107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64770</xdr:rowOff>
    </xdr:from>
    <xdr:to>
      <xdr:col>82</xdr:col>
      <xdr:colOff>158750</xdr:colOff>
      <xdr:row>39</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36847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公債費においては、元金償還額の増加等が影響し、前年度と同様に類似団体の平均値を上回った。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今後、市場金利の上昇等が見込まれるが、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建設事業費の選択と集中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による市債残高の縮減に加え、市場金利の動向を注視し、低利での資金調達による利子低減に努めていく。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146050</xdr:rowOff>
    </xdr:from>
    <xdr:to>
      <xdr:col>24</xdr:col>
      <xdr:colOff>25400</xdr:colOff>
      <xdr:row>79</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3519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149877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38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165100</xdr:rowOff>
    </xdr:from>
    <xdr:to>
      <xdr:col>15</xdr:col>
      <xdr:colOff>98425</xdr:colOff>
      <xdr:row>78</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36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16527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77</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36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95250</xdr:rowOff>
    </xdr:from>
    <xdr:to>
      <xdr:col>20</xdr:col>
      <xdr:colOff>38100</xdr:colOff>
      <xdr:row>79</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10177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55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29227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平均値を下回っているが、社会保障費が増加する見込みも踏まえ、行政サービスの水準を保ちながら事務事業の見直しを行うなど、経営資源の適正配分を進め、数値が上昇しない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48078</xdr:rowOff>
    </xdr:from>
    <xdr:to>
      <xdr:col>82</xdr:col>
      <xdr:colOff>107950</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563928"/>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42834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73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48078</xdr:rowOff>
    </xdr:from>
    <xdr:to>
      <xdr:col>78</xdr:col>
      <xdr:colOff>69850</xdr:colOff>
      <xdr:row>75</xdr:row>
      <xdr:rowOff>42635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25639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140805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28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42635</xdr:rowOff>
    </xdr:from>
    <xdr:to>
      <xdr:col>73</xdr:col>
      <xdr:colOff>180975</xdr:colOff>
      <xdr:row>75</xdr:row>
      <xdr:rowOff>75293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901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105228</xdr:rowOff>
    </xdr:from>
    <xdr:to>
      <xdr:col>69</xdr:col>
      <xdr:colOff>92075</xdr:colOff>
      <xdr:row>75</xdr:row>
      <xdr:rowOff>75293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2792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168728</xdr:rowOff>
    </xdr:from>
    <xdr:to>
      <xdr:col>78</xdr:col>
      <xdr:colOff>120650</xdr:colOff>
      <xdr:row>73</xdr:row>
      <xdr:rowOff>98878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5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109055</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28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163285</xdr:rowOff>
    </xdr:from>
    <xdr:to>
      <xdr:col>74</xdr:col>
      <xdr:colOff>31750</xdr:colOff>
      <xdr:row>75</xdr:row>
      <xdr:rowOff>93435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103612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24493</xdr:rowOff>
    </xdr:from>
    <xdr:to>
      <xdr:col>69</xdr:col>
      <xdr:colOff>142875</xdr:colOff>
      <xdr:row>75</xdr:row>
      <xdr:rowOff>126093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54428</xdr:rowOff>
    </xdr:from>
    <xdr:to>
      <xdr:col>65</xdr:col>
      <xdr:colOff>53975</xdr:colOff>
      <xdr:row>74</xdr:row>
      <xdr:rowOff>156028</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166205</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151384</xdr:rowOff>
    </xdr:from>
    <xdr:to>
      <xdr:col>29</xdr:col>
      <xdr:colOff>127000</xdr:colOff>
      <xdr:row>13</xdr:row>
      <xdr:rowOff>43637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6409"/>
          <a:ext cx="6477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21654</xdr:rowOff>
    </xdr:from>
    <xdr:to>
      <xdr:col>26</xdr:col>
      <xdr:colOff>50800</xdr:colOff>
      <xdr:row>13</xdr:row>
      <xdr:rowOff>43637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298129"/>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21654</xdr:rowOff>
    </xdr:from>
    <xdr:to>
      <xdr:col>22</xdr:col>
      <xdr:colOff>114300</xdr:colOff>
      <xdr:row>14</xdr:row>
      <xdr:rowOff>10986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98129"/>
          <a:ext cx="698500" cy="16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10986</xdr:rowOff>
    </xdr:from>
    <xdr:to>
      <xdr:col>18</xdr:col>
      <xdr:colOff>177800</xdr:colOff>
      <xdr:row>14</xdr:row>
      <xdr:rowOff>23254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58911"/>
          <a:ext cx="698500" cy="1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100584</xdr:rowOff>
    </xdr:from>
    <xdr:to>
      <xdr:col>29</xdr:col>
      <xdr:colOff>177800</xdr:colOff>
      <xdr:row>13</xdr:row>
      <xdr:rowOff>30734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5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9161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164287</xdr:rowOff>
    </xdr:from>
    <xdr:to>
      <xdr:col>26</xdr:col>
      <xdr:colOff>101600</xdr:colOff>
      <xdr:row>13</xdr:row>
      <xdr:rowOff>94437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9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104614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142304</xdr:rowOff>
    </xdr:from>
    <xdr:to>
      <xdr:col>22</xdr:col>
      <xdr:colOff>165100</xdr:colOff>
      <xdr:row>13</xdr:row>
      <xdr:rowOff>72454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47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82631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1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131636</xdr:rowOff>
    </xdr:from>
    <xdr:to>
      <xdr:col>19</xdr:col>
      <xdr:colOff>38100</xdr:colOff>
      <xdr:row>14</xdr:row>
      <xdr:rowOff>61786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8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71963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143904</xdr:rowOff>
    </xdr:from>
    <xdr:to>
      <xdr:col>15</xdr:col>
      <xdr:colOff>101600</xdr:colOff>
      <xdr:row>14</xdr:row>
      <xdr:rowOff>74054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20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84231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8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340474</xdr:rowOff>
    </xdr:from>
    <xdr:to>
      <xdr:col>29</xdr:col>
      <xdr:colOff>127000</xdr:colOff>
      <xdr:row>34</xdr:row>
      <xdr:rowOff>137516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265024"/>
          <a:ext cx="647700" cy="139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137516</xdr:rowOff>
    </xdr:from>
    <xdr:to>
      <xdr:col>26</xdr:col>
      <xdr:colOff>50800</xdr:colOff>
      <xdr:row>34</xdr:row>
      <xdr:rowOff>198818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04966"/>
          <a:ext cx="698500" cy="61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316616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2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198818</xdr:rowOff>
    </xdr:from>
    <xdr:to>
      <xdr:col>22</xdr:col>
      <xdr:colOff>114300</xdr:colOff>
      <xdr:row>34</xdr:row>
      <xdr:rowOff>244463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66268"/>
          <a:ext cx="698500" cy="45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244463</xdr:rowOff>
    </xdr:from>
    <xdr:to>
      <xdr:col>18</xdr:col>
      <xdr:colOff>177800</xdr:colOff>
      <xdr:row>34</xdr:row>
      <xdr:rowOff>264122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11913"/>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289674</xdr:rowOff>
    </xdr:from>
    <xdr:to>
      <xdr:col>29</xdr:col>
      <xdr:colOff>177800</xdr:colOff>
      <xdr:row>34</xdr:row>
      <xdr:rowOff>48374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21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236351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16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86716</xdr:rowOff>
    </xdr:from>
    <xdr:to>
      <xdr:col>26</xdr:col>
      <xdr:colOff>101600</xdr:colOff>
      <xdr:row>34</xdr:row>
      <xdr:rowOff>188316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54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198493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23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148018</xdr:rowOff>
    </xdr:from>
    <xdr:to>
      <xdr:col>22</xdr:col>
      <xdr:colOff>165100</xdr:colOff>
      <xdr:row>34</xdr:row>
      <xdr:rowOff>249619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1546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259795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8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193662</xdr:rowOff>
    </xdr:from>
    <xdr:to>
      <xdr:col>19</xdr:col>
      <xdr:colOff>38100</xdr:colOff>
      <xdr:row>34</xdr:row>
      <xdr:rowOff>295263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611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305439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2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213322</xdr:rowOff>
    </xdr:from>
    <xdr:to>
      <xdr:col>15</xdr:col>
      <xdr:colOff>101600</xdr:colOff>
      <xdr:row>34</xdr:row>
      <xdr:rowOff>314922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8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325099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4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52680</xdr:rowOff>
    </xdr:from>
    <xdr:to>
      <xdr:col>24</xdr:col>
      <xdr:colOff>63500</xdr:colOff>
      <xdr:row>30</xdr:row>
      <xdr:rowOff>89827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96180"/>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89827</xdr:rowOff>
    </xdr:from>
    <xdr:to>
      <xdr:col>19</xdr:col>
      <xdr:colOff>177800</xdr:colOff>
      <xdr:row>30</xdr:row>
      <xdr:rowOff>148006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33327"/>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148006</xdr:rowOff>
    </xdr:from>
    <xdr:to>
      <xdr:col>15</xdr:col>
      <xdr:colOff>50800</xdr:colOff>
      <xdr:row>32</xdr:row>
      <xdr:rowOff>43650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91506"/>
          <a:ext cx="889000" cy="2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19761</xdr:rowOff>
    </xdr:from>
    <xdr:to>
      <xdr:col>10</xdr:col>
      <xdr:colOff>114300</xdr:colOff>
      <xdr:row>32</xdr:row>
      <xdr:rowOff>43650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06161"/>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1880</xdr:rowOff>
    </xdr:from>
    <xdr:to>
      <xdr:col>24</xdr:col>
      <xdr:colOff>114300</xdr:colOff>
      <xdr:row>30</xdr:row>
      <xdr:rowOff>103480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1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88257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6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39027</xdr:rowOff>
    </xdr:from>
    <xdr:to>
      <xdr:col>20</xdr:col>
      <xdr:colOff>38100</xdr:colOff>
      <xdr:row>30</xdr:row>
      <xdr:rowOff>140627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8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157154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97206</xdr:rowOff>
    </xdr:from>
    <xdr:to>
      <xdr:col>15</xdr:col>
      <xdr:colOff>101600</xdr:colOff>
      <xdr:row>31</xdr:row>
      <xdr:rowOff>27356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4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43883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164300</xdr:rowOff>
    </xdr:from>
    <xdr:to>
      <xdr:col>10</xdr:col>
      <xdr:colOff>165100</xdr:colOff>
      <xdr:row>32</xdr:row>
      <xdr:rowOff>94450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110977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140411</xdr:rowOff>
    </xdr:from>
    <xdr:to>
      <xdr:col>6</xdr:col>
      <xdr:colOff>38100</xdr:colOff>
      <xdr:row>32</xdr:row>
      <xdr:rowOff>70561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5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87088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3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64752</xdr:rowOff>
    </xdr:from>
    <xdr:to>
      <xdr:col>24</xdr:col>
      <xdr:colOff>63500</xdr:colOff>
      <xdr:row>54</xdr:row>
      <xdr:rowOff>7308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51602"/>
          <a:ext cx="838200" cy="1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75230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62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7308</xdr:rowOff>
    </xdr:from>
    <xdr:to>
      <xdr:col>19</xdr:col>
      <xdr:colOff>177800</xdr:colOff>
      <xdr:row>55</xdr:row>
      <xdr:rowOff>130001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65608"/>
          <a:ext cx="889000" cy="29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136070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130001</xdr:rowOff>
    </xdr:from>
    <xdr:to>
      <xdr:col>15</xdr:col>
      <xdr:colOff>50800</xdr:colOff>
      <xdr:row>55</xdr:row>
      <xdr:rowOff>150803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59751"/>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29706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0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150803</xdr:rowOff>
    </xdr:from>
    <xdr:to>
      <xdr:col>10</xdr:col>
      <xdr:colOff>114300</xdr:colOff>
      <xdr:row>56</xdr:row>
      <xdr:rowOff>7210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80553"/>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13952</xdr:rowOff>
    </xdr:from>
    <xdr:to>
      <xdr:col>24</xdr:col>
      <xdr:colOff>114300</xdr:colOff>
      <xdr:row>53</xdr:row>
      <xdr:rowOff>115552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36829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127958</xdr:rowOff>
    </xdr:from>
    <xdr:to>
      <xdr:col>20</xdr:col>
      <xdr:colOff>38100</xdr:colOff>
      <xdr:row>54</xdr:row>
      <xdr:rowOff>58108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74635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79201</xdr:rowOff>
    </xdr:from>
    <xdr:to>
      <xdr:col>15</xdr:col>
      <xdr:colOff>101600</xdr:colOff>
      <xdr:row>56</xdr:row>
      <xdr:rowOff>9351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25878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8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100003</xdr:rowOff>
    </xdr:from>
    <xdr:to>
      <xdr:col>10</xdr:col>
      <xdr:colOff>165100</xdr:colOff>
      <xdr:row>56</xdr:row>
      <xdr:rowOff>30153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2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46680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127860</xdr:rowOff>
    </xdr:from>
    <xdr:to>
      <xdr:col>6</xdr:col>
      <xdr:colOff>38100</xdr:colOff>
      <xdr:row>56</xdr:row>
      <xdr:rowOff>58010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74537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3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170833</xdr:rowOff>
    </xdr:from>
    <xdr:to>
      <xdr:col>24</xdr:col>
      <xdr:colOff>63500</xdr:colOff>
      <xdr:row>75</xdr:row>
      <xdr:rowOff>141442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515233"/>
          <a:ext cx="838200" cy="48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36085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6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62738</xdr:rowOff>
    </xdr:from>
    <xdr:to>
      <xdr:col>19</xdr:col>
      <xdr:colOff>177800</xdr:colOff>
      <xdr:row>75</xdr:row>
      <xdr:rowOff>141442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064238"/>
          <a:ext cx="889000" cy="93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166713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62738</xdr:rowOff>
    </xdr:from>
    <xdr:to>
      <xdr:col>15</xdr:col>
      <xdr:colOff>50800</xdr:colOff>
      <xdr:row>77</xdr:row>
      <xdr:rowOff>82550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064238"/>
          <a:ext cx="889000" cy="12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5387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16473</xdr:rowOff>
    </xdr:from>
    <xdr:to>
      <xdr:col>10</xdr:col>
      <xdr:colOff>114300</xdr:colOff>
      <xdr:row>77</xdr:row>
      <xdr:rowOff>82550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218123"/>
          <a:ext cx="889000" cy="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120033</xdr:rowOff>
    </xdr:from>
    <xdr:to>
      <xdr:col>24</xdr:col>
      <xdr:colOff>114300</xdr:colOff>
      <xdr:row>73</xdr:row>
      <xdr:rowOff>50183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24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142910</xdr:rowOff>
    </xdr:from>
    <xdr:ext cx="534377"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3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90642</xdr:rowOff>
    </xdr:from>
    <xdr:to>
      <xdr:col>20</xdr:col>
      <xdr:colOff>38100</xdr:colOff>
      <xdr:row>76</xdr:row>
      <xdr:rowOff>20793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294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37319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27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11938</xdr:rowOff>
    </xdr:from>
    <xdr:to>
      <xdr:col>15</xdr:col>
      <xdr:colOff>101600</xdr:colOff>
      <xdr:row>70</xdr:row>
      <xdr:rowOff>113538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20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130065</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17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31750</xdr:rowOff>
    </xdr:from>
    <xdr:to>
      <xdr:col>10</xdr:col>
      <xdr:colOff>165100</xdr:colOff>
      <xdr:row>77</xdr:row>
      <xdr:rowOff>133350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124477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137123</xdr:rowOff>
    </xdr:from>
    <xdr:to>
      <xdr:col>6</xdr:col>
      <xdr:colOff>38100</xdr:colOff>
      <xdr:row>77</xdr:row>
      <xdr:rowOff>67273</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1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58400</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26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159272</xdr:rowOff>
    </xdr:from>
    <xdr:to>
      <xdr:col>24</xdr:col>
      <xdr:colOff>63500</xdr:colOff>
      <xdr:row>97</xdr:row>
      <xdr:rowOff>113378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618472"/>
          <a:ext cx="8382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159272</xdr:rowOff>
    </xdr:from>
    <xdr:to>
      <xdr:col>19</xdr:col>
      <xdr:colOff>177800</xdr:colOff>
      <xdr:row>98</xdr:row>
      <xdr:rowOff>100664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618472"/>
          <a:ext cx="889000" cy="28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100664</xdr:rowOff>
    </xdr:from>
    <xdr:to>
      <xdr:col>15</xdr:col>
      <xdr:colOff>50800</xdr:colOff>
      <xdr:row>98</xdr:row>
      <xdr:rowOff>126245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902764"/>
          <a:ext cx="8890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126245</xdr:rowOff>
    </xdr:from>
    <xdr:to>
      <xdr:col>10</xdr:col>
      <xdr:colOff>114300</xdr:colOff>
      <xdr:row>99</xdr:row>
      <xdr:rowOff>5882</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928345"/>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42152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32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62578</xdr:rowOff>
    </xdr:from>
    <xdr:to>
      <xdr:col>24</xdr:col>
      <xdr:colOff>114300</xdr:colOff>
      <xdr:row>97</xdr:row>
      <xdr:rowOff>164178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148955</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60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108472</xdr:rowOff>
    </xdr:from>
    <xdr:to>
      <xdr:col>20</xdr:col>
      <xdr:colOff>38100</xdr:colOff>
      <xdr:row>97</xdr:row>
      <xdr:rowOff>38622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29749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66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49864</xdr:rowOff>
    </xdr:from>
    <xdr:to>
      <xdr:col>15</xdr:col>
      <xdr:colOff>101600</xdr:colOff>
      <xdr:row>98</xdr:row>
      <xdr:rowOff>151464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8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142591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94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75445</xdr:rowOff>
    </xdr:from>
    <xdr:to>
      <xdr:col>10</xdr:col>
      <xdr:colOff>165100</xdr:colOff>
      <xdr:row>99</xdr:row>
      <xdr:rowOff>5595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8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168172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97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126532</xdr:rowOff>
    </xdr:from>
    <xdr:to>
      <xdr:col>6</xdr:col>
      <xdr:colOff>38100</xdr:colOff>
      <xdr:row>99</xdr:row>
      <xdr:rowOff>56682</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9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47809</xdr:rowOff>
    </xdr:from>
    <xdr:ext cx="534377"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63111" y="170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91046</xdr:rowOff>
    </xdr:from>
    <xdr:to>
      <xdr:col>55</xdr:col>
      <xdr:colOff>0</xdr:colOff>
      <xdr:row>37</xdr:row>
      <xdr:rowOff>94755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34696"/>
          <a:ext cx="8382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4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168859</xdr:rowOff>
    </xdr:from>
    <xdr:to>
      <xdr:col>50</xdr:col>
      <xdr:colOff>114300</xdr:colOff>
      <xdr:row>37</xdr:row>
      <xdr:rowOff>91046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312359"/>
          <a:ext cx="889000" cy="11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56431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57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168859</xdr:rowOff>
    </xdr:from>
    <xdr:to>
      <xdr:col>45</xdr:col>
      <xdr:colOff>177800</xdr:colOff>
      <xdr:row>38</xdr:row>
      <xdr:rowOff>117094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312359"/>
          <a:ext cx="889000" cy="13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59923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117094</xdr:rowOff>
    </xdr:from>
    <xdr:to>
      <xdr:col>41</xdr:col>
      <xdr:colOff>50800</xdr:colOff>
      <xdr:row>38</xdr:row>
      <xdr:rowOff>135268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6632194"/>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43955</xdr:rowOff>
    </xdr:from>
    <xdr:to>
      <xdr:col>55</xdr:col>
      <xdr:colOff>50800</xdr:colOff>
      <xdr:row>37</xdr:row>
      <xdr:rowOff>145555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130332</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40246</xdr:rowOff>
    </xdr:from>
    <xdr:to>
      <xdr:col>50</xdr:col>
      <xdr:colOff>165100</xdr:colOff>
      <xdr:row>37</xdr:row>
      <xdr:rowOff>141846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158373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1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118059</xdr:rowOff>
    </xdr:from>
    <xdr:to>
      <xdr:col>46</xdr:col>
      <xdr:colOff>38100</xdr:colOff>
      <xdr:row>31</xdr:row>
      <xdr:rowOff>48209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2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39336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535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66294</xdr:rowOff>
    </xdr:from>
    <xdr:to>
      <xdr:col>41</xdr:col>
      <xdr:colOff>101600</xdr:colOff>
      <xdr:row>38</xdr:row>
      <xdr:rowOff>167894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5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12971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3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84468</xdr:rowOff>
    </xdr:from>
    <xdr:to>
      <xdr:col>36</xdr:col>
      <xdr:colOff>165100</xdr:colOff>
      <xdr:row>39</xdr:row>
      <xdr:rowOff>14618</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31145</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3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157783</xdr:rowOff>
    </xdr:from>
    <xdr:to>
      <xdr:col>55</xdr:col>
      <xdr:colOff>0</xdr:colOff>
      <xdr:row>54</xdr:row>
      <xdr:rowOff>23983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244633"/>
          <a:ext cx="838200" cy="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70904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898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94163</xdr:rowOff>
    </xdr:from>
    <xdr:to>
      <xdr:col>50</xdr:col>
      <xdr:colOff>114300</xdr:colOff>
      <xdr:row>53</xdr:row>
      <xdr:rowOff>157783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181013"/>
          <a:ext cx="889000" cy="6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93139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88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24531</xdr:rowOff>
    </xdr:from>
    <xdr:to>
      <xdr:col>45</xdr:col>
      <xdr:colOff>177800</xdr:colOff>
      <xdr:row>53</xdr:row>
      <xdr:rowOff>94163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8939931"/>
          <a:ext cx="889000" cy="24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152686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3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24531</xdr:rowOff>
    </xdr:from>
    <xdr:to>
      <xdr:col>41</xdr:col>
      <xdr:colOff>50800</xdr:colOff>
      <xdr:row>54</xdr:row>
      <xdr:rowOff>33286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8939931"/>
          <a:ext cx="889000" cy="35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18590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27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144633</xdr:rowOff>
    </xdr:from>
    <xdr:to>
      <xdr:col>55</xdr:col>
      <xdr:colOff>50800</xdr:colOff>
      <xdr:row>54</xdr:row>
      <xdr:rowOff>74783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123060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0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106983</xdr:rowOff>
    </xdr:from>
    <xdr:to>
      <xdr:col>50</xdr:col>
      <xdr:colOff>165100</xdr:colOff>
      <xdr:row>54</xdr:row>
      <xdr:rowOff>37133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28260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28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43363</xdr:rowOff>
    </xdr:from>
    <xdr:to>
      <xdr:col>46</xdr:col>
      <xdr:colOff>38100</xdr:colOff>
      <xdr:row>53</xdr:row>
      <xdr:rowOff>144963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161490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145181</xdr:rowOff>
    </xdr:from>
    <xdr:to>
      <xdr:col>41</xdr:col>
      <xdr:colOff>101600</xdr:colOff>
      <xdr:row>52</xdr:row>
      <xdr:rowOff>75331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888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91858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866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153936</xdr:rowOff>
    </xdr:from>
    <xdr:to>
      <xdr:col>36</xdr:col>
      <xdr:colOff>165100</xdr:colOff>
      <xdr:row>54</xdr:row>
      <xdr:rowOff>84086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75213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131379</xdr:rowOff>
    </xdr:from>
    <xdr:to>
      <xdr:col>55</xdr:col>
      <xdr:colOff>0</xdr:colOff>
      <xdr:row>74</xdr:row>
      <xdr:rowOff>143860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647229"/>
          <a:ext cx="838200" cy="18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131379</xdr:rowOff>
    </xdr:from>
    <xdr:to>
      <xdr:col>50</xdr:col>
      <xdr:colOff>114300</xdr:colOff>
      <xdr:row>73</xdr:row>
      <xdr:rowOff>145095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6472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75464</xdr:rowOff>
    </xdr:from>
    <xdr:to>
      <xdr:col>45</xdr:col>
      <xdr:colOff>177800</xdr:colOff>
      <xdr:row>73</xdr:row>
      <xdr:rowOff>145095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248414"/>
          <a:ext cx="889000" cy="41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75464</xdr:rowOff>
    </xdr:from>
    <xdr:to>
      <xdr:col>41</xdr:col>
      <xdr:colOff>50800</xdr:colOff>
      <xdr:row>73</xdr:row>
      <xdr:rowOff>99055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248414"/>
          <a:ext cx="889000" cy="36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77294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31025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93060</xdr:rowOff>
    </xdr:from>
    <xdr:to>
      <xdr:col>55</xdr:col>
      <xdr:colOff>50800</xdr:colOff>
      <xdr:row>75</xdr:row>
      <xdr:rowOff>23210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7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115937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63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80579</xdr:rowOff>
    </xdr:from>
    <xdr:to>
      <xdr:col>50</xdr:col>
      <xdr:colOff>165100</xdr:colOff>
      <xdr:row>74</xdr:row>
      <xdr:rowOff>10729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5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27256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3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94295</xdr:rowOff>
    </xdr:from>
    <xdr:to>
      <xdr:col>46</xdr:col>
      <xdr:colOff>38100</xdr:colOff>
      <xdr:row>74</xdr:row>
      <xdr:rowOff>24445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40972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3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24664</xdr:rowOff>
    </xdr:from>
    <xdr:to>
      <xdr:col>41</xdr:col>
      <xdr:colOff>101600</xdr:colOff>
      <xdr:row>71</xdr:row>
      <xdr:rowOff>126264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1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142791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197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48255</xdr:rowOff>
    </xdr:from>
    <xdr:to>
      <xdr:col>36</xdr:col>
      <xdr:colOff>165100</xdr:colOff>
      <xdr:row>73</xdr:row>
      <xdr:rowOff>149855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5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166382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33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58579</xdr:rowOff>
    </xdr:from>
    <xdr:to>
      <xdr:col>55</xdr:col>
      <xdr:colOff>0</xdr:colOff>
      <xdr:row>97</xdr:row>
      <xdr:rowOff>36144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517779"/>
          <a:ext cx="838200" cy="14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16517</xdr:rowOff>
    </xdr:from>
    <xdr:to>
      <xdr:col>50</xdr:col>
      <xdr:colOff>114300</xdr:colOff>
      <xdr:row>97</xdr:row>
      <xdr:rowOff>36144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475717"/>
          <a:ext cx="889000" cy="19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117134</xdr:rowOff>
    </xdr:from>
    <xdr:to>
      <xdr:col>45</xdr:col>
      <xdr:colOff>177800</xdr:colOff>
      <xdr:row>96</xdr:row>
      <xdr:rowOff>16517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404884"/>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117134</xdr:rowOff>
    </xdr:from>
    <xdr:to>
      <xdr:col>41</xdr:col>
      <xdr:colOff>50800</xdr:colOff>
      <xdr:row>98</xdr:row>
      <xdr:rowOff>8353</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404884"/>
          <a:ext cx="889000" cy="4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59881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7779</xdr:rowOff>
    </xdr:from>
    <xdr:to>
      <xdr:col>55</xdr:col>
      <xdr:colOff>50800</xdr:colOff>
      <xdr:row>96</xdr:row>
      <xdr:rowOff>109379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157656</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44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156794</xdr:rowOff>
    </xdr:from>
    <xdr:to>
      <xdr:col>50</xdr:col>
      <xdr:colOff>165100</xdr:colOff>
      <xdr:row>97</xdr:row>
      <xdr:rowOff>86944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6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78071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70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137167</xdr:rowOff>
    </xdr:from>
    <xdr:to>
      <xdr:col>46</xdr:col>
      <xdr:colOff>38100</xdr:colOff>
      <xdr:row>96</xdr:row>
      <xdr:rowOff>67317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4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58444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5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66334</xdr:rowOff>
    </xdr:from>
    <xdr:to>
      <xdr:col>41</xdr:col>
      <xdr:colOff>101600</xdr:colOff>
      <xdr:row>95</xdr:row>
      <xdr:rowOff>167934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3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13011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129003</xdr:rowOff>
    </xdr:from>
    <xdr:to>
      <xdr:col>36</xdr:col>
      <xdr:colOff>165100</xdr:colOff>
      <xdr:row>98</xdr:row>
      <xdr:rowOff>59153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50280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99367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43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17452</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361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118689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9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64426</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50976"/>
          <a:ext cx="889000" cy="3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65132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101218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2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13626</xdr:rowOff>
    </xdr:from>
    <xdr:to>
      <xdr:col>67</xdr:col>
      <xdr:colOff>101600</xdr:colOff>
      <xdr:row>39</xdr:row>
      <xdr:rowOff>115226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106353</xdr:rowOff>
    </xdr:from>
    <xdr:ext cx="378565"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25017" y="6792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55004</xdr:rowOff>
    </xdr:from>
    <xdr:to>
      <xdr:col>85</xdr:col>
      <xdr:colOff>127000</xdr:colOff>
      <xdr:row>74</xdr:row>
      <xdr:rowOff>61061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742304"/>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61061</xdr:rowOff>
    </xdr:from>
    <xdr:to>
      <xdr:col>81</xdr:col>
      <xdr:colOff>50800</xdr:colOff>
      <xdr:row>75</xdr:row>
      <xdr:rowOff>85522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748361"/>
          <a:ext cx="889000" cy="19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85522</xdr:rowOff>
    </xdr:from>
    <xdr:to>
      <xdr:col>76</xdr:col>
      <xdr:colOff>114300</xdr:colOff>
      <xdr:row>75</xdr:row>
      <xdr:rowOff>128156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94427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128156</xdr:rowOff>
    </xdr:from>
    <xdr:to>
      <xdr:col>71</xdr:col>
      <xdr:colOff>177800</xdr:colOff>
      <xdr:row>75</xdr:row>
      <xdr:rowOff>141148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986906"/>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146258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90288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4204</xdr:rowOff>
    </xdr:from>
    <xdr:to>
      <xdr:col>85</xdr:col>
      <xdr:colOff>177800</xdr:colOff>
      <xdr:row>74</xdr:row>
      <xdr:rowOff>105804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27081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10261</xdr:rowOff>
    </xdr:from>
    <xdr:to>
      <xdr:col>81</xdr:col>
      <xdr:colOff>101600</xdr:colOff>
      <xdr:row>74</xdr:row>
      <xdr:rowOff>111861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128388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34722</xdr:rowOff>
    </xdr:from>
    <xdr:to>
      <xdr:col>76</xdr:col>
      <xdr:colOff>165100</xdr:colOff>
      <xdr:row>75</xdr:row>
      <xdr:rowOff>136322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8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152849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6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77356</xdr:rowOff>
    </xdr:from>
    <xdr:to>
      <xdr:col>72</xdr:col>
      <xdr:colOff>38100</xdr:colOff>
      <xdr:row>76</xdr:row>
      <xdr:rowOff>7507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170082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02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90348</xdr:rowOff>
    </xdr:from>
    <xdr:to>
      <xdr:col>67</xdr:col>
      <xdr:colOff>101600</xdr:colOff>
      <xdr:row>76</xdr:row>
      <xdr:rowOff>20498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9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11625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04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3626</xdr:rowOff>
    </xdr:from>
    <xdr:to>
      <xdr:col>85</xdr:col>
      <xdr:colOff>126364</xdr:colOff>
      <xdr:row>97</xdr:row>
      <xdr:rowOff>100267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05576"/>
          <a:ext cx="1269" cy="1125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104094</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7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100267</xdr:rowOff>
    </xdr:from>
    <xdr:to>
      <xdr:col>86</xdr:col>
      <xdr:colOff>25400</xdr:colOff>
      <xdr:row>97</xdr:row>
      <xdr:rowOff>100267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73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121753</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8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3626</xdr:rowOff>
    </xdr:from>
    <xdr:to>
      <xdr:col>86</xdr:col>
      <xdr:colOff>25400</xdr:colOff>
      <xdr:row>91</xdr:row>
      <xdr:rowOff>3626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05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105466</xdr:rowOff>
    </xdr:from>
    <xdr:to>
      <xdr:col>85</xdr:col>
      <xdr:colOff>127000</xdr:colOff>
      <xdr:row>97</xdr:row>
      <xdr:rowOff>95695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393216"/>
          <a:ext cx="838200" cy="3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126522</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071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103645</xdr:rowOff>
    </xdr:from>
    <xdr:to>
      <xdr:col>85</xdr:col>
      <xdr:colOff>177800</xdr:colOff>
      <xdr:row>95</xdr:row>
      <xdr:rowOff>33795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2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105466</xdr:rowOff>
    </xdr:from>
    <xdr:to>
      <xdr:col>81</xdr:col>
      <xdr:colOff>50800</xdr:colOff>
      <xdr:row>98</xdr:row>
      <xdr:rowOff>4426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393216"/>
          <a:ext cx="889000" cy="4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162680</xdr:rowOff>
    </xdr:from>
    <xdr:to>
      <xdr:col>81</xdr:col>
      <xdr:colOff>101600</xdr:colOff>
      <xdr:row>94</xdr:row>
      <xdr:rowOff>92830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10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109357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588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10998</xdr:rowOff>
    </xdr:from>
    <xdr:to>
      <xdr:col>76</xdr:col>
      <xdr:colOff>114300</xdr:colOff>
      <xdr:row>98</xdr:row>
      <xdr:rowOff>4426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41648"/>
          <a:ext cx="889000" cy="1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91242</xdr:rowOff>
    </xdr:from>
    <xdr:to>
      <xdr:col>76</xdr:col>
      <xdr:colOff>165100</xdr:colOff>
      <xdr:row>97</xdr:row>
      <xdr:rowOff>21392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5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37919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10998</xdr:rowOff>
    </xdr:from>
    <xdr:to>
      <xdr:col>71</xdr:col>
      <xdr:colOff>177800</xdr:colOff>
      <xdr:row>98</xdr:row>
      <xdr:rowOff>2426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41648"/>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23864</xdr:rowOff>
    </xdr:from>
    <xdr:to>
      <xdr:col>72</xdr:col>
      <xdr:colOff>38100</xdr:colOff>
      <xdr:row>96</xdr:row>
      <xdr:rowOff>125464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141991</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25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67926</xdr:rowOff>
    </xdr:from>
    <xdr:to>
      <xdr:col>67</xdr:col>
      <xdr:colOff>101600</xdr:colOff>
      <xdr:row>96</xdr:row>
      <xdr:rowOff>169526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14603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44895</xdr:rowOff>
    </xdr:from>
    <xdr:to>
      <xdr:col>85</xdr:col>
      <xdr:colOff>177800</xdr:colOff>
      <xdr:row>97</xdr:row>
      <xdr:rowOff>146495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131272</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54666</xdr:rowOff>
    </xdr:from>
    <xdr:to>
      <xdr:col>81</xdr:col>
      <xdr:colOff>101600</xdr:colOff>
      <xdr:row>95</xdr:row>
      <xdr:rowOff>156266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34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147393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43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125076</xdr:rowOff>
    </xdr:from>
    <xdr:to>
      <xdr:col>76</xdr:col>
      <xdr:colOff>165100</xdr:colOff>
      <xdr:row>98</xdr:row>
      <xdr:rowOff>55226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46353</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3017" y="16848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131648</xdr:rowOff>
    </xdr:from>
    <xdr:to>
      <xdr:col>72</xdr:col>
      <xdr:colOff>38100</xdr:colOff>
      <xdr:row>97</xdr:row>
      <xdr:rowOff>61798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52925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68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123076</xdr:rowOff>
    </xdr:from>
    <xdr:to>
      <xdr:col>67</xdr:col>
      <xdr:colOff>101600</xdr:colOff>
      <xdr:row>98</xdr:row>
      <xdr:rowOff>53226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44353</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84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97899</xdr:rowOff>
    </xdr:from>
    <xdr:to>
      <xdr:col>116</xdr:col>
      <xdr:colOff>63500</xdr:colOff>
      <xdr:row>38</xdr:row>
      <xdr:rowOff>128597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12999"/>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150312</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5979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97899</xdr:rowOff>
    </xdr:from>
    <xdr:to>
      <xdr:col>111</xdr:col>
      <xdr:colOff>177800</xdr:colOff>
      <xdr:row>39</xdr:row>
      <xdr:rowOff>32585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12999"/>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167838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133169</xdr:rowOff>
    </xdr:from>
    <xdr:to>
      <xdr:col>107</xdr:col>
      <xdr:colOff>50800</xdr:colOff>
      <xdr:row>39</xdr:row>
      <xdr:rowOff>32585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48269"/>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77705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77978</xdr:rowOff>
    </xdr:from>
    <xdr:to>
      <xdr:col>102</xdr:col>
      <xdr:colOff>114300</xdr:colOff>
      <xdr:row>38</xdr:row>
      <xdr:rowOff>133169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593078"/>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20555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20228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77797</xdr:rowOff>
    </xdr:from>
    <xdr:to>
      <xdr:col>116</xdr:col>
      <xdr:colOff>114300</xdr:colOff>
      <xdr:row>39</xdr:row>
      <xdr:rowOff>7947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56224</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71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47099</xdr:rowOff>
    </xdr:from>
    <xdr:to>
      <xdr:col>112</xdr:col>
      <xdr:colOff>38100</xdr:colOff>
      <xdr:row>38</xdr:row>
      <xdr:rowOff>148699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139826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65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153235</xdr:rowOff>
    </xdr:from>
    <xdr:to>
      <xdr:col>107</xdr:col>
      <xdr:colOff>101600</xdr:colOff>
      <xdr:row>39</xdr:row>
      <xdr:rowOff>83385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6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74512</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761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82369</xdr:rowOff>
    </xdr:from>
    <xdr:to>
      <xdr:col>102</xdr:col>
      <xdr:colOff>165100</xdr:colOff>
      <xdr:row>39</xdr:row>
      <xdr:rowOff>12519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3646</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119905</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87188</xdr:rowOff>
    </xdr:from>
    <xdr:to>
      <xdr:col>116</xdr:col>
      <xdr:colOff>63500</xdr:colOff>
      <xdr:row>58</xdr:row>
      <xdr:rowOff>94503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3128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44886</xdr:rowOff>
    </xdr:from>
    <xdr:to>
      <xdr:col>111</xdr:col>
      <xdr:colOff>177800</xdr:colOff>
      <xdr:row>58</xdr:row>
      <xdr:rowOff>87188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88986"/>
          <a:ext cx="889000" cy="4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44886</xdr:rowOff>
    </xdr:from>
    <xdr:to>
      <xdr:col>107</xdr:col>
      <xdr:colOff>50800</xdr:colOff>
      <xdr:row>58</xdr:row>
      <xdr:rowOff>45985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9988986"/>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33673</xdr:rowOff>
    </xdr:from>
    <xdr:to>
      <xdr:col>102</xdr:col>
      <xdr:colOff>114300</xdr:colOff>
      <xdr:row>58</xdr:row>
      <xdr:rowOff>45985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9977773"/>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90502</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278111" y="100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84810</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89111" y="100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43703</xdr:rowOff>
    </xdr:from>
    <xdr:to>
      <xdr:col>116</xdr:col>
      <xdr:colOff>114300</xdr:colOff>
      <xdr:row>58</xdr:row>
      <xdr:rowOff>145303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99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22130</xdr:rowOff>
    </xdr:from>
    <xdr:ext cx="534377"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6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36388</xdr:rowOff>
    </xdr:from>
    <xdr:to>
      <xdr:col>112</xdr:col>
      <xdr:colOff>38100</xdr:colOff>
      <xdr:row>58</xdr:row>
      <xdr:rowOff>137988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99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129115</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56111" y="1007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165536</xdr:rowOff>
    </xdr:from>
    <xdr:to>
      <xdr:col>107</xdr:col>
      <xdr:colOff>101600</xdr:colOff>
      <xdr:row>58</xdr:row>
      <xdr:rowOff>95686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9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86813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67111" y="100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166635</xdr:rowOff>
    </xdr:from>
    <xdr:to>
      <xdr:col>102</xdr:col>
      <xdr:colOff>165100</xdr:colOff>
      <xdr:row>58</xdr:row>
      <xdr:rowOff>96785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993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113312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278111" y="97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154323</xdr:rowOff>
    </xdr:from>
    <xdr:to>
      <xdr:col>98</xdr:col>
      <xdr:colOff>38100</xdr:colOff>
      <xdr:row>58</xdr:row>
      <xdr:rowOff>84473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99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101000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389111" y="9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47422</xdr:rowOff>
    </xdr:from>
    <xdr:to>
      <xdr:col>116</xdr:col>
      <xdr:colOff>63500</xdr:colOff>
      <xdr:row>75</xdr:row>
      <xdr:rowOff>86779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2906172"/>
          <a:ext cx="8382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153205</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840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86779</xdr:rowOff>
    </xdr:from>
    <xdr:to>
      <xdr:col>111</xdr:col>
      <xdr:colOff>177800</xdr:colOff>
      <xdr:row>75</xdr:row>
      <xdr:rowOff>118249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2945529"/>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118249</xdr:rowOff>
    </xdr:from>
    <xdr:to>
      <xdr:col>107</xdr:col>
      <xdr:colOff>50800</xdr:colOff>
      <xdr:row>75</xdr:row>
      <xdr:rowOff>161265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9545300" y="12976999"/>
          <a:ext cx="889000" cy="4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161662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0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161265</xdr:rowOff>
    </xdr:from>
    <xdr:to>
      <xdr:col>102</xdr:col>
      <xdr:colOff>114300</xdr:colOff>
      <xdr:row>76</xdr:row>
      <xdr:rowOff>54356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3020015"/>
          <a:ext cx="889000" cy="6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168072</xdr:rowOff>
    </xdr:from>
    <xdr:to>
      <xdr:col>116</xdr:col>
      <xdr:colOff>114300</xdr:colOff>
      <xdr:row>75</xdr:row>
      <xdr:rowOff>98222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28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19499</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27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35979</xdr:rowOff>
    </xdr:from>
    <xdr:to>
      <xdr:col>112</xdr:col>
      <xdr:colOff>38100</xdr:colOff>
      <xdr:row>75</xdr:row>
      <xdr:rowOff>137579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28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128706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298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67449</xdr:rowOff>
    </xdr:from>
    <xdr:to>
      <xdr:col>107</xdr:col>
      <xdr:colOff>101600</xdr:colOff>
      <xdr:row>75</xdr:row>
      <xdr:rowOff>169050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2926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14126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27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110465</xdr:rowOff>
    </xdr:from>
    <xdr:to>
      <xdr:col>102</xdr:col>
      <xdr:colOff>165100</xdr:colOff>
      <xdr:row>76</xdr:row>
      <xdr:rowOff>40615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29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31742</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30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3556</xdr:rowOff>
    </xdr:from>
    <xdr:to>
      <xdr:col>98</xdr:col>
      <xdr:colOff>38100</xdr:colOff>
      <xdr:row>76</xdr:row>
      <xdr:rowOff>105156</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3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96283</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31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人件費については、退職者や職員数が減少した一方、給与の増額改定が行われたことにより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決算額は増加しており、義務教職員人件費の権限移譲の影響から類似団体内順位は依然として高い水準となっている。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補助費等については、感染症拡大防止協力金の減の影響などにより決算額は減少した。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、庁舎や公共施設の光熱費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の影響などにより増加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したほか、市営住宅を除く公共施設の一人あたり保有面積が政令市の中で上位にあることにより高い傾向にある。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、降雪量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除排雪経費が増加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しており、扶助費については、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子育て世帯への臨時特別給付金や住民税非課税世帯に対する給付金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が減となった影響などにより決算額は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普通建設事業については、新潟駅周辺整備事業の経費が減少したことなどから、決算額が減少している。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除排雪経費などへの対応のため基金の一部を取り崩した一方、未利用地の売却収入などの積み立てを行った結果、緊急時に必要な一定の水準は維持することができた。今後も、社会情勢の変化を的確にとらえた一層の事業の選択と集中などにより、将来にわたって強固な財政運営の基盤づくりを進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773,914
768,177
726.28
436,287,767
427,945,418
6,437,187
238,150,751
632,150,531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133169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26150"/>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133169</xdr:rowOff>
    </xdr:from>
    <xdr:to>
      <xdr:col>19</xdr:col>
      <xdr:colOff>177800</xdr:colOff>
      <xdr:row>35</xdr:row>
      <xdr:rowOff>156028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33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67854</xdr:rowOff>
    </xdr:from>
    <xdr:to>
      <xdr:col>15</xdr:col>
      <xdr:colOff>50800</xdr:colOff>
      <xdr:row>35</xdr:row>
      <xdr:rowOff>156028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6860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58057</xdr:rowOff>
    </xdr:from>
    <xdr:to>
      <xdr:col>10</xdr:col>
      <xdr:colOff>114300</xdr:colOff>
      <xdr:row>35</xdr:row>
      <xdr:rowOff>67854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5880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146050</xdr:rowOff>
    </xdr:from>
    <xdr:to>
      <xdr:col>24</xdr:col>
      <xdr:colOff>114300</xdr:colOff>
      <xdr:row>35</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82369</xdr:rowOff>
    </xdr:from>
    <xdr:to>
      <xdr:col>20</xdr:col>
      <xdr:colOff>38100</xdr:colOff>
      <xdr:row>36</xdr:row>
      <xdr:rowOff>12519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29046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5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105228</xdr:rowOff>
    </xdr:from>
    <xdr:to>
      <xdr:col>15</xdr:col>
      <xdr:colOff>101600</xdr:colOff>
      <xdr:row>36</xdr:row>
      <xdr:rowOff>35378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51905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8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17054</xdr:rowOff>
    </xdr:from>
    <xdr:to>
      <xdr:col>10</xdr:col>
      <xdr:colOff>165100</xdr:colOff>
      <xdr:row>35</xdr:row>
      <xdr:rowOff>118654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135181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9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7257</xdr:rowOff>
    </xdr:from>
    <xdr:to>
      <xdr:col>6</xdr:col>
      <xdr:colOff>38100</xdr:colOff>
      <xdr:row>35</xdr:row>
      <xdr:rowOff>108857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125384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120510</xdr:rowOff>
    </xdr:from>
    <xdr:to>
      <xdr:col>24</xdr:col>
      <xdr:colOff>63500</xdr:colOff>
      <xdr:row>58</xdr:row>
      <xdr:rowOff>148844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64610"/>
          <a:ext cx="8382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134226</xdr:rowOff>
    </xdr:from>
    <xdr:to>
      <xdr:col>19</xdr:col>
      <xdr:colOff>177800</xdr:colOff>
      <xdr:row>58</xdr:row>
      <xdr:rowOff>120510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878176"/>
          <a:ext cx="889000" cy="118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134226</xdr:rowOff>
    </xdr:from>
    <xdr:to>
      <xdr:col>15</xdr:col>
      <xdr:colOff>50800</xdr:colOff>
      <xdr:row>58</xdr:row>
      <xdr:rowOff>108369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878176"/>
          <a:ext cx="889000" cy="117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108369</xdr:rowOff>
    </xdr:from>
    <xdr:to>
      <xdr:col>10</xdr:col>
      <xdr:colOff>114300</xdr:colOff>
      <xdr:row>59</xdr:row>
      <xdr:rowOff>36360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52469"/>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30916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98044</xdr:rowOff>
    </xdr:from>
    <xdr:to>
      <xdr:col>24</xdr:col>
      <xdr:colOff>114300</xdr:colOff>
      <xdr:row>59</xdr:row>
      <xdr:rowOff>28194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28478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69710</xdr:rowOff>
    </xdr:from>
    <xdr:to>
      <xdr:col>20</xdr:col>
      <xdr:colOff>38100</xdr:colOff>
      <xdr:row>58</xdr:row>
      <xdr:rowOff>171310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162437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83426</xdr:rowOff>
    </xdr:from>
    <xdr:to>
      <xdr:col>15</xdr:col>
      <xdr:colOff>101600</xdr:colOff>
      <xdr:row>52</xdr:row>
      <xdr:rowOff>13576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4703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2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57569</xdr:rowOff>
    </xdr:from>
    <xdr:to>
      <xdr:col>10</xdr:col>
      <xdr:colOff>165100</xdr:colOff>
      <xdr:row>58</xdr:row>
      <xdr:rowOff>159169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4246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157010</xdr:rowOff>
    </xdr:from>
    <xdr:to>
      <xdr:col>6</xdr:col>
      <xdr:colOff>38100</xdr:colOff>
      <xdr:row>59</xdr:row>
      <xdr:rowOff>87160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78287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112835</xdr:rowOff>
    </xdr:from>
    <xdr:to>
      <xdr:col>24</xdr:col>
      <xdr:colOff>63500</xdr:colOff>
      <xdr:row>77</xdr:row>
      <xdr:rowOff>40515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43035"/>
          <a:ext cx="838200" cy="9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112835</xdr:rowOff>
    </xdr:from>
    <xdr:to>
      <xdr:col>19</xdr:col>
      <xdr:colOff>177800</xdr:colOff>
      <xdr:row>78</xdr:row>
      <xdr:rowOff>11044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3035"/>
          <a:ext cx="889000" cy="24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11044</xdr:rowOff>
    </xdr:from>
    <xdr:to>
      <xdr:col>15</xdr:col>
      <xdr:colOff>50800</xdr:colOff>
      <xdr:row>78</xdr:row>
      <xdr:rowOff>65807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84144"/>
          <a:ext cx="889000" cy="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65807</xdr:rowOff>
    </xdr:from>
    <xdr:to>
      <xdr:col>10</xdr:col>
      <xdr:colOff>114300</xdr:colOff>
      <xdr:row>78</xdr:row>
      <xdr:rowOff>128087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38907"/>
          <a:ext cx="889000" cy="6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161165</xdr:rowOff>
    </xdr:from>
    <xdr:to>
      <xdr:col>24</xdr:col>
      <xdr:colOff>114300</xdr:colOff>
      <xdr:row>77</xdr:row>
      <xdr:rowOff>91315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139592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62035</xdr:rowOff>
    </xdr:from>
    <xdr:to>
      <xdr:col>20</xdr:col>
      <xdr:colOff>38100</xdr:colOff>
      <xdr:row>76</xdr:row>
      <xdr:rowOff>163635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154762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131694</xdr:rowOff>
    </xdr:from>
    <xdr:to>
      <xdr:col>15</xdr:col>
      <xdr:colOff>101600</xdr:colOff>
      <xdr:row>78</xdr:row>
      <xdr:rowOff>61844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52971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15007</xdr:rowOff>
    </xdr:from>
    <xdr:to>
      <xdr:col>10</xdr:col>
      <xdr:colOff>165100</xdr:colOff>
      <xdr:row>78</xdr:row>
      <xdr:rowOff>116607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107734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77287</xdr:rowOff>
    </xdr:from>
    <xdr:to>
      <xdr:col>6</xdr:col>
      <xdr:colOff>38100</xdr:colOff>
      <xdr:row>79</xdr:row>
      <xdr:rowOff>7437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170014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4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145786</xdr:rowOff>
    </xdr:from>
    <xdr:to>
      <xdr:col>24</xdr:col>
      <xdr:colOff>62865</xdr:colOff>
      <xdr:row>97</xdr:row>
      <xdr:rowOff>89236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6286"/>
          <a:ext cx="1270" cy="114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93063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89236</xdr:rowOff>
    </xdr:from>
    <xdr:to>
      <xdr:col>24</xdr:col>
      <xdr:colOff>152400</xdr:colOff>
      <xdr:row>97</xdr:row>
      <xdr:rowOff>89236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92463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145786</xdr:rowOff>
    </xdr:from>
    <xdr:to>
      <xdr:col>24</xdr:col>
      <xdr:colOff>152400</xdr:colOff>
      <xdr:row>90</xdr:row>
      <xdr:rowOff>145786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59261</xdr:rowOff>
    </xdr:from>
    <xdr:to>
      <xdr:col>24</xdr:col>
      <xdr:colOff>63500</xdr:colOff>
      <xdr:row>96</xdr:row>
      <xdr:rowOff>125755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18461"/>
          <a:ext cx="838200" cy="6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82402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19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59525</xdr:rowOff>
    </xdr:from>
    <xdr:to>
      <xdr:col>24</xdr:col>
      <xdr:colOff>114300</xdr:colOff>
      <xdr:row>95</xdr:row>
      <xdr:rowOff>161125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125755</xdr:rowOff>
    </xdr:from>
    <xdr:to>
      <xdr:col>19</xdr:col>
      <xdr:colOff>177800</xdr:colOff>
      <xdr:row>98</xdr:row>
      <xdr:rowOff>147358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584955"/>
          <a:ext cx="889000" cy="3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101616</xdr:rowOff>
    </xdr:from>
    <xdr:to>
      <xdr:col>20</xdr:col>
      <xdr:colOff>38100</xdr:colOff>
      <xdr:row>96</xdr:row>
      <xdr:rowOff>31766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48293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147358</xdr:rowOff>
    </xdr:from>
    <xdr:to>
      <xdr:col>15</xdr:col>
      <xdr:colOff>50800</xdr:colOff>
      <xdr:row>99</xdr:row>
      <xdr:rowOff>7655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949458"/>
          <a:ext cx="889000" cy="3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35179</xdr:rowOff>
    </xdr:from>
    <xdr:to>
      <xdr:col>15</xdr:col>
      <xdr:colOff>101600</xdr:colOff>
      <xdr:row>98</xdr:row>
      <xdr:rowOff>136779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153306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1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7655</xdr:rowOff>
    </xdr:from>
    <xdr:to>
      <xdr:col>10</xdr:col>
      <xdr:colOff>114300</xdr:colOff>
      <xdr:row>99</xdr:row>
      <xdr:rowOff>16170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981205"/>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101616</xdr:rowOff>
    </xdr:from>
    <xdr:to>
      <xdr:col>10</xdr:col>
      <xdr:colOff>165100</xdr:colOff>
      <xdr:row>99</xdr:row>
      <xdr:rowOff>31766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90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48293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128419</xdr:rowOff>
    </xdr:from>
    <xdr:to>
      <xdr:col>6</xdr:col>
      <xdr:colOff>38100</xdr:colOff>
      <xdr:row>99</xdr:row>
      <xdr:rowOff>58569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3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75096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0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8461</xdr:rowOff>
    </xdr:from>
    <xdr:to>
      <xdr:col>24</xdr:col>
      <xdr:colOff>114300</xdr:colOff>
      <xdr:row>96</xdr:row>
      <xdr:rowOff>110061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6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158338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74955</xdr:rowOff>
    </xdr:from>
    <xdr:to>
      <xdr:col>20</xdr:col>
      <xdr:colOff>38100</xdr:colOff>
      <xdr:row>97</xdr:row>
      <xdr:rowOff>5105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167682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96558</xdr:rowOff>
    </xdr:from>
    <xdr:to>
      <xdr:col>15</xdr:col>
      <xdr:colOff>101600</xdr:colOff>
      <xdr:row>99</xdr:row>
      <xdr:rowOff>26708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8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17835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9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128305</xdr:rowOff>
    </xdr:from>
    <xdr:to>
      <xdr:col>10</xdr:col>
      <xdr:colOff>165100</xdr:colOff>
      <xdr:row>99</xdr:row>
      <xdr:rowOff>58455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3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49582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136820</xdr:rowOff>
    </xdr:from>
    <xdr:to>
      <xdr:col>6</xdr:col>
      <xdr:colOff>38100</xdr:colOff>
      <xdr:row>99</xdr:row>
      <xdr:rowOff>66970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3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58097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3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99314</xdr:rowOff>
    </xdr:from>
    <xdr:to>
      <xdr:col>54</xdr:col>
      <xdr:colOff>189865</xdr:colOff>
      <xdr:row>39</xdr:row>
      <xdr:rowOff>27686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928614"/>
          <a:ext cx="1270" cy="785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31513</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18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27686</xdr:rowOff>
    </xdr:from>
    <xdr:to>
      <xdr:col>55</xdr:col>
      <xdr:colOff>88900</xdr:colOff>
      <xdr:row>39</xdr:row>
      <xdr:rowOff>27686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1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45991</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70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99314</xdr:rowOff>
    </xdr:from>
    <xdr:to>
      <xdr:col>55</xdr:col>
      <xdr:colOff>88900</xdr:colOff>
      <xdr:row>34</xdr:row>
      <xdr:rowOff>99314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92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149606</xdr:rowOff>
    </xdr:from>
    <xdr:to>
      <xdr:col>55</xdr:col>
      <xdr:colOff>0</xdr:colOff>
      <xdr:row>34</xdr:row>
      <xdr:rowOff>99314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293106"/>
          <a:ext cx="8382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42181</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58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63754</xdr:rowOff>
    </xdr:from>
    <xdr:to>
      <xdr:col>55</xdr:col>
      <xdr:colOff>50800</xdr:colOff>
      <xdr:row>37</xdr:row>
      <xdr:rowOff>165354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127508</xdr:rowOff>
    </xdr:from>
    <xdr:to>
      <xdr:col>50</xdr:col>
      <xdr:colOff>114300</xdr:colOff>
      <xdr:row>30</xdr:row>
      <xdr:rowOff>149606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27100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33274</xdr:rowOff>
    </xdr:from>
    <xdr:to>
      <xdr:col>50</xdr:col>
      <xdr:colOff>165100</xdr:colOff>
      <xdr:row>37</xdr:row>
      <xdr:rowOff>134874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126001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127508</xdr:rowOff>
    </xdr:from>
    <xdr:to>
      <xdr:col>45</xdr:col>
      <xdr:colOff>177800</xdr:colOff>
      <xdr:row>32</xdr:row>
      <xdr:rowOff>18542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271008"/>
          <a:ext cx="8890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84836</xdr:rowOff>
    </xdr:from>
    <xdr:to>
      <xdr:col>41</xdr:col>
      <xdr:colOff>50800</xdr:colOff>
      <xdr:row>32</xdr:row>
      <xdr:rowOff>18542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39978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62992</xdr:rowOff>
    </xdr:from>
    <xdr:to>
      <xdr:col>36</xdr:col>
      <xdr:colOff>165100</xdr:colOff>
      <xdr:row>37</xdr:row>
      <xdr:rowOff>164592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155719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48514</xdr:rowOff>
    </xdr:from>
    <xdr:to>
      <xdr:col>55</xdr:col>
      <xdr:colOff>50800</xdr:colOff>
      <xdr:row>34</xdr:row>
      <xdr:rowOff>150114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8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1541</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3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98806</xdr:rowOff>
    </xdr:from>
    <xdr:to>
      <xdr:col>50</xdr:col>
      <xdr:colOff>165100</xdr:colOff>
      <xdr:row>31</xdr:row>
      <xdr:rowOff>28956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24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45483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01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76708</xdr:rowOff>
    </xdr:from>
    <xdr:to>
      <xdr:col>46</xdr:col>
      <xdr:colOff>38100</xdr:colOff>
      <xdr:row>31</xdr:row>
      <xdr:rowOff>6858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2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23385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49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139192</xdr:rowOff>
    </xdr:from>
    <xdr:to>
      <xdr:col>41</xdr:col>
      <xdr:colOff>101600</xdr:colOff>
      <xdr:row>32</xdr:row>
      <xdr:rowOff>69342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4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85869</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2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34036</xdr:rowOff>
    </xdr:from>
    <xdr:to>
      <xdr:col>36</xdr:col>
      <xdr:colOff>165100</xdr:colOff>
      <xdr:row>31</xdr:row>
      <xdr:rowOff>135636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34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152163</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1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107696</xdr:rowOff>
    </xdr:from>
    <xdr:to>
      <xdr:col>55</xdr:col>
      <xdr:colOff>0</xdr:colOff>
      <xdr:row>52</xdr:row>
      <xdr:rowOff>118999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23096"/>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29608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02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107696</xdr:rowOff>
    </xdr:from>
    <xdr:to>
      <xdr:col>50</xdr:col>
      <xdr:colOff>114300</xdr:colOff>
      <xdr:row>52</xdr:row>
      <xdr:rowOff>126619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023096"/>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145178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70231</xdr:rowOff>
    </xdr:from>
    <xdr:to>
      <xdr:col>45</xdr:col>
      <xdr:colOff>177800</xdr:colOff>
      <xdr:row>52</xdr:row>
      <xdr:rowOff>126619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98563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70231</xdr:rowOff>
    </xdr:from>
    <xdr:to>
      <xdr:col>41</xdr:col>
      <xdr:colOff>50800</xdr:colOff>
      <xdr:row>52</xdr:row>
      <xdr:rowOff>165227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8985631"/>
          <a:ext cx="889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164355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68199</xdr:rowOff>
    </xdr:from>
    <xdr:to>
      <xdr:col>55</xdr:col>
      <xdr:colOff>50800</xdr:colOff>
      <xdr:row>52</xdr:row>
      <xdr:rowOff>169799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9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91076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83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56896</xdr:rowOff>
    </xdr:from>
    <xdr:to>
      <xdr:col>50</xdr:col>
      <xdr:colOff>165100</xdr:colOff>
      <xdr:row>52</xdr:row>
      <xdr:rowOff>158496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7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51</xdr:row>
      <xdr:rowOff>3573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87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75819</xdr:rowOff>
    </xdr:from>
    <xdr:to>
      <xdr:col>46</xdr:col>
      <xdr:colOff>38100</xdr:colOff>
      <xdr:row>53</xdr:row>
      <xdr:rowOff>5969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51</xdr:row>
      <xdr:rowOff>22496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76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19431</xdr:rowOff>
    </xdr:from>
    <xdr:to>
      <xdr:col>41</xdr:col>
      <xdr:colOff>101600</xdr:colOff>
      <xdr:row>52</xdr:row>
      <xdr:rowOff>121031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137558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7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114427</xdr:rowOff>
    </xdr:from>
    <xdr:to>
      <xdr:col>36</xdr:col>
      <xdr:colOff>165100</xdr:colOff>
      <xdr:row>53</xdr:row>
      <xdr:rowOff>44577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0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61104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880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22254</xdr:rowOff>
    </xdr:from>
    <xdr:to>
      <xdr:col>55</xdr:col>
      <xdr:colOff>0</xdr:colOff>
      <xdr:row>78</xdr:row>
      <xdr:rowOff>73275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395354"/>
          <a:ext cx="838200" cy="5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22254</xdr:rowOff>
    </xdr:from>
    <xdr:to>
      <xdr:col>50</xdr:col>
      <xdr:colOff>114300</xdr:colOff>
      <xdr:row>78</xdr:row>
      <xdr:rowOff>84358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95354"/>
          <a:ext cx="889000" cy="6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84358</xdr:rowOff>
    </xdr:from>
    <xdr:to>
      <xdr:col>45</xdr:col>
      <xdr:colOff>177800</xdr:colOff>
      <xdr:row>78</xdr:row>
      <xdr:rowOff>104453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57458"/>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104453</xdr:rowOff>
    </xdr:from>
    <xdr:to>
      <xdr:col>41</xdr:col>
      <xdr:colOff>50800</xdr:colOff>
      <xdr:row>78</xdr:row>
      <xdr:rowOff>111364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477553"/>
          <a:ext cx="8890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22475</xdr:rowOff>
    </xdr:from>
    <xdr:to>
      <xdr:col>55</xdr:col>
      <xdr:colOff>50800</xdr:colOff>
      <xdr:row>78</xdr:row>
      <xdr:rowOff>124075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3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902</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142904</xdr:rowOff>
    </xdr:from>
    <xdr:to>
      <xdr:col>50</xdr:col>
      <xdr:colOff>165100</xdr:colOff>
      <xdr:row>78</xdr:row>
      <xdr:rowOff>73054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64181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4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33558</xdr:rowOff>
    </xdr:from>
    <xdr:to>
      <xdr:col>46</xdr:col>
      <xdr:colOff>38100</xdr:colOff>
      <xdr:row>78</xdr:row>
      <xdr:rowOff>135158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0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126285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9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53653</xdr:rowOff>
    </xdr:from>
    <xdr:to>
      <xdr:col>41</xdr:col>
      <xdr:colOff>101600</xdr:colOff>
      <xdr:row>78</xdr:row>
      <xdr:rowOff>155253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146380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1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60564</xdr:rowOff>
    </xdr:from>
    <xdr:to>
      <xdr:col>36</xdr:col>
      <xdr:colOff>165100</xdr:colOff>
      <xdr:row>78</xdr:row>
      <xdr:rowOff>162164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153291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59438</xdr:rowOff>
    </xdr:from>
    <xdr:to>
      <xdr:col>55</xdr:col>
      <xdr:colOff>0</xdr:colOff>
      <xdr:row>92</xdr:row>
      <xdr:rowOff>144340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832838"/>
          <a:ext cx="838200" cy="8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156847</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7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15684</xdr:rowOff>
    </xdr:from>
    <xdr:to>
      <xdr:col>50</xdr:col>
      <xdr:colOff>114300</xdr:colOff>
      <xdr:row>92</xdr:row>
      <xdr:rowOff>144340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5789084"/>
          <a:ext cx="8890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15684</xdr:rowOff>
    </xdr:from>
    <xdr:to>
      <xdr:col>45</xdr:col>
      <xdr:colOff>177800</xdr:colOff>
      <xdr:row>93</xdr:row>
      <xdr:rowOff>144135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5789084"/>
          <a:ext cx="889000" cy="2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144135</xdr:rowOff>
    </xdr:from>
    <xdr:to>
      <xdr:col>41</xdr:col>
      <xdr:colOff>50800</xdr:colOff>
      <xdr:row>93</xdr:row>
      <xdr:rowOff>145529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088985"/>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8638</xdr:rowOff>
    </xdr:from>
    <xdr:to>
      <xdr:col>55</xdr:col>
      <xdr:colOff>50800</xdr:colOff>
      <xdr:row>92</xdr:row>
      <xdr:rowOff>110238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7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95015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69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93540</xdr:rowOff>
    </xdr:from>
    <xdr:to>
      <xdr:col>50</xdr:col>
      <xdr:colOff>165100</xdr:colOff>
      <xdr:row>93</xdr:row>
      <xdr:rowOff>23690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86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40217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64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136334</xdr:rowOff>
    </xdr:from>
    <xdr:to>
      <xdr:col>46</xdr:col>
      <xdr:colOff>38100</xdr:colOff>
      <xdr:row>92</xdr:row>
      <xdr:rowOff>66484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7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83011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5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93335</xdr:rowOff>
    </xdr:from>
    <xdr:to>
      <xdr:col>41</xdr:col>
      <xdr:colOff>101600</xdr:colOff>
      <xdr:row>94</xdr:row>
      <xdr:rowOff>23485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3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40012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1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94729</xdr:rowOff>
    </xdr:from>
    <xdr:to>
      <xdr:col>36</xdr:col>
      <xdr:colOff>165100</xdr:colOff>
      <xdr:row>94</xdr:row>
      <xdr:rowOff>24879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3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41406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1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40586</xdr:rowOff>
    </xdr:from>
    <xdr:to>
      <xdr:col>85</xdr:col>
      <xdr:colOff>127000</xdr:colOff>
      <xdr:row>35</xdr:row>
      <xdr:rowOff>5316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869886"/>
          <a:ext cx="8382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5316</xdr:rowOff>
    </xdr:from>
    <xdr:to>
      <xdr:col>81</xdr:col>
      <xdr:colOff>50800</xdr:colOff>
      <xdr:row>35</xdr:row>
      <xdr:rowOff>25073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006066"/>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135128</xdr:rowOff>
    </xdr:from>
    <xdr:to>
      <xdr:col>76</xdr:col>
      <xdr:colOff>114300</xdr:colOff>
      <xdr:row>35</xdr:row>
      <xdr:rowOff>25073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792978"/>
          <a:ext cx="889000" cy="2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121864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135128</xdr:rowOff>
    </xdr:from>
    <xdr:to>
      <xdr:col>71</xdr:col>
      <xdr:colOff>177800</xdr:colOff>
      <xdr:row>35</xdr:row>
      <xdr:rowOff>36177</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792978"/>
          <a:ext cx="889000" cy="24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141622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161236</xdr:rowOff>
    </xdr:from>
    <xdr:to>
      <xdr:col>85</xdr:col>
      <xdr:colOff>177800</xdr:colOff>
      <xdr:row>34</xdr:row>
      <xdr:rowOff>91386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12663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6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125966</xdr:rowOff>
    </xdr:from>
    <xdr:to>
      <xdr:col>81</xdr:col>
      <xdr:colOff>101600</xdr:colOff>
      <xdr:row>35</xdr:row>
      <xdr:rowOff>56116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9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72643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7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145723</xdr:rowOff>
    </xdr:from>
    <xdr:to>
      <xdr:col>76</xdr:col>
      <xdr:colOff>165100</xdr:colOff>
      <xdr:row>35</xdr:row>
      <xdr:rowOff>75873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97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92400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7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84328</xdr:rowOff>
    </xdr:from>
    <xdr:to>
      <xdr:col>72</xdr:col>
      <xdr:colOff>38100</xdr:colOff>
      <xdr:row>34</xdr:row>
      <xdr:rowOff>14478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31005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5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156827</xdr:rowOff>
    </xdr:from>
    <xdr:to>
      <xdr:col>67</xdr:col>
      <xdr:colOff>101600</xdr:colOff>
      <xdr:row>35</xdr:row>
      <xdr:rowOff>86977</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59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103504</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57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5588</xdr:rowOff>
    </xdr:from>
    <xdr:to>
      <xdr:col>85</xdr:col>
      <xdr:colOff>127000</xdr:colOff>
      <xdr:row>54</xdr:row>
      <xdr:rowOff>71386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263888"/>
          <a:ext cx="8382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63271</xdr:rowOff>
    </xdr:from>
    <xdr:to>
      <xdr:col>81</xdr:col>
      <xdr:colOff>50800</xdr:colOff>
      <xdr:row>54</xdr:row>
      <xdr:rowOff>71386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150121"/>
          <a:ext cx="889000" cy="1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28563</xdr:rowOff>
    </xdr:from>
    <xdr:to>
      <xdr:col>76</xdr:col>
      <xdr:colOff>114300</xdr:colOff>
      <xdr:row>53</xdr:row>
      <xdr:rowOff>63271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115413"/>
          <a:ext cx="889000" cy="3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28563</xdr:rowOff>
    </xdr:from>
    <xdr:to>
      <xdr:col>71</xdr:col>
      <xdr:colOff>177800</xdr:colOff>
      <xdr:row>54</xdr:row>
      <xdr:rowOff>108191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115413"/>
          <a:ext cx="889000" cy="25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126238</xdr:rowOff>
    </xdr:from>
    <xdr:to>
      <xdr:col>85</xdr:col>
      <xdr:colOff>177800</xdr:colOff>
      <xdr:row>54</xdr:row>
      <xdr:rowOff>56388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2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149115</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06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20586</xdr:rowOff>
    </xdr:from>
    <xdr:to>
      <xdr:col>81</xdr:col>
      <xdr:colOff>101600</xdr:colOff>
      <xdr:row>54</xdr:row>
      <xdr:rowOff>122186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27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138713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0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12471</xdr:rowOff>
    </xdr:from>
    <xdr:to>
      <xdr:col>76</xdr:col>
      <xdr:colOff>165100</xdr:colOff>
      <xdr:row>53</xdr:row>
      <xdr:rowOff>114071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0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130598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87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149213</xdr:rowOff>
    </xdr:from>
    <xdr:to>
      <xdr:col>72</xdr:col>
      <xdr:colOff>38100</xdr:colOff>
      <xdr:row>53</xdr:row>
      <xdr:rowOff>79363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0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95890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88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57391</xdr:rowOff>
    </xdr:from>
    <xdr:to>
      <xdr:col>67</xdr:col>
      <xdr:colOff>101600</xdr:colOff>
      <xdr:row>54</xdr:row>
      <xdr:rowOff>158991</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3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4068</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0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99367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01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13371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118690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64426</xdr:rowOff>
    </xdr:from>
    <xdr:to>
      <xdr:col>71</xdr:col>
      <xdr:colOff>177800</xdr:colOff>
      <xdr:row>79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608976"/>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65132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101218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1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13626</xdr:rowOff>
    </xdr:from>
    <xdr:to>
      <xdr:col>67</xdr:col>
      <xdr:colOff>101600</xdr:colOff>
      <xdr:row>79</xdr:row>
      <xdr:rowOff>115226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106353</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65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50127</xdr:rowOff>
    </xdr:from>
    <xdr:to>
      <xdr:col>85</xdr:col>
      <xdr:colOff>127000</xdr:colOff>
      <xdr:row>94</xdr:row>
      <xdr:rowOff>52412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5481300" y="1616642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166273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282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52412</xdr:rowOff>
    </xdr:from>
    <xdr:to>
      <xdr:col>81</xdr:col>
      <xdr:colOff>50800</xdr:colOff>
      <xdr:row>95</xdr:row>
      <xdr:rowOff>79578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168712"/>
          <a:ext cx="889000" cy="19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79578</xdr:rowOff>
    </xdr:from>
    <xdr:to>
      <xdr:col>76</xdr:col>
      <xdr:colOff>114300</xdr:colOff>
      <xdr:row>95</xdr:row>
      <xdr:rowOff>120611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3703300" y="16367328"/>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120611</xdr:rowOff>
    </xdr:from>
    <xdr:to>
      <xdr:col>71</xdr:col>
      <xdr:colOff>177800</xdr:colOff>
      <xdr:row>95</xdr:row>
      <xdr:rowOff>135319</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408361"/>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82059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2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170777</xdr:rowOff>
    </xdr:from>
    <xdr:to>
      <xdr:col>85</xdr:col>
      <xdr:colOff>177800</xdr:colOff>
      <xdr:row>94</xdr:row>
      <xdr:rowOff>100927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1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22204</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59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1612</xdr:rowOff>
    </xdr:from>
    <xdr:to>
      <xdr:col>81</xdr:col>
      <xdr:colOff>101600</xdr:colOff>
      <xdr:row>94</xdr:row>
      <xdr:rowOff>103212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1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119739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8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28778</xdr:rowOff>
    </xdr:from>
    <xdr:to>
      <xdr:col>76</xdr:col>
      <xdr:colOff>165100</xdr:colOff>
      <xdr:row>95</xdr:row>
      <xdr:rowOff>130378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146905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69811</xdr:rowOff>
    </xdr:from>
    <xdr:to>
      <xdr:col>72</xdr:col>
      <xdr:colOff>38100</xdr:colOff>
      <xdr:row>95</xdr:row>
      <xdr:rowOff>171411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162538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64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84519</xdr:rowOff>
    </xdr:from>
    <xdr:to>
      <xdr:col>67</xdr:col>
      <xdr:colOff>101600</xdr:colOff>
      <xdr:row>96</xdr:row>
      <xdr:rowOff>14669</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3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5796</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64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総務費については、財政調整基金積立金の減などにより決算額が減少した。民生費については、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子育て世帯や住民税非課税世帯に対する臨時特別給付金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の影響により減少した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ほか、衛生費については、新型コロナウイルスワクチン接種体制確保事業費国庫補助金返還金などにより増加した。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effectLst/>
              <a:latin typeface="ＭＳ Ｐゴシック" panose="020B0600070205080204" pitchFamily="50" charset="-128"/>
              <a:ea typeface="ＭＳ Ｐゴシック" panose="020B0600070205080204" pitchFamily="50" charset="-128"/>
            </a:rPr>
            <a:t>　労働費については、類似団体の中で最も高いのは、新潟勤労者総合福祉センター（新潟テルサ）の管理運営費があるためである。</a:t>
          </a:r>
          <a:endParaRPr kumimoji="1"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農林水産業費については、類似団体の中で高い状況にあるのは、住民一人あたりの耕地面積が類似団体の中で最も高く、田園型政令市を目指した各種施策に取り組んでいるためである。</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土木費については、除雪対策費の増により決算額が増加した。住民一人あたり決算額が類似団体の中で上位になっているのは、新潟駅付近連続立体交差事業などの大規模事業を推進していることや、冬季の除雪対策経費の影響によるものである。</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教育費については、光熱費などの増により決算額が増加しており、公債費については、利子償還金の減などにより減少した。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　標準財政規模は、標準税収入額等が増加したものの、</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に臨時財政対策債償還基金費が臨時的に算定されたことによる普通交付税の減少、臨時財政対策債の大幅抑制により、前年度比▲</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財政調整基金残高は、未利用地の売却などにより</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億円積み立てたものの、除排雪経費の増加などにより</a:t>
          </a:r>
          <a:r>
            <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億円取り崩したため減少した。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実質収支は</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感染症対応</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や原油価格・物価高騰対策、除排雪に</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多額の経費を執行したものの</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国庫支出金の活用</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などに</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より黒字を確保した</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財政調整基金の一部を取り崩した影響により赤字となった。</a:t>
          </a:r>
          <a:endParaRPr kumimoji="1" lang="en-US" altLang="ja-JP" sz="115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新潟市において、平成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年度決算以降、連結実質赤字は生じていない。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ただし国民健康保険事業会計では、近年において実質収支比率の赤字はないものの、平成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は保険給付費の増加や前期高齢者交付金の減などにより生じた収支不足の結果赤字となった事例がある。今後も保険給付費の増加が見込まれるなど厳しい財政状況が予想されることから、不納欠損額や収入未済額の削減を図るなど、健全な財政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公営企業会計においても、今後も厳しい経営環境が予想されることから、より一層の経営努力が必要となる。特に、水道事業会計や下水道事業会計では老朽化施設の更新を適切な時期に実施する必要がある。しかし、人口減少などによる事業収益のさらなる減少により、財源確保が厳しくなるものと見込まれることから、徹底した経費削減とともに、将来世代に過度な負担を残さないよう企業債残高の増高を抑制しながら、安定的な事業運営に必要な資金を確保す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85</v>
      </c>
      <c r="C2" s="182"/>
      <c r="D2" s="183"/>
    </row>
    <row r="3" spans="1:119" ht="18.75" customHeight="1" thickBot="1" x14ac:dyDescent="0.3">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436287767</v>
      </c>
      <c r="BO4" s="407"/>
      <c r="BP4" s="407"/>
      <c r="BQ4" s="407"/>
      <c r="BR4" s="407"/>
      <c r="BS4" s="407"/>
      <c r="BT4" s="407"/>
      <c r="BU4" s="408"/>
      <c r="BV4" s="406">
        <v>450147850</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2.7</v>
      </c>
      <c r="CU4" s="413"/>
      <c r="CV4" s="413"/>
      <c r="CW4" s="413"/>
      <c r="CX4" s="413"/>
      <c r="CY4" s="413"/>
      <c r="CZ4" s="413"/>
      <c r="DA4" s="414"/>
      <c r="DB4" s="412">
        <v>3.1</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427945418</v>
      </c>
      <c r="BO5" s="444"/>
      <c r="BP5" s="444"/>
      <c r="BQ5" s="444"/>
      <c r="BR5" s="444"/>
      <c r="BS5" s="444"/>
      <c r="BT5" s="444"/>
      <c r="BU5" s="445"/>
      <c r="BV5" s="443">
        <v>438857264</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94.9</v>
      </c>
      <c r="CU5" s="441"/>
      <c r="CV5" s="441"/>
      <c r="CW5" s="441"/>
      <c r="CX5" s="441"/>
      <c r="CY5" s="441"/>
      <c r="CZ5" s="441"/>
      <c r="DA5" s="442"/>
      <c r="DB5" s="440">
        <v>92.3</v>
      </c>
      <c r="DC5" s="441"/>
      <c r="DD5" s="441"/>
      <c r="DE5" s="441"/>
      <c r="DF5" s="441"/>
      <c r="DG5" s="441"/>
      <c r="DH5" s="441"/>
      <c r="DI5" s="442"/>
    </row>
    <row r="6" spans="1:119" ht="18.75" customHeight="1" x14ac:dyDescent="0.25">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106</v>
      </c>
      <c r="AV6" s="476"/>
      <c r="AW6" s="476"/>
      <c r="AX6" s="476"/>
      <c r="AY6" s="477" t="s">
        <v>107</v>
      </c>
      <c r="AZ6" s="478"/>
      <c r="BA6" s="478"/>
      <c r="BB6" s="478"/>
      <c r="BC6" s="478"/>
      <c r="BD6" s="478"/>
      <c r="BE6" s="478"/>
      <c r="BF6" s="478"/>
      <c r="BG6" s="478"/>
      <c r="BH6" s="478"/>
      <c r="BI6" s="478"/>
      <c r="BJ6" s="478"/>
      <c r="BK6" s="478"/>
      <c r="BL6" s="478"/>
      <c r="BM6" s="479"/>
      <c r="BN6" s="443">
        <v>8342349</v>
      </c>
      <c r="BO6" s="444"/>
      <c r="BP6" s="444"/>
      <c r="BQ6" s="444"/>
      <c r="BR6" s="444"/>
      <c r="BS6" s="444"/>
      <c r="BT6" s="444"/>
      <c r="BU6" s="445"/>
      <c r="BV6" s="443">
        <v>11290586</v>
      </c>
      <c r="BW6" s="444"/>
      <c r="BX6" s="444"/>
      <c r="BY6" s="444"/>
      <c r="BZ6" s="444"/>
      <c r="CA6" s="444"/>
      <c r="CB6" s="444"/>
      <c r="CC6" s="445"/>
      <c r="CD6" s="446" t="s">
        <v>108</v>
      </c>
      <c r="CE6" s="447"/>
      <c r="CF6" s="447"/>
      <c r="CG6" s="447"/>
      <c r="CH6" s="447"/>
      <c r="CI6" s="447"/>
      <c r="CJ6" s="447"/>
      <c r="CK6" s="447"/>
      <c r="CL6" s="447"/>
      <c r="CM6" s="447"/>
      <c r="CN6" s="447"/>
      <c r="CO6" s="447"/>
      <c r="CP6" s="447"/>
      <c r="CQ6" s="447"/>
      <c r="CR6" s="447"/>
      <c r="CS6" s="448"/>
      <c r="CT6" s="480">
        <v>101.9</v>
      </c>
      <c r="CU6" s="481"/>
      <c r="CV6" s="481"/>
      <c r="CW6" s="481"/>
      <c r="CX6" s="481"/>
      <c r="CY6" s="481"/>
      <c r="CZ6" s="481"/>
      <c r="DA6" s="482"/>
      <c r="DB6" s="480">
        <v>100.7</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109</v>
      </c>
      <c r="AN7" s="473"/>
      <c r="AO7" s="473"/>
      <c r="AP7" s="473"/>
      <c r="AQ7" s="473"/>
      <c r="AR7" s="473"/>
      <c r="AS7" s="473"/>
      <c r="AT7" s="474"/>
      <c r="AU7" s="475" t="s">
        <v>110</v>
      </c>
      <c r="AV7" s="476"/>
      <c r="AW7" s="476"/>
      <c r="AX7" s="476"/>
      <c r="AY7" s="477" t="s">
        <v>111</v>
      </c>
      <c r="AZ7" s="478"/>
      <c r="BA7" s="478"/>
      <c r="BB7" s="478"/>
      <c r="BC7" s="478"/>
      <c r="BD7" s="478"/>
      <c r="BE7" s="478"/>
      <c r="BF7" s="478"/>
      <c r="BG7" s="478"/>
      <c r="BH7" s="478"/>
      <c r="BI7" s="478"/>
      <c r="BJ7" s="478"/>
      <c r="BK7" s="478"/>
      <c r="BL7" s="478"/>
      <c r="BM7" s="479"/>
      <c r="BN7" s="443">
        <v>1905162</v>
      </c>
      <c r="BO7" s="444"/>
      <c r="BP7" s="444"/>
      <c r="BQ7" s="444"/>
      <c r="BR7" s="444"/>
      <c r="BS7" s="444"/>
      <c r="BT7" s="444"/>
      <c r="BU7" s="445"/>
      <c r="BV7" s="443">
        <v>3724750</v>
      </c>
      <c r="BW7" s="444"/>
      <c r="BX7" s="444"/>
      <c r="BY7" s="444"/>
      <c r="BZ7" s="444"/>
      <c r="CA7" s="444"/>
      <c r="CB7" s="444"/>
      <c r="CC7" s="445"/>
      <c r="CD7" s="446" t="s">
        <v>112</v>
      </c>
      <c r="CE7" s="447"/>
      <c r="CF7" s="447"/>
      <c r="CG7" s="447"/>
      <c r="CH7" s="447"/>
      <c r="CI7" s="447"/>
      <c r="CJ7" s="447"/>
      <c r="CK7" s="447"/>
      <c r="CL7" s="447"/>
      <c r="CM7" s="447"/>
      <c r="CN7" s="447"/>
      <c r="CO7" s="447"/>
      <c r="CP7" s="447"/>
      <c r="CQ7" s="447"/>
      <c r="CR7" s="447"/>
      <c r="CS7" s="448"/>
      <c r="CT7" s="443">
        <v>238150751</v>
      </c>
      <c r="CU7" s="444"/>
      <c r="CV7" s="444"/>
      <c r="CW7" s="444"/>
      <c r="CX7" s="444"/>
      <c r="CY7" s="444"/>
      <c r="CZ7" s="444"/>
      <c r="DA7" s="445"/>
      <c r="DB7" s="443">
        <v>244031477</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113</v>
      </c>
      <c r="AN8" s="473"/>
      <c r="AO8" s="473"/>
      <c r="AP8" s="473"/>
      <c r="AQ8" s="473"/>
      <c r="AR8" s="473"/>
      <c r="AS8" s="473"/>
      <c r="AT8" s="474"/>
      <c r="AU8" s="475" t="s">
        <v>114</v>
      </c>
      <c r="AV8" s="476"/>
      <c r="AW8" s="476"/>
      <c r="AX8" s="476"/>
      <c r="AY8" s="477" t="s">
        <v>115</v>
      </c>
      <c r="AZ8" s="478"/>
      <c r="BA8" s="478"/>
      <c r="BB8" s="478"/>
      <c r="BC8" s="478"/>
      <c r="BD8" s="478"/>
      <c r="BE8" s="478"/>
      <c r="BF8" s="478"/>
      <c r="BG8" s="478"/>
      <c r="BH8" s="478"/>
      <c r="BI8" s="478"/>
      <c r="BJ8" s="478"/>
      <c r="BK8" s="478"/>
      <c r="BL8" s="478"/>
      <c r="BM8" s="479"/>
      <c r="BN8" s="443">
        <v>6437187</v>
      </c>
      <c r="BO8" s="444"/>
      <c r="BP8" s="444"/>
      <c r="BQ8" s="444"/>
      <c r="BR8" s="444"/>
      <c r="BS8" s="444"/>
      <c r="BT8" s="444"/>
      <c r="BU8" s="445"/>
      <c r="BV8" s="443">
        <v>7565836</v>
      </c>
      <c r="BW8" s="444"/>
      <c r="BX8" s="444"/>
      <c r="BY8" s="444"/>
      <c r="BZ8" s="444"/>
      <c r="CA8" s="444"/>
      <c r="CB8" s="444"/>
      <c r="CC8" s="445"/>
      <c r="CD8" s="446" t="s">
        <v>116</v>
      </c>
      <c r="CE8" s="447"/>
      <c r="CF8" s="447"/>
      <c r="CG8" s="447"/>
      <c r="CH8" s="447"/>
      <c r="CI8" s="447"/>
      <c r="CJ8" s="447"/>
      <c r="CK8" s="447"/>
      <c r="CL8" s="447"/>
      <c r="CM8" s="447"/>
      <c r="CN8" s="447"/>
      <c r="CO8" s="447"/>
      <c r="CP8" s="447"/>
      <c r="CQ8" s="447"/>
      <c r="CR8" s="447"/>
      <c r="CS8" s="448"/>
      <c r="CT8" s="483">
        <v>0.66</v>
      </c>
      <c r="CU8" s="484"/>
      <c r="CV8" s="484"/>
      <c r="CW8" s="484"/>
      <c r="CX8" s="484"/>
      <c r="CY8" s="484"/>
      <c r="CZ8" s="484"/>
      <c r="DA8" s="485"/>
      <c r="DB8" s="483">
        <v>0.67</v>
      </c>
      <c r="DC8" s="484"/>
      <c r="DD8" s="484"/>
      <c r="DE8" s="484"/>
      <c r="DF8" s="484"/>
      <c r="DG8" s="484"/>
      <c r="DH8" s="484"/>
      <c r="DI8" s="485"/>
    </row>
    <row r="9" spans="1:119" ht="18.75" customHeight="1" thickBot="1" x14ac:dyDescent="0.3">
      <c r="A9" s="181"/>
      <c r="B9" s="437" t="s">
        <v>117</v>
      </c>
      <c r="C9" s="438"/>
      <c r="D9" s="438"/>
      <c r="E9" s="438"/>
      <c r="F9" s="438"/>
      <c r="G9" s="438"/>
      <c r="H9" s="438"/>
      <c r="I9" s="438"/>
      <c r="J9" s="438"/>
      <c r="K9" s="486"/>
      <c r="L9" s="487" t="s">
        <v>118</v>
      </c>
      <c r="M9" s="488"/>
      <c r="N9" s="488"/>
      <c r="O9" s="488"/>
      <c r="P9" s="488"/>
      <c r="Q9" s="489"/>
      <c r="R9" s="490">
        <v>789275</v>
      </c>
      <c r="S9" s="491"/>
      <c r="T9" s="491"/>
      <c r="U9" s="491"/>
      <c r="V9" s="492"/>
      <c r="W9" s="400" t="s">
        <v>119</v>
      </c>
      <c r="X9" s="401"/>
      <c r="Y9" s="401"/>
      <c r="Z9" s="401"/>
      <c r="AA9" s="401"/>
      <c r="AB9" s="401"/>
      <c r="AC9" s="401"/>
      <c r="AD9" s="401"/>
      <c r="AE9" s="401"/>
      <c r="AF9" s="401"/>
      <c r="AG9" s="401"/>
      <c r="AH9" s="401"/>
      <c r="AI9" s="401"/>
      <c r="AJ9" s="401"/>
      <c r="AK9" s="401"/>
      <c r="AL9" s="402"/>
      <c r="AM9" s="472" t="s">
        <v>120</v>
      </c>
      <c r="AN9" s="473"/>
      <c r="AO9" s="473"/>
      <c r="AP9" s="473"/>
      <c r="AQ9" s="473"/>
      <c r="AR9" s="473"/>
      <c r="AS9" s="473"/>
      <c r="AT9" s="474"/>
      <c r="AU9" s="475" t="s">
        <v>106</v>
      </c>
      <c r="AV9" s="476"/>
      <c r="AW9" s="476"/>
      <c r="AX9" s="476"/>
      <c r="AY9" s="477" t="s">
        <v>121</v>
      </c>
      <c r="AZ9" s="478"/>
      <c r="BA9" s="478"/>
      <c r="BB9" s="478"/>
      <c r="BC9" s="478"/>
      <c r="BD9" s="478"/>
      <c r="BE9" s="478"/>
      <c r="BF9" s="478"/>
      <c r="BG9" s="478"/>
      <c r="BH9" s="478"/>
      <c r="BI9" s="478"/>
      <c r="BJ9" s="478"/>
      <c r="BK9" s="478"/>
      <c r="BL9" s="478"/>
      <c r="BM9" s="479"/>
      <c r="BN9" s="443">
        <v>-1128649</v>
      </c>
      <c r="BO9" s="444"/>
      <c r="BP9" s="444"/>
      <c r="BQ9" s="444"/>
      <c r="BR9" s="444"/>
      <c r="BS9" s="444"/>
      <c r="BT9" s="444"/>
      <c r="BU9" s="445"/>
      <c r="BV9" s="443">
        <v>3995884</v>
      </c>
      <c r="BW9" s="444"/>
      <c r="BX9" s="444"/>
      <c r="BY9" s="444"/>
      <c r="BZ9" s="444"/>
      <c r="CA9" s="444"/>
      <c r="CB9" s="444"/>
      <c r="CC9" s="445"/>
      <c r="CD9" s="446" t="s">
        <v>122</v>
      </c>
      <c r="CE9" s="447"/>
      <c r="CF9" s="447"/>
      <c r="CG9" s="447"/>
      <c r="CH9" s="447"/>
      <c r="CI9" s="447"/>
      <c r="CJ9" s="447"/>
      <c r="CK9" s="447"/>
      <c r="CL9" s="447"/>
      <c r="CM9" s="447"/>
      <c r="CN9" s="447"/>
      <c r="CO9" s="447"/>
      <c r="CP9" s="447"/>
      <c r="CQ9" s="447"/>
      <c r="CR9" s="447"/>
      <c r="CS9" s="448"/>
      <c r="CT9" s="440">
        <v>17.100000000000001</v>
      </c>
      <c r="CU9" s="441"/>
      <c r="CV9" s="441"/>
      <c r="CW9" s="441"/>
      <c r="CX9" s="441"/>
      <c r="CY9" s="441"/>
      <c r="CZ9" s="441"/>
      <c r="DA9" s="442"/>
      <c r="DB9" s="440">
        <v>17.3</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123</v>
      </c>
      <c r="M10" s="473"/>
      <c r="N10" s="473"/>
      <c r="O10" s="473"/>
      <c r="P10" s="473"/>
      <c r="Q10" s="474"/>
      <c r="R10" s="494">
        <v>810157</v>
      </c>
      <c r="S10" s="495"/>
      <c r="T10" s="495"/>
      <c r="U10" s="495"/>
      <c r="V10" s="496"/>
      <c r="W10" s="431"/>
      <c r="X10" s="432"/>
      <c r="Y10" s="432"/>
      <c r="Z10" s="432"/>
      <c r="AA10" s="432"/>
      <c r="AB10" s="432"/>
      <c r="AC10" s="432"/>
      <c r="AD10" s="432"/>
      <c r="AE10" s="432"/>
      <c r="AF10" s="432"/>
      <c r="AG10" s="432"/>
      <c r="AH10" s="432"/>
      <c r="AI10" s="432"/>
      <c r="AJ10" s="432"/>
      <c r="AK10" s="432"/>
      <c r="AL10" s="435"/>
      <c r="AM10" s="472" t="s">
        <v>124</v>
      </c>
      <c r="AN10" s="473"/>
      <c r="AO10" s="473"/>
      <c r="AP10" s="473"/>
      <c r="AQ10" s="473"/>
      <c r="AR10" s="473"/>
      <c r="AS10" s="473"/>
      <c r="AT10" s="474"/>
      <c r="AU10" s="475" t="s">
        <v>106</v>
      </c>
      <c r="AV10" s="476"/>
      <c r="AW10" s="476"/>
      <c r="AX10" s="476"/>
      <c r="AY10" s="477" t="s">
        <v>125</v>
      </c>
      <c r="AZ10" s="478"/>
      <c r="BA10" s="478"/>
      <c r="BB10" s="478"/>
      <c r="BC10" s="478"/>
      <c r="BD10" s="478"/>
      <c r="BE10" s="478"/>
      <c r="BF10" s="478"/>
      <c r="BG10" s="478"/>
      <c r="BH10" s="478"/>
      <c r="BI10" s="478"/>
      <c r="BJ10" s="478"/>
      <c r="BK10" s="478"/>
      <c r="BL10" s="478"/>
      <c r="BM10" s="479"/>
      <c r="BN10" s="443">
        <v>1167723</v>
      </c>
      <c r="BO10" s="444"/>
      <c r="BP10" s="444"/>
      <c r="BQ10" s="444"/>
      <c r="BR10" s="444"/>
      <c r="BS10" s="444"/>
      <c r="BT10" s="444"/>
      <c r="BU10" s="445"/>
      <c r="BV10" s="443">
        <v>5751413</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130</v>
      </c>
      <c r="AV11" s="476"/>
      <c r="AW11" s="476"/>
      <c r="AX11" s="476"/>
      <c r="AY11" s="477" t="s">
        <v>131</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132</v>
      </c>
      <c r="CE11" s="447"/>
      <c r="CF11" s="447"/>
      <c r="CG11" s="447"/>
      <c r="CH11" s="447"/>
      <c r="CI11" s="447"/>
      <c r="CJ11" s="447"/>
      <c r="CK11" s="447"/>
      <c r="CL11" s="447"/>
      <c r="CM11" s="447"/>
      <c r="CN11" s="447"/>
      <c r="CO11" s="447"/>
      <c r="CP11" s="447"/>
      <c r="CQ11" s="447"/>
      <c r="CR11" s="447"/>
      <c r="CS11" s="448"/>
      <c r="CT11" s="483" t="s">
        <v>133</v>
      </c>
      <c r="CU11" s="484"/>
      <c r="CV11" s="484"/>
      <c r="CW11" s="484"/>
      <c r="CX11" s="484"/>
      <c r="CY11" s="484"/>
      <c r="CZ11" s="484"/>
      <c r="DA11" s="485"/>
      <c r="DB11" s="483" t="s">
        <v>133</v>
      </c>
      <c r="DC11" s="484"/>
      <c r="DD11" s="484"/>
      <c r="DE11" s="484"/>
      <c r="DF11" s="484"/>
      <c r="DG11" s="484"/>
      <c r="DH11" s="484"/>
      <c r="DI11" s="485"/>
    </row>
    <row r="12" spans="1:119" ht="18.75" customHeight="1" x14ac:dyDescent="0.25">
      <c r="A12" s="181"/>
      <c r="B12" s="503" t="s">
        <v>134</v>
      </c>
      <c r="C12" s="504"/>
      <c r="D12" s="504"/>
      <c r="E12" s="504"/>
      <c r="F12" s="504"/>
      <c r="G12" s="504"/>
      <c r="H12" s="504"/>
      <c r="I12" s="504"/>
      <c r="J12" s="504"/>
      <c r="K12" s="505"/>
      <c r="L12" s="512" t="s">
        <v>135</v>
      </c>
      <c r="M12" s="513"/>
      <c r="N12" s="513"/>
      <c r="O12" s="513"/>
      <c r="P12" s="513"/>
      <c r="Q12" s="514"/>
      <c r="R12" s="515">
        <v>773914</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1586623</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133</v>
      </c>
      <c r="CU12" s="484"/>
      <c r="CV12" s="484"/>
      <c r="CW12" s="484"/>
      <c r="CX12" s="484"/>
      <c r="CY12" s="484"/>
      <c r="CZ12" s="484"/>
      <c r="DA12" s="485"/>
      <c r="DB12" s="483" t="s">
        <v>142</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143</v>
      </c>
      <c r="N13" s="535"/>
      <c r="O13" s="535"/>
      <c r="P13" s="535"/>
      <c r="Q13" s="536"/>
      <c r="R13" s="527">
        <v>768177</v>
      </c>
      <c r="S13" s="528"/>
      <c r="T13" s="528"/>
      <c r="U13" s="528"/>
      <c r="V13" s="529"/>
      <c r="W13" s="459" t="s">
        <v>144</v>
      </c>
      <c r="X13" s="460"/>
      <c r="Y13" s="460"/>
      <c r="Z13" s="460"/>
      <c r="AA13" s="460"/>
      <c r="AB13" s="450"/>
      <c r="AC13" s="494">
        <v>11608</v>
      </c>
      <c r="AD13" s="495"/>
      <c r="AE13" s="495"/>
      <c r="AF13" s="495"/>
      <c r="AG13" s="537"/>
      <c r="AH13" s="494">
        <v>13773</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-1547549</v>
      </c>
      <c r="BO13" s="444"/>
      <c r="BP13" s="444"/>
      <c r="BQ13" s="444"/>
      <c r="BR13" s="444"/>
      <c r="BS13" s="444"/>
      <c r="BT13" s="444"/>
      <c r="BU13" s="445"/>
      <c r="BV13" s="443">
        <v>9747297</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11.7</v>
      </c>
      <c r="CU13" s="441"/>
      <c r="CV13" s="441"/>
      <c r="CW13" s="441"/>
      <c r="CX13" s="441"/>
      <c r="CY13" s="441"/>
      <c r="CZ13" s="441"/>
      <c r="DA13" s="442"/>
      <c r="DB13" s="440">
        <v>11</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149</v>
      </c>
      <c r="M14" s="525"/>
      <c r="N14" s="525"/>
      <c r="O14" s="525"/>
      <c r="P14" s="525"/>
      <c r="Q14" s="526"/>
      <c r="R14" s="527">
        <v>779613</v>
      </c>
      <c r="S14" s="528"/>
      <c r="T14" s="528"/>
      <c r="U14" s="528"/>
      <c r="V14" s="529"/>
      <c r="W14" s="433"/>
      <c r="X14" s="434"/>
      <c r="Y14" s="434"/>
      <c r="Z14" s="434"/>
      <c r="AA14" s="434"/>
      <c r="AB14" s="423"/>
      <c r="AC14" s="530">
        <v>3.2</v>
      </c>
      <c r="AD14" s="531"/>
      <c r="AE14" s="531"/>
      <c r="AF14" s="531"/>
      <c r="AG14" s="532"/>
      <c r="AH14" s="530">
        <v>3.7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v>126.7</v>
      </c>
      <c r="CU14" s="542"/>
      <c r="CV14" s="542"/>
      <c r="CW14" s="542"/>
      <c r="CX14" s="542"/>
      <c r="CY14" s="542"/>
      <c r="CZ14" s="542"/>
      <c r="DA14" s="543"/>
      <c r="DB14" s="541">
        <v>124</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143</v>
      </c>
      <c r="N15" s="535"/>
      <c r="O15" s="535"/>
      <c r="P15" s="535"/>
      <c r="Q15" s="536"/>
      <c r="R15" s="527">
        <v>774377</v>
      </c>
      <c r="S15" s="528"/>
      <c r="T15" s="528"/>
      <c r="U15" s="528"/>
      <c r="V15" s="529"/>
      <c r="W15" s="459" t="s">
        <v>151</v>
      </c>
      <c r="X15" s="460"/>
      <c r="Y15" s="460"/>
      <c r="Z15" s="460"/>
      <c r="AA15" s="460"/>
      <c r="AB15" s="450"/>
      <c r="AC15" s="494">
        <v>78488</v>
      </c>
      <c r="AD15" s="495"/>
      <c r="AE15" s="495"/>
      <c r="AF15" s="495"/>
      <c r="AG15" s="537"/>
      <c r="AH15" s="494">
        <v>83531</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126153719</v>
      </c>
      <c r="BO15" s="407"/>
      <c r="BP15" s="407"/>
      <c r="BQ15" s="407"/>
      <c r="BR15" s="407"/>
      <c r="BS15" s="407"/>
      <c r="BT15" s="407"/>
      <c r="BU15" s="408"/>
      <c r="BV15" s="406">
        <v>120311109</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21.5</v>
      </c>
      <c r="AD16" s="531"/>
      <c r="AE16" s="531"/>
      <c r="AF16" s="531"/>
      <c r="AG16" s="532"/>
      <c r="AH16" s="530">
        <v>22.1</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190531168</v>
      </c>
      <c r="BO16" s="444"/>
      <c r="BP16" s="444"/>
      <c r="BQ16" s="444"/>
      <c r="BR16" s="444"/>
      <c r="BS16" s="444"/>
      <c r="BT16" s="444"/>
      <c r="BU16" s="445"/>
      <c r="BV16" s="443">
        <v>186973619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275525</v>
      </c>
      <c r="AD17" s="495"/>
      <c r="AE17" s="495"/>
      <c r="AF17" s="495"/>
      <c r="AG17" s="537"/>
      <c r="AH17" s="494">
        <v>280010</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156830890</v>
      </c>
      <c r="BO17" s="444"/>
      <c r="BP17" s="444"/>
      <c r="BQ17" s="444"/>
      <c r="BR17" s="444"/>
      <c r="BS17" s="444"/>
      <c r="BT17" s="444"/>
      <c r="BU17" s="445"/>
      <c r="BV17" s="443">
        <v>149261706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161</v>
      </c>
      <c r="C18" s="486"/>
      <c r="D18" s="486"/>
      <c r="E18" s="566"/>
      <c r="F18" s="566"/>
      <c r="G18" s="566"/>
      <c r="H18" s="566"/>
      <c r="I18" s="566"/>
      <c r="J18" s="566"/>
      <c r="K18" s="566"/>
      <c r="L18" s="567">
        <v>726.28</v>
      </c>
      <c r="M18" s="567"/>
      <c r="N18" s="567"/>
      <c r="O18" s="567"/>
      <c r="P18" s="567"/>
      <c r="Q18" s="567"/>
      <c r="R18" s="568"/>
      <c r="S18" s="568"/>
      <c r="T18" s="568"/>
      <c r="U18" s="568"/>
      <c r="V18" s="569"/>
      <c r="W18" s="461"/>
      <c r="X18" s="462"/>
      <c r="Y18" s="462"/>
      <c r="Z18" s="462"/>
      <c r="AA18" s="462"/>
      <c r="AB18" s="453"/>
      <c r="AC18" s="570">
        <v>75.400000000000006</v>
      </c>
      <c r="AD18" s="571"/>
      <c r="AE18" s="571"/>
      <c r="AF18" s="571"/>
      <c r="AG18" s="572"/>
      <c r="AH18" s="570">
        <v>74.2</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230108656</v>
      </c>
      <c r="BO18" s="444"/>
      <c r="BP18" s="444"/>
      <c r="BQ18" s="444"/>
      <c r="BR18" s="444"/>
      <c r="BS18" s="444"/>
      <c r="BT18" s="444"/>
      <c r="BU18" s="445"/>
      <c r="BV18" s="443">
        <v>227292545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163</v>
      </c>
      <c r="C19" s="486"/>
      <c r="D19" s="486"/>
      <c r="E19" s="566"/>
      <c r="F19" s="566"/>
      <c r="G19" s="566"/>
      <c r="H19" s="566"/>
      <c r="I19" s="566"/>
      <c r="J19" s="566"/>
      <c r="K19" s="566"/>
      <c r="L19" s="574">
        <v>1087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277242848</v>
      </c>
      <c r="BO19" s="444"/>
      <c r="BP19" s="444"/>
      <c r="BQ19" s="444"/>
      <c r="BR19" s="444"/>
      <c r="BS19" s="444"/>
      <c r="BT19" s="444"/>
      <c r="BU19" s="445"/>
      <c r="BV19" s="443">
        <v>275323989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165</v>
      </c>
      <c r="C20" s="486"/>
      <c r="D20" s="486"/>
      <c r="E20" s="566"/>
      <c r="F20" s="566"/>
      <c r="G20" s="566"/>
      <c r="H20" s="566"/>
      <c r="I20" s="566"/>
      <c r="J20" s="566"/>
      <c r="K20" s="566"/>
      <c r="L20" s="574">
        <v>331272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632150531</v>
      </c>
      <c r="BO22" s="407"/>
      <c r="BP22" s="407"/>
      <c r="BQ22" s="407"/>
      <c r="BR22" s="407"/>
      <c r="BS22" s="407"/>
      <c r="BT22" s="407"/>
      <c r="BU22" s="408"/>
      <c r="BV22" s="406">
        <v>638320039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93997989</v>
      </c>
      <c r="BO23" s="444"/>
      <c r="BP23" s="444"/>
      <c r="BQ23" s="444"/>
      <c r="BR23" s="444"/>
      <c r="BS23" s="444"/>
      <c r="BT23" s="444"/>
      <c r="BU23" s="445"/>
      <c r="BV23" s="443">
        <v>104411782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175</v>
      </c>
      <c r="F24" s="473"/>
      <c r="G24" s="473"/>
      <c r="H24" s="473"/>
      <c r="I24" s="473"/>
      <c r="J24" s="473"/>
      <c r="K24" s="474"/>
      <c r="L24" s="494">
        <v>1</v>
      </c>
      <c r="M24" s="495"/>
      <c r="N24" s="495"/>
      <c r="O24" s="495"/>
      <c r="P24" s="537"/>
      <c r="Q24" s="494">
        <v>11670</v>
      </c>
      <c r="R24" s="495"/>
      <c r="S24" s="495"/>
      <c r="T24" s="495"/>
      <c r="U24" s="495"/>
      <c r="V24" s="537"/>
      <c r="W24" s="589"/>
      <c r="X24" s="590"/>
      <c r="Y24" s="591"/>
      <c r="Z24" s="493" t="s">
        <v>176</v>
      </c>
      <c r="AA24" s="473"/>
      <c r="AB24" s="473"/>
      <c r="AC24" s="473"/>
      <c r="AD24" s="473"/>
      <c r="AE24" s="473"/>
      <c r="AF24" s="473"/>
      <c r="AG24" s="474"/>
      <c r="AH24" s="494">
        <v>5265</v>
      </c>
      <c r="AI24" s="495"/>
      <c r="AJ24" s="495"/>
      <c r="AK24" s="495"/>
      <c r="AL24" s="537"/>
      <c r="AM24" s="494">
        <v>16900650</v>
      </c>
      <c r="AN24" s="495"/>
      <c r="AO24" s="495"/>
      <c r="AP24" s="495"/>
      <c r="AQ24" s="495"/>
      <c r="AR24" s="537"/>
      <c r="AS24" s="494">
        <v>3210</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370267099</v>
      </c>
      <c r="BO24" s="444"/>
      <c r="BP24" s="444"/>
      <c r="BQ24" s="444"/>
      <c r="BR24" s="444"/>
      <c r="BS24" s="444"/>
      <c r="BT24" s="444"/>
      <c r="BU24" s="445"/>
      <c r="BV24" s="443">
        <v>379285471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178</v>
      </c>
      <c r="F25" s="473"/>
      <c r="G25" s="473"/>
      <c r="H25" s="473"/>
      <c r="I25" s="473"/>
      <c r="J25" s="473"/>
      <c r="K25" s="474"/>
      <c r="L25" s="494">
        <v>3</v>
      </c>
      <c r="M25" s="495"/>
      <c r="N25" s="495"/>
      <c r="O25" s="495"/>
      <c r="P25" s="537"/>
      <c r="Q25" s="494">
        <v>9420</v>
      </c>
      <c r="R25" s="495"/>
      <c r="S25" s="495"/>
      <c r="T25" s="495"/>
      <c r="U25" s="495"/>
      <c r="V25" s="537"/>
      <c r="W25" s="589"/>
      <c r="X25" s="590"/>
      <c r="Y25" s="591"/>
      <c r="Z25" s="493" t="s">
        <v>179</v>
      </c>
      <c r="AA25" s="473"/>
      <c r="AB25" s="473"/>
      <c r="AC25" s="473"/>
      <c r="AD25" s="473"/>
      <c r="AE25" s="473"/>
      <c r="AF25" s="473"/>
      <c r="AG25" s="474"/>
      <c r="AH25" s="494">
        <v>914</v>
      </c>
      <c r="AI25" s="495"/>
      <c r="AJ25" s="495"/>
      <c r="AK25" s="495"/>
      <c r="AL25" s="537"/>
      <c r="AM25" s="494">
        <v>2942166</v>
      </c>
      <c r="AN25" s="495"/>
      <c r="AO25" s="495"/>
      <c r="AP25" s="495"/>
      <c r="AQ25" s="495"/>
      <c r="AR25" s="537"/>
      <c r="AS25" s="494">
        <v>3219</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60585999</v>
      </c>
      <c r="BO25" s="407"/>
      <c r="BP25" s="407"/>
      <c r="BQ25" s="407"/>
      <c r="BR25" s="407"/>
      <c r="BS25" s="407"/>
      <c r="BT25" s="407"/>
      <c r="BU25" s="408"/>
      <c r="BV25" s="406">
        <v>44149669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181</v>
      </c>
      <c r="F26" s="473"/>
      <c r="G26" s="473"/>
      <c r="H26" s="473"/>
      <c r="I26" s="473"/>
      <c r="J26" s="473"/>
      <c r="K26" s="474"/>
      <c r="L26" s="494">
        <v>1</v>
      </c>
      <c r="M26" s="495"/>
      <c r="N26" s="495"/>
      <c r="O26" s="495"/>
      <c r="P26" s="537"/>
      <c r="Q26" s="494">
        <v>8170</v>
      </c>
      <c r="R26" s="495"/>
      <c r="S26" s="495"/>
      <c r="T26" s="495"/>
      <c r="U26" s="495"/>
      <c r="V26" s="537"/>
      <c r="W26" s="589"/>
      <c r="X26" s="590"/>
      <c r="Y26" s="591"/>
      <c r="Z26" s="493" t="s">
        <v>182</v>
      </c>
      <c r="AA26" s="595"/>
      <c r="AB26" s="595"/>
      <c r="AC26" s="595"/>
      <c r="AD26" s="595"/>
      <c r="AE26" s="595"/>
      <c r="AF26" s="595"/>
      <c r="AG26" s="596"/>
      <c r="AH26" s="494">
        <v>461</v>
      </c>
      <c r="AI26" s="495"/>
      <c r="AJ26" s="495"/>
      <c r="AK26" s="495"/>
      <c r="AL26" s="537"/>
      <c r="AM26" s="494">
        <v>1518995</v>
      </c>
      <c r="AN26" s="495"/>
      <c r="AO26" s="495"/>
      <c r="AP26" s="495"/>
      <c r="AQ26" s="495"/>
      <c r="AR26" s="537"/>
      <c r="AS26" s="494">
        <v>3295</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v>1241806</v>
      </c>
      <c r="BO26" s="444"/>
      <c r="BP26" s="444"/>
      <c r="BQ26" s="444"/>
      <c r="BR26" s="444"/>
      <c r="BS26" s="444"/>
      <c r="BT26" s="444"/>
      <c r="BU26" s="445"/>
      <c r="BV26" s="443">
        <v>1317470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184</v>
      </c>
      <c r="F27" s="473"/>
      <c r="G27" s="473"/>
      <c r="H27" s="473"/>
      <c r="I27" s="473"/>
      <c r="J27" s="473"/>
      <c r="K27" s="474"/>
      <c r="L27" s="494">
        <v>1</v>
      </c>
      <c r="M27" s="495"/>
      <c r="N27" s="495"/>
      <c r="O27" s="495"/>
      <c r="P27" s="537"/>
      <c r="Q27" s="494">
        <v>7810</v>
      </c>
      <c r="R27" s="495"/>
      <c r="S27" s="495"/>
      <c r="T27" s="495"/>
      <c r="U27" s="495"/>
      <c r="V27" s="537"/>
      <c r="W27" s="589"/>
      <c r="X27" s="590"/>
      <c r="Y27" s="591"/>
      <c r="Z27" s="493" t="s">
        <v>185</v>
      </c>
      <c r="AA27" s="473"/>
      <c r="AB27" s="473"/>
      <c r="AC27" s="473"/>
      <c r="AD27" s="473"/>
      <c r="AE27" s="473"/>
      <c r="AF27" s="473"/>
      <c r="AG27" s="474"/>
      <c r="AH27" s="494">
        <v>3890</v>
      </c>
      <c r="AI27" s="495"/>
      <c r="AJ27" s="495"/>
      <c r="AK27" s="495"/>
      <c r="AL27" s="537"/>
      <c r="AM27" s="494">
        <v>14615534</v>
      </c>
      <c r="AN27" s="495"/>
      <c r="AO27" s="495"/>
      <c r="AP27" s="495"/>
      <c r="AQ27" s="495"/>
      <c r="AR27" s="537"/>
      <c r="AS27" s="494">
        <v>3757</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187</v>
      </c>
      <c r="BO27" s="563"/>
      <c r="BP27" s="563"/>
      <c r="BQ27" s="563"/>
      <c r="BR27" s="563"/>
      <c r="BS27" s="563"/>
      <c r="BT27" s="563"/>
      <c r="BU27" s="564"/>
      <c r="BV27" s="562" t="s">
        <v>133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188</v>
      </c>
      <c r="F28" s="473"/>
      <c r="G28" s="473"/>
      <c r="H28" s="473"/>
      <c r="I28" s="473"/>
      <c r="J28" s="473"/>
      <c r="K28" s="474"/>
      <c r="L28" s="494">
        <v>1</v>
      </c>
      <c r="M28" s="495"/>
      <c r="N28" s="495"/>
      <c r="O28" s="495"/>
      <c r="P28" s="537"/>
      <c r="Q28" s="494">
        <v>7030</v>
      </c>
      <c r="R28" s="495"/>
      <c r="S28" s="495"/>
      <c r="T28" s="495"/>
      <c r="U28" s="495"/>
      <c r="V28" s="537"/>
      <c r="W28" s="589"/>
      <c r="X28" s="590"/>
      <c r="Y28" s="591"/>
      <c r="Z28" s="493" t="s">
        <v>189</v>
      </c>
      <c r="AA28" s="473"/>
      <c r="AB28" s="473"/>
      <c r="AC28" s="473"/>
      <c r="AD28" s="473"/>
      <c r="AE28" s="473"/>
      <c r="AF28" s="473"/>
      <c r="AG28" s="474"/>
      <c r="AH28" s="494">
        <v>325</v>
      </c>
      <c r="AI28" s="495"/>
      <c r="AJ28" s="495"/>
      <c r="AK28" s="495"/>
      <c r="AL28" s="537"/>
      <c r="AM28" s="494">
        <v>851175</v>
      </c>
      <c r="AN28" s="495"/>
      <c r="AO28" s="495"/>
      <c r="AP28" s="495"/>
      <c r="AQ28" s="495"/>
      <c r="AR28" s="537"/>
      <c r="AS28" s="494">
        <v>2619</v>
      </c>
      <c r="AT28" s="495"/>
      <c r="AU28" s="495"/>
      <c r="AV28" s="495"/>
      <c r="AW28" s="495"/>
      <c r="AX28" s="496"/>
      <c r="AY28" s="597" t="s">
        <v>190</v>
      </c>
      <c r="AZ28" s="598"/>
      <c r="BA28" s="598"/>
      <c r="BB28" s="599"/>
      <c r="BC28" s="403" t="s">
        <v>50</v>
      </c>
      <c r="BD28" s="404"/>
      <c r="BE28" s="404"/>
      <c r="BF28" s="404"/>
      <c r="BG28" s="404"/>
      <c r="BH28" s="404"/>
      <c r="BI28" s="404"/>
      <c r="BJ28" s="404"/>
      <c r="BK28" s="404"/>
      <c r="BL28" s="404"/>
      <c r="BM28" s="405"/>
      <c r="BN28" s="406">
        <v>8819993</v>
      </c>
      <c r="BO28" s="407"/>
      <c r="BP28" s="407"/>
      <c r="BQ28" s="407"/>
      <c r="BR28" s="407"/>
      <c r="BS28" s="407"/>
      <c r="BT28" s="407"/>
      <c r="BU28" s="408"/>
      <c r="BV28" s="406">
        <v>9238893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191</v>
      </c>
      <c r="F29" s="473"/>
      <c r="G29" s="473"/>
      <c r="H29" s="473"/>
      <c r="I29" s="473"/>
      <c r="J29" s="473"/>
      <c r="K29" s="474"/>
      <c r="L29" s="494">
        <v>49</v>
      </c>
      <c r="M29" s="495"/>
      <c r="N29" s="495"/>
      <c r="O29" s="495"/>
      <c r="P29" s="537"/>
      <c r="Q29" s="494">
        <v>6550</v>
      </c>
      <c r="R29" s="495"/>
      <c r="S29" s="495"/>
      <c r="T29" s="495"/>
      <c r="U29" s="495"/>
      <c r="V29" s="537"/>
      <c r="W29" s="592"/>
      <c r="X29" s="593"/>
      <c r="Y29" s="594"/>
      <c r="Z29" s="493" t="s">
        <v>192</v>
      </c>
      <c r="AA29" s="473"/>
      <c r="AB29" s="473"/>
      <c r="AC29" s="473"/>
      <c r="AD29" s="473"/>
      <c r="AE29" s="473"/>
      <c r="AF29" s="473"/>
      <c r="AG29" s="474"/>
      <c r="AH29" s="494">
        <v>9480</v>
      </c>
      <c r="AI29" s="495"/>
      <c r="AJ29" s="495"/>
      <c r="AK29" s="495"/>
      <c r="AL29" s="537"/>
      <c r="AM29" s="494">
        <v>32367359</v>
      </c>
      <c r="AN29" s="495"/>
      <c r="AO29" s="495"/>
      <c r="AP29" s="495"/>
      <c r="AQ29" s="495"/>
      <c r="AR29" s="537"/>
      <c r="AS29" s="494">
        <v>3414</v>
      </c>
      <c r="AT29" s="495"/>
      <c r="AU29" s="495"/>
      <c r="AV29" s="495"/>
      <c r="AW29" s="495"/>
      <c r="AX29" s="496"/>
      <c r="AY29" s="600"/>
      <c r="AZ29" s="601"/>
      <c r="BA29" s="601"/>
      <c r="BB29" s="602"/>
      <c r="BC29" s="477" t="s">
        <v>193</v>
      </c>
      <c r="BD29" s="478"/>
      <c r="BE29" s="478"/>
      <c r="BF29" s="478"/>
      <c r="BG29" s="478"/>
      <c r="BH29" s="478"/>
      <c r="BI29" s="478"/>
      <c r="BJ29" s="478"/>
      <c r="BK29" s="478"/>
      <c r="BL29" s="478"/>
      <c r="BM29" s="479"/>
      <c r="BN29" s="443">
        <v>36059</v>
      </c>
      <c r="BO29" s="444"/>
      <c r="BP29" s="444"/>
      <c r="BQ29" s="444"/>
      <c r="BR29" s="444"/>
      <c r="BS29" s="444"/>
      <c r="BT29" s="444"/>
      <c r="BU29" s="445"/>
      <c r="BV29" s="443">
        <v>35575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194</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1950837</v>
      </c>
      <c r="BO30" s="563"/>
      <c r="BP30" s="563"/>
      <c r="BQ30" s="563"/>
      <c r="BR30" s="563"/>
      <c r="BS30" s="563"/>
      <c r="BT30" s="563"/>
      <c r="BU30" s="564"/>
      <c r="BV30" s="562">
        <v>1915579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195</v>
      </c>
      <c r="D32" s="606"/>
      <c r="E32" s="606"/>
      <c r="F32" s="606"/>
      <c r="G32" s="606"/>
      <c r="H32" s="606"/>
      <c r="I32" s="606"/>
      <c r="J32" s="606"/>
      <c r="K32" s="606"/>
      <c r="L32" s="606"/>
      <c r="M32" s="606"/>
      <c r="N32" s="606"/>
      <c r="O32" s="606"/>
      <c r="P32" s="606"/>
      <c r="Q32" s="606"/>
      <c r="R32" s="606"/>
      <c r="S32" s="606"/>
      <c r="U32" s="447" t="s">
        <v>196</v>
      </c>
      <c r="V32" s="447"/>
      <c r="W32" s="447"/>
      <c r="X32" s="447"/>
      <c r="Y32" s="447"/>
      <c r="Z32" s="447"/>
      <c r="AA32" s="447"/>
      <c r="AB32" s="447"/>
      <c r="AC32" s="447"/>
      <c r="AD32" s="447"/>
      <c r="AE32" s="447"/>
      <c r="AF32" s="447"/>
      <c r="AG32" s="447"/>
      <c r="AH32" s="447"/>
      <c r="AI32" s="447"/>
      <c r="AJ32" s="447"/>
      <c r="AK32" s="447"/>
      <c r="AM32" s="447" t="s">
        <v>197</v>
      </c>
      <c r="AN32" s="447"/>
      <c r="AO32" s="447"/>
      <c r="AP32" s="447"/>
      <c r="AQ32" s="447"/>
      <c r="AR32" s="447"/>
      <c r="AS32" s="447"/>
      <c r="AT32" s="447"/>
      <c r="AU32" s="447"/>
      <c r="AV32" s="447"/>
      <c r="AW32" s="447"/>
      <c r="AX32" s="447"/>
      <c r="AY32" s="447"/>
      <c r="AZ32" s="447"/>
      <c r="BA32" s="447"/>
      <c r="BB32" s="447"/>
      <c r="BC32" s="447"/>
      <c r="BE32" s="447" t="s">
        <v>198</v>
      </c>
      <c r="BF32" s="447"/>
      <c r="BG32" s="447"/>
      <c r="BH32" s="447"/>
      <c r="BI32" s="447"/>
      <c r="BJ32" s="447"/>
      <c r="BK32" s="447"/>
      <c r="BL32" s="447"/>
      <c r="BM32" s="447"/>
      <c r="BN32" s="447"/>
      <c r="BO32" s="447"/>
      <c r="BP32" s="447"/>
      <c r="BQ32" s="447"/>
      <c r="BR32" s="447"/>
      <c r="BS32" s="447"/>
      <c r="BT32" s="447"/>
      <c r="BU32" s="447"/>
      <c r="BW32" s="447" t="s">
        <v>199</v>
      </c>
      <c r="BX32" s="447"/>
      <c r="BY32" s="447"/>
      <c r="BZ32" s="447"/>
      <c r="CA32" s="447"/>
      <c r="CB32" s="447"/>
      <c r="CC32" s="447"/>
      <c r="CD32" s="447"/>
      <c r="CE32" s="447"/>
      <c r="CF32" s="447"/>
      <c r="CG32" s="447"/>
      <c r="CH32" s="447"/>
      <c r="CI32" s="447"/>
      <c r="CJ32" s="447"/>
      <c r="CK32" s="447"/>
      <c r="CL32" s="447"/>
      <c r="CM32" s="447"/>
      <c r="CO32" s="447" t="s">
        <v>200</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201</v>
      </c>
      <c r="D33" s="467"/>
      <c r="E33" s="432" t="s">
        <v>202</v>
      </c>
      <c r="F33" s="432"/>
      <c r="G33" s="432"/>
      <c r="H33" s="432"/>
      <c r="I33" s="432"/>
      <c r="J33" s="432"/>
      <c r="K33" s="432"/>
      <c r="L33" s="432"/>
      <c r="M33" s="432"/>
      <c r="N33" s="432"/>
      <c r="O33" s="432"/>
      <c r="P33" s="432"/>
      <c r="Q33" s="432"/>
      <c r="R33" s="432"/>
      <c r="S33" s="432"/>
      <c r="T33" s="206"/>
      <c r="U33" s="467" t="s">
        <v>203</v>
      </c>
      <c r="V33" s="467"/>
      <c r="W33" s="432" t="s">
        <v>204</v>
      </c>
      <c r="X33" s="432"/>
      <c r="Y33" s="432"/>
      <c r="Z33" s="432"/>
      <c r="AA33" s="432"/>
      <c r="AB33" s="432"/>
      <c r="AC33" s="432"/>
      <c r="AD33" s="432"/>
      <c r="AE33" s="432"/>
      <c r="AF33" s="432"/>
      <c r="AG33" s="432"/>
      <c r="AH33" s="432"/>
      <c r="AI33" s="432"/>
      <c r="AJ33" s="432"/>
      <c r="AK33" s="432"/>
      <c r="AL33" s="206"/>
      <c r="AM33" s="467" t="s">
        <v>203</v>
      </c>
      <c r="AN33" s="467"/>
      <c r="AO33" s="432" t="s">
        <v>205</v>
      </c>
      <c r="AP33" s="432"/>
      <c r="AQ33" s="432"/>
      <c r="AR33" s="432"/>
      <c r="AS33" s="432"/>
      <c r="AT33" s="432"/>
      <c r="AU33" s="432"/>
      <c r="AV33" s="432"/>
      <c r="AW33" s="432"/>
      <c r="AX33" s="432"/>
      <c r="AY33" s="432"/>
      <c r="AZ33" s="432"/>
      <c r="BA33" s="432"/>
      <c r="BB33" s="432"/>
      <c r="BC33" s="432"/>
      <c r="BD33" s="207"/>
      <c r="BE33" s="432" t="s">
        <v>206</v>
      </c>
      <c r="BF33" s="432"/>
      <c r="BG33" s="432" t="s">
        <v>207</v>
      </c>
      <c r="BH33" s="432"/>
      <c r="BI33" s="432"/>
      <c r="BJ33" s="432"/>
      <c r="BK33" s="432"/>
      <c r="BL33" s="432"/>
      <c r="BM33" s="432"/>
      <c r="BN33" s="432"/>
      <c r="BO33" s="432"/>
      <c r="BP33" s="432"/>
      <c r="BQ33" s="432"/>
      <c r="BR33" s="432"/>
      <c r="BS33" s="432"/>
      <c r="BT33" s="432"/>
      <c r="BU33" s="432"/>
      <c r="BV33" s="207"/>
      <c r="BW33" s="467" t="s">
        <v>206</v>
      </c>
      <c r="BX33" s="467"/>
      <c r="BY33" s="432" t="s">
        <v>208</v>
      </c>
      <c r="BZ33" s="432"/>
      <c r="CA33" s="432"/>
      <c r="CB33" s="432"/>
      <c r="CC33" s="432"/>
      <c r="CD33" s="432"/>
      <c r="CE33" s="432"/>
      <c r="CF33" s="432"/>
      <c r="CG33" s="432"/>
      <c r="CH33" s="432"/>
      <c r="CI33" s="432"/>
      <c r="CJ33" s="432"/>
      <c r="CK33" s="432"/>
      <c r="CL33" s="432"/>
      <c r="CM33" s="432"/>
      <c r="CN33" s="206"/>
      <c r="CO33" s="467" t="s">
        <v>203</v>
      </c>
      <c r="CP33" s="467"/>
      <c r="CQ33" s="432" t="s">
        <v>209</v>
      </c>
      <c r="CR33" s="432"/>
      <c r="CS33" s="432"/>
      <c r="CT33" s="432"/>
      <c r="CU33" s="432"/>
      <c r="CV33" s="432"/>
      <c r="CW33" s="432"/>
      <c r="CX33" s="432"/>
      <c r="CY33" s="432"/>
      <c r="CZ33" s="432"/>
      <c r="DA33" s="432"/>
      <c r="DB33" s="432"/>
      <c r="DC33" s="432"/>
      <c r="DD33" s="432"/>
      <c r="DE33" s="432"/>
      <c r="DF33" s="206"/>
      <c r="DG33" s="632" t="s">
        <v>210</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11</v>
      </c>
      <c r="BF34" s="633"/>
      <c r="BG34" s="634" t="str">
        <f>IF('各会計、関係団体の財政状況及び健全化判断比率'!B34="","",'各会計、関係団体の財政状況及び健全化判断比率'!B34)</f>
        <v>中央卸売市場事業会計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さくら福祉保健事務組合（一般会計分）</v>
      </c>
      <c r="BZ34" s="634"/>
      <c r="CA34" s="634"/>
      <c r="CB34" s="634"/>
      <c r="CC34" s="634"/>
      <c r="CD34" s="634"/>
      <c r="CE34" s="634"/>
      <c r="CF34" s="634"/>
      <c r="CG34" s="634"/>
      <c r="CH34" s="634"/>
      <c r="CI34" s="634"/>
      <c r="CJ34" s="634"/>
      <c r="CK34" s="634"/>
      <c r="CL34" s="634"/>
      <c r="CM34" s="634"/>
      <c r="CN34" s="181"/>
      <c r="CO34" s="633">
        <f>IF(CQ34="","",MAX(C34:D43,U34:V43,AM34:AN43,BE34:BF43,BW34:BX43)+1)</f>
        <v>23</v>
      </c>
      <c r="CP34" s="633"/>
      <c r="CQ34" s="634" t="str">
        <f>IF('各会計、関係団体の財政状況及び健全化判断比率'!BS7="","",'各会計、関係団体の財政状況及び健全化判断比率'!BS7)</f>
        <v>公益財団法人新潟市国際交流協会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f>IF(E35="","",C34+1)</f>
        <v>2</v>
      </c>
      <c r="D35" s="633"/>
      <c r="E35" s="634" t="str">
        <f>IF('各会計、関係団体の財政状況及び健全化判断比率'!B8="","",'各会計、関係団体の財政状況及び健全化判断比率'!B8)</f>
        <v>公債管理事業会計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病院事業会計</v>
      </c>
      <c r="AP35" s="634"/>
      <c r="AQ35" s="634"/>
      <c r="AR35" s="634"/>
      <c r="AS35" s="634"/>
      <c r="AT35" s="634"/>
      <c r="AU35" s="634"/>
      <c r="AV35" s="634"/>
      <c r="AW35" s="634"/>
      <c r="AX35" s="634"/>
      <c r="AY35" s="634"/>
      <c r="AZ35" s="634"/>
      <c r="BA35" s="634"/>
      <c r="BB35" s="634"/>
      <c r="BC35" s="634"/>
      <c r="BD35" s="181"/>
      <c r="BE35" s="633">
        <f t="shared" ref="BE35:BE43" si="1">IF(BG35="","",BE34+1)</f>
        <v>12</v>
      </c>
      <c r="BF35" s="633"/>
      <c r="BG35" s="634" t="str">
        <f>IF('各会計、関係団体の財政状況及び健全化判断比率'!B35="","",'各会計、関係団体の財政状況及び健全化判断比率'!B35)</f>
        <v>と畜場事業会計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さくら福祉保健事務組合（病院分）</v>
      </c>
      <c r="BZ35" s="634"/>
      <c r="CA35" s="634"/>
      <c r="CB35" s="634"/>
      <c r="CC35" s="634"/>
      <c r="CD35" s="634"/>
      <c r="CE35" s="634"/>
      <c r="CF35" s="634"/>
      <c r="CG35" s="634"/>
      <c r="CH35" s="634"/>
      <c r="CI35" s="634"/>
      <c r="CJ35" s="634"/>
      <c r="CK35" s="634"/>
      <c r="CL35" s="634"/>
      <c r="CM35" s="634"/>
      <c r="CN35" s="181"/>
      <c r="CO35" s="633">
        <f t="shared" ref="CO35:CO43" si="3">IF(CQ35="","",CO34+1)</f>
        <v>24</v>
      </c>
      <c r="CP35" s="633"/>
      <c r="CQ35" s="634" t="str">
        <f>IF('各会計、関係団体の財政状況及び健全化判断比率'!BS8="","",'各会計、関係団体の財政状況及び健全化判断比率'!BS8)</f>
        <v>公益財団法人新潟市芸術文化振興財団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f>IF(E36="","",C35+1)</f>
        <v>3</v>
      </c>
      <c r="D36" s="633"/>
      <c r="E36" s="634" t="str">
        <f>IF('各会計、関係団体の財政状況及び健全化判断比率'!B9="","",'各会計、関係団体の財政状況及び健全化判断比率'!B9)</f>
        <v>母子父子寡婦福祉資金貸付事業会計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後期高齢者医療事業会計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下越障害福祉事務組合</v>
      </c>
      <c r="BZ36" s="634"/>
      <c r="CA36" s="634"/>
      <c r="CB36" s="634"/>
      <c r="CC36" s="634"/>
      <c r="CD36" s="634"/>
      <c r="CE36" s="634"/>
      <c r="CF36" s="634"/>
      <c r="CG36" s="634"/>
      <c r="CH36" s="634"/>
      <c r="CI36" s="634"/>
      <c r="CJ36" s="634"/>
      <c r="CK36" s="634"/>
      <c r="CL36" s="634"/>
      <c r="CM36" s="634"/>
      <c r="CN36" s="181"/>
      <c r="CO36" s="633">
        <f t="shared" si="3"/>
        <v>25</v>
      </c>
      <c r="CP36" s="633"/>
      <c r="CQ36" s="634" t="str">
        <f>IF('各会計、関係団体の財政状況及び健全化判断比率'!BS9="","",'各会計、関係団体の財政状況及び健全化判断比率'!BS9)</f>
        <v>公益財団法人會津八一記念館</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f>IF(E37="","",C36+1)</f>
        <v>4</v>
      </c>
      <c r="D37" s="633"/>
      <c r="E37" s="634" t="str">
        <f>IF('各会計、関係団体の財政状況及び健全化判断比率'!B10="","",'各会計、関係団体の財政状況及び健全化判断比率'!B10)</f>
        <v>土地取得事業会計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新潟県中東福祉事務組合</v>
      </c>
      <c r="BZ37" s="634"/>
      <c r="CA37" s="634"/>
      <c r="CB37" s="634"/>
      <c r="CC37" s="634"/>
      <c r="CD37" s="634"/>
      <c r="CE37" s="634"/>
      <c r="CF37" s="634"/>
      <c r="CG37" s="634"/>
      <c r="CH37" s="634"/>
      <c r="CI37" s="634"/>
      <c r="CJ37" s="634"/>
      <c r="CK37" s="634"/>
      <c r="CL37" s="634"/>
      <c r="CM37" s="634"/>
      <c r="CN37" s="181"/>
      <c r="CO37" s="633">
        <f t="shared" si="3"/>
        <v>26</v>
      </c>
      <c r="CP37" s="633"/>
      <c r="CQ37" s="634" t="str">
        <f>IF('各会計、関係団体の財政状況及び健全化判断比率'!BS10="","",'各会計、関係団体の財政状況及び健全化判断比率'!BS10)</f>
        <v>公益財団法人新潟市産業振興財団</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西蒲原福祉事務組合（一般・急患分）</v>
      </c>
      <c r="BZ38" s="634"/>
      <c r="CA38" s="634"/>
      <c r="CB38" s="634"/>
      <c r="CC38" s="634"/>
      <c r="CD38" s="634"/>
      <c r="CE38" s="634"/>
      <c r="CF38" s="634"/>
      <c r="CG38" s="634"/>
      <c r="CH38" s="634"/>
      <c r="CI38" s="634"/>
      <c r="CJ38" s="634"/>
      <c r="CK38" s="634"/>
      <c r="CL38" s="634"/>
      <c r="CM38" s="634"/>
      <c r="CN38" s="181"/>
      <c r="CO38" s="633">
        <f t="shared" si="3"/>
        <v>27</v>
      </c>
      <c r="CP38" s="633"/>
      <c r="CQ38" s="634" t="str">
        <f>IF('各会計、関係団体の財政状況及び健全化判断比率'!BS11="","",'各会計、関係団体の財政状況及び健全化判断比率'!BS11)</f>
        <v>公益財団法人新潟観光コンベンション協会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三条・燕・西蒲・南蒲広域養護老人ホーム施設組合</v>
      </c>
      <c r="BZ39" s="634"/>
      <c r="CA39" s="634"/>
      <c r="CB39" s="634"/>
      <c r="CC39" s="634"/>
      <c r="CD39" s="634"/>
      <c r="CE39" s="634"/>
      <c r="CF39" s="634"/>
      <c r="CG39" s="634"/>
      <c r="CH39" s="634"/>
      <c r="CI39" s="634"/>
      <c r="CJ39" s="634"/>
      <c r="CK39" s="634"/>
      <c r="CL39" s="634"/>
      <c r="CM39" s="634"/>
      <c r="CN39" s="181"/>
      <c r="CO39" s="633">
        <f t="shared" si="3"/>
        <v>28</v>
      </c>
      <c r="CP39" s="633"/>
      <c r="CQ39" s="634" t="str">
        <f>IF('各会計、関係団体の財政状況及び健全化判断比率'!BS12="","",'各会計、関係団体の財政状況及び健全化判断比率'!BS12)</f>
        <v>公益財団法人新潟市勤労者福祉サービスセンター</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豊栄郷清掃施設処理組合</v>
      </c>
      <c r="BZ40" s="634"/>
      <c r="CA40" s="634"/>
      <c r="CB40" s="634"/>
      <c r="CC40" s="634"/>
      <c r="CD40" s="634"/>
      <c r="CE40" s="634"/>
      <c r="CF40" s="634"/>
      <c r="CG40" s="634"/>
      <c r="CH40" s="634"/>
      <c r="CI40" s="634"/>
      <c r="CJ40" s="634"/>
      <c r="CK40" s="634"/>
      <c r="CL40" s="634"/>
      <c r="CM40" s="634"/>
      <c r="CN40" s="181"/>
      <c r="CO40" s="633">
        <f t="shared" si="3"/>
        <v>29</v>
      </c>
      <c r="CP40" s="633"/>
      <c r="CQ40" s="634" t="str">
        <f>IF('各会計、関係団体の財政状況及び健全化判断比率'!BS13="","",'各会計、関係団体の財政状況及び健全化判断比率'!BS13)</f>
        <v>公益財団法人新潟ミートプラント</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新潟県後期高齢者医療広域連合（一般会計）</v>
      </c>
      <c r="BZ41" s="634"/>
      <c r="CA41" s="634"/>
      <c r="CB41" s="634"/>
      <c r="CC41" s="634"/>
      <c r="CD41" s="634"/>
      <c r="CE41" s="634"/>
      <c r="CF41" s="634"/>
      <c r="CG41" s="634"/>
      <c r="CH41" s="634"/>
      <c r="CI41" s="634"/>
      <c r="CJ41" s="634"/>
      <c r="CK41" s="634"/>
      <c r="CL41" s="634"/>
      <c r="CM41" s="634"/>
      <c r="CN41" s="181"/>
      <c r="CO41" s="633">
        <f t="shared" si="3"/>
        <v>30</v>
      </c>
      <c r="CP41" s="633"/>
      <c r="CQ41" s="634" t="str">
        <f>IF('各会計、関係団体の財政状況及び健全化判断比率'!BS14="","",'各会計、関係団体の財政状況及び健全化判断比率'!BS14)</f>
        <v>公益財団法人新潟市スポーツ協会</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新潟県後期高齢者医療広域連合（後期高齢会計）</v>
      </c>
      <c r="BZ42" s="634"/>
      <c r="CA42" s="634"/>
      <c r="CB42" s="634"/>
      <c r="CC42" s="634"/>
      <c r="CD42" s="634"/>
      <c r="CE42" s="634"/>
      <c r="CF42" s="634"/>
      <c r="CG42" s="634"/>
      <c r="CH42" s="634"/>
      <c r="CI42" s="634"/>
      <c r="CJ42" s="634"/>
      <c r="CK42" s="634"/>
      <c r="CL42" s="634"/>
      <c r="CM42" s="634"/>
      <c r="CN42" s="181"/>
      <c r="CO42" s="633">
        <f t="shared" si="3"/>
        <v>31</v>
      </c>
      <c r="CP42" s="633"/>
      <c r="CQ42" s="634" t="str">
        <f>IF('各会計、関係団体の財政状況及び健全化判断比率'!BS15="","",'各会計、関係団体の財政状況及び健全化判断比率'!BS15)</f>
        <v>公益財団法人新潟水道サービス</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22</v>
      </c>
      <c r="BX43" s="633"/>
      <c r="BY43" s="634" t="str">
        <f>IF('各会計、関係団体の財政状況及び健全化判断比率'!B77="","",'各会計、関係団体の財政状況及び健全化判断比率'!B77)</f>
        <v>新潟県市町村総合事務組合（全体分）</v>
      </c>
      <c r="BZ43" s="634"/>
      <c r="CA43" s="634"/>
      <c r="CB43" s="634"/>
      <c r="CC43" s="634"/>
      <c r="CD43" s="634"/>
      <c r="CE43" s="634"/>
      <c r="CF43" s="634"/>
      <c r="CG43" s="634"/>
      <c r="CH43" s="634"/>
      <c r="CI43" s="634"/>
      <c r="CJ43" s="634"/>
      <c r="CK43" s="634"/>
      <c r="CL43" s="634"/>
      <c r="CM43" s="634"/>
      <c r="CN43" s="181"/>
      <c r="CO43" s="633">
        <f t="shared" si="3"/>
        <v>32</v>
      </c>
      <c r="CP43" s="633"/>
      <c r="CQ43" s="634" t="str">
        <f>IF('各会計、関係団体の財政状況及び健全化判断比率'!BS16="","",'各会計、関係団体の財政状況及び健全化判断比率'!BS16)</f>
        <v>株式会社新潟市環境事業公社</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211</v>
      </c>
      <c r="E46" s="636" t="s">
        <v>212</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213</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214</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215</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216</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217</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218</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219</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gDmdOmp79p6zWDA7OVpf+ee9l2zFjFcC+MUaBQUUtDKi+RBsAhO/e959VGJJCFrsFc3B66FomN3OaDSA7J/nSA==" saltValue="ttlYtJoGHol2GL1Dgr3YD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5">
      <c r="A34" s="22"/>
      <c r="B34" s="31"/>
      <c r="C34" s="1187" t="s">
        <v>571</v>
      </c>
      <c r="D34" s="1187"/>
      <c r="E34" s="1188"/>
      <c r="F34" s="32">
        <v>4.49</v>
      </c>
      <c r="G34" s="33">
        <v>4.17</v>
      </c>
      <c r="H34" s="33">
        <v>3.87</v>
      </c>
      <c r="I34" s="33">
        <v>3.5</v>
      </c>
      <c r="J34" s="34">
        <v>3.6</v>
      </c>
      <c r="K34" s="22"/>
      <c r="L34" s="22"/>
      <c r="M34" s="22"/>
      <c r="N34" s="22"/>
      <c r="O34" s="22"/>
      <c r="P34" s="22"/>
    </row>
    <row r="35" spans="1:16" ht="39" customHeight="1" x14ac:dyDescent="0.25">
      <c r="A35" s="22"/>
      <c r="B35" s="35"/>
      <c r="C35" s="1181" t="s">
        <v>572</v>
      </c>
      <c r="D35" s="1182"/>
      <c r="E35" s="1183"/>
      <c r="F35" s="36">
        <v>2.82</v>
      </c>
      <c r="G35" s="37">
        <v>3.01</v>
      </c>
      <c r="H35" s="37">
        <v>3.03</v>
      </c>
      <c r="I35" s="37">
        <v>2.79</v>
      </c>
      <c r="J35" s="38">
        <v>2.83</v>
      </c>
      <c r="K35" s="22"/>
      <c r="L35" s="22"/>
      <c r="M35" s="22"/>
      <c r="N35" s="22"/>
      <c r="O35" s="22"/>
      <c r="P35" s="22"/>
    </row>
    <row r="36" spans="1:16" ht="39" customHeight="1" x14ac:dyDescent="0.25">
      <c r="A36" s="22"/>
      <c r="B36" s="35"/>
      <c r="C36" s="1181" t="s">
        <v>573</v>
      </c>
      <c r="D36" s="1182"/>
      <c r="E36" s="1183"/>
      <c r="F36" s="36">
        <v>1.87</v>
      </c>
      <c r="G36" s="37">
        <v>1.49</v>
      </c>
      <c r="H36" s="37">
        <v>1.28</v>
      </c>
      <c r="I36" s="37">
        <v>2.82</v>
      </c>
      <c r="J36" s="38">
        <v>2.39</v>
      </c>
      <c r="K36" s="22"/>
      <c r="L36" s="22"/>
      <c r="M36" s="22"/>
      <c r="N36" s="22"/>
      <c r="O36" s="22"/>
      <c r="P36" s="22"/>
    </row>
    <row r="37" spans="1:16" ht="39" customHeight="1" x14ac:dyDescent="0.25">
      <c r="A37" s="22"/>
      <c r="B37" s="35"/>
      <c r="C37" s="1181" t="s">
        <v>574</v>
      </c>
      <c r="D37" s="1182"/>
      <c r="E37" s="1183"/>
      <c r="F37" s="36">
        <v>1.02</v>
      </c>
      <c r="G37" s="37">
        <v>0.43</v>
      </c>
      <c r="H37" s="37">
        <v>0.39</v>
      </c>
      <c r="I37" s="37">
        <v>0.56999999999999995</v>
      </c>
      <c r="J37" s="38">
        <v>1.08</v>
      </c>
      <c r="K37" s="22"/>
      <c r="L37" s="22"/>
      <c r="M37" s="22"/>
      <c r="N37" s="22"/>
      <c r="O37" s="22"/>
      <c r="P37" s="22"/>
    </row>
    <row r="38" spans="1:16" ht="39" customHeight="1" x14ac:dyDescent="0.25">
      <c r="A38" s="22"/>
      <c r="B38" s="35"/>
      <c r="C38" s="1181" t="s">
        <v>575</v>
      </c>
      <c r="D38" s="1182"/>
      <c r="E38" s="1183"/>
      <c r="F38" s="36">
        <v>0.53</v>
      </c>
      <c r="G38" s="37">
        <v>0.55000000000000004</v>
      </c>
      <c r="H38" s="37">
        <v>0.63</v>
      </c>
      <c r="I38" s="37">
        <v>0.8</v>
      </c>
      <c r="J38" s="38">
        <v>0.41</v>
      </c>
      <c r="K38" s="22"/>
      <c r="L38" s="22"/>
      <c r="M38" s="22"/>
      <c r="N38" s="22"/>
      <c r="O38" s="22"/>
      <c r="P38" s="22"/>
    </row>
    <row r="39" spans="1:16" ht="39" customHeight="1" x14ac:dyDescent="0.25">
      <c r="A39" s="22"/>
      <c r="B39" s="35"/>
      <c r="C39" s="1181" t="s">
        <v>576</v>
      </c>
      <c r="D39" s="1182"/>
      <c r="E39" s="1183"/>
      <c r="F39" s="36">
        <v>0.2</v>
      </c>
      <c r="G39" s="37">
        <v>0.21</v>
      </c>
      <c r="H39" s="37">
        <v>0.24</v>
      </c>
      <c r="I39" s="37">
        <v>0.27</v>
      </c>
      <c r="J39" s="38">
        <v>0.31</v>
      </c>
      <c r="K39" s="22"/>
      <c r="L39" s="22"/>
      <c r="M39" s="22"/>
      <c r="N39" s="22"/>
      <c r="O39" s="22"/>
      <c r="P39" s="22"/>
    </row>
    <row r="40" spans="1:16" ht="39" customHeight="1" x14ac:dyDescent="0.25">
      <c r="A40" s="22"/>
      <c r="B40" s="35"/>
      <c r="C40" s="1181" t="s">
        <v>577</v>
      </c>
      <c r="D40" s="1182"/>
      <c r="E40" s="1183"/>
      <c r="F40" s="36">
        <v>0.39</v>
      </c>
      <c r="G40" s="37">
        <v>0.11</v>
      </c>
      <c r="H40" s="37">
        <v>0.16</v>
      </c>
      <c r="I40" s="37">
        <v>0.2</v>
      </c>
      <c r="J40" s="38">
        <v>0.08</v>
      </c>
      <c r="K40" s="22"/>
      <c r="L40" s="22"/>
      <c r="M40" s="22"/>
      <c r="N40" s="22"/>
      <c r="O40" s="22"/>
      <c r="P40" s="22"/>
    </row>
    <row r="41" spans="1:16" ht="39" customHeight="1" x14ac:dyDescent="0.25">
      <c r="A41" s="22"/>
      <c r="B41" s="35"/>
      <c r="C41" s="1181" t="s">
        <v>578</v>
      </c>
      <c r="D41" s="1182"/>
      <c r="E41" s="1183"/>
      <c r="F41" s="36">
        <v>0.09</v>
      </c>
      <c r="G41" s="37">
        <v>0</v>
      </c>
      <c r="H41" s="37">
        <v>0</v>
      </c>
      <c r="I41" s="37">
        <v>0</v>
      </c>
      <c r="J41" s="38">
        <v>0</v>
      </c>
      <c r="K41" s="22"/>
      <c r="L41" s="22"/>
      <c r="M41" s="22"/>
      <c r="N41" s="22"/>
      <c r="O41" s="22"/>
      <c r="P41" s="22"/>
    </row>
    <row r="42" spans="1:16" ht="39" customHeight="1" x14ac:dyDescent="0.25">
      <c r="A42" s="22"/>
      <c r="B42" s="39"/>
      <c r="C42" s="1181" t="s">
        <v>579</v>
      </c>
      <c r="D42" s="1182"/>
      <c r="E42" s="1183"/>
      <c r="F42" s="36" t="s">
        <v>523</v>
      </c>
      <c r="G42" s="37" t="s">
        <v>523</v>
      </c>
      <c r="H42" s="37" t="s">
        <v>523</v>
      </c>
      <c r="I42" s="37" t="s">
        <v>523</v>
      </c>
      <c r="J42" s="38" t="s">
        <v>523</v>
      </c>
      <c r="K42" s="22"/>
      <c r="L42" s="22"/>
      <c r="M42" s="22"/>
      <c r="N42" s="22"/>
      <c r="O42" s="22"/>
      <c r="P42" s="22"/>
    </row>
    <row r="43" spans="1:16" ht="39" customHeight="1" thickBot="1" x14ac:dyDescent="0.3">
      <c r="A43" s="22"/>
      <c r="B43" s="40"/>
      <c r="C43" s="1184" t="s">
        <v>580</v>
      </c>
      <c r="D43" s="1185"/>
      <c r="E43" s="1186"/>
      <c r="F43" s="41">
        <v>0</v>
      </c>
      <c r="G43" s="42">
        <v>0</v>
      </c>
      <c r="H43" s="42">
        <v>0</v>
      </c>
      <c r="I43" s="42">
        <v>0</v>
      </c>
      <c r="J43" s="43">
        <v>0</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iHBeTIK3fMyVGRFpF/nBVUyt4NcQa2GbJnJlAHYB7EUoPqfNCcukLeWF+AfKEx7fUBZGr57i39Wily+TZHuKZA==" saltValue="TXly5klE4Gpt2Wae1HkZ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75"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5">
      <c r="A45" s="48"/>
      <c r="B45" s="1189" t="s">
        <v>11</v>
      </c>
      <c r="C45" s="1190"/>
      <c r="D45" s="58"/>
      <c r="E45" s="1195" t="s">
        <v>12</v>
      </c>
      <c r="F45" s="1195"/>
      <c r="G45" s="1195"/>
      <c r="H45" s="1195"/>
      <c r="I45" s="1195"/>
      <c r="J45" s="1196"/>
      <c r="K45" s="59">
        <v>36738</v>
      </c>
      <c r="L45" s="60">
        <v>36656</v>
      </c>
      <c r="M45" s="60">
        <v>37350</v>
      </c>
      <c r="N45" s="60">
        <v>38906</v>
      </c>
      <c r="O45" s="61">
        <v>39337</v>
      </c>
      <c r="P45" s="48"/>
      <c r="Q45" s="48"/>
      <c r="R45" s="48"/>
      <c r="S45" s="48"/>
      <c r="T45" s="48"/>
      <c r="U45" s="48"/>
    </row>
    <row r="46" spans="1:21" ht="30.75" customHeight="1" x14ac:dyDescent="0.25">
      <c r="A46" s="48"/>
      <c r="B46" s="1191"/>
      <c r="C46" s="1192"/>
      <c r="D46" s="62"/>
      <c r="E46" s="1197" t="s">
        <v>13</v>
      </c>
      <c r="F46" s="1197"/>
      <c r="G46" s="1197"/>
      <c r="H46" s="1197"/>
      <c r="I46" s="1197"/>
      <c r="J46" s="1198"/>
      <c r="K46" s="63">
        <v>2283</v>
      </c>
      <c r="L46" s="64">
        <v>2282</v>
      </c>
      <c r="M46" s="64">
        <v>2128</v>
      </c>
      <c r="N46" s="64">
        <v>2041</v>
      </c>
      <c r="O46" s="65">
        <v>2825</v>
      </c>
      <c r="P46" s="48"/>
      <c r="Q46" s="48"/>
      <c r="R46" s="48"/>
      <c r="S46" s="48"/>
      <c r="T46" s="48"/>
      <c r="U46" s="48"/>
    </row>
    <row r="47" spans="1:21" ht="30.75" customHeight="1" x14ac:dyDescent="0.25">
      <c r="A47" s="48"/>
      <c r="B47" s="1191"/>
      <c r="C47" s="1192"/>
      <c r="D47" s="62"/>
      <c r="E47" s="1197" t="s">
        <v>14</v>
      </c>
      <c r="F47" s="1197"/>
      <c r="G47" s="1197"/>
      <c r="H47" s="1197"/>
      <c r="I47" s="1197"/>
      <c r="J47" s="1198"/>
      <c r="K47" s="63">
        <v>7250</v>
      </c>
      <c r="L47" s="64">
        <v>7580</v>
      </c>
      <c r="M47" s="64">
        <v>7987</v>
      </c>
      <c r="N47" s="64">
        <v>8029</v>
      </c>
      <c r="O47" s="65">
        <v>9653</v>
      </c>
      <c r="P47" s="48"/>
      <c r="Q47" s="48"/>
      <c r="R47" s="48"/>
      <c r="S47" s="48"/>
      <c r="T47" s="48"/>
      <c r="U47" s="48"/>
    </row>
    <row r="48" spans="1:21" ht="30.75" customHeight="1" x14ac:dyDescent="0.25">
      <c r="A48" s="48"/>
      <c r="B48" s="1191"/>
      <c r="C48" s="1192"/>
      <c r="D48" s="62"/>
      <c r="E48" s="1197" t="s">
        <v>15</v>
      </c>
      <c r="F48" s="1197"/>
      <c r="G48" s="1197"/>
      <c r="H48" s="1197"/>
      <c r="I48" s="1197"/>
      <c r="J48" s="1198"/>
      <c r="K48" s="63">
        <v>12846</v>
      </c>
      <c r="L48" s="64">
        <v>13159</v>
      </c>
      <c r="M48" s="64">
        <v>13478</v>
      </c>
      <c r="N48" s="64">
        <v>13911</v>
      </c>
      <c r="O48" s="65">
        <v>13941</v>
      </c>
      <c r="P48" s="48"/>
      <c r="Q48" s="48"/>
      <c r="R48" s="48"/>
      <c r="S48" s="48"/>
      <c r="T48" s="48"/>
      <c r="U48" s="48"/>
    </row>
    <row r="49" spans="1:21" ht="30.75" customHeight="1" x14ac:dyDescent="0.25">
      <c r="A49" s="48"/>
      <c r="B49" s="1191"/>
      <c r="C49" s="1192"/>
      <c r="D49" s="62"/>
      <c r="E49" s="1197" t="s">
        <v>16</v>
      </c>
      <c r="F49" s="1197"/>
      <c r="G49" s="1197"/>
      <c r="H49" s="1197"/>
      <c r="I49" s="1197"/>
      <c r="J49" s="1198"/>
      <c r="K49" s="63">
        <v>20</v>
      </c>
      <c r="L49" s="64">
        <v>24</v>
      </c>
      <c r="M49" s="64">
        <v>12</v>
      </c>
      <c r="N49" s="64">
        <v>14</v>
      </c>
      <c r="O49" s="65">
        <v>15</v>
      </c>
      <c r="P49" s="48"/>
      <c r="Q49" s="48"/>
      <c r="R49" s="48"/>
      <c r="S49" s="48"/>
      <c r="T49" s="48"/>
      <c r="U49" s="48"/>
    </row>
    <row r="50" spans="1:21" ht="30.75" customHeight="1" x14ac:dyDescent="0.25">
      <c r="A50" s="48"/>
      <c r="B50" s="1191"/>
      <c r="C50" s="1192"/>
      <c r="D50" s="62"/>
      <c r="E50" s="1197" t="s">
        <v>17</v>
      </c>
      <c r="F50" s="1197"/>
      <c r="G50" s="1197"/>
      <c r="H50" s="1197"/>
      <c r="I50" s="1197"/>
      <c r="J50" s="1198"/>
      <c r="K50" s="63">
        <v>637</v>
      </c>
      <c r="L50" s="64">
        <v>450</v>
      </c>
      <c r="M50" s="64">
        <v>424</v>
      </c>
      <c r="N50" s="64">
        <v>321</v>
      </c>
      <c r="O50" s="65">
        <v>310</v>
      </c>
      <c r="P50" s="48"/>
      <c r="Q50" s="48"/>
      <c r="R50" s="48"/>
      <c r="S50" s="48"/>
      <c r="T50" s="48"/>
      <c r="U50" s="48"/>
    </row>
    <row r="51" spans="1:21" ht="30.75" customHeight="1" x14ac:dyDescent="0.25">
      <c r="A51" s="48"/>
      <c r="B51" s="1193"/>
      <c r="C51" s="1194"/>
      <c r="D51" s="66"/>
      <c r="E51" s="1197" t="s">
        <v>18</v>
      </c>
      <c r="F51" s="1197"/>
      <c r="G51" s="1197"/>
      <c r="H51" s="1197"/>
      <c r="I51" s="1197"/>
      <c r="J51" s="1198"/>
      <c r="K51" s="63" t="s">
        <v>523</v>
      </c>
      <c r="L51" s="64" t="s">
        <v>523</v>
      </c>
      <c r="M51" s="64" t="s">
        <v>523</v>
      </c>
      <c r="N51" s="64" t="s">
        <v>523</v>
      </c>
      <c r="O51" s="65" t="s">
        <v>523</v>
      </c>
      <c r="P51" s="48"/>
      <c r="Q51" s="48"/>
      <c r="R51" s="48"/>
      <c r="S51" s="48"/>
      <c r="T51" s="48"/>
      <c r="U51" s="48"/>
    </row>
    <row r="52" spans="1:21" ht="30.75" customHeight="1" x14ac:dyDescent="0.25">
      <c r="A52" s="48"/>
      <c r="B52" s="1199" t="s">
        <v>19</v>
      </c>
      <c r="C52" s="1200"/>
      <c r="D52" s="66"/>
      <c r="E52" s="1197" t="s">
        <v>20</v>
      </c>
      <c r="F52" s="1197"/>
      <c r="G52" s="1197"/>
      <c r="H52" s="1197"/>
      <c r="I52" s="1197"/>
      <c r="J52" s="1198"/>
      <c r="K52" s="63">
        <v>38445</v>
      </c>
      <c r="L52" s="64">
        <v>38532</v>
      </c>
      <c r="M52" s="64">
        <v>38924</v>
      </c>
      <c r="N52" s="64">
        <v>39659</v>
      </c>
      <c r="O52" s="65">
        <v>39847</v>
      </c>
      <c r="P52" s="48"/>
      <c r="Q52" s="48"/>
      <c r="R52" s="48"/>
      <c r="S52" s="48"/>
      <c r="T52" s="48"/>
      <c r="U52" s="48"/>
    </row>
    <row r="53" spans="1:21" ht="30.75" customHeight="1" thickBot="1" x14ac:dyDescent="0.3">
      <c r="A53" s="48"/>
      <c r="B53" s="1201" t="s">
        <v>21</v>
      </c>
      <c r="C53" s="1202"/>
      <c r="D53" s="67"/>
      <c r="E53" s="1203" t="s">
        <v>22</v>
      </c>
      <c r="F53" s="1203"/>
      <c r="G53" s="1203"/>
      <c r="H53" s="1203"/>
      <c r="I53" s="1203"/>
      <c r="J53" s="1204"/>
      <c r="K53" s="68">
        <v>21329</v>
      </c>
      <c r="L53" s="69">
        <v>21619</v>
      </c>
      <c r="M53" s="69">
        <v>22455</v>
      </c>
      <c r="N53" s="69">
        <v>23563</v>
      </c>
      <c r="O53" s="70">
        <v>26234</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35">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25">
      <c r="B58" s="1205" t="s">
        <v>26</v>
      </c>
      <c r="C58" s="1206"/>
      <c r="D58" s="1211" t="s">
        <v>27</v>
      </c>
      <c r="E58" s="1212"/>
      <c r="F58" s="1212"/>
      <c r="G58" s="1212"/>
      <c r="H58" s="1212"/>
      <c r="I58" s="1212"/>
      <c r="J58" s="1213"/>
      <c r="K58" s="83">
        <v>6907</v>
      </c>
      <c r="L58" s="84">
        <v>6461</v>
      </c>
      <c r="M58" s="84">
        <v>5597</v>
      </c>
      <c r="N58" s="84">
        <v>5612</v>
      </c>
      <c r="O58" s="85">
        <v>9304</v>
      </c>
    </row>
    <row r="59" spans="1:21" ht="31.5" customHeight="1" x14ac:dyDescent="0.25">
      <c r="B59" s="1207"/>
      <c r="C59" s="1208"/>
      <c r="D59" s="1214" t="s">
        <v>28</v>
      </c>
      <c r="E59" s="1215"/>
      <c r="F59" s="1215"/>
      <c r="G59" s="1215"/>
      <c r="H59" s="1215"/>
      <c r="I59" s="1215"/>
      <c r="J59" s="1216"/>
      <c r="K59" s="86">
        <v>21567</v>
      </c>
      <c r="L59" s="87">
        <v>21000</v>
      </c>
      <c r="M59" s="87">
        <v>20687</v>
      </c>
      <c r="N59" s="87">
        <v>22082</v>
      </c>
      <c r="O59" s="88">
        <v>25535</v>
      </c>
    </row>
    <row r="60" spans="1:21" ht="31.5" customHeight="1" thickBot="1" x14ac:dyDescent="0.3">
      <c r="B60" s="1209"/>
      <c r="C60" s="1210"/>
      <c r="D60" s="1217" t="s">
        <v>29</v>
      </c>
      <c r="E60" s="1218"/>
      <c r="F60" s="1218"/>
      <c r="G60" s="1218"/>
      <c r="H60" s="1218"/>
      <c r="I60" s="1218"/>
      <c r="J60" s="1219"/>
      <c r="K60" s="89">
        <v>32217</v>
      </c>
      <c r="L60" s="90">
        <v>32467</v>
      </c>
      <c r="M60" s="90">
        <v>33380</v>
      </c>
      <c r="N60" s="90">
        <v>32467</v>
      </c>
      <c r="O60" s="91">
        <v>36668</v>
      </c>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nOe4sS7hTkv6tDjSib/eVvGAjGTJ62PzAyC/BxGLLUXc2OBghPKYbulTxOivlmtA/FFyS32+0zdeQqnc/hNeg==" saltValue="HUuVDNshafODA5+gm515S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564</v>
      </c>
      <c r="J40" s="103" t="s">
        <v>565</v>
      </c>
      <c r="K40" s="103" t="s">
        <v>566</v>
      </c>
      <c r="L40" s="103" t="s">
        <v>567</v>
      </c>
      <c r="M40" s="104" t="s">
        <v>568</v>
      </c>
    </row>
    <row r="41" spans="2:13" ht="27.75" customHeight="1" x14ac:dyDescent="0.25">
      <c r="B41" s="1220" t="s">
        <v>32</v>
      </c>
      <c r="C41" s="1221"/>
      <c r="D41" s="105"/>
      <c r="E41" s="1226" t="s">
        <v>33</v>
      </c>
      <c r="F41" s="1226"/>
      <c r="G41" s="1226"/>
      <c r="H41" s="1227"/>
      <c r="I41" s="355">
        <v>637221</v>
      </c>
      <c r="J41" s="356">
        <v>654360</v>
      </c>
      <c r="K41" s="356">
        <v>665123</v>
      </c>
      <c r="L41" s="356">
        <v>667056</v>
      </c>
      <c r="M41" s="357">
        <v>659349</v>
      </c>
    </row>
    <row r="42" spans="2:13" ht="27.75" customHeight="1" x14ac:dyDescent="0.25">
      <c r="B42" s="1222"/>
      <c r="C42" s="1223"/>
      <c r="D42" s="106"/>
      <c r="E42" s="1228" t="s">
        <v>34</v>
      </c>
      <c r="F42" s="1228"/>
      <c r="G42" s="1228"/>
      <c r="H42" s="1229"/>
      <c r="I42" s="358">
        <v>9976</v>
      </c>
      <c r="J42" s="359">
        <v>10467</v>
      </c>
      <c r="K42" s="359">
        <v>9810</v>
      </c>
      <c r="L42" s="359">
        <v>9067</v>
      </c>
      <c r="M42" s="360">
        <v>8974</v>
      </c>
    </row>
    <row r="43" spans="2:13" ht="27.75" customHeight="1" x14ac:dyDescent="0.25">
      <c r="B43" s="1222"/>
      <c r="C43" s="1223"/>
      <c r="D43" s="106"/>
      <c r="E43" s="1228" t="s">
        <v>35</v>
      </c>
      <c r="F43" s="1228"/>
      <c r="G43" s="1228"/>
      <c r="H43" s="1229"/>
      <c r="I43" s="358">
        <v>191457</v>
      </c>
      <c r="J43" s="359">
        <v>180477</v>
      </c>
      <c r="K43" s="359">
        <v>172244</v>
      </c>
      <c r="L43" s="359">
        <v>174908</v>
      </c>
      <c r="M43" s="360">
        <v>174727</v>
      </c>
    </row>
    <row r="44" spans="2:13" ht="27.75" customHeight="1" x14ac:dyDescent="0.25">
      <c r="B44" s="1222"/>
      <c r="C44" s="1223"/>
      <c r="D44" s="106"/>
      <c r="E44" s="1228" t="s">
        <v>36</v>
      </c>
      <c r="F44" s="1228"/>
      <c r="G44" s="1228"/>
      <c r="H44" s="1229"/>
      <c r="I44" s="358">
        <v>454</v>
      </c>
      <c r="J44" s="359">
        <v>439</v>
      </c>
      <c r="K44" s="359">
        <v>426</v>
      </c>
      <c r="L44" s="359">
        <v>405</v>
      </c>
      <c r="M44" s="360">
        <v>381</v>
      </c>
    </row>
    <row r="45" spans="2:13" ht="27.75" customHeight="1" x14ac:dyDescent="0.25">
      <c r="B45" s="1222"/>
      <c r="C45" s="1223"/>
      <c r="D45" s="106"/>
      <c r="E45" s="1228" t="s">
        <v>37</v>
      </c>
      <c r="F45" s="1228"/>
      <c r="G45" s="1228"/>
      <c r="H45" s="1229"/>
      <c r="I45" s="358">
        <v>78103</v>
      </c>
      <c r="J45" s="359">
        <v>76459</v>
      </c>
      <c r="K45" s="359">
        <v>76410</v>
      </c>
      <c r="L45" s="359">
        <v>74348</v>
      </c>
      <c r="M45" s="360">
        <v>72626</v>
      </c>
    </row>
    <row r="46" spans="2:13" ht="27.75" customHeight="1" x14ac:dyDescent="0.25">
      <c r="B46" s="1222"/>
      <c r="C46" s="1223"/>
      <c r="D46" s="107"/>
      <c r="E46" s="1228" t="s">
        <v>38</v>
      </c>
      <c r="F46" s="1228"/>
      <c r="G46" s="1228"/>
      <c r="H46" s="1229"/>
      <c r="I46" s="358">
        <v>163</v>
      </c>
      <c r="J46" s="359">
        <v>115</v>
      </c>
      <c r="K46" s="359">
        <v>56</v>
      </c>
      <c r="L46" s="359" t="s">
        <v>523</v>
      </c>
      <c r="M46" s="360">
        <v>8</v>
      </c>
    </row>
    <row r="47" spans="2:13" ht="27.75" customHeight="1" x14ac:dyDescent="0.25">
      <c r="B47" s="1222"/>
      <c r="C47" s="1223"/>
      <c r="D47" s="108"/>
      <c r="E47" s="1230" t="s">
        <v>39</v>
      </c>
      <c r="F47" s="1231"/>
      <c r="G47" s="1231"/>
      <c r="H47" s="1232"/>
      <c r="I47" s="358" t="s">
        <v>523</v>
      </c>
      <c r="J47" s="359" t="s">
        <v>523</v>
      </c>
      <c r="K47" s="359" t="s">
        <v>523</v>
      </c>
      <c r="L47" s="359" t="s">
        <v>523</v>
      </c>
      <c r="M47" s="360" t="s">
        <v>523</v>
      </c>
    </row>
    <row r="48" spans="2:13" ht="27.75" customHeight="1" x14ac:dyDescent="0.25">
      <c r="B48" s="1222"/>
      <c r="C48" s="1223"/>
      <c r="D48" s="106"/>
      <c r="E48" s="1228" t="s">
        <v>40</v>
      </c>
      <c r="F48" s="1228"/>
      <c r="G48" s="1228"/>
      <c r="H48" s="1229"/>
      <c r="I48" s="358" t="s">
        <v>523</v>
      </c>
      <c r="J48" s="359" t="s">
        <v>523</v>
      </c>
      <c r="K48" s="359" t="s">
        <v>523</v>
      </c>
      <c r="L48" s="359" t="s">
        <v>523</v>
      </c>
      <c r="M48" s="360" t="s">
        <v>523</v>
      </c>
    </row>
    <row r="49" spans="2:13" ht="27.75" customHeight="1" x14ac:dyDescent="0.25">
      <c r="B49" s="1224"/>
      <c r="C49" s="1225"/>
      <c r="D49" s="106"/>
      <c r="E49" s="1228" t="s">
        <v>41</v>
      </c>
      <c r="F49" s="1228"/>
      <c r="G49" s="1228"/>
      <c r="H49" s="1229"/>
      <c r="I49" s="358" t="s">
        <v>523</v>
      </c>
      <c r="J49" s="359" t="s">
        <v>523</v>
      </c>
      <c r="K49" s="359" t="s">
        <v>523</v>
      </c>
      <c r="L49" s="359" t="s">
        <v>523</v>
      </c>
      <c r="M49" s="360" t="s">
        <v>523</v>
      </c>
    </row>
    <row r="50" spans="2:13" ht="27.75" customHeight="1" x14ac:dyDescent="0.25">
      <c r="B50" s="1233" t="s">
        <v>42</v>
      </c>
      <c r="C50" s="1234"/>
      <c r="D50" s="109"/>
      <c r="E50" s="1228" t="s">
        <v>43</v>
      </c>
      <c r="F50" s="1228"/>
      <c r="G50" s="1228"/>
      <c r="H50" s="1229"/>
      <c r="I50" s="358">
        <v>29901</v>
      </c>
      <c r="J50" s="359">
        <v>32389</v>
      </c>
      <c r="K50" s="359">
        <v>32974</v>
      </c>
      <c r="L50" s="359">
        <v>42557</v>
      </c>
      <c r="M50" s="360">
        <v>40747</v>
      </c>
    </row>
    <row r="51" spans="2:13" ht="27.75" customHeight="1" x14ac:dyDescent="0.25">
      <c r="B51" s="1222"/>
      <c r="C51" s="1223"/>
      <c r="D51" s="106"/>
      <c r="E51" s="1228" t="s">
        <v>44</v>
      </c>
      <c r="F51" s="1228"/>
      <c r="G51" s="1228"/>
      <c r="H51" s="1229"/>
      <c r="I51" s="358">
        <v>93880</v>
      </c>
      <c r="J51" s="359">
        <v>86795</v>
      </c>
      <c r="K51" s="359">
        <v>81469</v>
      </c>
      <c r="L51" s="359">
        <v>80877</v>
      </c>
      <c r="M51" s="360">
        <v>79700</v>
      </c>
    </row>
    <row r="52" spans="2:13" ht="27.75" customHeight="1" x14ac:dyDescent="0.25">
      <c r="B52" s="1224"/>
      <c r="C52" s="1225"/>
      <c r="D52" s="106"/>
      <c r="E52" s="1228" t="s">
        <v>45</v>
      </c>
      <c r="F52" s="1228"/>
      <c r="G52" s="1228"/>
      <c r="H52" s="1229"/>
      <c r="I52" s="358">
        <v>520415</v>
      </c>
      <c r="J52" s="359">
        <v>527413</v>
      </c>
      <c r="K52" s="359">
        <v>538367</v>
      </c>
      <c r="L52" s="359">
        <v>540419</v>
      </c>
      <c r="M52" s="360">
        <v>536042</v>
      </c>
    </row>
    <row r="53" spans="2:13" ht="27.75" customHeight="1" thickBot="1" x14ac:dyDescent="0.3">
      <c r="B53" s="1235" t="s">
        <v>46</v>
      </c>
      <c r="C53" s="1236"/>
      <c r="D53" s="110"/>
      <c r="E53" s="1237" t="s">
        <v>47</v>
      </c>
      <c r="F53" s="1237"/>
      <c r="G53" s="1237"/>
      <c r="H53" s="1238"/>
      <c r="I53" s="361">
        <v>273179</v>
      </c>
      <c r="J53" s="362">
        <v>275718</v>
      </c>
      <c r="K53" s="362">
        <v>271259</v>
      </c>
      <c r="L53" s="362">
        <v>261932</v>
      </c>
      <c r="M53" s="363">
        <v>259575</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Ec1mLaz4A2rjHmztoT1VPh01F2OcwJ8MnhMjJ78LcM/dhY1ZsC1Zv9oq8r6SjUJdsl4igzTYBg42jSKyPqHuqA==" saltValue="3ZIJcerCJj6+1ej/nqwM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566</v>
      </c>
      <c r="G54" s="119" t="s">
        <v>567</v>
      </c>
      <c r="H54" s="120" t="s">
        <v>568</v>
      </c>
    </row>
    <row r="55" spans="2:8" ht="52.5" customHeight="1" x14ac:dyDescent="0.25">
      <c r="B55" s="121"/>
      <c r="C55" s="1247" t="s">
        <v>50</v>
      </c>
      <c r="D55" s="1247"/>
      <c r="E55" s="1248"/>
      <c r="F55" s="122">
        <v>3487</v>
      </c>
      <c r="G55" s="122">
        <v>9239</v>
      </c>
      <c r="H55" s="123">
        <v>8820</v>
      </c>
    </row>
    <row r="56" spans="2:8" ht="52.5" customHeight="1" x14ac:dyDescent="0.25">
      <c r="B56" s="124"/>
      <c r="C56" s="1249" t="s">
        <v>51</v>
      </c>
      <c r="D56" s="1249"/>
      <c r="E56" s="1250"/>
      <c r="F56" s="125">
        <v>34</v>
      </c>
      <c r="G56" s="125">
        <v>36</v>
      </c>
      <c r="H56" s="126">
        <v>36</v>
      </c>
    </row>
    <row r="57" spans="2:8" ht="53.25" customHeight="1" x14ac:dyDescent="0.25">
      <c r="B57" s="124"/>
      <c r="C57" s="1251" t="s">
        <v>52</v>
      </c>
      <c r="D57" s="1251"/>
      <c r="E57" s="1252"/>
      <c r="F57" s="127">
        <v>1924</v>
      </c>
      <c r="G57" s="127">
        <v>1916</v>
      </c>
      <c r="H57" s="128">
        <v>1951</v>
      </c>
    </row>
    <row r="58" spans="2:8" ht="45.75" customHeight="1" x14ac:dyDescent="0.25">
      <c r="B58" s="129"/>
      <c r="C58" s="1239" t="s">
        <v>53</v>
      </c>
      <c r="D58" s="1240"/>
      <c r="E58" s="1241"/>
      <c r="F58" s="130"/>
      <c r="G58" s="130"/>
      <c r="H58" s="131"/>
    </row>
    <row r="59" spans="2:8" ht="45.75" customHeight="1" x14ac:dyDescent="0.25">
      <c r="B59" s="129"/>
      <c r="C59" s="1239" t="s">
        <v>54</v>
      </c>
      <c r="D59" s="1240"/>
      <c r="E59" s="1241"/>
      <c r="F59" s="130"/>
      <c r="G59" s="130"/>
      <c r="H59" s="131"/>
    </row>
    <row r="60" spans="2:8" ht="45.75" customHeight="1" x14ac:dyDescent="0.25">
      <c r="B60" s="129"/>
      <c r="C60" s="1239" t="s">
        <v>54</v>
      </c>
      <c r="D60" s="1240"/>
      <c r="E60" s="1241"/>
      <c r="F60" s="130"/>
      <c r="G60" s="130"/>
      <c r="H60" s="131"/>
    </row>
    <row r="61" spans="2:8" ht="45.75" customHeight="1" x14ac:dyDescent="0.25">
      <c r="B61" s="129"/>
      <c r="C61" s="1239" t="s">
        <v>54</v>
      </c>
      <c r="D61" s="1240"/>
      <c r="E61" s="1241"/>
      <c r="F61" s="130"/>
      <c r="G61" s="130"/>
      <c r="H61" s="131"/>
    </row>
    <row r="62" spans="2:8" ht="45.75" customHeight="1" thickBot="1" x14ac:dyDescent="0.3">
      <c r="B62" s="132"/>
      <c r="C62" s="1242" t="s">
        <v>54</v>
      </c>
      <c r="D62" s="1243"/>
      <c r="E62" s="1244"/>
      <c r="F62" s="133"/>
      <c r="G62" s="133"/>
      <c r="H62" s="134"/>
    </row>
    <row r="63" spans="2:8" ht="52.5" customHeight="1" thickBot="1" x14ac:dyDescent="0.3">
      <c r="B63" s="135"/>
      <c r="C63" s="1245" t="s">
        <v>55</v>
      </c>
      <c r="D63" s="1245"/>
      <c r="E63" s="1246"/>
      <c r="F63" s="136">
        <v>5446</v>
      </c>
      <c r="G63" s="136">
        <v>11190</v>
      </c>
      <c r="H63" s="137">
        <v>10807</v>
      </c>
    </row>
    <row r="64" spans="2:8" ht="12.75" x14ac:dyDescent="0.25"/>
  </sheetData>
  <sheetProtection algorithmName="SHA-512" hashValue="VhIR97rT2t7MgD6BL3pZn4qiwCE1f57jm4oWDpag767BuT4hpeIAnZK+IRdELbnprSsEnZM6xOof3xSxX8Jl3Q==" saltValue="W40eYsjmfhjXUUJLr4Ir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616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617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65" t="s">
        <v>618</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2.75" x14ac:dyDescent="0.2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2.75" x14ac:dyDescent="0.2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2.75" x14ac:dyDescent="0.2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2.75" x14ac:dyDescent="0.2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619</v>
      </c>
    </row>
    <row r="50" spans="1:109" ht="12.75" x14ac:dyDescent="0.2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564</v>
      </c>
      <c r="BQ50" s="1258"/>
      <c r="BR50" s="1258"/>
      <c r="BS50" s="1258"/>
      <c r="BT50" s="1258"/>
      <c r="BU50" s="1258"/>
      <c r="BV50" s="1258"/>
      <c r="BW50" s="1258"/>
      <c r="BX50" s="1258" t="s">
        <v>565</v>
      </c>
      <c r="BY50" s="1258"/>
      <c r="BZ50" s="1258"/>
      <c r="CA50" s="1258"/>
      <c r="CB50" s="1258"/>
      <c r="CC50" s="1258"/>
      <c r="CD50" s="1258"/>
      <c r="CE50" s="1258"/>
      <c r="CF50" s="1258" t="s">
        <v>566</v>
      </c>
      <c r="CG50" s="1258"/>
      <c r="CH50" s="1258"/>
      <c r="CI50" s="1258"/>
      <c r="CJ50" s="1258"/>
      <c r="CK50" s="1258"/>
      <c r="CL50" s="1258"/>
      <c r="CM50" s="1258"/>
      <c r="CN50" s="1258" t="s">
        <v>567</v>
      </c>
      <c r="CO50" s="1258"/>
      <c r="CP50" s="1258"/>
      <c r="CQ50" s="1258"/>
      <c r="CR50" s="1258"/>
      <c r="CS50" s="1258"/>
      <c r="CT50" s="1258"/>
      <c r="CU50" s="1258"/>
      <c r="CV50" s="1258" t="s">
        <v>568</v>
      </c>
      <c r="CW50" s="1258"/>
      <c r="CX50" s="1258"/>
      <c r="CY50" s="1258"/>
      <c r="CZ50" s="1258"/>
      <c r="DA50" s="1258"/>
      <c r="DB50" s="1258"/>
      <c r="DC50" s="1258"/>
    </row>
    <row r="51" spans="1:109" ht="13.5" customHeight="1" x14ac:dyDescent="0.25">
      <c r="B51" s="372"/>
      <c r="G51" s="1261"/>
      <c r="H51" s="1261"/>
      <c r="I51" s="1274"/>
      <c r="J51" s="1274"/>
      <c r="K51" s="1260"/>
      <c r="L51" s="1260"/>
      <c r="M51" s="1260"/>
      <c r="N51" s="1260"/>
      <c r="AM51" s="381"/>
      <c r="AN51" s="1256" t="s">
        <v>620</v>
      </c>
      <c r="AO51" s="1256"/>
      <c r="AP51" s="1256"/>
      <c r="AQ51" s="1256"/>
      <c r="AR51" s="1256"/>
      <c r="AS51" s="1256"/>
      <c r="AT51" s="1256"/>
      <c r="AU51" s="1256"/>
      <c r="AV51" s="1256"/>
      <c r="AW51" s="1256"/>
      <c r="AX51" s="1256"/>
      <c r="AY51" s="1256"/>
      <c r="AZ51" s="1256"/>
      <c r="BA51" s="1256"/>
      <c r="BB51" s="1256" t="s">
        <v>621</v>
      </c>
      <c r="BC51" s="1256"/>
      <c r="BD51" s="1256"/>
      <c r="BE51" s="1256"/>
      <c r="BF51" s="1256"/>
      <c r="BG51" s="1256"/>
      <c r="BH51" s="1256"/>
      <c r="BI51" s="1256"/>
      <c r="BJ51" s="1256"/>
      <c r="BK51" s="1256"/>
      <c r="BL51" s="1256"/>
      <c r="BM51" s="1256"/>
      <c r="BN51" s="1256"/>
      <c r="BO51" s="1256"/>
      <c r="BP51" s="1253">
        <v>138</v>
      </c>
      <c r="BQ51" s="1253"/>
      <c r="BR51" s="1253"/>
      <c r="BS51" s="1253"/>
      <c r="BT51" s="1253"/>
      <c r="BU51" s="1253"/>
      <c r="BV51" s="1253"/>
      <c r="BW51" s="1253"/>
      <c r="BX51" s="1253">
        <v>139.6</v>
      </c>
      <c r="BY51" s="1253"/>
      <c r="BZ51" s="1253"/>
      <c r="CA51" s="1253"/>
      <c r="CB51" s="1253"/>
      <c r="CC51" s="1253"/>
      <c r="CD51" s="1253"/>
      <c r="CE51" s="1253"/>
      <c r="CF51" s="1253">
        <v>134.69999999999999</v>
      </c>
      <c r="CG51" s="1253"/>
      <c r="CH51" s="1253"/>
      <c r="CI51" s="1253"/>
      <c r="CJ51" s="1253"/>
      <c r="CK51" s="1253"/>
      <c r="CL51" s="1253"/>
      <c r="CM51" s="1253"/>
      <c r="CN51" s="1253">
        <v>124</v>
      </c>
      <c r="CO51" s="1253"/>
      <c r="CP51" s="1253"/>
      <c r="CQ51" s="1253"/>
      <c r="CR51" s="1253"/>
      <c r="CS51" s="1253"/>
      <c r="CT51" s="1253"/>
      <c r="CU51" s="1253"/>
      <c r="CV51" s="1253">
        <v>126.7</v>
      </c>
      <c r="CW51" s="1253"/>
      <c r="CX51" s="1253"/>
      <c r="CY51" s="1253"/>
      <c r="CZ51" s="1253"/>
      <c r="DA51" s="1253"/>
      <c r="DB51" s="1253"/>
      <c r="DC51" s="1253"/>
    </row>
    <row r="52" spans="1:109" ht="12.75" x14ac:dyDescent="0.2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2.75" x14ac:dyDescent="0.2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622</v>
      </c>
      <c r="BC53" s="1256"/>
      <c r="BD53" s="1256"/>
      <c r="BE53" s="1256"/>
      <c r="BF53" s="1256"/>
      <c r="BG53" s="1256"/>
      <c r="BH53" s="1256"/>
      <c r="BI53" s="1256"/>
      <c r="BJ53" s="1256"/>
      <c r="BK53" s="1256"/>
      <c r="BL53" s="1256"/>
      <c r="BM53" s="1256"/>
      <c r="BN53" s="1256"/>
      <c r="BO53" s="1256"/>
      <c r="BP53" s="1253">
        <v>55.8</v>
      </c>
      <c r="BQ53" s="1253"/>
      <c r="BR53" s="1253"/>
      <c r="BS53" s="1253"/>
      <c r="BT53" s="1253"/>
      <c r="BU53" s="1253"/>
      <c r="BV53" s="1253"/>
      <c r="BW53" s="1253"/>
      <c r="BX53" s="1253">
        <v>57.1</v>
      </c>
      <c r="BY53" s="1253"/>
      <c r="BZ53" s="1253"/>
      <c r="CA53" s="1253"/>
      <c r="CB53" s="1253"/>
      <c r="CC53" s="1253"/>
      <c r="CD53" s="1253"/>
      <c r="CE53" s="1253"/>
      <c r="CF53" s="1253">
        <v>58.4</v>
      </c>
      <c r="CG53" s="1253"/>
      <c r="CH53" s="1253"/>
      <c r="CI53" s="1253"/>
      <c r="CJ53" s="1253"/>
      <c r="CK53" s="1253"/>
      <c r="CL53" s="1253"/>
      <c r="CM53" s="1253"/>
      <c r="CN53" s="1253">
        <v>59.9</v>
      </c>
      <c r="CO53" s="1253"/>
      <c r="CP53" s="1253"/>
      <c r="CQ53" s="1253"/>
      <c r="CR53" s="1253"/>
      <c r="CS53" s="1253"/>
      <c r="CT53" s="1253"/>
      <c r="CU53" s="1253"/>
      <c r="CV53" s="1253">
        <v>61.2</v>
      </c>
      <c r="CW53" s="1253"/>
      <c r="CX53" s="1253"/>
      <c r="CY53" s="1253"/>
      <c r="CZ53" s="1253"/>
      <c r="DA53" s="1253"/>
      <c r="DB53" s="1253"/>
      <c r="DC53" s="1253"/>
    </row>
    <row r="54" spans="1:109" ht="12.75" x14ac:dyDescent="0.2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2.75" x14ac:dyDescent="0.25">
      <c r="A55" s="380"/>
      <c r="B55" s="372"/>
      <c r="G55" s="1259"/>
      <c r="H55" s="1259"/>
      <c r="I55" s="1259"/>
      <c r="J55" s="1259"/>
      <c r="K55" s="1260"/>
      <c r="L55" s="1260"/>
      <c r="M55" s="1260"/>
      <c r="N55" s="1260"/>
      <c r="AN55" s="1258" t="s">
        <v>623</v>
      </c>
      <c r="AO55" s="1258"/>
      <c r="AP55" s="1258"/>
      <c r="AQ55" s="1258"/>
      <c r="AR55" s="1258"/>
      <c r="AS55" s="1258"/>
      <c r="AT55" s="1258"/>
      <c r="AU55" s="1258"/>
      <c r="AV55" s="1258"/>
      <c r="AW55" s="1258"/>
      <c r="AX55" s="1258"/>
      <c r="AY55" s="1258"/>
      <c r="AZ55" s="1258"/>
      <c r="BA55" s="1258"/>
      <c r="BB55" s="1256" t="s">
        <v>621</v>
      </c>
      <c r="BC55" s="1256"/>
      <c r="BD55" s="1256"/>
      <c r="BE55" s="1256"/>
      <c r="BF55" s="1256"/>
      <c r="BG55" s="1256"/>
      <c r="BH55" s="1256"/>
      <c r="BI55" s="1256"/>
      <c r="BJ55" s="1256"/>
      <c r="BK55" s="1256"/>
      <c r="BL55" s="1256"/>
      <c r="BM55" s="1256"/>
      <c r="BN55" s="1256"/>
      <c r="BO55" s="1256"/>
      <c r="BP55" s="1253">
        <v>97.6</v>
      </c>
      <c r="BQ55" s="1253"/>
      <c r="BR55" s="1253"/>
      <c r="BS55" s="1253"/>
      <c r="BT55" s="1253"/>
      <c r="BU55" s="1253"/>
      <c r="BV55" s="1253"/>
      <c r="BW55" s="1253"/>
      <c r="BX55" s="1253">
        <v>91.9</v>
      </c>
      <c r="BY55" s="1253"/>
      <c r="BZ55" s="1253"/>
      <c r="CA55" s="1253"/>
      <c r="CB55" s="1253"/>
      <c r="CC55" s="1253"/>
      <c r="CD55" s="1253"/>
      <c r="CE55" s="1253"/>
      <c r="CF55" s="1253">
        <v>86.1</v>
      </c>
      <c r="CG55" s="1253"/>
      <c r="CH55" s="1253"/>
      <c r="CI55" s="1253"/>
      <c r="CJ55" s="1253"/>
      <c r="CK55" s="1253"/>
      <c r="CL55" s="1253"/>
      <c r="CM55" s="1253"/>
      <c r="CN55" s="1253">
        <v>72.8</v>
      </c>
      <c r="CO55" s="1253"/>
      <c r="CP55" s="1253"/>
      <c r="CQ55" s="1253"/>
      <c r="CR55" s="1253"/>
      <c r="CS55" s="1253"/>
      <c r="CT55" s="1253"/>
      <c r="CU55" s="1253"/>
      <c r="CV55" s="1253">
        <v>67.599999999999994</v>
      </c>
      <c r="CW55" s="1253"/>
      <c r="CX55" s="1253"/>
      <c r="CY55" s="1253"/>
      <c r="CZ55" s="1253"/>
      <c r="DA55" s="1253"/>
      <c r="DB55" s="1253"/>
      <c r="DC55" s="1253"/>
    </row>
    <row r="56" spans="1:109" ht="12.75" x14ac:dyDescent="0.2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2.75" x14ac:dyDescent="0.2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624</v>
      </c>
      <c r="BC57" s="1256"/>
      <c r="BD57" s="1256"/>
      <c r="BE57" s="1256"/>
      <c r="BF57" s="1256"/>
      <c r="BG57" s="1256"/>
      <c r="BH57" s="1256"/>
      <c r="BI57" s="1256"/>
      <c r="BJ57" s="1256"/>
      <c r="BK57" s="1256"/>
      <c r="BL57" s="1256"/>
      <c r="BM57" s="1256"/>
      <c r="BN57" s="1256"/>
      <c r="BO57" s="1256"/>
      <c r="BP57" s="1253">
        <v>62.9</v>
      </c>
      <c r="BQ57" s="1253"/>
      <c r="BR57" s="1253"/>
      <c r="BS57" s="1253"/>
      <c r="BT57" s="1253"/>
      <c r="BU57" s="1253"/>
      <c r="BV57" s="1253"/>
      <c r="BW57" s="1253"/>
      <c r="BX57" s="1253">
        <v>63.4</v>
      </c>
      <c r="BY57" s="1253"/>
      <c r="BZ57" s="1253"/>
      <c r="CA57" s="1253"/>
      <c r="CB57" s="1253"/>
      <c r="CC57" s="1253"/>
      <c r="CD57" s="1253"/>
      <c r="CE57" s="1253"/>
      <c r="CF57" s="1253">
        <v>64.3</v>
      </c>
      <c r="CG57" s="1253"/>
      <c r="CH57" s="1253"/>
      <c r="CI57" s="1253"/>
      <c r="CJ57" s="1253"/>
      <c r="CK57" s="1253"/>
      <c r="CL57" s="1253"/>
      <c r="CM57" s="1253"/>
      <c r="CN57" s="1253">
        <v>65.2</v>
      </c>
      <c r="CO57" s="1253"/>
      <c r="CP57" s="1253"/>
      <c r="CQ57" s="1253"/>
      <c r="CR57" s="1253"/>
      <c r="CS57" s="1253"/>
      <c r="CT57" s="1253"/>
      <c r="CU57" s="1253"/>
      <c r="CV57" s="1253">
        <v>66.2</v>
      </c>
      <c r="CW57" s="1253"/>
      <c r="CX57" s="1253"/>
      <c r="CY57" s="1253"/>
      <c r="CZ57" s="1253"/>
      <c r="DA57" s="1253"/>
      <c r="DB57" s="1253"/>
      <c r="DC57" s="1253"/>
      <c r="DD57" s="385"/>
      <c r="DE57" s="384"/>
    </row>
    <row r="58" spans="1:109" s="380" customFormat="1" ht="12.75" x14ac:dyDescent="0.2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625</v>
      </c>
    </row>
    <row r="64" spans="1:109" ht="12.75" x14ac:dyDescent="0.25">
      <c r="B64" s="372"/>
      <c r="G64" s="379"/>
      <c r="I64" s="392"/>
      <c r="J64" s="392"/>
      <c r="K64" s="392"/>
      <c r="L64" s="392"/>
      <c r="M64" s="392"/>
      <c r="N64" s="393"/>
      <c r="AM64" s="379"/>
      <c r="AN64" s="379" t="s">
        <v>617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65" t="s">
        <v>626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2.75" x14ac:dyDescent="0.2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2.75" x14ac:dyDescent="0.2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2.75" x14ac:dyDescent="0.2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2.75" x14ac:dyDescent="0.2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619</v>
      </c>
    </row>
    <row r="72" spans="2:107" ht="12.75" x14ac:dyDescent="0.2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564</v>
      </c>
      <c r="BQ72" s="1258"/>
      <c r="BR72" s="1258"/>
      <c r="BS72" s="1258"/>
      <c r="BT72" s="1258"/>
      <c r="BU72" s="1258"/>
      <c r="BV72" s="1258"/>
      <c r="BW72" s="1258"/>
      <c r="BX72" s="1258" t="s">
        <v>565</v>
      </c>
      <c r="BY72" s="1258"/>
      <c r="BZ72" s="1258"/>
      <c r="CA72" s="1258"/>
      <c r="CB72" s="1258"/>
      <c r="CC72" s="1258"/>
      <c r="CD72" s="1258"/>
      <c r="CE72" s="1258"/>
      <c r="CF72" s="1258" t="s">
        <v>566</v>
      </c>
      <c r="CG72" s="1258"/>
      <c r="CH72" s="1258"/>
      <c r="CI72" s="1258"/>
      <c r="CJ72" s="1258"/>
      <c r="CK72" s="1258"/>
      <c r="CL72" s="1258"/>
      <c r="CM72" s="1258"/>
      <c r="CN72" s="1258" t="s">
        <v>567</v>
      </c>
      <c r="CO72" s="1258"/>
      <c r="CP72" s="1258"/>
      <c r="CQ72" s="1258"/>
      <c r="CR72" s="1258"/>
      <c r="CS72" s="1258"/>
      <c r="CT72" s="1258"/>
      <c r="CU72" s="1258"/>
      <c r="CV72" s="1258" t="s">
        <v>568</v>
      </c>
      <c r="CW72" s="1258"/>
      <c r="CX72" s="1258"/>
      <c r="CY72" s="1258"/>
      <c r="CZ72" s="1258"/>
      <c r="DA72" s="1258"/>
      <c r="DB72" s="1258"/>
      <c r="DC72" s="1258"/>
    </row>
    <row r="73" spans="2:107" ht="12.75" x14ac:dyDescent="0.25">
      <c r="B73" s="372"/>
      <c r="G73" s="1261"/>
      <c r="H73" s="1261"/>
      <c r="I73" s="1261"/>
      <c r="J73" s="1261"/>
      <c r="K73" s="1257"/>
      <c r="L73" s="1257"/>
      <c r="M73" s="1257"/>
      <c r="N73" s="1257"/>
      <c r="AM73" s="381"/>
      <c r="AN73" s="1256" t="s">
        <v>620</v>
      </c>
      <c r="AO73" s="1256"/>
      <c r="AP73" s="1256"/>
      <c r="AQ73" s="1256"/>
      <c r="AR73" s="1256"/>
      <c r="AS73" s="1256"/>
      <c r="AT73" s="1256"/>
      <c r="AU73" s="1256"/>
      <c r="AV73" s="1256"/>
      <c r="AW73" s="1256"/>
      <c r="AX73" s="1256"/>
      <c r="AY73" s="1256"/>
      <c r="AZ73" s="1256"/>
      <c r="BA73" s="1256"/>
      <c r="BB73" s="1256" t="s">
        <v>621</v>
      </c>
      <c r="BC73" s="1256"/>
      <c r="BD73" s="1256"/>
      <c r="BE73" s="1256"/>
      <c r="BF73" s="1256"/>
      <c r="BG73" s="1256"/>
      <c r="BH73" s="1256"/>
      <c r="BI73" s="1256"/>
      <c r="BJ73" s="1256"/>
      <c r="BK73" s="1256"/>
      <c r="BL73" s="1256"/>
      <c r="BM73" s="1256"/>
      <c r="BN73" s="1256"/>
      <c r="BO73" s="1256"/>
      <c r="BP73" s="1253">
        <v>138</v>
      </c>
      <c r="BQ73" s="1253"/>
      <c r="BR73" s="1253"/>
      <c r="BS73" s="1253"/>
      <c r="BT73" s="1253"/>
      <c r="BU73" s="1253"/>
      <c r="BV73" s="1253"/>
      <c r="BW73" s="1253"/>
      <c r="BX73" s="1253">
        <v>139.6</v>
      </c>
      <c r="BY73" s="1253"/>
      <c r="BZ73" s="1253"/>
      <c r="CA73" s="1253"/>
      <c r="CB73" s="1253"/>
      <c r="CC73" s="1253"/>
      <c r="CD73" s="1253"/>
      <c r="CE73" s="1253"/>
      <c r="CF73" s="1253">
        <v>134.69999999999999</v>
      </c>
      <c r="CG73" s="1253"/>
      <c r="CH73" s="1253"/>
      <c r="CI73" s="1253"/>
      <c r="CJ73" s="1253"/>
      <c r="CK73" s="1253"/>
      <c r="CL73" s="1253"/>
      <c r="CM73" s="1253"/>
      <c r="CN73" s="1253">
        <v>124</v>
      </c>
      <c r="CO73" s="1253"/>
      <c r="CP73" s="1253"/>
      <c r="CQ73" s="1253"/>
      <c r="CR73" s="1253"/>
      <c r="CS73" s="1253"/>
      <c r="CT73" s="1253"/>
      <c r="CU73" s="1253"/>
      <c r="CV73" s="1253">
        <v>126.7</v>
      </c>
      <c r="CW73" s="1253"/>
      <c r="CX73" s="1253"/>
      <c r="CY73" s="1253"/>
      <c r="CZ73" s="1253"/>
      <c r="DA73" s="1253"/>
      <c r="DB73" s="1253"/>
      <c r="DC73" s="1253"/>
    </row>
    <row r="74" spans="2:107" ht="12.75" x14ac:dyDescent="0.2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2.75" x14ac:dyDescent="0.2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627</v>
      </c>
      <c r="BC75" s="1256"/>
      <c r="BD75" s="1256"/>
      <c r="BE75" s="1256"/>
      <c r="BF75" s="1256"/>
      <c r="BG75" s="1256"/>
      <c r="BH75" s="1256"/>
      <c r="BI75" s="1256"/>
      <c r="BJ75" s="1256"/>
      <c r="BK75" s="1256"/>
      <c r="BL75" s="1256"/>
      <c r="BM75" s="1256"/>
      <c r="BN75" s="1256"/>
      <c r="BO75" s="1256"/>
      <c r="BP75" s="1253">
        <v>10.6</v>
      </c>
      <c r="BQ75" s="1253"/>
      <c r="BR75" s="1253"/>
      <c r="BS75" s="1253"/>
      <c r="BT75" s="1253"/>
      <c r="BU75" s="1253"/>
      <c r="BV75" s="1253"/>
      <c r="BW75" s="1253"/>
      <c r="BX75" s="1253">
        <v>10.5</v>
      </c>
      <c r="BY75" s="1253"/>
      <c r="BZ75" s="1253"/>
      <c r="CA75" s="1253"/>
      <c r="CB75" s="1253"/>
      <c r="CC75" s="1253"/>
      <c r="CD75" s="1253"/>
      <c r="CE75" s="1253"/>
      <c r="CF75" s="1253">
        <v>10.9</v>
      </c>
      <c r="CG75" s="1253"/>
      <c r="CH75" s="1253"/>
      <c r="CI75" s="1253"/>
      <c r="CJ75" s="1253"/>
      <c r="CK75" s="1253"/>
      <c r="CL75" s="1253"/>
      <c r="CM75" s="1253"/>
      <c r="CN75" s="1253">
        <v>11</v>
      </c>
      <c r="CO75" s="1253"/>
      <c r="CP75" s="1253"/>
      <c r="CQ75" s="1253"/>
      <c r="CR75" s="1253"/>
      <c r="CS75" s="1253"/>
      <c r="CT75" s="1253"/>
      <c r="CU75" s="1253"/>
      <c r="CV75" s="1253">
        <v>11.7</v>
      </c>
      <c r="CW75" s="1253"/>
      <c r="CX75" s="1253"/>
      <c r="CY75" s="1253"/>
      <c r="CZ75" s="1253"/>
      <c r="DA75" s="1253"/>
      <c r="DB75" s="1253"/>
      <c r="DC75" s="1253"/>
    </row>
    <row r="76" spans="2:107" ht="12.75" x14ac:dyDescent="0.2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2.75" x14ac:dyDescent="0.25">
      <c r="B77" s="372"/>
      <c r="G77" s="1259"/>
      <c r="H77" s="1259"/>
      <c r="I77" s="1259"/>
      <c r="J77" s="1259"/>
      <c r="K77" s="1257"/>
      <c r="L77" s="1257"/>
      <c r="M77" s="1257"/>
      <c r="N77" s="1257"/>
      <c r="AN77" s="1258" t="s">
        <v>628</v>
      </c>
      <c r="AO77" s="1258"/>
      <c r="AP77" s="1258"/>
      <c r="AQ77" s="1258"/>
      <c r="AR77" s="1258"/>
      <c r="AS77" s="1258"/>
      <c r="AT77" s="1258"/>
      <c r="AU77" s="1258"/>
      <c r="AV77" s="1258"/>
      <c r="AW77" s="1258"/>
      <c r="AX77" s="1258"/>
      <c r="AY77" s="1258"/>
      <c r="AZ77" s="1258"/>
      <c r="BA77" s="1258"/>
      <c r="BB77" s="1256" t="s">
        <v>629</v>
      </c>
      <c r="BC77" s="1256"/>
      <c r="BD77" s="1256"/>
      <c r="BE77" s="1256"/>
      <c r="BF77" s="1256"/>
      <c r="BG77" s="1256"/>
      <c r="BH77" s="1256"/>
      <c r="BI77" s="1256"/>
      <c r="BJ77" s="1256"/>
      <c r="BK77" s="1256"/>
      <c r="BL77" s="1256"/>
      <c r="BM77" s="1256"/>
      <c r="BN77" s="1256"/>
      <c r="BO77" s="1256"/>
      <c r="BP77" s="1253">
        <v>97.6</v>
      </c>
      <c r="BQ77" s="1253"/>
      <c r="BR77" s="1253"/>
      <c r="BS77" s="1253"/>
      <c r="BT77" s="1253"/>
      <c r="BU77" s="1253"/>
      <c r="BV77" s="1253"/>
      <c r="BW77" s="1253"/>
      <c r="BX77" s="1253">
        <v>91.9</v>
      </c>
      <c r="BY77" s="1253"/>
      <c r="BZ77" s="1253"/>
      <c r="CA77" s="1253"/>
      <c r="CB77" s="1253"/>
      <c r="CC77" s="1253"/>
      <c r="CD77" s="1253"/>
      <c r="CE77" s="1253"/>
      <c r="CF77" s="1253">
        <v>86.1</v>
      </c>
      <c r="CG77" s="1253"/>
      <c r="CH77" s="1253"/>
      <c r="CI77" s="1253"/>
      <c r="CJ77" s="1253"/>
      <c r="CK77" s="1253"/>
      <c r="CL77" s="1253"/>
      <c r="CM77" s="1253"/>
      <c r="CN77" s="1253">
        <v>72.8</v>
      </c>
      <c r="CO77" s="1253"/>
      <c r="CP77" s="1253"/>
      <c r="CQ77" s="1253"/>
      <c r="CR77" s="1253"/>
      <c r="CS77" s="1253"/>
      <c r="CT77" s="1253"/>
      <c r="CU77" s="1253"/>
      <c r="CV77" s="1253">
        <v>67.599999999999994</v>
      </c>
      <c r="CW77" s="1253"/>
      <c r="CX77" s="1253"/>
      <c r="CY77" s="1253"/>
      <c r="CZ77" s="1253"/>
      <c r="DA77" s="1253"/>
      <c r="DB77" s="1253"/>
      <c r="DC77" s="1253"/>
    </row>
    <row r="78" spans="2:107" ht="12.75" x14ac:dyDescent="0.2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2.75" x14ac:dyDescent="0.2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627</v>
      </c>
      <c r="BC79" s="1256"/>
      <c r="BD79" s="1256"/>
      <c r="BE79" s="1256"/>
      <c r="BF79" s="1256"/>
      <c r="BG79" s="1256"/>
      <c r="BH79" s="1256"/>
      <c r="BI79" s="1256"/>
      <c r="BJ79" s="1256"/>
      <c r="BK79" s="1256"/>
      <c r="BL79" s="1256"/>
      <c r="BM79" s="1256"/>
      <c r="BN79" s="1256"/>
      <c r="BO79" s="1256"/>
      <c r="BP79" s="1253">
        <v>8</v>
      </c>
      <c r="BQ79" s="1253"/>
      <c r="BR79" s="1253"/>
      <c r="BS79" s="1253"/>
      <c r="BT79" s="1253"/>
      <c r="BU79" s="1253"/>
      <c r="BV79" s="1253"/>
      <c r="BW79" s="1253"/>
      <c r="BX79" s="1253">
        <v>7.3</v>
      </c>
      <c r="BY79" s="1253"/>
      <c r="BZ79" s="1253"/>
      <c r="CA79" s="1253"/>
      <c r="CB79" s="1253"/>
      <c r="CC79" s="1253"/>
      <c r="CD79" s="1253"/>
      <c r="CE79" s="1253"/>
      <c r="CF79" s="1253">
        <v>7.3</v>
      </c>
      <c r="CG79" s="1253"/>
      <c r="CH79" s="1253"/>
      <c r="CI79" s="1253"/>
      <c r="CJ79" s="1253"/>
      <c r="CK79" s="1253"/>
      <c r="CL79" s="1253"/>
      <c r="CM79" s="1253"/>
      <c r="CN79" s="1253">
        <v>7.1</v>
      </c>
      <c r="CO79" s="1253"/>
      <c r="CP79" s="1253"/>
      <c r="CQ79" s="1253"/>
      <c r="CR79" s="1253"/>
      <c r="CS79" s="1253"/>
      <c r="CT79" s="1253"/>
      <c r="CU79" s="1253"/>
      <c r="CV79" s="1253">
        <v>6.8</v>
      </c>
      <c r="CW79" s="1253"/>
      <c r="CX79" s="1253"/>
      <c r="CY79" s="1253"/>
      <c r="CZ79" s="1253"/>
      <c r="DA79" s="1253"/>
      <c r="DB79" s="1253"/>
      <c r="DC79" s="1253"/>
    </row>
    <row r="80" spans="2:107" ht="12.75" x14ac:dyDescent="0.2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P6/h70YSh5PYJk2ljqfLT7YKCaEA988FcYFRT/J+HcisE1qglXAbWFfSWSsIWwp01MQpN1KaP9oduWAte2K2gQ==" saltValue="mEgC5krvByxSa+H5Jz8M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630</v>
      </c>
    </row>
  </sheetData>
  <sheetProtection algorithmName="SHA-512" hashValue="Mt/rM9/bHWwbcR6PmTkCjUAUs/oi8WDi//eOqxzZIepNhng/UPsG2mlkb4TBDrd2dOlKWRn0/6blpkUB6249vg==" saltValue="Wj8o0HgwgkJ1kUjJlRWR9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630</v>
      </c>
    </row>
  </sheetData>
  <sheetProtection algorithmName="SHA-512" hashValue="JiwEdZvZDxTjfCmfrK5cgvmth9Cm37lNnoaE8iD655geqatwwu/QteSIs+PRTRg97NnWTZixIhi/1hj04gMRaA==" saltValue="7aWg8A2A6YVEWyA3wuzc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56</v>
      </c>
      <c r="E2" s="149"/>
      <c r="F2" s="150" t="s">
        <v>561</v>
      </c>
      <c r="G2" s="151"/>
      <c r="H2" s="152"/>
    </row>
    <row r="3" spans="1:8" x14ac:dyDescent="0.25">
      <c r="A3" s="148" t="s">
        <v>554</v>
      </c>
      <c r="B3" s="153"/>
      <c r="C3" s="154"/>
      <c r="D3" s="155">
        <v>54655</v>
      </c>
      <c r="E3" s="156"/>
      <c r="F3" s="157">
        <v>54945</v>
      </c>
      <c r="G3" s="158"/>
      <c r="H3" s="159"/>
    </row>
    <row r="4" spans="1:8" x14ac:dyDescent="0.25">
      <c r="A4" s="160"/>
      <c r="B4" s="161"/>
      <c r="C4" s="162"/>
      <c r="D4" s="163">
        <v>19793</v>
      </c>
      <c r="E4" s="164"/>
      <c r="F4" s="165">
        <v>29293</v>
      </c>
      <c r="G4" s="166"/>
      <c r="H4" s="167"/>
    </row>
    <row r="5" spans="1:8" x14ac:dyDescent="0.25">
      <c r="A5" s="148" t="s">
        <v>556</v>
      </c>
      <c r="B5" s="153"/>
      <c r="C5" s="154"/>
      <c r="D5" s="155">
        <v>70038</v>
      </c>
      <c r="E5" s="156"/>
      <c r="F5" s="157">
        <v>57132</v>
      </c>
      <c r="G5" s="158"/>
      <c r="H5" s="159"/>
    </row>
    <row r="6" spans="1:8" x14ac:dyDescent="0.25">
      <c r="A6" s="160"/>
      <c r="B6" s="161"/>
      <c r="C6" s="162"/>
      <c r="D6" s="163">
        <v>30066</v>
      </c>
      <c r="E6" s="164"/>
      <c r="F6" s="165">
        <v>30126</v>
      </c>
      <c r="G6" s="166"/>
      <c r="H6" s="167"/>
    </row>
    <row r="7" spans="1:8" x14ac:dyDescent="0.25">
      <c r="A7" s="148" t="s">
        <v>557</v>
      </c>
      <c r="B7" s="153"/>
      <c r="C7" s="154"/>
      <c r="D7" s="155">
        <v>59492</v>
      </c>
      <c r="E7" s="156"/>
      <c r="F7" s="157">
        <v>58766</v>
      </c>
      <c r="G7" s="158"/>
      <c r="H7" s="159"/>
    </row>
    <row r="8" spans="1:8" x14ac:dyDescent="0.25">
      <c r="A8" s="160"/>
      <c r="B8" s="161"/>
      <c r="C8" s="162"/>
      <c r="D8" s="163">
        <v>18944</v>
      </c>
      <c r="E8" s="164"/>
      <c r="F8" s="165">
        <v>29363</v>
      </c>
      <c r="G8" s="166"/>
      <c r="H8" s="167"/>
    </row>
    <row r="9" spans="1:8" x14ac:dyDescent="0.25">
      <c r="A9" s="148" t="s">
        <v>558</v>
      </c>
      <c r="B9" s="153"/>
      <c r="C9" s="154"/>
      <c r="D9" s="155">
        <v>56709</v>
      </c>
      <c r="E9" s="156"/>
      <c r="F9" s="157">
        <v>62482</v>
      </c>
      <c r="G9" s="158"/>
      <c r="H9" s="159"/>
    </row>
    <row r="10" spans="1:8" x14ac:dyDescent="0.25">
      <c r="A10" s="160"/>
      <c r="B10" s="161"/>
      <c r="C10" s="162"/>
      <c r="D10" s="163">
        <v>19355</v>
      </c>
      <c r="E10" s="164"/>
      <c r="F10" s="165">
        <v>34626</v>
      </c>
      <c r="G10" s="166"/>
      <c r="H10" s="167"/>
    </row>
    <row r="11" spans="1:8" x14ac:dyDescent="0.25">
      <c r="A11" s="148" t="s">
        <v>559</v>
      </c>
      <c r="B11" s="153"/>
      <c r="C11" s="154"/>
      <c r="D11" s="155">
        <v>55062</v>
      </c>
      <c r="E11" s="156"/>
      <c r="F11" s="157">
        <v>59288</v>
      </c>
      <c r="G11" s="158"/>
      <c r="H11" s="159"/>
    </row>
    <row r="12" spans="1:8" x14ac:dyDescent="0.25">
      <c r="A12" s="160"/>
      <c r="B12" s="161"/>
      <c r="C12" s="168"/>
      <c r="D12" s="163">
        <v>21048</v>
      </c>
      <c r="E12" s="164"/>
      <c r="F12" s="165">
        <v>32670</v>
      </c>
      <c r="G12" s="166"/>
      <c r="H12" s="167"/>
    </row>
    <row r="13" spans="1:8" x14ac:dyDescent="0.25">
      <c r="A13" s="148"/>
      <c r="B13" s="153"/>
      <c r="C13" s="169"/>
      <c r="D13" s="170">
        <v>59191</v>
      </c>
      <c r="E13" s="171"/>
      <c r="F13" s="172">
        <v>58523</v>
      </c>
      <c r="G13" s="173"/>
      <c r="H13" s="159"/>
    </row>
    <row r="14" spans="1:8" x14ac:dyDescent="0.25">
      <c r="A14" s="160"/>
      <c r="B14" s="161"/>
      <c r="C14" s="162"/>
      <c r="D14" s="163">
        <v>21841</v>
      </c>
      <c r="E14" s="164"/>
      <c r="F14" s="165">
        <v>31216</v>
      </c>
      <c r="G14" s="166"/>
      <c r="H14" s="167"/>
    </row>
    <row r="17" spans="1:11" x14ac:dyDescent="0.25">
      <c r="A17" s="144" t="s">
        <v>57</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58</v>
      </c>
      <c r="B19" s="174">
        <f>ROUND(VALUE(SUBSTITUTE(実質収支比率等に係る経年分析!F$48,"▲","-")),2)</f>
        <v>2.08</v>
      </c>
      <c r="C19" s="174">
        <f>ROUND(VALUE(SUBSTITUTE(実質収支比率等に係る経年分析!G$48,"▲","-")),2)</f>
        <v>1.72</v>
      </c>
      <c r="D19" s="174">
        <f>ROUND(VALUE(SUBSTITUTE(実質収支比率等に係る経年分析!H$48,"▲","-")),2)</f>
        <v>1.53</v>
      </c>
      <c r="E19" s="174">
        <f>ROUND(VALUE(SUBSTITUTE(実質収支比率等に係る経年分析!I$48,"▲","-")),2)</f>
        <v>3.1</v>
      </c>
      <c r="F19" s="174">
        <f>ROUND(VALUE(SUBSTITUTE(実質収支比率等に係る経年分析!J$48,"▲","-")),2)</f>
        <v>2.7</v>
      </c>
    </row>
    <row r="20" spans="1:11" x14ac:dyDescent="0.25">
      <c r="A20" s="174" t="s">
        <v>59</v>
      </c>
      <c r="B20" s="174">
        <f>ROUND(VALUE(SUBSTITUTE(実質収支比率等に係る経年分析!F$47,"▲","-")),2)</f>
        <v>0.87</v>
      </c>
      <c r="C20" s="174">
        <f>ROUND(VALUE(SUBSTITUTE(実質収支比率等に係る経年分析!G$47,"▲","-")),2)</f>
        <v>1.97</v>
      </c>
      <c r="D20" s="174">
        <f>ROUND(VALUE(SUBSTITUTE(実質収支比率等に係る経年分析!H$47,"▲","-")),2)</f>
        <v>1.49</v>
      </c>
      <c r="E20" s="174">
        <f>ROUND(VALUE(SUBSTITUTE(実質収支比率等に係る経年分析!I$47,"▲","-")),2)</f>
        <v>3.79</v>
      </c>
      <c r="F20" s="174">
        <f>ROUND(VALUE(SUBSTITUTE(実質収支比率等に係る経年分析!J$47,"▲","-")),2)</f>
        <v>3.7</v>
      </c>
    </row>
    <row r="21" spans="1:11" x14ac:dyDescent="0.25">
      <c r="A21" s="174" t="s">
        <v>60</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0.73</v>
      </c>
      <c r="D21" s="174">
        <f>IF(ISNUMBER(VALUE(SUBSTITUTE(実質収支比率等に係る経年分析!H$49,"▲","-"))),ROUND(VALUE(SUBSTITUTE(実質収支比率等に係る経年分析!H$49,"▲","-")),2),NA())</f>
        <v>-0.6</v>
      </c>
      <c r="E21" s="174">
        <f>IF(ISNUMBER(VALUE(SUBSTITUTE(実質収支比率等に係る経年分析!I$49,"▲","-"))),ROUND(VALUE(SUBSTITUTE(実質収支比率等に係る経年分析!I$49,"▲","-")),2),NA())</f>
        <v>3.99</v>
      </c>
      <c r="F21" s="174">
        <f>IF(ISNUMBER(VALUE(SUBSTITUTE(実質収支比率等に係る経年分析!J$49,"▲","-"))),ROUND(VALUE(SUBSTITUTE(実質収支比率等に係る経年分析!J$49,"▲","-")),2),NA())</f>
        <v>-0.65</v>
      </c>
    </row>
    <row r="24" spans="1:11" x14ac:dyDescent="0.25">
      <c r="A24" s="144" t="s">
        <v>61</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62</v>
      </c>
      <c r="C26" s="175" t="s">
        <v>63</v>
      </c>
      <c r="D26" s="175" t="s">
        <v>62</v>
      </c>
      <c r="E26" s="175" t="s">
        <v>63</v>
      </c>
      <c r="F26" s="175" t="s">
        <v>62</v>
      </c>
      <c r="G26" s="175" t="s">
        <v>63</v>
      </c>
      <c r="H26" s="175" t="s">
        <v>62</v>
      </c>
      <c r="I26" s="175" t="s">
        <v>63</v>
      </c>
      <c r="J26" s="175" t="s">
        <v>62</v>
      </c>
      <c r="K26" s="175" t="s">
        <v>63</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5">
      <c r="A30" s="175" t="str">
        <f>IF(連結実質赤字比率に係る赤字・黒字の構成分析!C$40="",NA(),連結実質赤字比率に係る赤字・黒字の構成分析!C$40)</f>
        <v>国民健康保険事業会計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5">
      <c r="A31" s="175" t="str">
        <f>IF(連結実質赤字比率に係る赤字・黒字の構成分析!C$39="",NA(),連結実質赤字比率に係る赤字・黒字の構成分析!C$39)</f>
        <v>母子父子寡婦福祉資金貸付事業会計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0.31</v>
      </c>
    </row>
    <row r="32" spans="1:11" x14ac:dyDescent="0.2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0.55000000000000004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25">
      <c r="A33" s="175" t="str">
        <f>IF(連結実質赤字比率に係る赤字・黒字の構成分析!C$37="",NA(),連結実質赤字比率に係る赤字・黒字の構成分析!C$37)</f>
        <v>介護保険事業会計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0.56999999999999995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2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2.39</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2.83</v>
      </c>
    </row>
    <row r="36" spans="1:16" x14ac:dyDescent="0.2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3.87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3.6</v>
      </c>
    </row>
    <row r="39" spans="1:16" x14ac:dyDescent="0.25">
      <c r="A39" s="144" t="s">
        <v>64</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5">
      <c r="A42" s="176" t="s">
        <v>67</v>
      </c>
      <c r="B42" s="176"/>
      <c r="C42" s="176"/>
      <c r="D42" s="176">
        <f>'実質公債費比率（分子）の構造'!K$52</f>
        <v>38445</v>
      </c>
      <c r="E42" s="176"/>
      <c r="F42" s="176"/>
      <c r="G42" s="176">
        <f>'実質公債費比率（分子）の構造'!L$52</f>
        <v>38532</v>
      </c>
      <c r="H42" s="176"/>
      <c r="I42" s="176"/>
      <c r="J42" s="176">
        <f>'実質公債費比率（分子）の構造'!M$52</f>
        <v>38924</v>
      </c>
      <c r="K42" s="176"/>
      <c r="L42" s="176"/>
      <c r="M42" s="176">
        <f>'実質公債費比率（分子）の構造'!N$52</f>
        <v>39659</v>
      </c>
      <c r="N42" s="176"/>
      <c r="O42" s="176"/>
      <c r="P42" s="176">
        <f>'実質公債費比率（分子）の構造'!O$52</f>
        <v>39847</v>
      </c>
    </row>
    <row r="43" spans="1:16" x14ac:dyDescent="0.2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5">
      <c r="A44" s="176" t="s">
        <v>69</v>
      </c>
      <c r="B44" s="176">
        <f>'実質公債費比率（分子）の構造'!K$50</f>
        <v>637</v>
      </c>
      <c r="C44" s="176"/>
      <c r="D44" s="176"/>
      <c r="E44" s="176">
        <f>'実質公債費比率（分子）の構造'!L$50</f>
        <v>450</v>
      </c>
      <c r="F44" s="176"/>
      <c r="G44" s="176"/>
      <c r="H44" s="176">
        <f>'実質公債費比率（分子）の構造'!M$50</f>
        <v>424</v>
      </c>
      <c r="I44" s="176"/>
      <c r="J44" s="176"/>
      <c r="K44" s="176">
        <f>'実質公債費比率（分子）の構造'!N$50</f>
        <v>321</v>
      </c>
      <c r="L44" s="176"/>
      <c r="M44" s="176"/>
      <c r="N44" s="176">
        <f>'実質公債費比率（分子）の構造'!O$50</f>
        <v>310</v>
      </c>
      <c r="O44" s="176"/>
      <c r="P44" s="176"/>
    </row>
    <row r="45" spans="1:16" x14ac:dyDescent="0.25">
      <c r="A45" s="176" t="s">
        <v>70</v>
      </c>
      <c r="B45" s="176">
        <f>'実質公債費比率（分子）の構造'!K$49</f>
        <v>20</v>
      </c>
      <c r="C45" s="176"/>
      <c r="D45" s="176"/>
      <c r="E45" s="176">
        <f>'実質公債費比率（分子）の構造'!L$49</f>
        <v>24</v>
      </c>
      <c r="F45" s="176"/>
      <c r="G45" s="176"/>
      <c r="H45" s="176">
        <f>'実質公債費比率（分子）の構造'!M$49</f>
        <v>12</v>
      </c>
      <c r="I45" s="176"/>
      <c r="J45" s="176"/>
      <c r="K45" s="176">
        <f>'実質公債費比率（分子）の構造'!N$49</f>
        <v>14</v>
      </c>
      <c r="L45" s="176"/>
      <c r="M45" s="176"/>
      <c r="N45" s="176">
        <f>'実質公債費比率（分子）の構造'!O$49</f>
        <v>15</v>
      </c>
      <c r="O45" s="176"/>
      <c r="P45" s="176"/>
    </row>
    <row r="46" spans="1:16" x14ac:dyDescent="0.25">
      <c r="A46" s="176" t="s">
        <v>71</v>
      </c>
      <c r="B46" s="176">
        <f>'実質公債費比率（分子）の構造'!K$48</f>
        <v>12846</v>
      </c>
      <c r="C46" s="176"/>
      <c r="D46" s="176"/>
      <c r="E46" s="176">
        <f>'実質公債費比率（分子）の構造'!L$48</f>
        <v>13159</v>
      </c>
      <c r="F46" s="176"/>
      <c r="G46" s="176"/>
      <c r="H46" s="176">
        <f>'実質公債費比率（分子）の構造'!M$48</f>
        <v>13478</v>
      </c>
      <c r="I46" s="176"/>
      <c r="J46" s="176"/>
      <c r="K46" s="176">
        <f>'実質公債費比率（分子）の構造'!N$48</f>
        <v>13911</v>
      </c>
      <c r="L46" s="176"/>
      <c r="M46" s="176"/>
      <c r="N46" s="176">
        <f>'実質公債費比率（分子）の構造'!O$48</f>
        <v>13941</v>
      </c>
      <c r="O46" s="176"/>
      <c r="P46" s="176"/>
    </row>
    <row r="47" spans="1:16" x14ac:dyDescent="0.25">
      <c r="A47" s="176" t="s">
        <v>72</v>
      </c>
      <c r="B47" s="176">
        <f>'実質公債費比率（分子）の構造'!K$47</f>
        <v>7250</v>
      </c>
      <c r="C47" s="176"/>
      <c r="D47" s="176"/>
      <c r="E47" s="176">
        <f>'実質公債費比率（分子）の構造'!L$47</f>
        <v>7580</v>
      </c>
      <c r="F47" s="176"/>
      <c r="G47" s="176"/>
      <c r="H47" s="176">
        <f>'実質公債費比率（分子）の構造'!M$47</f>
        <v>7987</v>
      </c>
      <c r="I47" s="176"/>
      <c r="J47" s="176"/>
      <c r="K47" s="176">
        <f>'実質公債費比率（分子）の構造'!N$47</f>
        <v>8029</v>
      </c>
      <c r="L47" s="176"/>
      <c r="M47" s="176"/>
      <c r="N47" s="176">
        <f>'実質公債費比率（分子）の構造'!O$47</f>
        <v>9653</v>
      </c>
      <c r="O47" s="176"/>
      <c r="P47" s="176"/>
    </row>
    <row r="48" spans="1:16" x14ac:dyDescent="0.25">
      <c r="A48" s="176" t="s">
        <v>73</v>
      </c>
      <c r="B48" s="176">
        <f>'実質公債費比率（分子）の構造'!K$46</f>
        <v>2283</v>
      </c>
      <c r="C48" s="176"/>
      <c r="D48" s="176"/>
      <c r="E48" s="176">
        <f>'実質公債費比率（分子）の構造'!L$46</f>
        <v>2282</v>
      </c>
      <c r="F48" s="176"/>
      <c r="G48" s="176"/>
      <c r="H48" s="176">
        <f>'実質公債費比率（分子）の構造'!M$46</f>
        <v>2128</v>
      </c>
      <c r="I48" s="176"/>
      <c r="J48" s="176"/>
      <c r="K48" s="176">
        <f>'実質公債費比率（分子）の構造'!N$46</f>
        <v>2041</v>
      </c>
      <c r="L48" s="176"/>
      <c r="M48" s="176"/>
      <c r="N48" s="176">
        <f>'実質公債費比率（分子）の構造'!O$46</f>
        <v>2825</v>
      </c>
      <c r="O48" s="176"/>
      <c r="P48" s="176"/>
    </row>
    <row r="49" spans="1:16" x14ac:dyDescent="0.25">
      <c r="A49" s="176" t="s">
        <v>74</v>
      </c>
      <c r="B49" s="176">
        <f>'実質公債費比率（分子）の構造'!K$45</f>
        <v>36738</v>
      </c>
      <c r="C49" s="176"/>
      <c r="D49" s="176"/>
      <c r="E49" s="176">
        <f>'実質公債費比率（分子）の構造'!L$45</f>
        <v>36656</v>
      </c>
      <c r="F49" s="176"/>
      <c r="G49" s="176"/>
      <c r="H49" s="176">
        <f>'実質公債費比率（分子）の構造'!M$45</f>
        <v>37350</v>
      </c>
      <c r="I49" s="176"/>
      <c r="J49" s="176"/>
      <c r="K49" s="176">
        <f>'実質公債費比率（分子）の構造'!N$45</f>
        <v>38906</v>
      </c>
      <c r="L49" s="176"/>
      <c r="M49" s="176"/>
      <c r="N49" s="176">
        <f>'実質公債費比率（分子）の構造'!O$45</f>
        <v>39337</v>
      </c>
      <c r="O49" s="176"/>
      <c r="P49" s="176"/>
    </row>
    <row r="50" spans="1:16" x14ac:dyDescent="0.25">
      <c r="A50" s="176" t="s">
        <v>75</v>
      </c>
      <c r="B50" s="176" t="e">
        <f>NA()</f>
        <v>#N/A</v>
      </c>
      <c r="C50" s="176">
        <f>IF(ISNUMBER('実質公債費比率（分子）の構造'!K$53),'実質公債費比率（分子）の構造'!K$53,NA())</f>
        <v>21329</v>
      </c>
      <c r="D50" s="176" t="e">
        <f>NA()</f>
        <v>#N/A</v>
      </c>
      <c r="E50" s="176" t="e">
        <f>NA()</f>
        <v>#N/A</v>
      </c>
      <c r="F50" s="176">
        <f>IF(ISNUMBER('実質公債費比率（分子）の構造'!L$53),'実質公債費比率（分子）の構造'!L$53,NA())</f>
        <v>21619</v>
      </c>
      <c r="G50" s="176" t="e">
        <f>NA()</f>
        <v>#N/A</v>
      </c>
      <c r="H50" s="176" t="e">
        <f>NA()</f>
        <v>#N/A</v>
      </c>
      <c r="I50" s="176">
        <f>IF(ISNUMBER('実質公債費比率（分子）の構造'!M$53),'実質公債費比率（分子）の構造'!M$53,NA())</f>
        <v>22455</v>
      </c>
      <c r="J50" s="176" t="e">
        <f>NA()</f>
        <v>#N/A</v>
      </c>
      <c r="K50" s="176" t="e">
        <f>NA()</f>
        <v>#N/A</v>
      </c>
      <c r="L50" s="176">
        <f>IF(ISNUMBER('実質公債費比率（分子）の構造'!N$53),'実質公債費比率（分子）の構造'!N$53,NA())</f>
        <v>23563</v>
      </c>
      <c r="M50" s="176" t="e">
        <f>NA()</f>
        <v>#N/A</v>
      </c>
      <c r="N50" s="176" t="e">
        <f>NA()</f>
        <v>#N/A</v>
      </c>
      <c r="O50" s="176">
        <f>IF(ISNUMBER('実質公債費比率（分子）の構造'!O$53),'実質公債費比率（分子）の構造'!O$53,NA())</f>
        <v>26234</v>
      </c>
      <c r="P50" s="176" t="e">
        <f>NA()</f>
        <v>#N/A</v>
      </c>
    </row>
    <row r="53" spans="1:16" x14ac:dyDescent="0.25">
      <c r="A53" s="144" t="s">
        <v>76</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25">
      <c r="A56" s="175" t="s">
        <v>45</v>
      </c>
      <c r="B56" s="175"/>
      <c r="C56" s="175"/>
      <c r="D56" s="175">
        <f>'将来負担比率（分子）の構造'!I$52</f>
        <v>520415</v>
      </c>
      <c r="E56" s="175"/>
      <c r="F56" s="175"/>
      <c r="G56" s="175">
        <f>'将来負担比率（分子）の構造'!J$52</f>
        <v>527413</v>
      </c>
      <c r="H56" s="175"/>
      <c r="I56" s="175"/>
      <c r="J56" s="175">
        <f>'将来負担比率（分子）の構造'!K$52</f>
        <v>538367</v>
      </c>
      <c r="K56" s="175"/>
      <c r="L56" s="175"/>
      <c r="M56" s="175">
        <f>'将来負担比率（分子）の構造'!L$52</f>
        <v>540419</v>
      </c>
      <c r="N56" s="175"/>
      <c r="O56" s="175"/>
      <c r="P56" s="175">
        <f>'将来負担比率（分子）の構造'!M$52</f>
        <v>536042</v>
      </c>
    </row>
    <row r="57" spans="1:16" x14ac:dyDescent="0.25">
      <c r="A57" s="175" t="s">
        <v>44</v>
      </c>
      <c r="B57" s="175"/>
      <c r="C57" s="175"/>
      <c r="D57" s="175">
        <f>'将来負担比率（分子）の構造'!I$51</f>
        <v>93880</v>
      </c>
      <c r="E57" s="175"/>
      <c r="F57" s="175"/>
      <c r="G57" s="175">
        <f>'将来負担比率（分子）の構造'!J$51</f>
        <v>86795</v>
      </c>
      <c r="H57" s="175"/>
      <c r="I57" s="175"/>
      <c r="J57" s="175">
        <f>'将来負担比率（分子）の構造'!K$51</f>
        <v>81469</v>
      </c>
      <c r="K57" s="175"/>
      <c r="L57" s="175"/>
      <c r="M57" s="175">
        <f>'将来負担比率（分子）の構造'!L$51</f>
        <v>80877</v>
      </c>
      <c r="N57" s="175"/>
      <c r="O57" s="175"/>
      <c r="P57" s="175">
        <f>'将来負担比率（分子）の構造'!M$51</f>
        <v>79700</v>
      </c>
    </row>
    <row r="58" spans="1:16" x14ac:dyDescent="0.25">
      <c r="A58" s="175" t="s">
        <v>43</v>
      </c>
      <c r="B58" s="175"/>
      <c r="C58" s="175"/>
      <c r="D58" s="175">
        <f>'将来負担比率（分子）の構造'!I$50</f>
        <v>29901</v>
      </c>
      <c r="E58" s="175"/>
      <c r="F58" s="175"/>
      <c r="G58" s="175">
        <f>'将来負担比率（分子）の構造'!J$50</f>
        <v>32389</v>
      </c>
      <c r="H58" s="175"/>
      <c r="I58" s="175"/>
      <c r="J58" s="175">
        <f>'将来負担比率（分子）の構造'!K$50</f>
        <v>32974</v>
      </c>
      <c r="K58" s="175"/>
      <c r="L58" s="175"/>
      <c r="M58" s="175">
        <f>'将来負担比率（分子）の構造'!L$50</f>
        <v>42557</v>
      </c>
      <c r="N58" s="175"/>
      <c r="O58" s="175"/>
      <c r="P58" s="175">
        <f>'将来負担比率（分子）の構造'!M$50</f>
        <v>40747</v>
      </c>
    </row>
    <row r="59" spans="1:16" x14ac:dyDescent="0.2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38</v>
      </c>
      <c r="B61" s="175">
        <f>'将来負担比率（分子）の構造'!I$46</f>
        <v>163</v>
      </c>
      <c r="C61" s="175"/>
      <c r="D61" s="175"/>
      <c r="E61" s="175">
        <f>'将来負担比率（分子）の構造'!J$46</f>
        <v>115</v>
      </c>
      <c r="F61" s="175"/>
      <c r="G61" s="175"/>
      <c r="H61" s="175">
        <f>'将来負担比率（分子）の構造'!K$46</f>
        <v>56</v>
      </c>
      <c r="I61" s="175"/>
      <c r="J61" s="175"/>
      <c r="K61" s="175" t="str">
        <f>'将来負担比率（分子）の構造'!L$46</f>
        <v>-</v>
      </c>
      <c r="L61" s="175"/>
      <c r="M61" s="175"/>
      <c r="N61" s="175">
        <f>'将来負担比率（分子）の構造'!M$46</f>
        <v>8</v>
      </c>
      <c r="O61" s="175"/>
      <c r="P61" s="175"/>
    </row>
    <row r="62" spans="1:16" x14ac:dyDescent="0.25">
      <c r="A62" s="175" t="s">
        <v>37</v>
      </c>
      <c r="B62" s="175">
        <f>'将来負担比率（分子）の構造'!I$45</f>
        <v>78103</v>
      </c>
      <c r="C62" s="175"/>
      <c r="D62" s="175"/>
      <c r="E62" s="175">
        <f>'将来負担比率（分子）の構造'!J$45</f>
        <v>76459</v>
      </c>
      <c r="F62" s="175"/>
      <c r="G62" s="175"/>
      <c r="H62" s="175">
        <f>'将来負担比率（分子）の構造'!K$45</f>
        <v>76410</v>
      </c>
      <c r="I62" s="175"/>
      <c r="J62" s="175"/>
      <c r="K62" s="175">
        <f>'将来負担比率（分子）の構造'!L$45</f>
        <v>74348</v>
      </c>
      <c r="L62" s="175"/>
      <c r="M62" s="175"/>
      <c r="N62" s="175">
        <f>'将来負担比率（分子）の構造'!M$45</f>
        <v>72626</v>
      </c>
      <c r="O62" s="175"/>
      <c r="P62" s="175"/>
    </row>
    <row r="63" spans="1:16" x14ac:dyDescent="0.25">
      <c r="A63" s="175" t="s">
        <v>36</v>
      </c>
      <c r="B63" s="175">
        <f>'将来負担比率（分子）の構造'!I$44</f>
        <v>454</v>
      </c>
      <c r="C63" s="175"/>
      <c r="D63" s="175"/>
      <c r="E63" s="175">
        <f>'将来負担比率（分子）の構造'!J$44</f>
        <v>439</v>
      </c>
      <c r="F63" s="175"/>
      <c r="G63" s="175"/>
      <c r="H63" s="175">
        <f>'将来負担比率（分子）の構造'!K$44</f>
        <v>426</v>
      </c>
      <c r="I63" s="175"/>
      <c r="J63" s="175"/>
      <c r="K63" s="175">
        <f>'将来負担比率（分子）の構造'!L$44</f>
        <v>405</v>
      </c>
      <c r="L63" s="175"/>
      <c r="M63" s="175"/>
      <c r="N63" s="175">
        <f>'将来負担比率（分子）の構造'!M$44</f>
        <v>381</v>
      </c>
      <c r="O63" s="175"/>
      <c r="P63" s="175"/>
    </row>
    <row r="64" spans="1:16" x14ac:dyDescent="0.25">
      <c r="A64" s="175" t="s">
        <v>35</v>
      </c>
      <c r="B64" s="175">
        <f>'将来負担比率（分子）の構造'!I$43</f>
        <v>191457</v>
      </c>
      <c r="C64" s="175"/>
      <c r="D64" s="175"/>
      <c r="E64" s="175">
        <f>'将来負担比率（分子）の構造'!J$43</f>
        <v>180477</v>
      </c>
      <c r="F64" s="175"/>
      <c r="G64" s="175"/>
      <c r="H64" s="175">
        <f>'将来負担比率（分子）の構造'!K$43</f>
        <v>172244</v>
      </c>
      <c r="I64" s="175"/>
      <c r="J64" s="175"/>
      <c r="K64" s="175">
        <f>'将来負担比率（分子）の構造'!L$43</f>
        <v>174908</v>
      </c>
      <c r="L64" s="175"/>
      <c r="M64" s="175"/>
      <c r="N64" s="175">
        <f>'将来負担比率（分子）の構造'!M$43</f>
        <v>174727</v>
      </c>
      <c r="O64" s="175"/>
      <c r="P64" s="175"/>
    </row>
    <row r="65" spans="1:16" x14ac:dyDescent="0.25">
      <c r="A65" s="175" t="s">
        <v>34</v>
      </c>
      <c r="B65" s="175">
        <f>'将来負担比率（分子）の構造'!I$42</f>
        <v>9976</v>
      </c>
      <c r="C65" s="175"/>
      <c r="D65" s="175"/>
      <c r="E65" s="175">
        <f>'将来負担比率（分子）の構造'!J$42</f>
        <v>10467</v>
      </c>
      <c r="F65" s="175"/>
      <c r="G65" s="175"/>
      <c r="H65" s="175">
        <f>'将来負担比率（分子）の構造'!K$42</f>
        <v>9810</v>
      </c>
      <c r="I65" s="175"/>
      <c r="J65" s="175"/>
      <c r="K65" s="175">
        <f>'将来負担比率（分子）の構造'!L$42</f>
        <v>9067</v>
      </c>
      <c r="L65" s="175"/>
      <c r="M65" s="175"/>
      <c r="N65" s="175">
        <f>'将来負担比率（分子）の構造'!M$42</f>
        <v>8974</v>
      </c>
      <c r="O65" s="175"/>
      <c r="P65" s="175"/>
    </row>
    <row r="66" spans="1:16" x14ac:dyDescent="0.25">
      <c r="A66" s="175" t="s">
        <v>33</v>
      </c>
      <c r="B66" s="175">
        <f>'将来負担比率（分子）の構造'!I$41</f>
        <v>637221</v>
      </c>
      <c r="C66" s="175"/>
      <c r="D66" s="175"/>
      <c r="E66" s="175">
        <f>'将来負担比率（分子）の構造'!J$41</f>
        <v>654360</v>
      </c>
      <c r="F66" s="175"/>
      <c r="G66" s="175"/>
      <c r="H66" s="175">
        <f>'将来負担比率（分子）の構造'!K$41</f>
        <v>665123</v>
      </c>
      <c r="I66" s="175"/>
      <c r="J66" s="175"/>
      <c r="K66" s="175">
        <f>'将来負担比率（分子）の構造'!L$41</f>
        <v>667056</v>
      </c>
      <c r="L66" s="175"/>
      <c r="M66" s="175"/>
      <c r="N66" s="175">
        <f>'将来負担比率（分子）の構造'!M$41</f>
        <v>659349</v>
      </c>
      <c r="O66" s="175"/>
      <c r="P66" s="175"/>
    </row>
    <row r="67" spans="1:16" x14ac:dyDescent="0.25">
      <c r="A67" s="175" t="s">
        <v>79</v>
      </c>
      <c r="B67" s="175" t="e">
        <f>NA()</f>
        <v>#N/A</v>
      </c>
      <c r="C67" s="175">
        <f>IF(ISNUMBER('将来負担比率（分子）の構造'!I$53), IF('将来負担比率（分子）の構造'!I$53 &lt; 0, 0, '将来負担比率（分子）の構造'!I$53), NA())</f>
        <v>273179</v>
      </c>
      <c r="D67" s="175" t="e">
        <f>NA()</f>
        <v>#N/A</v>
      </c>
      <c r="E67" s="175" t="e">
        <f>NA()</f>
        <v>#N/A</v>
      </c>
      <c r="F67" s="175">
        <f>IF(ISNUMBER('将来負担比率（分子）の構造'!J$53), IF('将来負担比率（分子）の構造'!J$53 &lt; 0, 0, '将来負担比率（分子）の構造'!J$53), NA())</f>
        <v>275718</v>
      </c>
      <c r="G67" s="175" t="e">
        <f>NA()</f>
        <v>#N/A</v>
      </c>
      <c r="H67" s="175" t="e">
        <f>NA()</f>
        <v>#N/A</v>
      </c>
      <c r="I67" s="175">
        <f>IF(ISNUMBER('将来負担比率（分子）の構造'!K$53), IF('将来負担比率（分子）の構造'!K$53 &lt; 0, 0, '将来負担比率（分子）の構造'!K$53), NA())</f>
        <v>271259</v>
      </c>
      <c r="J67" s="175" t="e">
        <f>NA()</f>
        <v>#N/A</v>
      </c>
      <c r="K67" s="175" t="e">
        <f>NA()</f>
        <v>#N/A</v>
      </c>
      <c r="L67" s="175">
        <f>IF(ISNUMBER('将来負担比率（分子）の構造'!L$53), IF('将来負担比率（分子）の構造'!L$53 &lt; 0, 0, '将来負担比率（分子）の構造'!L$53), NA())</f>
        <v>261932</v>
      </c>
      <c r="M67" s="175" t="e">
        <f>NA()</f>
        <v>#N/A</v>
      </c>
      <c r="N67" s="175" t="e">
        <f>NA()</f>
        <v>#N/A</v>
      </c>
      <c r="O67" s="175">
        <f>IF(ISNUMBER('将来負担比率（分子）の構造'!M$53), IF('将来負担比率（分子）の構造'!M$53 &lt; 0, 0, '将来負担比率（分子）の構造'!M$53), NA())</f>
        <v>259575</v>
      </c>
      <c r="P67" s="175" t="e">
        <f>NA()</f>
        <v>#N/A</v>
      </c>
    </row>
    <row r="70" spans="1:16" x14ac:dyDescent="0.25">
      <c r="A70" s="177" t="s">
        <v>80</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81</v>
      </c>
      <c r="B72" s="179">
        <f>基金残高に係る経年分析!F55</f>
        <v>3487</v>
      </c>
      <c r="C72" s="179">
        <f>基金残高に係る経年分析!G55</f>
        <v>9239</v>
      </c>
      <c r="D72" s="179">
        <f>基金残高に係る経年分析!H55</f>
        <v>8820</v>
      </c>
    </row>
    <row r="73" spans="1:16" x14ac:dyDescent="0.25">
      <c r="A73" s="178" t="s">
        <v>82</v>
      </c>
      <c r="B73" s="179">
        <f>基金残高に係る経年分析!F56</f>
        <v>34</v>
      </c>
      <c r="C73" s="179">
        <f>基金残高に係る経年分析!G56</f>
        <v>36</v>
      </c>
      <c r="D73" s="179">
        <f>基金残高に係る経年分析!H56</f>
        <v>36</v>
      </c>
    </row>
    <row r="74" spans="1:16" x14ac:dyDescent="0.25">
      <c r="A74" s="178" t="s">
        <v>83</v>
      </c>
      <c r="B74" s="179">
        <f>基金残高に係る経年分析!F57</f>
        <v>1924</v>
      </c>
      <c r="C74" s="179">
        <f>基金残高に係る経年分析!G57</f>
        <v>1916</v>
      </c>
      <c r="D74" s="179">
        <f>基金残高に係る経年分析!H57</f>
        <v>1951</v>
      </c>
    </row>
  </sheetData>
  <sheetProtection algorithmName="SHA-512" hashValue="QGuX7qNxlrBErqJY9dtKZQeZ6yLbrO+kX97869Y8y1gepkRvPG9GzdHKL2wUeAQ1JjyvLlLnLqNG0qfIDC3ncg==" saltValue="JHO35/Xz5yrgOsxXgqQeh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220</v>
      </c>
      <c r="DI1" s="639"/>
      <c r="DJ1" s="639"/>
      <c r="DK1" s="639"/>
      <c r="DL1" s="639"/>
      <c r="DM1" s="639"/>
      <c r="DN1" s="640"/>
      <c r="DO1" s="214"/>
      <c r="DP1" s="638" t="s">
        <v>221</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223</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224</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226</v>
      </c>
      <c r="S4" s="642"/>
      <c r="T4" s="642"/>
      <c r="U4" s="642"/>
      <c r="V4" s="642"/>
      <c r="W4" s="642"/>
      <c r="X4" s="642"/>
      <c r="Y4" s="643"/>
      <c r="Z4" s="641" t="s">
        <v>227</v>
      </c>
      <c r="AA4" s="642"/>
      <c r="AB4" s="642"/>
      <c r="AC4" s="643"/>
      <c r="AD4" s="641" t="s">
        <v>228</v>
      </c>
      <c r="AE4" s="642"/>
      <c r="AF4" s="642"/>
      <c r="AG4" s="642"/>
      <c r="AH4" s="642"/>
      <c r="AI4" s="642"/>
      <c r="AJ4" s="642"/>
      <c r="AK4" s="643"/>
      <c r="AL4" s="641" t="s">
        <v>227</v>
      </c>
      <c r="AM4" s="642"/>
      <c r="AN4" s="642"/>
      <c r="AO4" s="643"/>
      <c r="AP4" s="644" t="s">
        <v>229</v>
      </c>
      <c r="AQ4" s="644"/>
      <c r="AR4" s="644"/>
      <c r="AS4" s="644"/>
      <c r="AT4" s="644"/>
      <c r="AU4" s="644"/>
      <c r="AV4" s="644"/>
      <c r="AW4" s="644"/>
      <c r="AX4" s="644"/>
      <c r="AY4" s="644"/>
      <c r="AZ4" s="644"/>
      <c r="BA4" s="644"/>
      <c r="BB4" s="644"/>
      <c r="BC4" s="644"/>
      <c r="BD4" s="644"/>
      <c r="BE4" s="644"/>
      <c r="BF4" s="644"/>
      <c r="BG4" s="644" t="s">
        <v>230</v>
      </c>
      <c r="BH4" s="644"/>
      <c r="BI4" s="644"/>
      <c r="BJ4" s="644"/>
      <c r="BK4" s="644"/>
      <c r="BL4" s="644"/>
      <c r="BM4" s="644"/>
      <c r="BN4" s="644"/>
      <c r="BO4" s="644" t="s">
        <v>227</v>
      </c>
      <c r="BP4" s="644"/>
      <c r="BQ4" s="644"/>
      <c r="BR4" s="644"/>
      <c r="BS4" s="644" t="s">
        <v>231</v>
      </c>
      <c r="BT4" s="644"/>
      <c r="BU4" s="644"/>
      <c r="BV4" s="644"/>
      <c r="BW4" s="644"/>
      <c r="BX4" s="644"/>
      <c r="BY4" s="644"/>
      <c r="BZ4" s="644"/>
      <c r="CA4" s="644"/>
      <c r="CB4" s="644"/>
      <c r="CD4" s="641" t="s">
        <v>232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233</v>
      </c>
      <c r="C5" s="646"/>
      <c r="D5" s="646"/>
      <c r="E5" s="646"/>
      <c r="F5" s="646"/>
      <c r="G5" s="646"/>
      <c r="H5" s="646"/>
      <c r="I5" s="646"/>
      <c r="J5" s="646"/>
      <c r="K5" s="646"/>
      <c r="L5" s="646"/>
      <c r="M5" s="646"/>
      <c r="N5" s="646"/>
      <c r="O5" s="646"/>
      <c r="P5" s="646"/>
      <c r="Q5" s="647"/>
      <c r="R5" s="648">
        <v>134987795</v>
      </c>
      <c r="S5" s="649"/>
      <c r="T5" s="649"/>
      <c r="U5" s="649"/>
      <c r="V5" s="649"/>
      <c r="W5" s="649"/>
      <c r="X5" s="649"/>
      <c r="Y5" s="650"/>
      <c r="Z5" s="651">
        <v>30.9</v>
      </c>
      <c r="AA5" s="651"/>
      <c r="AB5" s="651"/>
      <c r="AC5" s="651"/>
      <c r="AD5" s="652">
        <v>126849471</v>
      </c>
      <c r="AE5" s="652"/>
      <c r="AF5" s="652"/>
      <c r="AG5" s="652"/>
      <c r="AH5" s="652"/>
      <c r="AI5" s="652"/>
      <c r="AJ5" s="652"/>
      <c r="AK5" s="652"/>
      <c r="AL5" s="653">
        <v>56.2</v>
      </c>
      <c r="AM5" s="654"/>
      <c r="AN5" s="654"/>
      <c r="AO5" s="655"/>
      <c r="AP5" s="645" t="s">
        <v>234</v>
      </c>
      <c r="AQ5" s="646"/>
      <c r="AR5" s="646"/>
      <c r="AS5" s="646"/>
      <c r="AT5" s="646"/>
      <c r="AU5" s="646"/>
      <c r="AV5" s="646"/>
      <c r="AW5" s="646"/>
      <c r="AX5" s="646"/>
      <c r="AY5" s="646"/>
      <c r="AZ5" s="646"/>
      <c r="BA5" s="646"/>
      <c r="BB5" s="646"/>
      <c r="BC5" s="646"/>
      <c r="BD5" s="646"/>
      <c r="BE5" s="646"/>
      <c r="BF5" s="647"/>
      <c r="BG5" s="659">
        <v>122174968</v>
      </c>
      <c r="BH5" s="660"/>
      <c r="BI5" s="660"/>
      <c r="BJ5" s="660"/>
      <c r="BK5" s="660"/>
      <c r="BL5" s="660"/>
      <c r="BM5" s="660"/>
      <c r="BN5" s="661"/>
      <c r="BO5" s="662">
        <v>90.5</v>
      </c>
      <c r="BP5" s="662"/>
      <c r="BQ5" s="662"/>
      <c r="BR5" s="662"/>
      <c r="BS5" s="663">
        <v>1872872</v>
      </c>
      <c r="BT5" s="663"/>
      <c r="BU5" s="663"/>
      <c r="BV5" s="663"/>
      <c r="BW5" s="663"/>
      <c r="BX5" s="663"/>
      <c r="BY5" s="663"/>
      <c r="BZ5" s="663"/>
      <c r="CA5" s="663"/>
      <c r="CB5" s="667"/>
      <c r="CD5" s="641" t="s">
        <v>229</v>
      </c>
      <c r="CE5" s="642"/>
      <c r="CF5" s="642"/>
      <c r="CG5" s="642"/>
      <c r="CH5" s="642"/>
      <c r="CI5" s="642"/>
      <c r="CJ5" s="642"/>
      <c r="CK5" s="642"/>
      <c r="CL5" s="642"/>
      <c r="CM5" s="642"/>
      <c r="CN5" s="642"/>
      <c r="CO5" s="642"/>
      <c r="CP5" s="642"/>
      <c r="CQ5" s="643"/>
      <c r="CR5" s="641" t="s">
        <v>235</v>
      </c>
      <c r="CS5" s="642"/>
      <c r="CT5" s="642"/>
      <c r="CU5" s="642"/>
      <c r="CV5" s="642"/>
      <c r="CW5" s="642"/>
      <c r="CX5" s="642"/>
      <c r="CY5" s="643"/>
      <c r="CZ5" s="641" t="s">
        <v>227</v>
      </c>
      <c r="DA5" s="642"/>
      <c r="DB5" s="642"/>
      <c r="DC5" s="643"/>
      <c r="DD5" s="641" t="s">
        <v>236</v>
      </c>
      <c r="DE5" s="642"/>
      <c r="DF5" s="642"/>
      <c r="DG5" s="642"/>
      <c r="DH5" s="642"/>
      <c r="DI5" s="642"/>
      <c r="DJ5" s="642"/>
      <c r="DK5" s="642"/>
      <c r="DL5" s="642"/>
      <c r="DM5" s="642"/>
      <c r="DN5" s="642"/>
      <c r="DO5" s="642"/>
      <c r="DP5" s="643"/>
      <c r="DQ5" s="641" t="s">
        <v>237</v>
      </c>
      <c r="DR5" s="642"/>
      <c r="DS5" s="642"/>
      <c r="DT5" s="642"/>
      <c r="DU5" s="642"/>
      <c r="DV5" s="642"/>
      <c r="DW5" s="642"/>
      <c r="DX5" s="642"/>
      <c r="DY5" s="642"/>
      <c r="DZ5" s="642"/>
      <c r="EA5" s="642"/>
      <c r="EB5" s="642"/>
      <c r="EC5" s="643"/>
    </row>
    <row r="6" spans="2:143" ht="11.25" customHeight="1" x14ac:dyDescent="0.25">
      <c r="B6" s="656" t="s">
        <v>238</v>
      </c>
      <c r="C6" s="657"/>
      <c r="D6" s="657"/>
      <c r="E6" s="657"/>
      <c r="F6" s="657"/>
      <c r="G6" s="657"/>
      <c r="H6" s="657"/>
      <c r="I6" s="657"/>
      <c r="J6" s="657"/>
      <c r="K6" s="657"/>
      <c r="L6" s="657"/>
      <c r="M6" s="657"/>
      <c r="N6" s="657"/>
      <c r="O6" s="657"/>
      <c r="P6" s="657"/>
      <c r="Q6" s="658"/>
      <c r="R6" s="659">
        <v>3236786</v>
      </c>
      <c r="S6" s="660"/>
      <c r="T6" s="660"/>
      <c r="U6" s="660"/>
      <c r="V6" s="660"/>
      <c r="W6" s="660"/>
      <c r="X6" s="660"/>
      <c r="Y6" s="661"/>
      <c r="Z6" s="662">
        <v>0.7</v>
      </c>
      <c r="AA6" s="662"/>
      <c r="AB6" s="662"/>
      <c r="AC6" s="662"/>
      <c r="AD6" s="663">
        <v>3236786</v>
      </c>
      <c r="AE6" s="663"/>
      <c r="AF6" s="663"/>
      <c r="AG6" s="663"/>
      <c r="AH6" s="663"/>
      <c r="AI6" s="663"/>
      <c r="AJ6" s="663"/>
      <c r="AK6" s="663"/>
      <c r="AL6" s="664">
        <v>1.4</v>
      </c>
      <c r="AM6" s="665"/>
      <c r="AN6" s="665"/>
      <c r="AO6" s="666"/>
      <c r="AP6" s="656" t="s">
        <v>239</v>
      </c>
      <c r="AQ6" s="657"/>
      <c r="AR6" s="657"/>
      <c r="AS6" s="657"/>
      <c r="AT6" s="657"/>
      <c r="AU6" s="657"/>
      <c r="AV6" s="657"/>
      <c r="AW6" s="657"/>
      <c r="AX6" s="657"/>
      <c r="AY6" s="657"/>
      <c r="AZ6" s="657"/>
      <c r="BA6" s="657"/>
      <c r="BB6" s="657"/>
      <c r="BC6" s="657"/>
      <c r="BD6" s="657"/>
      <c r="BE6" s="657"/>
      <c r="BF6" s="658"/>
      <c r="BG6" s="659">
        <v>122174968</v>
      </c>
      <c r="BH6" s="660"/>
      <c r="BI6" s="660"/>
      <c r="BJ6" s="660"/>
      <c r="BK6" s="660"/>
      <c r="BL6" s="660"/>
      <c r="BM6" s="660"/>
      <c r="BN6" s="661"/>
      <c r="BO6" s="662">
        <v>90.5</v>
      </c>
      <c r="BP6" s="662"/>
      <c r="BQ6" s="662"/>
      <c r="BR6" s="662"/>
      <c r="BS6" s="663">
        <v>1872872</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978654</v>
      </c>
      <c r="CS6" s="660"/>
      <c r="CT6" s="660"/>
      <c r="CU6" s="660"/>
      <c r="CV6" s="660"/>
      <c r="CW6" s="660"/>
      <c r="CX6" s="660"/>
      <c r="CY6" s="661"/>
      <c r="CZ6" s="653">
        <v>0.2</v>
      </c>
      <c r="DA6" s="654"/>
      <c r="DB6" s="654"/>
      <c r="DC6" s="670"/>
      <c r="DD6" s="668">
        <v>6334</v>
      </c>
      <c r="DE6" s="660"/>
      <c r="DF6" s="660"/>
      <c r="DG6" s="660"/>
      <c r="DH6" s="660"/>
      <c r="DI6" s="660"/>
      <c r="DJ6" s="660"/>
      <c r="DK6" s="660"/>
      <c r="DL6" s="660"/>
      <c r="DM6" s="660"/>
      <c r="DN6" s="660"/>
      <c r="DO6" s="660"/>
      <c r="DP6" s="661"/>
      <c r="DQ6" s="668">
        <v>978088</v>
      </c>
      <c r="DR6" s="660"/>
      <c r="DS6" s="660"/>
      <c r="DT6" s="660"/>
      <c r="DU6" s="660"/>
      <c r="DV6" s="660"/>
      <c r="DW6" s="660"/>
      <c r="DX6" s="660"/>
      <c r="DY6" s="660"/>
      <c r="DZ6" s="660"/>
      <c r="EA6" s="660"/>
      <c r="EB6" s="660"/>
      <c r="EC6" s="669"/>
    </row>
    <row r="7" spans="2:143" ht="11.25" customHeight="1" x14ac:dyDescent="0.25">
      <c r="B7" s="656" t="s">
        <v>241</v>
      </c>
      <c r="C7" s="657"/>
      <c r="D7" s="657"/>
      <c r="E7" s="657"/>
      <c r="F7" s="657"/>
      <c r="G7" s="657"/>
      <c r="H7" s="657"/>
      <c r="I7" s="657"/>
      <c r="J7" s="657"/>
      <c r="K7" s="657"/>
      <c r="L7" s="657"/>
      <c r="M7" s="657"/>
      <c r="N7" s="657"/>
      <c r="O7" s="657"/>
      <c r="P7" s="657"/>
      <c r="Q7" s="658"/>
      <c r="R7" s="659">
        <v>37224</v>
      </c>
      <c r="S7" s="660"/>
      <c r="T7" s="660"/>
      <c r="U7" s="660"/>
      <c r="V7" s="660"/>
      <c r="W7" s="660"/>
      <c r="X7" s="660"/>
      <c r="Y7" s="661"/>
      <c r="Z7" s="662">
        <v>0</v>
      </c>
      <c r="AA7" s="662"/>
      <c r="AB7" s="662"/>
      <c r="AC7" s="662"/>
      <c r="AD7" s="663">
        <v>37224</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64877081</v>
      </c>
      <c r="BH7" s="660"/>
      <c r="BI7" s="660"/>
      <c r="BJ7" s="660"/>
      <c r="BK7" s="660"/>
      <c r="BL7" s="660"/>
      <c r="BM7" s="660"/>
      <c r="BN7" s="661"/>
      <c r="BO7" s="662">
        <v>48.1</v>
      </c>
      <c r="BP7" s="662"/>
      <c r="BQ7" s="662"/>
      <c r="BR7" s="662"/>
      <c r="BS7" s="663">
        <v>1872872</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27303708</v>
      </c>
      <c r="CS7" s="660"/>
      <c r="CT7" s="660"/>
      <c r="CU7" s="660"/>
      <c r="CV7" s="660"/>
      <c r="CW7" s="660"/>
      <c r="CX7" s="660"/>
      <c r="CY7" s="661"/>
      <c r="CZ7" s="662">
        <v>6.4</v>
      </c>
      <c r="DA7" s="662"/>
      <c r="DB7" s="662"/>
      <c r="DC7" s="662"/>
      <c r="DD7" s="668">
        <v>3268279</v>
      </c>
      <c r="DE7" s="660"/>
      <c r="DF7" s="660"/>
      <c r="DG7" s="660"/>
      <c r="DH7" s="660"/>
      <c r="DI7" s="660"/>
      <c r="DJ7" s="660"/>
      <c r="DK7" s="660"/>
      <c r="DL7" s="660"/>
      <c r="DM7" s="660"/>
      <c r="DN7" s="660"/>
      <c r="DO7" s="660"/>
      <c r="DP7" s="661"/>
      <c r="DQ7" s="668">
        <v>21590279</v>
      </c>
      <c r="DR7" s="660"/>
      <c r="DS7" s="660"/>
      <c r="DT7" s="660"/>
      <c r="DU7" s="660"/>
      <c r="DV7" s="660"/>
      <c r="DW7" s="660"/>
      <c r="DX7" s="660"/>
      <c r="DY7" s="660"/>
      <c r="DZ7" s="660"/>
      <c r="EA7" s="660"/>
      <c r="EB7" s="660"/>
      <c r="EC7" s="669"/>
    </row>
    <row r="8" spans="2:143" ht="11.25" customHeight="1" x14ac:dyDescent="0.25">
      <c r="B8" s="656" t="s">
        <v>244</v>
      </c>
      <c r="C8" s="657"/>
      <c r="D8" s="657"/>
      <c r="E8" s="657"/>
      <c r="F8" s="657"/>
      <c r="G8" s="657"/>
      <c r="H8" s="657"/>
      <c r="I8" s="657"/>
      <c r="J8" s="657"/>
      <c r="K8" s="657"/>
      <c r="L8" s="657"/>
      <c r="M8" s="657"/>
      <c r="N8" s="657"/>
      <c r="O8" s="657"/>
      <c r="P8" s="657"/>
      <c r="Q8" s="658"/>
      <c r="R8" s="659">
        <v>538145</v>
      </c>
      <c r="S8" s="660"/>
      <c r="T8" s="660"/>
      <c r="U8" s="660"/>
      <c r="V8" s="660"/>
      <c r="W8" s="660"/>
      <c r="X8" s="660"/>
      <c r="Y8" s="661"/>
      <c r="Z8" s="662">
        <v>0.1</v>
      </c>
      <c r="AA8" s="662"/>
      <c r="AB8" s="662"/>
      <c r="AC8" s="662"/>
      <c r="AD8" s="663">
        <v>538145</v>
      </c>
      <c r="AE8" s="663"/>
      <c r="AF8" s="663"/>
      <c r="AG8" s="663"/>
      <c r="AH8" s="663"/>
      <c r="AI8" s="663"/>
      <c r="AJ8" s="663"/>
      <c r="AK8" s="663"/>
      <c r="AL8" s="664">
        <v>0.2</v>
      </c>
      <c r="AM8" s="665"/>
      <c r="AN8" s="665"/>
      <c r="AO8" s="666"/>
      <c r="AP8" s="656" t="s">
        <v>245</v>
      </c>
      <c r="AQ8" s="657"/>
      <c r="AR8" s="657"/>
      <c r="AS8" s="657"/>
      <c r="AT8" s="657"/>
      <c r="AU8" s="657"/>
      <c r="AV8" s="657"/>
      <c r="AW8" s="657"/>
      <c r="AX8" s="657"/>
      <c r="AY8" s="657"/>
      <c r="AZ8" s="657"/>
      <c r="BA8" s="657"/>
      <c r="BB8" s="657"/>
      <c r="BC8" s="657"/>
      <c r="BD8" s="657"/>
      <c r="BE8" s="657"/>
      <c r="BF8" s="658"/>
      <c r="BG8" s="659">
        <v>1411434</v>
      </c>
      <c r="BH8" s="660"/>
      <c r="BI8" s="660"/>
      <c r="BJ8" s="660"/>
      <c r="BK8" s="660"/>
      <c r="BL8" s="660"/>
      <c r="BM8" s="660"/>
      <c r="BN8" s="661"/>
      <c r="BO8" s="662">
        <v>1</v>
      </c>
      <c r="BP8" s="662"/>
      <c r="BQ8" s="662"/>
      <c r="BR8" s="662"/>
      <c r="BS8" s="663" t="s">
        <v>142</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138992411</v>
      </c>
      <c r="CS8" s="660"/>
      <c r="CT8" s="660"/>
      <c r="CU8" s="660"/>
      <c r="CV8" s="660"/>
      <c r="CW8" s="660"/>
      <c r="CX8" s="660"/>
      <c r="CY8" s="661"/>
      <c r="CZ8" s="662">
        <v>32.5</v>
      </c>
      <c r="DA8" s="662"/>
      <c r="DB8" s="662"/>
      <c r="DC8" s="662"/>
      <c r="DD8" s="668">
        <v>2280116</v>
      </c>
      <c r="DE8" s="660"/>
      <c r="DF8" s="660"/>
      <c r="DG8" s="660"/>
      <c r="DH8" s="660"/>
      <c r="DI8" s="660"/>
      <c r="DJ8" s="660"/>
      <c r="DK8" s="660"/>
      <c r="DL8" s="660"/>
      <c r="DM8" s="660"/>
      <c r="DN8" s="660"/>
      <c r="DO8" s="660"/>
      <c r="DP8" s="661"/>
      <c r="DQ8" s="668">
        <v>69156425</v>
      </c>
      <c r="DR8" s="660"/>
      <c r="DS8" s="660"/>
      <c r="DT8" s="660"/>
      <c r="DU8" s="660"/>
      <c r="DV8" s="660"/>
      <c r="DW8" s="660"/>
      <c r="DX8" s="660"/>
      <c r="DY8" s="660"/>
      <c r="DZ8" s="660"/>
      <c r="EA8" s="660"/>
      <c r="EB8" s="660"/>
      <c r="EC8" s="669"/>
    </row>
    <row r="9" spans="2:143" ht="11.25" customHeight="1" x14ac:dyDescent="0.25">
      <c r="B9" s="656" t="s">
        <v>247</v>
      </c>
      <c r="C9" s="657"/>
      <c r="D9" s="657"/>
      <c r="E9" s="657"/>
      <c r="F9" s="657"/>
      <c r="G9" s="657"/>
      <c r="H9" s="657"/>
      <c r="I9" s="657"/>
      <c r="J9" s="657"/>
      <c r="K9" s="657"/>
      <c r="L9" s="657"/>
      <c r="M9" s="657"/>
      <c r="N9" s="657"/>
      <c r="O9" s="657"/>
      <c r="P9" s="657"/>
      <c r="Q9" s="658"/>
      <c r="R9" s="659">
        <v>374950</v>
      </c>
      <c r="S9" s="660"/>
      <c r="T9" s="660"/>
      <c r="U9" s="660"/>
      <c r="V9" s="660"/>
      <c r="W9" s="660"/>
      <c r="X9" s="660"/>
      <c r="Y9" s="661"/>
      <c r="Z9" s="662">
        <v>0.1</v>
      </c>
      <c r="AA9" s="662"/>
      <c r="AB9" s="662"/>
      <c r="AC9" s="662"/>
      <c r="AD9" s="663">
        <v>374950</v>
      </c>
      <c r="AE9" s="663"/>
      <c r="AF9" s="663"/>
      <c r="AG9" s="663"/>
      <c r="AH9" s="663"/>
      <c r="AI9" s="663"/>
      <c r="AJ9" s="663"/>
      <c r="AK9" s="663"/>
      <c r="AL9" s="664">
        <v>0.2</v>
      </c>
      <c r="AM9" s="665"/>
      <c r="AN9" s="665"/>
      <c r="AO9" s="666"/>
      <c r="AP9" s="656" t="s">
        <v>248</v>
      </c>
      <c r="AQ9" s="657"/>
      <c r="AR9" s="657"/>
      <c r="AS9" s="657"/>
      <c r="AT9" s="657"/>
      <c r="AU9" s="657"/>
      <c r="AV9" s="657"/>
      <c r="AW9" s="657"/>
      <c r="AX9" s="657"/>
      <c r="AY9" s="657"/>
      <c r="AZ9" s="657"/>
      <c r="BA9" s="657"/>
      <c r="BB9" s="657"/>
      <c r="BC9" s="657"/>
      <c r="BD9" s="657"/>
      <c r="BE9" s="657"/>
      <c r="BF9" s="658"/>
      <c r="BG9" s="659">
        <v>54086019</v>
      </c>
      <c r="BH9" s="660"/>
      <c r="BI9" s="660"/>
      <c r="BJ9" s="660"/>
      <c r="BK9" s="660"/>
      <c r="BL9" s="660"/>
      <c r="BM9" s="660"/>
      <c r="BN9" s="661"/>
      <c r="BO9" s="662">
        <v>40.1</v>
      </c>
      <c r="BP9" s="662"/>
      <c r="BQ9" s="662"/>
      <c r="BR9" s="662"/>
      <c r="BS9" s="663" t="s">
        <v>142</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39326488</v>
      </c>
      <c r="CS9" s="660"/>
      <c r="CT9" s="660"/>
      <c r="CU9" s="660"/>
      <c r="CV9" s="660"/>
      <c r="CW9" s="660"/>
      <c r="CX9" s="660"/>
      <c r="CY9" s="661"/>
      <c r="CZ9" s="662">
        <v>9.1999999999999993</v>
      </c>
      <c r="DA9" s="662"/>
      <c r="DB9" s="662"/>
      <c r="DC9" s="662"/>
      <c r="DD9" s="668">
        <v>340446</v>
      </c>
      <c r="DE9" s="660"/>
      <c r="DF9" s="660"/>
      <c r="DG9" s="660"/>
      <c r="DH9" s="660"/>
      <c r="DI9" s="660"/>
      <c r="DJ9" s="660"/>
      <c r="DK9" s="660"/>
      <c r="DL9" s="660"/>
      <c r="DM9" s="660"/>
      <c r="DN9" s="660"/>
      <c r="DO9" s="660"/>
      <c r="DP9" s="661"/>
      <c r="DQ9" s="668">
        <v>26303238</v>
      </c>
      <c r="DR9" s="660"/>
      <c r="DS9" s="660"/>
      <c r="DT9" s="660"/>
      <c r="DU9" s="660"/>
      <c r="DV9" s="660"/>
      <c r="DW9" s="660"/>
      <c r="DX9" s="660"/>
      <c r="DY9" s="660"/>
      <c r="DZ9" s="660"/>
      <c r="EA9" s="660"/>
      <c r="EB9" s="660"/>
      <c r="EC9" s="669"/>
    </row>
    <row r="10" spans="2:143" ht="11.25" customHeight="1" x14ac:dyDescent="0.25">
      <c r="B10" s="656" t="s">
        <v>250</v>
      </c>
      <c r="C10" s="657"/>
      <c r="D10" s="657"/>
      <c r="E10" s="657"/>
      <c r="F10" s="657"/>
      <c r="G10" s="657"/>
      <c r="H10" s="657"/>
      <c r="I10" s="657"/>
      <c r="J10" s="657"/>
      <c r="K10" s="657"/>
      <c r="L10" s="657"/>
      <c r="M10" s="657"/>
      <c r="N10" s="657"/>
      <c r="O10" s="657"/>
      <c r="P10" s="657"/>
      <c r="Q10" s="658"/>
      <c r="R10" s="659">
        <v>123109</v>
      </c>
      <c r="S10" s="660"/>
      <c r="T10" s="660"/>
      <c r="U10" s="660"/>
      <c r="V10" s="660"/>
      <c r="W10" s="660"/>
      <c r="X10" s="660"/>
      <c r="Y10" s="661"/>
      <c r="Z10" s="662">
        <v>0</v>
      </c>
      <c r="AA10" s="662"/>
      <c r="AB10" s="662"/>
      <c r="AC10" s="662"/>
      <c r="AD10" s="663">
        <v>123109</v>
      </c>
      <c r="AE10" s="663"/>
      <c r="AF10" s="663"/>
      <c r="AG10" s="663"/>
      <c r="AH10" s="663"/>
      <c r="AI10" s="663"/>
      <c r="AJ10" s="663"/>
      <c r="AK10" s="663"/>
      <c r="AL10" s="664">
        <v>0.1</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2777869</v>
      </c>
      <c r="BH10" s="660"/>
      <c r="BI10" s="660"/>
      <c r="BJ10" s="660"/>
      <c r="BK10" s="660"/>
      <c r="BL10" s="660"/>
      <c r="BM10" s="660"/>
      <c r="BN10" s="661"/>
      <c r="BO10" s="662">
        <v>2.1</v>
      </c>
      <c r="BP10" s="662"/>
      <c r="BQ10" s="662"/>
      <c r="BR10" s="662"/>
      <c r="BS10" s="663" t="s">
        <v>142</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815174</v>
      </c>
      <c r="CS10" s="660"/>
      <c r="CT10" s="660"/>
      <c r="CU10" s="660"/>
      <c r="CV10" s="660"/>
      <c r="CW10" s="660"/>
      <c r="CX10" s="660"/>
      <c r="CY10" s="661"/>
      <c r="CZ10" s="662">
        <v>0.2</v>
      </c>
      <c r="DA10" s="662"/>
      <c r="DB10" s="662"/>
      <c r="DC10" s="662"/>
      <c r="DD10" s="668">
        <v>60</v>
      </c>
      <c r="DE10" s="660"/>
      <c r="DF10" s="660"/>
      <c r="DG10" s="660"/>
      <c r="DH10" s="660"/>
      <c r="DI10" s="660"/>
      <c r="DJ10" s="660"/>
      <c r="DK10" s="660"/>
      <c r="DL10" s="660"/>
      <c r="DM10" s="660"/>
      <c r="DN10" s="660"/>
      <c r="DO10" s="660"/>
      <c r="DP10" s="661"/>
      <c r="DQ10" s="668">
        <v>642243</v>
      </c>
      <c r="DR10" s="660"/>
      <c r="DS10" s="660"/>
      <c r="DT10" s="660"/>
      <c r="DU10" s="660"/>
      <c r="DV10" s="660"/>
      <c r="DW10" s="660"/>
      <c r="DX10" s="660"/>
      <c r="DY10" s="660"/>
      <c r="DZ10" s="660"/>
      <c r="EA10" s="660"/>
      <c r="EB10" s="660"/>
      <c r="EC10" s="669"/>
    </row>
    <row r="11" spans="2:143" ht="11.25" customHeight="1" x14ac:dyDescent="0.25">
      <c r="B11" s="656" t="s">
        <v>253</v>
      </c>
      <c r="C11" s="657"/>
      <c r="D11" s="657"/>
      <c r="E11" s="657"/>
      <c r="F11" s="657"/>
      <c r="G11" s="657"/>
      <c r="H11" s="657"/>
      <c r="I11" s="657"/>
      <c r="J11" s="657"/>
      <c r="K11" s="657"/>
      <c r="L11" s="657"/>
      <c r="M11" s="657"/>
      <c r="N11" s="657"/>
      <c r="O11" s="657"/>
      <c r="P11" s="657"/>
      <c r="Q11" s="658"/>
      <c r="R11" s="659">
        <v>20295751</v>
      </c>
      <c r="S11" s="660"/>
      <c r="T11" s="660"/>
      <c r="U11" s="660"/>
      <c r="V11" s="660"/>
      <c r="W11" s="660"/>
      <c r="X11" s="660"/>
      <c r="Y11" s="661"/>
      <c r="Z11" s="664">
        <v>4.7</v>
      </c>
      <c r="AA11" s="665"/>
      <c r="AB11" s="665"/>
      <c r="AC11" s="671"/>
      <c r="AD11" s="668">
        <v>20295751</v>
      </c>
      <c r="AE11" s="660"/>
      <c r="AF11" s="660"/>
      <c r="AG11" s="660"/>
      <c r="AH11" s="660"/>
      <c r="AI11" s="660"/>
      <c r="AJ11" s="660"/>
      <c r="AK11" s="661"/>
      <c r="AL11" s="664">
        <v>9</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6601759</v>
      </c>
      <c r="BH11" s="660"/>
      <c r="BI11" s="660"/>
      <c r="BJ11" s="660"/>
      <c r="BK11" s="660"/>
      <c r="BL11" s="660"/>
      <c r="BM11" s="660"/>
      <c r="BN11" s="661"/>
      <c r="BO11" s="662">
        <v>4.9000000000000004</v>
      </c>
      <c r="BP11" s="662"/>
      <c r="BQ11" s="662"/>
      <c r="BR11" s="662"/>
      <c r="BS11" s="663">
        <v>1872872</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6858843</v>
      </c>
      <c r="CS11" s="660"/>
      <c r="CT11" s="660"/>
      <c r="CU11" s="660"/>
      <c r="CV11" s="660"/>
      <c r="CW11" s="660"/>
      <c r="CX11" s="660"/>
      <c r="CY11" s="661"/>
      <c r="CZ11" s="662">
        <v>1.6</v>
      </c>
      <c r="DA11" s="662"/>
      <c r="DB11" s="662"/>
      <c r="DC11" s="662"/>
      <c r="DD11" s="668">
        <v>1195360</v>
      </c>
      <c r="DE11" s="660"/>
      <c r="DF11" s="660"/>
      <c r="DG11" s="660"/>
      <c r="DH11" s="660"/>
      <c r="DI11" s="660"/>
      <c r="DJ11" s="660"/>
      <c r="DK11" s="660"/>
      <c r="DL11" s="660"/>
      <c r="DM11" s="660"/>
      <c r="DN11" s="660"/>
      <c r="DO11" s="660"/>
      <c r="DP11" s="661"/>
      <c r="DQ11" s="668">
        <v>3728864</v>
      </c>
      <c r="DR11" s="660"/>
      <c r="DS11" s="660"/>
      <c r="DT11" s="660"/>
      <c r="DU11" s="660"/>
      <c r="DV11" s="660"/>
      <c r="DW11" s="660"/>
      <c r="DX11" s="660"/>
      <c r="DY11" s="660"/>
      <c r="DZ11" s="660"/>
      <c r="EA11" s="660"/>
      <c r="EB11" s="660"/>
      <c r="EC11" s="669"/>
    </row>
    <row r="12" spans="2:143" ht="11.25" customHeight="1" x14ac:dyDescent="0.25">
      <c r="B12" s="656" t="s">
        <v>256</v>
      </c>
      <c r="C12" s="657"/>
      <c r="D12" s="657"/>
      <c r="E12" s="657"/>
      <c r="F12" s="657"/>
      <c r="G12" s="657"/>
      <c r="H12" s="657"/>
      <c r="I12" s="657"/>
      <c r="J12" s="657"/>
      <c r="K12" s="657"/>
      <c r="L12" s="657"/>
      <c r="M12" s="657"/>
      <c r="N12" s="657"/>
      <c r="O12" s="657"/>
      <c r="P12" s="657"/>
      <c r="Q12" s="658"/>
      <c r="R12" s="659">
        <v>18734</v>
      </c>
      <c r="S12" s="660"/>
      <c r="T12" s="660"/>
      <c r="U12" s="660"/>
      <c r="V12" s="660"/>
      <c r="W12" s="660"/>
      <c r="X12" s="660"/>
      <c r="Y12" s="661"/>
      <c r="Z12" s="662">
        <v>0</v>
      </c>
      <c r="AA12" s="662"/>
      <c r="AB12" s="662"/>
      <c r="AC12" s="662"/>
      <c r="AD12" s="663">
        <v>18734</v>
      </c>
      <c r="AE12" s="663"/>
      <c r="AF12" s="663"/>
      <c r="AG12" s="663"/>
      <c r="AH12" s="663"/>
      <c r="AI12" s="663"/>
      <c r="AJ12" s="663"/>
      <c r="AK12" s="663"/>
      <c r="AL12" s="664">
        <v>0</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49547550</v>
      </c>
      <c r="BH12" s="660"/>
      <c r="BI12" s="660"/>
      <c r="BJ12" s="660"/>
      <c r="BK12" s="660"/>
      <c r="BL12" s="660"/>
      <c r="BM12" s="660"/>
      <c r="BN12" s="661"/>
      <c r="BO12" s="662">
        <v>36.700000000000003</v>
      </c>
      <c r="BP12" s="662"/>
      <c r="BQ12" s="662"/>
      <c r="BR12" s="662"/>
      <c r="BS12" s="663" t="s">
        <v>142</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14009029</v>
      </c>
      <c r="CS12" s="660"/>
      <c r="CT12" s="660"/>
      <c r="CU12" s="660"/>
      <c r="CV12" s="660"/>
      <c r="CW12" s="660"/>
      <c r="CX12" s="660"/>
      <c r="CY12" s="661"/>
      <c r="CZ12" s="662">
        <v>3.3</v>
      </c>
      <c r="DA12" s="662"/>
      <c r="DB12" s="662"/>
      <c r="DC12" s="662"/>
      <c r="DD12" s="668">
        <v>583975</v>
      </c>
      <c r="DE12" s="660"/>
      <c r="DF12" s="660"/>
      <c r="DG12" s="660"/>
      <c r="DH12" s="660"/>
      <c r="DI12" s="660"/>
      <c r="DJ12" s="660"/>
      <c r="DK12" s="660"/>
      <c r="DL12" s="660"/>
      <c r="DM12" s="660"/>
      <c r="DN12" s="660"/>
      <c r="DO12" s="660"/>
      <c r="DP12" s="661"/>
      <c r="DQ12" s="668">
        <v>5095093</v>
      </c>
      <c r="DR12" s="660"/>
      <c r="DS12" s="660"/>
      <c r="DT12" s="660"/>
      <c r="DU12" s="660"/>
      <c r="DV12" s="660"/>
      <c r="DW12" s="660"/>
      <c r="DX12" s="660"/>
      <c r="DY12" s="660"/>
      <c r="DZ12" s="660"/>
      <c r="EA12" s="660"/>
      <c r="EB12" s="660"/>
      <c r="EC12" s="669"/>
    </row>
    <row r="13" spans="2:143" ht="11.25" customHeight="1" x14ac:dyDescent="0.25">
      <c r="B13" s="656" t="s">
        <v>259</v>
      </c>
      <c r="C13" s="657"/>
      <c r="D13" s="657"/>
      <c r="E13" s="657"/>
      <c r="F13" s="657"/>
      <c r="G13" s="657"/>
      <c r="H13" s="657"/>
      <c r="I13" s="657"/>
      <c r="J13" s="657"/>
      <c r="K13" s="657"/>
      <c r="L13" s="657"/>
      <c r="M13" s="657"/>
      <c r="N13" s="657"/>
      <c r="O13" s="657"/>
      <c r="P13" s="657"/>
      <c r="Q13" s="658"/>
      <c r="R13" s="659" t="s">
        <v>142</v>
      </c>
      <c r="S13" s="660"/>
      <c r="T13" s="660"/>
      <c r="U13" s="660"/>
      <c r="V13" s="660"/>
      <c r="W13" s="660"/>
      <c r="X13" s="660"/>
      <c r="Y13" s="661"/>
      <c r="Z13" s="662" t="s">
        <v>260</v>
      </c>
      <c r="AA13" s="662"/>
      <c r="AB13" s="662"/>
      <c r="AC13" s="662"/>
      <c r="AD13" s="663" t="s">
        <v>260</v>
      </c>
      <c r="AE13" s="663"/>
      <c r="AF13" s="663"/>
      <c r="AG13" s="663"/>
      <c r="AH13" s="663"/>
      <c r="AI13" s="663"/>
      <c r="AJ13" s="663"/>
      <c r="AK13" s="663"/>
      <c r="AL13" s="664" t="s">
        <v>142</v>
      </c>
      <c r="AM13" s="665"/>
      <c r="AN13" s="665"/>
      <c r="AO13" s="666"/>
      <c r="AP13" s="656" t="s">
        <v>261</v>
      </c>
      <c r="AQ13" s="657"/>
      <c r="AR13" s="657"/>
      <c r="AS13" s="657"/>
      <c r="AT13" s="657"/>
      <c r="AU13" s="657"/>
      <c r="AV13" s="657"/>
      <c r="AW13" s="657"/>
      <c r="AX13" s="657"/>
      <c r="AY13" s="657"/>
      <c r="AZ13" s="657"/>
      <c r="BA13" s="657"/>
      <c r="BB13" s="657"/>
      <c r="BC13" s="657"/>
      <c r="BD13" s="657"/>
      <c r="BE13" s="657"/>
      <c r="BF13" s="658"/>
      <c r="BG13" s="659">
        <v>49346362</v>
      </c>
      <c r="BH13" s="660"/>
      <c r="BI13" s="660"/>
      <c r="BJ13" s="660"/>
      <c r="BK13" s="660"/>
      <c r="BL13" s="660"/>
      <c r="BM13" s="660"/>
      <c r="BN13" s="661"/>
      <c r="BO13" s="662">
        <v>36.6</v>
      </c>
      <c r="BP13" s="662"/>
      <c r="BQ13" s="662"/>
      <c r="BR13" s="662"/>
      <c r="BS13" s="663" t="s">
        <v>260</v>
      </c>
      <c r="BT13" s="663"/>
      <c r="BU13" s="663"/>
      <c r="BV13" s="663"/>
      <c r="BW13" s="663"/>
      <c r="BX13" s="663"/>
      <c r="BY13" s="663"/>
      <c r="BZ13" s="663"/>
      <c r="CA13" s="663"/>
      <c r="CB13" s="667"/>
      <c r="CD13" s="656" t="s">
        <v>262</v>
      </c>
      <c r="CE13" s="657"/>
      <c r="CF13" s="657"/>
      <c r="CG13" s="657"/>
      <c r="CH13" s="657"/>
      <c r="CI13" s="657"/>
      <c r="CJ13" s="657"/>
      <c r="CK13" s="657"/>
      <c r="CL13" s="657"/>
      <c r="CM13" s="657"/>
      <c r="CN13" s="657"/>
      <c r="CO13" s="657"/>
      <c r="CP13" s="657"/>
      <c r="CQ13" s="658"/>
      <c r="CR13" s="659">
        <v>68499551</v>
      </c>
      <c r="CS13" s="660"/>
      <c r="CT13" s="660"/>
      <c r="CU13" s="660"/>
      <c r="CV13" s="660"/>
      <c r="CW13" s="660"/>
      <c r="CX13" s="660"/>
      <c r="CY13" s="661"/>
      <c r="CZ13" s="662">
        <v>16</v>
      </c>
      <c r="DA13" s="662"/>
      <c r="DB13" s="662"/>
      <c r="DC13" s="662"/>
      <c r="DD13" s="668">
        <v>30390545</v>
      </c>
      <c r="DE13" s="660"/>
      <c r="DF13" s="660"/>
      <c r="DG13" s="660"/>
      <c r="DH13" s="660"/>
      <c r="DI13" s="660"/>
      <c r="DJ13" s="660"/>
      <c r="DK13" s="660"/>
      <c r="DL13" s="660"/>
      <c r="DM13" s="660"/>
      <c r="DN13" s="660"/>
      <c r="DO13" s="660"/>
      <c r="DP13" s="661"/>
      <c r="DQ13" s="668">
        <v>29085403</v>
      </c>
      <c r="DR13" s="660"/>
      <c r="DS13" s="660"/>
      <c r="DT13" s="660"/>
      <c r="DU13" s="660"/>
      <c r="DV13" s="660"/>
      <c r="DW13" s="660"/>
      <c r="DX13" s="660"/>
      <c r="DY13" s="660"/>
      <c r="DZ13" s="660"/>
      <c r="EA13" s="660"/>
      <c r="EB13" s="660"/>
      <c r="EC13" s="669"/>
    </row>
    <row r="14" spans="2:143" ht="11.25" customHeight="1" x14ac:dyDescent="0.25">
      <c r="B14" s="656" t="s">
        <v>263</v>
      </c>
      <c r="C14" s="657"/>
      <c r="D14" s="657"/>
      <c r="E14" s="657"/>
      <c r="F14" s="657"/>
      <c r="G14" s="657"/>
      <c r="H14" s="657"/>
      <c r="I14" s="657"/>
      <c r="J14" s="657"/>
      <c r="K14" s="657"/>
      <c r="L14" s="657"/>
      <c r="M14" s="657"/>
      <c r="N14" s="657"/>
      <c r="O14" s="657"/>
      <c r="P14" s="657"/>
      <c r="Q14" s="658"/>
      <c r="R14" s="659">
        <v>1952</v>
      </c>
      <c r="S14" s="660"/>
      <c r="T14" s="660"/>
      <c r="U14" s="660"/>
      <c r="V14" s="660"/>
      <c r="W14" s="660"/>
      <c r="X14" s="660"/>
      <c r="Y14" s="661"/>
      <c r="Z14" s="662">
        <v>0</v>
      </c>
      <c r="AA14" s="662"/>
      <c r="AB14" s="662"/>
      <c r="AC14" s="662"/>
      <c r="AD14" s="663">
        <v>1952</v>
      </c>
      <c r="AE14" s="663"/>
      <c r="AF14" s="663"/>
      <c r="AG14" s="663"/>
      <c r="AH14" s="663"/>
      <c r="AI14" s="663"/>
      <c r="AJ14" s="663"/>
      <c r="AK14" s="663"/>
      <c r="AL14" s="664">
        <v>0</v>
      </c>
      <c r="AM14" s="665"/>
      <c r="AN14" s="665"/>
      <c r="AO14" s="666"/>
      <c r="AP14" s="656" t="s">
        <v>264</v>
      </c>
      <c r="AQ14" s="657"/>
      <c r="AR14" s="657"/>
      <c r="AS14" s="657"/>
      <c r="AT14" s="657"/>
      <c r="AU14" s="657"/>
      <c r="AV14" s="657"/>
      <c r="AW14" s="657"/>
      <c r="AX14" s="657"/>
      <c r="AY14" s="657"/>
      <c r="AZ14" s="657"/>
      <c r="BA14" s="657"/>
      <c r="BB14" s="657"/>
      <c r="BC14" s="657"/>
      <c r="BD14" s="657"/>
      <c r="BE14" s="657"/>
      <c r="BF14" s="658"/>
      <c r="BG14" s="659">
        <v>2402995</v>
      </c>
      <c r="BH14" s="660"/>
      <c r="BI14" s="660"/>
      <c r="BJ14" s="660"/>
      <c r="BK14" s="660"/>
      <c r="BL14" s="660"/>
      <c r="BM14" s="660"/>
      <c r="BN14" s="661"/>
      <c r="BO14" s="662">
        <v>1.8</v>
      </c>
      <c r="BP14" s="662"/>
      <c r="BQ14" s="662"/>
      <c r="BR14" s="662"/>
      <c r="BS14" s="663" t="s">
        <v>133</v>
      </c>
      <c r="BT14" s="663"/>
      <c r="BU14" s="663"/>
      <c r="BV14" s="663"/>
      <c r="BW14" s="663"/>
      <c r="BX14" s="663"/>
      <c r="BY14" s="663"/>
      <c r="BZ14" s="663"/>
      <c r="CA14" s="663"/>
      <c r="CB14" s="667"/>
      <c r="CD14" s="656" t="s">
        <v>265</v>
      </c>
      <c r="CE14" s="657"/>
      <c r="CF14" s="657"/>
      <c r="CG14" s="657"/>
      <c r="CH14" s="657"/>
      <c r="CI14" s="657"/>
      <c r="CJ14" s="657"/>
      <c r="CK14" s="657"/>
      <c r="CL14" s="657"/>
      <c r="CM14" s="657"/>
      <c r="CN14" s="657"/>
      <c r="CO14" s="657"/>
      <c r="CP14" s="657"/>
      <c r="CQ14" s="658"/>
      <c r="CR14" s="659">
        <v>10530404</v>
      </c>
      <c r="CS14" s="660"/>
      <c r="CT14" s="660"/>
      <c r="CU14" s="660"/>
      <c r="CV14" s="660"/>
      <c r="CW14" s="660"/>
      <c r="CX14" s="660"/>
      <c r="CY14" s="661"/>
      <c r="CZ14" s="662">
        <v>2.5</v>
      </c>
      <c r="DA14" s="662"/>
      <c r="DB14" s="662"/>
      <c r="DC14" s="662"/>
      <c r="DD14" s="668">
        <v>724862</v>
      </c>
      <c r="DE14" s="660"/>
      <c r="DF14" s="660"/>
      <c r="DG14" s="660"/>
      <c r="DH14" s="660"/>
      <c r="DI14" s="660"/>
      <c r="DJ14" s="660"/>
      <c r="DK14" s="660"/>
      <c r="DL14" s="660"/>
      <c r="DM14" s="660"/>
      <c r="DN14" s="660"/>
      <c r="DO14" s="660"/>
      <c r="DP14" s="661"/>
      <c r="DQ14" s="668">
        <v>9810104</v>
      </c>
      <c r="DR14" s="660"/>
      <c r="DS14" s="660"/>
      <c r="DT14" s="660"/>
      <c r="DU14" s="660"/>
      <c r="DV14" s="660"/>
      <c r="DW14" s="660"/>
      <c r="DX14" s="660"/>
      <c r="DY14" s="660"/>
      <c r="DZ14" s="660"/>
      <c r="EA14" s="660"/>
      <c r="EB14" s="660"/>
      <c r="EC14" s="669"/>
    </row>
    <row r="15" spans="2:143" ht="11.25" customHeight="1" x14ac:dyDescent="0.25">
      <c r="B15" s="656" t="s">
        <v>266</v>
      </c>
      <c r="C15" s="657"/>
      <c r="D15" s="657"/>
      <c r="E15" s="657"/>
      <c r="F15" s="657"/>
      <c r="G15" s="657"/>
      <c r="H15" s="657"/>
      <c r="I15" s="657"/>
      <c r="J15" s="657"/>
      <c r="K15" s="657"/>
      <c r="L15" s="657"/>
      <c r="M15" s="657"/>
      <c r="N15" s="657"/>
      <c r="O15" s="657"/>
      <c r="P15" s="657"/>
      <c r="Q15" s="658"/>
      <c r="R15" s="659">
        <v>5069004</v>
      </c>
      <c r="S15" s="660"/>
      <c r="T15" s="660"/>
      <c r="U15" s="660"/>
      <c r="V15" s="660"/>
      <c r="W15" s="660"/>
      <c r="X15" s="660"/>
      <c r="Y15" s="661"/>
      <c r="Z15" s="662">
        <v>1.2</v>
      </c>
      <c r="AA15" s="662"/>
      <c r="AB15" s="662"/>
      <c r="AC15" s="662"/>
      <c r="AD15" s="663">
        <v>5069004</v>
      </c>
      <c r="AE15" s="663"/>
      <c r="AF15" s="663"/>
      <c r="AG15" s="663"/>
      <c r="AH15" s="663"/>
      <c r="AI15" s="663"/>
      <c r="AJ15" s="663"/>
      <c r="AK15" s="663"/>
      <c r="AL15" s="664">
        <v>2.2000000000000002</v>
      </c>
      <c r="AM15" s="665"/>
      <c r="AN15" s="665"/>
      <c r="AO15" s="666"/>
      <c r="AP15" s="656" t="s">
        <v>267</v>
      </c>
      <c r="AQ15" s="657"/>
      <c r="AR15" s="657"/>
      <c r="AS15" s="657"/>
      <c r="AT15" s="657"/>
      <c r="AU15" s="657"/>
      <c r="AV15" s="657"/>
      <c r="AW15" s="657"/>
      <c r="AX15" s="657"/>
      <c r="AY15" s="657"/>
      <c r="AZ15" s="657"/>
      <c r="BA15" s="657"/>
      <c r="BB15" s="657"/>
      <c r="BC15" s="657"/>
      <c r="BD15" s="657"/>
      <c r="BE15" s="657"/>
      <c r="BF15" s="658"/>
      <c r="BG15" s="659">
        <v>5293374</v>
      </c>
      <c r="BH15" s="660"/>
      <c r="BI15" s="660"/>
      <c r="BJ15" s="660"/>
      <c r="BK15" s="660"/>
      <c r="BL15" s="660"/>
      <c r="BM15" s="660"/>
      <c r="BN15" s="661"/>
      <c r="BO15" s="662">
        <v>3.9</v>
      </c>
      <c r="BP15" s="662"/>
      <c r="BQ15" s="662"/>
      <c r="BR15" s="662"/>
      <c r="BS15" s="663" t="s">
        <v>142</v>
      </c>
      <c r="BT15" s="663"/>
      <c r="BU15" s="663"/>
      <c r="BV15" s="663"/>
      <c r="BW15" s="663"/>
      <c r="BX15" s="663"/>
      <c r="BY15" s="663"/>
      <c r="BZ15" s="663"/>
      <c r="CA15" s="663"/>
      <c r="CB15" s="667"/>
      <c r="CD15" s="656" t="s">
        <v>268</v>
      </c>
      <c r="CE15" s="657"/>
      <c r="CF15" s="657"/>
      <c r="CG15" s="657"/>
      <c r="CH15" s="657"/>
      <c r="CI15" s="657"/>
      <c r="CJ15" s="657"/>
      <c r="CK15" s="657"/>
      <c r="CL15" s="657"/>
      <c r="CM15" s="657"/>
      <c r="CN15" s="657"/>
      <c r="CO15" s="657"/>
      <c r="CP15" s="657"/>
      <c r="CQ15" s="658"/>
      <c r="CR15" s="659">
        <v>72376563</v>
      </c>
      <c r="CS15" s="660"/>
      <c r="CT15" s="660"/>
      <c r="CU15" s="660"/>
      <c r="CV15" s="660"/>
      <c r="CW15" s="660"/>
      <c r="CX15" s="660"/>
      <c r="CY15" s="661"/>
      <c r="CZ15" s="662">
        <v>16.899999999999999</v>
      </c>
      <c r="DA15" s="662"/>
      <c r="DB15" s="662"/>
      <c r="DC15" s="662"/>
      <c r="DD15" s="668">
        <v>3822891</v>
      </c>
      <c r="DE15" s="660"/>
      <c r="DF15" s="660"/>
      <c r="DG15" s="660"/>
      <c r="DH15" s="660"/>
      <c r="DI15" s="660"/>
      <c r="DJ15" s="660"/>
      <c r="DK15" s="660"/>
      <c r="DL15" s="660"/>
      <c r="DM15" s="660"/>
      <c r="DN15" s="660"/>
      <c r="DO15" s="660"/>
      <c r="DP15" s="661"/>
      <c r="DQ15" s="668">
        <v>54993766</v>
      </c>
      <c r="DR15" s="660"/>
      <c r="DS15" s="660"/>
      <c r="DT15" s="660"/>
      <c r="DU15" s="660"/>
      <c r="DV15" s="660"/>
      <c r="DW15" s="660"/>
      <c r="DX15" s="660"/>
      <c r="DY15" s="660"/>
      <c r="DZ15" s="660"/>
      <c r="EA15" s="660"/>
      <c r="EB15" s="660"/>
      <c r="EC15" s="669"/>
    </row>
    <row r="16" spans="2:143" ht="11.25" customHeight="1" x14ac:dyDescent="0.25">
      <c r="B16" s="656" t="s">
        <v>269</v>
      </c>
      <c r="C16" s="657"/>
      <c r="D16" s="657"/>
      <c r="E16" s="657"/>
      <c r="F16" s="657"/>
      <c r="G16" s="657"/>
      <c r="H16" s="657"/>
      <c r="I16" s="657"/>
      <c r="J16" s="657"/>
      <c r="K16" s="657"/>
      <c r="L16" s="657"/>
      <c r="M16" s="657"/>
      <c r="N16" s="657"/>
      <c r="O16" s="657"/>
      <c r="P16" s="657"/>
      <c r="Q16" s="658"/>
      <c r="R16" s="659">
        <v>283769</v>
      </c>
      <c r="S16" s="660"/>
      <c r="T16" s="660"/>
      <c r="U16" s="660"/>
      <c r="V16" s="660"/>
      <c r="W16" s="660"/>
      <c r="X16" s="660"/>
      <c r="Y16" s="661"/>
      <c r="Z16" s="662">
        <v>0.1</v>
      </c>
      <c r="AA16" s="662"/>
      <c r="AB16" s="662"/>
      <c r="AC16" s="662"/>
      <c r="AD16" s="663">
        <v>283769</v>
      </c>
      <c r="AE16" s="663"/>
      <c r="AF16" s="663"/>
      <c r="AG16" s="663"/>
      <c r="AH16" s="663"/>
      <c r="AI16" s="663"/>
      <c r="AJ16" s="663"/>
      <c r="AK16" s="663"/>
      <c r="AL16" s="664">
        <v>0.1</v>
      </c>
      <c r="AM16" s="665"/>
      <c r="AN16" s="665"/>
      <c r="AO16" s="666"/>
      <c r="AP16" s="656" t="s">
        <v>270</v>
      </c>
      <c r="AQ16" s="657"/>
      <c r="AR16" s="657"/>
      <c r="AS16" s="657"/>
      <c r="AT16" s="657"/>
      <c r="AU16" s="657"/>
      <c r="AV16" s="657"/>
      <c r="AW16" s="657"/>
      <c r="AX16" s="657"/>
      <c r="AY16" s="657"/>
      <c r="AZ16" s="657"/>
      <c r="BA16" s="657"/>
      <c r="BB16" s="657"/>
      <c r="BC16" s="657"/>
      <c r="BD16" s="657"/>
      <c r="BE16" s="657"/>
      <c r="BF16" s="658"/>
      <c r="BG16" s="659">
        <v>53968</v>
      </c>
      <c r="BH16" s="660"/>
      <c r="BI16" s="660"/>
      <c r="BJ16" s="660"/>
      <c r="BK16" s="660"/>
      <c r="BL16" s="660"/>
      <c r="BM16" s="660"/>
      <c r="BN16" s="661"/>
      <c r="BO16" s="662">
        <v>0</v>
      </c>
      <c r="BP16" s="662"/>
      <c r="BQ16" s="662"/>
      <c r="BR16" s="662"/>
      <c r="BS16" s="663" t="s">
        <v>142</v>
      </c>
      <c r="BT16" s="663"/>
      <c r="BU16" s="663"/>
      <c r="BV16" s="663"/>
      <c r="BW16" s="663"/>
      <c r="BX16" s="663"/>
      <c r="BY16" s="663"/>
      <c r="BZ16" s="663"/>
      <c r="CA16" s="663"/>
      <c r="CB16" s="667"/>
      <c r="CD16" s="656" t="s">
        <v>271</v>
      </c>
      <c r="CE16" s="657"/>
      <c r="CF16" s="657"/>
      <c r="CG16" s="657"/>
      <c r="CH16" s="657"/>
      <c r="CI16" s="657"/>
      <c r="CJ16" s="657"/>
      <c r="CK16" s="657"/>
      <c r="CL16" s="657"/>
      <c r="CM16" s="657"/>
      <c r="CN16" s="657"/>
      <c r="CO16" s="657"/>
      <c r="CP16" s="657"/>
      <c r="CQ16" s="658"/>
      <c r="CR16" s="659" t="s">
        <v>142</v>
      </c>
      <c r="CS16" s="660"/>
      <c r="CT16" s="660"/>
      <c r="CU16" s="660"/>
      <c r="CV16" s="660"/>
      <c r="CW16" s="660"/>
      <c r="CX16" s="660"/>
      <c r="CY16" s="661"/>
      <c r="CZ16" s="662" t="s">
        <v>142</v>
      </c>
      <c r="DA16" s="662"/>
      <c r="DB16" s="662"/>
      <c r="DC16" s="662"/>
      <c r="DD16" s="668" t="s">
        <v>133</v>
      </c>
      <c r="DE16" s="660"/>
      <c r="DF16" s="660"/>
      <c r="DG16" s="660"/>
      <c r="DH16" s="660"/>
      <c r="DI16" s="660"/>
      <c r="DJ16" s="660"/>
      <c r="DK16" s="660"/>
      <c r="DL16" s="660"/>
      <c r="DM16" s="660"/>
      <c r="DN16" s="660"/>
      <c r="DO16" s="660"/>
      <c r="DP16" s="661"/>
      <c r="DQ16" s="668" t="s">
        <v>260</v>
      </c>
      <c r="DR16" s="660"/>
      <c r="DS16" s="660"/>
      <c r="DT16" s="660"/>
      <c r="DU16" s="660"/>
      <c r="DV16" s="660"/>
      <c r="DW16" s="660"/>
      <c r="DX16" s="660"/>
      <c r="DY16" s="660"/>
      <c r="DZ16" s="660"/>
      <c r="EA16" s="660"/>
      <c r="EB16" s="660"/>
      <c r="EC16" s="669"/>
    </row>
    <row r="17" spans="2:133" ht="11.25" customHeight="1" x14ac:dyDescent="0.25">
      <c r="B17" s="656" t="s">
        <v>272</v>
      </c>
      <c r="C17" s="657"/>
      <c r="D17" s="657"/>
      <c r="E17" s="657"/>
      <c r="F17" s="657"/>
      <c r="G17" s="657"/>
      <c r="H17" s="657"/>
      <c r="I17" s="657"/>
      <c r="J17" s="657"/>
      <c r="K17" s="657"/>
      <c r="L17" s="657"/>
      <c r="M17" s="657"/>
      <c r="N17" s="657"/>
      <c r="O17" s="657"/>
      <c r="P17" s="657"/>
      <c r="Q17" s="658"/>
      <c r="R17" s="659">
        <v>1856262</v>
      </c>
      <c r="S17" s="660"/>
      <c r="T17" s="660"/>
      <c r="U17" s="660"/>
      <c r="V17" s="660"/>
      <c r="W17" s="660"/>
      <c r="X17" s="660"/>
      <c r="Y17" s="661"/>
      <c r="Z17" s="662">
        <v>0.4</v>
      </c>
      <c r="AA17" s="662"/>
      <c r="AB17" s="662"/>
      <c r="AC17" s="662"/>
      <c r="AD17" s="663">
        <v>1856262</v>
      </c>
      <c r="AE17" s="663"/>
      <c r="AF17" s="663"/>
      <c r="AG17" s="663"/>
      <c r="AH17" s="663"/>
      <c r="AI17" s="663"/>
      <c r="AJ17" s="663"/>
      <c r="AK17" s="663"/>
      <c r="AL17" s="664">
        <v>0.8</v>
      </c>
      <c r="AM17" s="665"/>
      <c r="AN17" s="665"/>
      <c r="AO17" s="666"/>
      <c r="AP17" s="656" t="s">
        <v>273</v>
      </c>
      <c r="AQ17" s="657"/>
      <c r="AR17" s="657"/>
      <c r="AS17" s="657"/>
      <c r="AT17" s="657"/>
      <c r="AU17" s="657"/>
      <c r="AV17" s="657"/>
      <c r="AW17" s="657"/>
      <c r="AX17" s="657"/>
      <c r="AY17" s="657"/>
      <c r="AZ17" s="657"/>
      <c r="BA17" s="657"/>
      <c r="BB17" s="657"/>
      <c r="BC17" s="657"/>
      <c r="BD17" s="657"/>
      <c r="BE17" s="657"/>
      <c r="BF17" s="658"/>
      <c r="BG17" s="659" t="s">
        <v>142</v>
      </c>
      <c r="BH17" s="660"/>
      <c r="BI17" s="660"/>
      <c r="BJ17" s="660"/>
      <c r="BK17" s="660"/>
      <c r="BL17" s="660"/>
      <c r="BM17" s="660"/>
      <c r="BN17" s="661"/>
      <c r="BO17" s="662" t="s">
        <v>260</v>
      </c>
      <c r="BP17" s="662"/>
      <c r="BQ17" s="662"/>
      <c r="BR17" s="662"/>
      <c r="BS17" s="663" t="s">
        <v>142</v>
      </c>
      <c r="BT17" s="663"/>
      <c r="BU17" s="663"/>
      <c r="BV17" s="663"/>
      <c r="BW17" s="663"/>
      <c r="BX17" s="663"/>
      <c r="BY17" s="663"/>
      <c r="BZ17" s="663"/>
      <c r="CA17" s="663"/>
      <c r="CB17" s="667"/>
      <c r="CD17" s="656" t="s">
        <v>274</v>
      </c>
      <c r="CE17" s="657"/>
      <c r="CF17" s="657"/>
      <c r="CG17" s="657"/>
      <c r="CH17" s="657"/>
      <c r="CI17" s="657"/>
      <c r="CJ17" s="657"/>
      <c r="CK17" s="657"/>
      <c r="CL17" s="657"/>
      <c r="CM17" s="657"/>
      <c r="CN17" s="657"/>
      <c r="CO17" s="657"/>
      <c r="CP17" s="657"/>
      <c r="CQ17" s="658"/>
      <c r="CR17" s="659">
        <v>48254593</v>
      </c>
      <c r="CS17" s="660"/>
      <c r="CT17" s="660"/>
      <c r="CU17" s="660"/>
      <c r="CV17" s="660"/>
      <c r="CW17" s="660"/>
      <c r="CX17" s="660"/>
      <c r="CY17" s="661"/>
      <c r="CZ17" s="662">
        <v>11.3</v>
      </c>
      <c r="DA17" s="662"/>
      <c r="DB17" s="662"/>
      <c r="DC17" s="662"/>
      <c r="DD17" s="668" t="s">
        <v>133</v>
      </c>
      <c r="DE17" s="660"/>
      <c r="DF17" s="660"/>
      <c r="DG17" s="660"/>
      <c r="DH17" s="660"/>
      <c r="DI17" s="660"/>
      <c r="DJ17" s="660"/>
      <c r="DK17" s="660"/>
      <c r="DL17" s="660"/>
      <c r="DM17" s="660"/>
      <c r="DN17" s="660"/>
      <c r="DO17" s="660"/>
      <c r="DP17" s="661"/>
      <c r="DQ17" s="668">
        <v>47516996</v>
      </c>
      <c r="DR17" s="660"/>
      <c r="DS17" s="660"/>
      <c r="DT17" s="660"/>
      <c r="DU17" s="660"/>
      <c r="DV17" s="660"/>
      <c r="DW17" s="660"/>
      <c r="DX17" s="660"/>
      <c r="DY17" s="660"/>
      <c r="DZ17" s="660"/>
      <c r="EA17" s="660"/>
      <c r="EB17" s="660"/>
      <c r="EC17" s="669"/>
    </row>
    <row r="18" spans="2:133" ht="11.25" customHeight="1" x14ac:dyDescent="0.25">
      <c r="B18" s="656" t="s">
        <v>275</v>
      </c>
      <c r="C18" s="657"/>
      <c r="D18" s="657"/>
      <c r="E18" s="657"/>
      <c r="F18" s="657"/>
      <c r="G18" s="657"/>
      <c r="H18" s="657"/>
      <c r="I18" s="657"/>
      <c r="J18" s="657"/>
      <c r="K18" s="657"/>
      <c r="L18" s="657"/>
      <c r="M18" s="657"/>
      <c r="N18" s="657"/>
      <c r="O18" s="657"/>
      <c r="P18" s="657"/>
      <c r="Q18" s="658"/>
      <c r="R18" s="659">
        <v>1228870</v>
      </c>
      <c r="S18" s="660"/>
      <c r="T18" s="660"/>
      <c r="U18" s="660"/>
      <c r="V18" s="660"/>
      <c r="W18" s="660"/>
      <c r="X18" s="660"/>
      <c r="Y18" s="661"/>
      <c r="Z18" s="662">
        <v>0.3</v>
      </c>
      <c r="AA18" s="662"/>
      <c r="AB18" s="662"/>
      <c r="AC18" s="662"/>
      <c r="AD18" s="663">
        <v>1228870</v>
      </c>
      <c r="AE18" s="663"/>
      <c r="AF18" s="663"/>
      <c r="AG18" s="663"/>
      <c r="AH18" s="663"/>
      <c r="AI18" s="663"/>
      <c r="AJ18" s="663"/>
      <c r="AK18" s="663"/>
      <c r="AL18" s="664">
        <v>0.5</v>
      </c>
      <c r="AM18" s="665"/>
      <c r="AN18" s="665"/>
      <c r="AO18" s="666"/>
      <c r="AP18" s="656" t="s">
        <v>276</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260</v>
      </c>
      <c r="BP18" s="662"/>
      <c r="BQ18" s="662"/>
      <c r="BR18" s="662"/>
      <c r="BS18" s="663" t="s">
        <v>260</v>
      </c>
      <c r="BT18" s="663"/>
      <c r="BU18" s="663"/>
      <c r="BV18" s="663"/>
      <c r="BW18" s="663"/>
      <c r="BX18" s="663"/>
      <c r="BY18" s="663"/>
      <c r="BZ18" s="663"/>
      <c r="CA18" s="663"/>
      <c r="CB18" s="667"/>
      <c r="CD18" s="656" t="s">
        <v>277</v>
      </c>
      <c r="CE18" s="657"/>
      <c r="CF18" s="657"/>
      <c r="CG18" s="657"/>
      <c r="CH18" s="657"/>
      <c r="CI18" s="657"/>
      <c r="CJ18" s="657"/>
      <c r="CK18" s="657"/>
      <c r="CL18" s="657"/>
      <c r="CM18" s="657"/>
      <c r="CN18" s="657"/>
      <c r="CO18" s="657"/>
      <c r="CP18" s="657"/>
      <c r="CQ18" s="658"/>
      <c r="CR18" s="659" t="s">
        <v>133</v>
      </c>
      <c r="CS18" s="660"/>
      <c r="CT18" s="660"/>
      <c r="CU18" s="660"/>
      <c r="CV18" s="660"/>
      <c r="CW18" s="660"/>
      <c r="CX18" s="660"/>
      <c r="CY18" s="661"/>
      <c r="CZ18" s="662" t="s">
        <v>142</v>
      </c>
      <c r="DA18" s="662"/>
      <c r="DB18" s="662"/>
      <c r="DC18" s="662"/>
      <c r="DD18" s="668" t="s">
        <v>278</v>
      </c>
      <c r="DE18" s="660"/>
      <c r="DF18" s="660"/>
      <c r="DG18" s="660"/>
      <c r="DH18" s="660"/>
      <c r="DI18" s="660"/>
      <c r="DJ18" s="660"/>
      <c r="DK18" s="660"/>
      <c r="DL18" s="660"/>
      <c r="DM18" s="660"/>
      <c r="DN18" s="660"/>
      <c r="DO18" s="660"/>
      <c r="DP18" s="661"/>
      <c r="DQ18" s="668" t="s">
        <v>142</v>
      </c>
      <c r="DR18" s="660"/>
      <c r="DS18" s="660"/>
      <c r="DT18" s="660"/>
      <c r="DU18" s="660"/>
      <c r="DV18" s="660"/>
      <c r="DW18" s="660"/>
      <c r="DX18" s="660"/>
      <c r="DY18" s="660"/>
      <c r="DZ18" s="660"/>
      <c r="EA18" s="660"/>
      <c r="EB18" s="660"/>
      <c r="EC18" s="669"/>
    </row>
    <row r="19" spans="2:133" ht="11.25" customHeight="1" x14ac:dyDescent="0.25">
      <c r="B19" s="656" t="s">
        <v>279</v>
      </c>
      <c r="C19" s="657"/>
      <c r="D19" s="657"/>
      <c r="E19" s="657"/>
      <c r="F19" s="657"/>
      <c r="G19" s="657"/>
      <c r="H19" s="657"/>
      <c r="I19" s="657"/>
      <c r="J19" s="657"/>
      <c r="K19" s="657"/>
      <c r="L19" s="657"/>
      <c r="M19" s="657"/>
      <c r="N19" s="657"/>
      <c r="O19" s="657"/>
      <c r="P19" s="657"/>
      <c r="Q19" s="658"/>
      <c r="R19" s="659">
        <v>1192461</v>
      </c>
      <c r="S19" s="660"/>
      <c r="T19" s="660"/>
      <c r="U19" s="660"/>
      <c r="V19" s="660"/>
      <c r="W19" s="660"/>
      <c r="X19" s="660"/>
      <c r="Y19" s="661"/>
      <c r="Z19" s="662">
        <v>0.3</v>
      </c>
      <c r="AA19" s="662"/>
      <c r="AB19" s="662"/>
      <c r="AC19" s="662"/>
      <c r="AD19" s="663">
        <v>1192461</v>
      </c>
      <c r="AE19" s="663"/>
      <c r="AF19" s="663"/>
      <c r="AG19" s="663"/>
      <c r="AH19" s="663"/>
      <c r="AI19" s="663"/>
      <c r="AJ19" s="663"/>
      <c r="AK19" s="663"/>
      <c r="AL19" s="664">
        <v>0.5</v>
      </c>
      <c r="AM19" s="665"/>
      <c r="AN19" s="665"/>
      <c r="AO19" s="666"/>
      <c r="AP19" s="656" t="s">
        <v>280</v>
      </c>
      <c r="AQ19" s="657"/>
      <c r="AR19" s="657"/>
      <c r="AS19" s="657"/>
      <c r="AT19" s="657"/>
      <c r="AU19" s="657"/>
      <c r="AV19" s="657"/>
      <c r="AW19" s="657"/>
      <c r="AX19" s="657"/>
      <c r="AY19" s="657"/>
      <c r="AZ19" s="657"/>
      <c r="BA19" s="657"/>
      <c r="BB19" s="657"/>
      <c r="BC19" s="657"/>
      <c r="BD19" s="657"/>
      <c r="BE19" s="657"/>
      <c r="BF19" s="658"/>
      <c r="BG19" s="659">
        <v>12812827</v>
      </c>
      <c r="BH19" s="660"/>
      <c r="BI19" s="660"/>
      <c r="BJ19" s="660"/>
      <c r="BK19" s="660"/>
      <c r="BL19" s="660"/>
      <c r="BM19" s="660"/>
      <c r="BN19" s="661"/>
      <c r="BO19" s="662">
        <v>9.5</v>
      </c>
      <c r="BP19" s="662"/>
      <c r="BQ19" s="662"/>
      <c r="BR19" s="662"/>
      <c r="BS19" s="663" t="s">
        <v>142</v>
      </c>
      <c r="BT19" s="663"/>
      <c r="BU19" s="663"/>
      <c r="BV19" s="663"/>
      <c r="BW19" s="663"/>
      <c r="BX19" s="663"/>
      <c r="BY19" s="663"/>
      <c r="BZ19" s="663"/>
      <c r="CA19" s="663"/>
      <c r="CB19" s="667"/>
      <c r="CD19" s="656" t="s">
        <v>281</v>
      </c>
      <c r="CE19" s="657"/>
      <c r="CF19" s="657"/>
      <c r="CG19" s="657"/>
      <c r="CH19" s="657"/>
      <c r="CI19" s="657"/>
      <c r="CJ19" s="657"/>
      <c r="CK19" s="657"/>
      <c r="CL19" s="657"/>
      <c r="CM19" s="657"/>
      <c r="CN19" s="657"/>
      <c r="CO19" s="657"/>
      <c r="CP19" s="657"/>
      <c r="CQ19" s="658"/>
      <c r="CR19" s="659" t="s">
        <v>142</v>
      </c>
      <c r="CS19" s="660"/>
      <c r="CT19" s="660"/>
      <c r="CU19" s="660"/>
      <c r="CV19" s="660"/>
      <c r="CW19" s="660"/>
      <c r="CX19" s="660"/>
      <c r="CY19" s="661"/>
      <c r="CZ19" s="662" t="s">
        <v>142</v>
      </c>
      <c r="DA19" s="662"/>
      <c r="DB19" s="662"/>
      <c r="DC19" s="662"/>
      <c r="DD19" s="668" t="s">
        <v>133</v>
      </c>
      <c r="DE19" s="660"/>
      <c r="DF19" s="660"/>
      <c r="DG19" s="660"/>
      <c r="DH19" s="660"/>
      <c r="DI19" s="660"/>
      <c r="DJ19" s="660"/>
      <c r="DK19" s="660"/>
      <c r="DL19" s="660"/>
      <c r="DM19" s="660"/>
      <c r="DN19" s="660"/>
      <c r="DO19" s="660"/>
      <c r="DP19" s="661"/>
      <c r="DQ19" s="668" t="s">
        <v>133</v>
      </c>
      <c r="DR19" s="660"/>
      <c r="DS19" s="660"/>
      <c r="DT19" s="660"/>
      <c r="DU19" s="660"/>
      <c r="DV19" s="660"/>
      <c r="DW19" s="660"/>
      <c r="DX19" s="660"/>
      <c r="DY19" s="660"/>
      <c r="DZ19" s="660"/>
      <c r="EA19" s="660"/>
      <c r="EB19" s="660"/>
      <c r="EC19" s="669"/>
    </row>
    <row r="20" spans="2:133" ht="11.25" customHeight="1" x14ac:dyDescent="0.25">
      <c r="B20" s="672" t="s">
        <v>282</v>
      </c>
      <c r="C20" s="673"/>
      <c r="D20" s="673"/>
      <c r="E20" s="673"/>
      <c r="F20" s="673"/>
      <c r="G20" s="673"/>
      <c r="H20" s="673"/>
      <c r="I20" s="673"/>
      <c r="J20" s="673"/>
      <c r="K20" s="673"/>
      <c r="L20" s="673"/>
      <c r="M20" s="673"/>
      <c r="N20" s="673"/>
      <c r="O20" s="673"/>
      <c r="P20" s="673"/>
      <c r="Q20" s="674"/>
      <c r="R20" s="659">
        <v>36409</v>
      </c>
      <c r="S20" s="660"/>
      <c r="T20" s="660"/>
      <c r="U20" s="660"/>
      <c r="V20" s="660"/>
      <c r="W20" s="660"/>
      <c r="X20" s="660"/>
      <c r="Y20" s="661"/>
      <c r="Z20" s="662">
        <v>0</v>
      </c>
      <c r="AA20" s="662"/>
      <c r="AB20" s="662"/>
      <c r="AC20" s="662"/>
      <c r="AD20" s="663">
        <v>36409</v>
      </c>
      <c r="AE20" s="663"/>
      <c r="AF20" s="663"/>
      <c r="AG20" s="663"/>
      <c r="AH20" s="663"/>
      <c r="AI20" s="663"/>
      <c r="AJ20" s="663"/>
      <c r="AK20" s="663"/>
      <c r="AL20" s="664">
        <v>0</v>
      </c>
      <c r="AM20" s="665"/>
      <c r="AN20" s="665"/>
      <c r="AO20" s="666"/>
      <c r="AP20" s="656" t="s">
        <v>283</v>
      </c>
      <c r="AQ20" s="657"/>
      <c r="AR20" s="657"/>
      <c r="AS20" s="657"/>
      <c r="AT20" s="657"/>
      <c r="AU20" s="657"/>
      <c r="AV20" s="657"/>
      <c r="AW20" s="657"/>
      <c r="AX20" s="657"/>
      <c r="AY20" s="657"/>
      <c r="AZ20" s="657"/>
      <c r="BA20" s="657"/>
      <c r="BB20" s="657"/>
      <c r="BC20" s="657"/>
      <c r="BD20" s="657"/>
      <c r="BE20" s="657"/>
      <c r="BF20" s="658"/>
      <c r="BG20" s="659">
        <v>12812827</v>
      </c>
      <c r="BH20" s="660"/>
      <c r="BI20" s="660"/>
      <c r="BJ20" s="660"/>
      <c r="BK20" s="660"/>
      <c r="BL20" s="660"/>
      <c r="BM20" s="660"/>
      <c r="BN20" s="661"/>
      <c r="BO20" s="662">
        <v>9.5</v>
      </c>
      <c r="BP20" s="662"/>
      <c r="BQ20" s="662"/>
      <c r="BR20" s="662"/>
      <c r="BS20" s="663" t="s">
        <v>142</v>
      </c>
      <c r="BT20" s="663"/>
      <c r="BU20" s="663"/>
      <c r="BV20" s="663"/>
      <c r="BW20" s="663"/>
      <c r="BX20" s="663"/>
      <c r="BY20" s="663"/>
      <c r="BZ20" s="663"/>
      <c r="CA20" s="663"/>
      <c r="CB20" s="667"/>
      <c r="CD20" s="656" t="s">
        <v>284</v>
      </c>
      <c r="CE20" s="657"/>
      <c r="CF20" s="657"/>
      <c r="CG20" s="657"/>
      <c r="CH20" s="657"/>
      <c r="CI20" s="657"/>
      <c r="CJ20" s="657"/>
      <c r="CK20" s="657"/>
      <c r="CL20" s="657"/>
      <c r="CM20" s="657"/>
      <c r="CN20" s="657"/>
      <c r="CO20" s="657"/>
      <c r="CP20" s="657"/>
      <c r="CQ20" s="658"/>
      <c r="CR20" s="659">
        <v>427945418</v>
      </c>
      <c r="CS20" s="660"/>
      <c r="CT20" s="660"/>
      <c r="CU20" s="660"/>
      <c r="CV20" s="660"/>
      <c r="CW20" s="660"/>
      <c r="CX20" s="660"/>
      <c r="CY20" s="661"/>
      <c r="CZ20" s="662">
        <v>100</v>
      </c>
      <c r="DA20" s="662"/>
      <c r="DB20" s="662"/>
      <c r="DC20" s="662"/>
      <c r="DD20" s="668">
        <v>42612868</v>
      </c>
      <c r="DE20" s="660"/>
      <c r="DF20" s="660"/>
      <c r="DG20" s="660"/>
      <c r="DH20" s="660"/>
      <c r="DI20" s="660"/>
      <c r="DJ20" s="660"/>
      <c r="DK20" s="660"/>
      <c r="DL20" s="660"/>
      <c r="DM20" s="660"/>
      <c r="DN20" s="660"/>
      <c r="DO20" s="660"/>
      <c r="DP20" s="661"/>
      <c r="DQ20" s="668">
        <v>268900499</v>
      </c>
      <c r="DR20" s="660"/>
      <c r="DS20" s="660"/>
      <c r="DT20" s="660"/>
      <c r="DU20" s="660"/>
      <c r="DV20" s="660"/>
      <c r="DW20" s="660"/>
      <c r="DX20" s="660"/>
      <c r="DY20" s="660"/>
      <c r="DZ20" s="660"/>
      <c r="EA20" s="660"/>
      <c r="EB20" s="660"/>
      <c r="EC20" s="669"/>
    </row>
    <row r="21" spans="2:133" ht="11.25" customHeight="1" x14ac:dyDescent="0.25">
      <c r="B21" s="656" t="s">
        <v>285</v>
      </c>
      <c r="C21" s="657"/>
      <c r="D21" s="657"/>
      <c r="E21" s="657"/>
      <c r="F21" s="657"/>
      <c r="G21" s="657"/>
      <c r="H21" s="657"/>
      <c r="I21" s="657"/>
      <c r="J21" s="657"/>
      <c r="K21" s="657"/>
      <c r="L21" s="657"/>
      <c r="M21" s="657"/>
      <c r="N21" s="657"/>
      <c r="O21" s="657"/>
      <c r="P21" s="657"/>
      <c r="Q21" s="658"/>
      <c r="R21" s="659">
        <v>69539990</v>
      </c>
      <c r="S21" s="660"/>
      <c r="T21" s="660"/>
      <c r="U21" s="660"/>
      <c r="V21" s="660"/>
      <c r="W21" s="660"/>
      <c r="X21" s="660"/>
      <c r="Y21" s="661"/>
      <c r="Z21" s="662">
        <v>15.9</v>
      </c>
      <c r="AA21" s="662"/>
      <c r="AB21" s="662"/>
      <c r="AC21" s="662"/>
      <c r="AD21" s="663">
        <v>64765289</v>
      </c>
      <c r="AE21" s="663"/>
      <c r="AF21" s="663"/>
      <c r="AG21" s="663"/>
      <c r="AH21" s="663"/>
      <c r="AI21" s="663"/>
      <c r="AJ21" s="663"/>
      <c r="AK21" s="663"/>
      <c r="AL21" s="664">
        <v>28.7</v>
      </c>
      <c r="AM21" s="665"/>
      <c r="AN21" s="665"/>
      <c r="AO21" s="666"/>
      <c r="AP21" s="656" t="s">
        <v>286</v>
      </c>
      <c r="AQ21" s="675"/>
      <c r="AR21" s="675"/>
      <c r="AS21" s="675"/>
      <c r="AT21" s="675"/>
      <c r="AU21" s="675"/>
      <c r="AV21" s="675"/>
      <c r="AW21" s="675"/>
      <c r="AX21" s="675"/>
      <c r="AY21" s="675"/>
      <c r="AZ21" s="675"/>
      <c r="BA21" s="675"/>
      <c r="BB21" s="675"/>
      <c r="BC21" s="675"/>
      <c r="BD21" s="675"/>
      <c r="BE21" s="675"/>
      <c r="BF21" s="676"/>
      <c r="BG21" s="659">
        <v>28333</v>
      </c>
      <c r="BH21" s="660"/>
      <c r="BI21" s="660"/>
      <c r="BJ21" s="660"/>
      <c r="BK21" s="660"/>
      <c r="BL21" s="660"/>
      <c r="BM21" s="660"/>
      <c r="BN21" s="661"/>
      <c r="BO21" s="662">
        <v>0</v>
      </c>
      <c r="BP21" s="662"/>
      <c r="BQ21" s="662"/>
      <c r="BR21" s="662"/>
      <c r="BS21" s="663" t="s">
        <v>142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287</v>
      </c>
      <c r="C22" s="657"/>
      <c r="D22" s="657"/>
      <c r="E22" s="657"/>
      <c r="F22" s="657"/>
      <c r="G22" s="657"/>
      <c r="H22" s="657"/>
      <c r="I22" s="657"/>
      <c r="J22" s="657"/>
      <c r="K22" s="657"/>
      <c r="L22" s="657"/>
      <c r="M22" s="657"/>
      <c r="N22" s="657"/>
      <c r="O22" s="657"/>
      <c r="P22" s="657"/>
      <c r="Q22" s="658"/>
      <c r="R22" s="659">
        <v>64765289</v>
      </c>
      <c r="S22" s="660"/>
      <c r="T22" s="660"/>
      <c r="U22" s="660"/>
      <c r="V22" s="660"/>
      <c r="W22" s="660"/>
      <c r="X22" s="660"/>
      <c r="Y22" s="661"/>
      <c r="Z22" s="662">
        <v>14.8</v>
      </c>
      <c r="AA22" s="662"/>
      <c r="AB22" s="662"/>
      <c r="AC22" s="662"/>
      <c r="AD22" s="663">
        <v>64765289</v>
      </c>
      <c r="AE22" s="663"/>
      <c r="AF22" s="663"/>
      <c r="AG22" s="663"/>
      <c r="AH22" s="663"/>
      <c r="AI22" s="663"/>
      <c r="AJ22" s="663"/>
      <c r="AK22" s="663"/>
      <c r="AL22" s="664">
        <v>28.7</v>
      </c>
      <c r="AM22" s="665"/>
      <c r="AN22" s="665"/>
      <c r="AO22" s="666"/>
      <c r="AP22" s="656" t="s">
        <v>288</v>
      </c>
      <c r="AQ22" s="675"/>
      <c r="AR22" s="675"/>
      <c r="AS22" s="675"/>
      <c r="AT22" s="675"/>
      <c r="AU22" s="675"/>
      <c r="AV22" s="675"/>
      <c r="AW22" s="675"/>
      <c r="AX22" s="675"/>
      <c r="AY22" s="675"/>
      <c r="AZ22" s="675"/>
      <c r="BA22" s="675"/>
      <c r="BB22" s="675"/>
      <c r="BC22" s="675"/>
      <c r="BD22" s="675"/>
      <c r="BE22" s="675"/>
      <c r="BF22" s="676"/>
      <c r="BG22" s="659">
        <v>4646170</v>
      </c>
      <c r="BH22" s="660"/>
      <c r="BI22" s="660"/>
      <c r="BJ22" s="660"/>
      <c r="BK22" s="660"/>
      <c r="BL22" s="660"/>
      <c r="BM22" s="660"/>
      <c r="BN22" s="661"/>
      <c r="BO22" s="662">
        <v>3.4</v>
      </c>
      <c r="BP22" s="662"/>
      <c r="BQ22" s="662"/>
      <c r="BR22" s="662"/>
      <c r="BS22" s="663" t="s">
        <v>133</v>
      </c>
      <c r="BT22" s="663"/>
      <c r="BU22" s="663"/>
      <c r="BV22" s="663"/>
      <c r="BW22" s="663"/>
      <c r="BX22" s="663"/>
      <c r="BY22" s="663"/>
      <c r="BZ22" s="663"/>
      <c r="CA22" s="663"/>
      <c r="CB22" s="667"/>
      <c r="CD22" s="641" t="s">
        <v>289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290</v>
      </c>
      <c r="C23" s="657"/>
      <c r="D23" s="657"/>
      <c r="E23" s="657"/>
      <c r="F23" s="657"/>
      <c r="G23" s="657"/>
      <c r="H23" s="657"/>
      <c r="I23" s="657"/>
      <c r="J23" s="657"/>
      <c r="K23" s="657"/>
      <c r="L23" s="657"/>
      <c r="M23" s="657"/>
      <c r="N23" s="657"/>
      <c r="O23" s="657"/>
      <c r="P23" s="657"/>
      <c r="Q23" s="658"/>
      <c r="R23" s="659">
        <v>4773372</v>
      </c>
      <c r="S23" s="660"/>
      <c r="T23" s="660"/>
      <c r="U23" s="660"/>
      <c r="V23" s="660"/>
      <c r="W23" s="660"/>
      <c r="X23" s="660"/>
      <c r="Y23" s="661"/>
      <c r="Z23" s="662">
        <v>1.1000000000000001</v>
      </c>
      <c r="AA23" s="662"/>
      <c r="AB23" s="662"/>
      <c r="AC23" s="662"/>
      <c r="AD23" s="663" t="s">
        <v>142</v>
      </c>
      <c r="AE23" s="663"/>
      <c r="AF23" s="663"/>
      <c r="AG23" s="663"/>
      <c r="AH23" s="663"/>
      <c r="AI23" s="663"/>
      <c r="AJ23" s="663"/>
      <c r="AK23" s="663"/>
      <c r="AL23" s="664" t="s">
        <v>142</v>
      </c>
      <c r="AM23" s="665"/>
      <c r="AN23" s="665"/>
      <c r="AO23" s="666"/>
      <c r="AP23" s="656" t="s">
        <v>291</v>
      </c>
      <c r="AQ23" s="675"/>
      <c r="AR23" s="675"/>
      <c r="AS23" s="675"/>
      <c r="AT23" s="675"/>
      <c r="AU23" s="675"/>
      <c r="AV23" s="675"/>
      <c r="AW23" s="675"/>
      <c r="AX23" s="675"/>
      <c r="AY23" s="675"/>
      <c r="AZ23" s="675"/>
      <c r="BA23" s="675"/>
      <c r="BB23" s="675"/>
      <c r="BC23" s="675"/>
      <c r="BD23" s="675"/>
      <c r="BE23" s="675"/>
      <c r="BF23" s="676"/>
      <c r="BG23" s="659">
        <v>8138324</v>
      </c>
      <c r="BH23" s="660"/>
      <c r="BI23" s="660"/>
      <c r="BJ23" s="660"/>
      <c r="BK23" s="660"/>
      <c r="BL23" s="660"/>
      <c r="BM23" s="660"/>
      <c r="BN23" s="661"/>
      <c r="BO23" s="662">
        <v>6</v>
      </c>
      <c r="BP23" s="662"/>
      <c r="BQ23" s="662"/>
      <c r="BR23" s="662"/>
      <c r="BS23" s="663" t="s">
        <v>142</v>
      </c>
      <c r="BT23" s="663"/>
      <c r="BU23" s="663"/>
      <c r="BV23" s="663"/>
      <c r="BW23" s="663"/>
      <c r="BX23" s="663"/>
      <c r="BY23" s="663"/>
      <c r="BZ23" s="663"/>
      <c r="CA23" s="663"/>
      <c r="CB23" s="667"/>
      <c r="CD23" s="641" t="s">
        <v>229</v>
      </c>
      <c r="CE23" s="642"/>
      <c r="CF23" s="642"/>
      <c r="CG23" s="642"/>
      <c r="CH23" s="642"/>
      <c r="CI23" s="642"/>
      <c r="CJ23" s="642"/>
      <c r="CK23" s="642"/>
      <c r="CL23" s="642"/>
      <c r="CM23" s="642"/>
      <c r="CN23" s="642"/>
      <c r="CO23" s="642"/>
      <c r="CP23" s="642"/>
      <c r="CQ23" s="643"/>
      <c r="CR23" s="641" t="s">
        <v>292</v>
      </c>
      <c r="CS23" s="642"/>
      <c r="CT23" s="642"/>
      <c r="CU23" s="642"/>
      <c r="CV23" s="642"/>
      <c r="CW23" s="642"/>
      <c r="CX23" s="642"/>
      <c r="CY23" s="643"/>
      <c r="CZ23" s="641" t="s">
        <v>293</v>
      </c>
      <c r="DA23" s="642"/>
      <c r="DB23" s="642"/>
      <c r="DC23" s="643"/>
      <c r="DD23" s="641" t="s">
        <v>294</v>
      </c>
      <c r="DE23" s="642"/>
      <c r="DF23" s="642"/>
      <c r="DG23" s="642"/>
      <c r="DH23" s="642"/>
      <c r="DI23" s="642"/>
      <c r="DJ23" s="642"/>
      <c r="DK23" s="643"/>
      <c r="DL23" s="686" t="s">
        <v>295</v>
      </c>
      <c r="DM23" s="687"/>
      <c r="DN23" s="687"/>
      <c r="DO23" s="687"/>
      <c r="DP23" s="687"/>
      <c r="DQ23" s="687"/>
      <c r="DR23" s="687"/>
      <c r="DS23" s="687"/>
      <c r="DT23" s="687"/>
      <c r="DU23" s="687"/>
      <c r="DV23" s="688"/>
      <c r="DW23" s="641" t="s">
        <v>296</v>
      </c>
      <c r="DX23" s="642"/>
      <c r="DY23" s="642"/>
      <c r="DZ23" s="642"/>
      <c r="EA23" s="642"/>
      <c r="EB23" s="642"/>
      <c r="EC23" s="643"/>
    </row>
    <row r="24" spans="2:133" ht="11.25" customHeight="1" x14ac:dyDescent="0.25">
      <c r="B24" s="656" t="s">
        <v>297</v>
      </c>
      <c r="C24" s="657"/>
      <c r="D24" s="657"/>
      <c r="E24" s="657"/>
      <c r="F24" s="657"/>
      <c r="G24" s="657"/>
      <c r="H24" s="657"/>
      <c r="I24" s="657"/>
      <c r="J24" s="657"/>
      <c r="K24" s="657"/>
      <c r="L24" s="657"/>
      <c r="M24" s="657"/>
      <c r="N24" s="657"/>
      <c r="O24" s="657"/>
      <c r="P24" s="657"/>
      <c r="Q24" s="658"/>
      <c r="R24" s="659">
        <v>1329</v>
      </c>
      <c r="S24" s="660"/>
      <c r="T24" s="660"/>
      <c r="U24" s="660"/>
      <c r="V24" s="660"/>
      <c r="W24" s="660"/>
      <c r="X24" s="660"/>
      <c r="Y24" s="661"/>
      <c r="Z24" s="662">
        <v>0</v>
      </c>
      <c r="AA24" s="662"/>
      <c r="AB24" s="662"/>
      <c r="AC24" s="662"/>
      <c r="AD24" s="663" t="s">
        <v>142</v>
      </c>
      <c r="AE24" s="663"/>
      <c r="AF24" s="663"/>
      <c r="AG24" s="663"/>
      <c r="AH24" s="663"/>
      <c r="AI24" s="663"/>
      <c r="AJ24" s="663"/>
      <c r="AK24" s="663"/>
      <c r="AL24" s="664" t="s">
        <v>142</v>
      </c>
      <c r="AM24" s="665"/>
      <c r="AN24" s="665"/>
      <c r="AO24" s="666"/>
      <c r="AP24" s="656" t="s">
        <v>298</v>
      </c>
      <c r="AQ24" s="675"/>
      <c r="AR24" s="675"/>
      <c r="AS24" s="675"/>
      <c r="AT24" s="675"/>
      <c r="AU24" s="675"/>
      <c r="AV24" s="675"/>
      <c r="AW24" s="675"/>
      <c r="AX24" s="675"/>
      <c r="AY24" s="675"/>
      <c r="AZ24" s="675"/>
      <c r="BA24" s="675"/>
      <c r="BB24" s="675"/>
      <c r="BC24" s="675"/>
      <c r="BD24" s="675"/>
      <c r="BE24" s="675"/>
      <c r="BF24" s="676"/>
      <c r="BG24" s="659" t="s">
        <v>260</v>
      </c>
      <c r="BH24" s="660"/>
      <c r="BI24" s="660"/>
      <c r="BJ24" s="660"/>
      <c r="BK24" s="660"/>
      <c r="BL24" s="660"/>
      <c r="BM24" s="660"/>
      <c r="BN24" s="661"/>
      <c r="BO24" s="662" t="s">
        <v>278</v>
      </c>
      <c r="BP24" s="662"/>
      <c r="BQ24" s="662"/>
      <c r="BR24" s="662"/>
      <c r="BS24" s="663" t="s">
        <v>142</v>
      </c>
      <c r="BT24" s="663"/>
      <c r="BU24" s="663"/>
      <c r="BV24" s="663"/>
      <c r="BW24" s="663"/>
      <c r="BX24" s="663"/>
      <c r="BY24" s="663"/>
      <c r="BZ24" s="663"/>
      <c r="CA24" s="663"/>
      <c r="CB24" s="667"/>
      <c r="CD24" s="645" t="s">
        <v>299</v>
      </c>
      <c r="CE24" s="646"/>
      <c r="CF24" s="646"/>
      <c r="CG24" s="646"/>
      <c r="CH24" s="646"/>
      <c r="CI24" s="646"/>
      <c r="CJ24" s="646"/>
      <c r="CK24" s="646"/>
      <c r="CL24" s="646"/>
      <c r="CM24" s="646"/>
      <c r="CN24" s="646"/>
      <c r="CO24" s="646"/>
      <c r="CP24" s="646"/>
      <c r="CQ24" s="647"/>
      <c r="CR24" s="648">
        <v>234244589</v>
      </c>
      <c r="CS24" s="649"/>
      <c r="CT24" s="649"/>
      <c r="CU24" s="649"/>
      <c r="CV24" s="649"/>
      <c r="CW24" s="649"/>
      <c r="CX24" s="649"/>
      <c r="CY24" s="650"/>
      <c r="CZ24" s="653">
        <v>54.7</v>
      </c>
      <c r="DA24" s="654"/>
      <c r="DB24" s="654"/>
      <c r="DC24" s="670"/>
      <c r="DD24" s="694">
        <v>159399799</v>
      </c>
      <c r="DE24" s="649"/>
      <c r="DF24" s="649"/>
      <c r="DG24" s="649"/>
      <c r="DH24" s="649"/>
      <c r="DI24" s="649"/>
      <c r="DJ24" s="649"/>
      <c r="DK24" s="650"/>
      <c r="DL24" s="694">
        <v>152964590</v>
      </c>
      <c r="DM24" s="649"/>
      <c r="DN24" s="649"/>
      <c r="DO24" s="649"/>
      <c r="DP24" s="649"/>
      <c r="DQ24" s="649"/>
      <c r="DR24" s="649"/>
      <c r="DS24" s="649"/>
      <c r="DT24" s="649"/>
      <c r="DU24" s="649"/>
      <c r="DV24" s="650"/>
      <c r="DW24" s="653">
        <v>63.1</v>
      </c>
      <c r="DX24" s="654"/>
      <c r="DY24" s="654"/>
      <c r="DZ24" s="654"/>
      <c r="EA24" s="654"/>
      <c r="EB24" s="654"/>
      <c r="EC24" s="655"/>
    </row>
    <row r="25" spans="2:133" ht="11.25" customHeight="1" x14ac:dyDescent="0.25">
      <c r="B25" s="656" t="s">
        <v>300</v>
      </c>
      <c r="C25" s="657"/>
      <c r="D25" s="657"/>
      <c r="E25" s="657"/>
      <c r="F25" s="657"/>
      <c r="G25" s="657"/>
      <c r="H25" s="657"/>
      <c r="I25" s="657"/>
      <c r="J25" s="657"/>
      <c r="K25" s="657"/>
      <c r="L25" s="657"/>
      <c r="M25" s="657"/>
      <c r="N25" s="657"/>
      <c r="O25" s="657"/>
      <c r="P25" s="657"/>
      <c r="Q25" s="658"/>
      <c r="R25" s="659">
        <v>237592341</v>
      </c>
      <c r="S25" s="660"/>
      <c r="T25" s="660"/>
      <c r="U25" s="660"/>
      <c r="V25" s="660"/>
      <c r="W25" s="660"/>
      <c r="X25" s="660"/>
      <c r="Y25" s="661"/>
      <c r="Z25" s="662">
        <v>54.5</v>
      </c>
      <c r="AA25" s="662"/>
      <c r="AB25" s="662"/>
      <c r="AC25" s="662"/>
      <c r="AD25" s="663">
        <v>224679316</v>
      </c>
      <c r="AE25" s="663"/>
      <c r="AF25" s="663"/>
      <c r="AG25" s="663"/>
      <c r="AH25" s="663"/>
      <c r="AI25" s="663"/>
      <c r="AJ25" s="663"/>
      <c r="AK25" s="663"/>
      <c r="AL25" s="664">
        <v>99.5</v>
      </c>
      <c r="AM25" s="665"/>
      <c r="AN25" s="665"/>
      <c r="AO25" s="666"/>
      <c r="AP25" s="656" t="s">
        <v>301</v>
      </c>
      <c r="AQ25" s="675"/>
      <c r="AR25" s="675"/>
      <c r="AS25" s="675"/>
      <c r="AT25" s="675"/>
      <c r="AU25" s="675"/>
      <c r="AV25" s="675"/>
      <c r="AW25" s="675"/>
      <c r="AX25" s="675"/>
      <c r="AY25" s="675"/>
      <c r="AZ25" s="675"/>
      <c r="BA25" s="675"/>
      <c r="BB25" s="675"/>
      <c r="BC25" s="675"/>
      <c r="BD25" s="675"/>
      <c r="BE25" s="675"/>
      <c r="BF25" s="676"/>
      <c r="BG25" s="659" t="s">
        <v>142</v>
      </c>
      <c r="BH25" s="660"/>
      <c r="BI25" s="660"/>
      <c r="BJ25" s="660"/>
      <c r="BK25" s="660"/>
      <c r="BL25" s="660"/>
      <c r="BM25" s="660"/>
      <c r="BN25" s="661"/>
      <c r="BO25" s="662" t="s">
        <v>133</v>
      </c>
      <c r="BP25" s="662"/>
      <c r="BQ25" s="662"/>
      <c r="BR25" s="662"/>
      <c r="BS25" s="663" t="s">
        <v>260</v>
      </c>
      <c r="BT25" s="663"/>
      <c r="BU25" s="663"/>
      <c r="BV25" s="663"/>
      <c r="BW25" s="663"/>
      <c r="BX25" s="663"/>
      <c r="BY25" s="663"/>
      <c r="BZ25" s="663"/>
      <c r="CA25" s="663"/>
      <c r="CB25" s="667"/>
      <c r="CD25" s="656" t="s">
        <v>302</v>
      </c>
      <c r="CE25" s="657"/>
      <c r="CF25" s="657"/>
      <c r="CG25" s="657"/>
      <c r="CH25" s="657"/>
      <c r="CI25" s="657"/>
      <c r="CJ25" s="657"/>
      <c r="CK25" s="657"/>
      <c r="CL25" s="657"/>
      <c r="CM25" s="657"/>
      <c r="CN25" s="657"/>
      <c r="CO25" s="657"/>
      <c r="CP25" s="657"/>
      <c r="CQ25" s="658"/>
      <c r="CR25" s="659">
        <v>93089361</v>
      </c>
      <c r="CS25" s="691"/>
      <c r="CT25" s="691"/>
      <c r="CU25" s="691"/>
      <c r="CV25" s="691"/>
      <c r="CW25" s="691"/>
      <c r="CX25" s="691"/>
      <c r="CY25" s="692"/>
      <c r="CZ25" s="664">
        <v>21.8</v>
      </c>
      <c r="DA25" s="689"/>
      <c r="DB25" s="689"/>
      <c r="DC25" s="693"/>
      <c r="DD25" s="668">
        <v>81299012</v>
      </c>
      <c r="DE25" s="691"/>
      <c r="DF25" s="691"/>
      <c r="DG25" s="691"/>
      <c r="DH25" s="691"/>
      <c r="DI25" s="691"/>
      <c r="DJ25" s="691"/>
      <c r="DK25" s="692"/>
      <c r="DL25" s="668">
        <v>77133150</v>
      </c>
      <c r="DM25" s="691"/>
      <c r="DN25" s="691"/>
      <c r="DO25" s="691"/>
      <c r="DP25" s="691"/>
      <c r="DQ25" s="691"/>
      <c r="DR25" s="691"/>
      <c r="DS25" s="691"/>
      <c r="DT25" s="691"/>
      <c r="DU25" s="691"/>
      <c r="DV25" s="692"/>
      <c r="DW25" s="664">
        <v>31.8</v>
      </c>
      <c r="DX25" s="689"/>
      <c r="DY25" s="689"/>
      <c r="DZ25" s="689"/>
      <c r="EA25" s="689"/>
      <c r="EB25" s="689"/>
      <c r="EC25" s="690"/>
    </row>
    <row r="26" spans="2:133" ht="11.25" customHeight="1" x14ac:dyDescent="0.25">
      <c r="B26" s="656" t="s">
        <v>303</v>
      </c>
      <c r="C26" s="657"/>
      <c r="D26" s="657"/>
      <c r="E26" s="657"/>
      <c r="F26" s="657"/>
      <c r="G26" s="657"/>
      <c r="H26" s="657"/>
      <c r="I26" s="657"/>
      <c r="J26" s="657"/>
      <c r="K26" s="657"/>
      <c r="L26" s="657"/>
      <c r="M26" s="657"/>
      <c r="N26" s="657"/>
      <c r="O26" s="657"/>
      <c r="P26" s="657"/>
      <c r="Q26" s="658"/>
      <c r="R26" s="659">
        <v>213465</v>
      </c>
      <c r="S26" s="660"/>
      <c r="T26" s="660"/>
      <c r="U26" s="660"/>
      <c r="V26" s="660"/>
      <c r="W26" s="660"/>
      <c r="X26" s="660"/>
      <c r="Y26" s="661"/>
      <c r="Z26" s="662">
        <v>0</v>
      </c>
      <c r="AA26" s="662"/>
      <c r="AB26" s="662"/>
      <c r="AC26" s="662"/>
      <c r="AD26" s="663">
        <v>213465</v>
      </c>
      <c r="AE26" s="663"/>
      <c r="AF26" s="663"/>
      <c r="AG26" s="663"/>
      <c r="AH26" s="663"/>
      <c r="AI26" s="663"/>
      <c r="AJ26" s="663"/>
      <c r="AK26" s="663"/>
      <c r="AL26" s="664">
        <v>0.1</v>
      </c>
      <c r="AM26" s="665"/>
      <c r="AN26" s="665"/>
      <c r="AO26" s="666"/>
      <c r="AP26" s="656" t="s">
        <v>304</v>
      </c>
      <c r="AQ26" s="675"/>
      <c r="AR26" s="675"/>
      <c r="AS26" s="675"/>
      <c r="AT26" s="675"/>
      <c r="AU26" s="675"/>
      <c r="AV26" s="675"/>
      <c r="AW26" s="675"/>
      <c r="AX26" s="675"/>
      <c r="AY26" s="675"/>
      <c r="AZ26" s="675"/>
      <c r="BA26" s="675"/>
      <c r="BB26" s="675"/>
      <c r="BC26" s="675"/>
      <c r="BD26" s="675"/>
      <c r="BE26" s="675"/>
      <c r="BF26" s="676"/>
      <c r="BG26" s="659" t="s">
        <v>142</v>
      </c>
      <c r="BH26" s="660"/>
      <c r="BI26" s="660"/>
      <c r="BJ26" s="660"/>
      <c r="BK26" s="660"/>
      <c r="BL26" s="660"/>
      <c r="BM26" s="660"/>
      <c r="BN26" s="661"/>
      <c r="BO26" s="662" t="s">
        <v>260</v>
      </c>
      <c r="BP26" s="662"/>
      <c r="BQ26" s="662"/>
      <c r="BR26" s="662"/>
      <c r="BS26" s="663" t="s">
        <v>260</v>
      </c>
      <c r="BT26" s="663"/>
      <c r="BU26" s="663"/>
      <c r="BV26" s="663"/>
      <c r="BW26" s="663"/>
      <c r="BX26" s="663"/>
      <c r="BY26" s="663"/>
      <c r="BZ26" s="663"/>
      <c r="CA26" s="663"/>
      <c r="CB26" s="667"/>
      <c r="CD26" s="656" t="s">
        <v>305</v>
      </c>
      <c r="CE26" s="657"/>
      <c r="CF26" s="657"/>
      <c r="CG26" s="657"/>
      <c r="CH26" s="657"/>
      <c r="CI26" s="657"/>
      <c r="CJ26" s="657"/>
      <c r="CK26" s="657"/>
      <c r="CL26" s="657"/>
      <c r="CM26" s="657"/>
      <c r="CN26" s="657"/>
      <c r="CO26" s="657"/>
      <c r="CP26" s="657"/>
      <c r="CQ26" s="658"/>
      <c r="CR26" s="659">
        <v>63853231</v>
      </c>
      <c r="CS26" s="660"/>
      <c r="CT26" s="660"/>
      <c r="CU26" s="660"/>
      <c r="CV26" s="660"/>
      <c r="CW26" s="660"/>
      <c r="CX26" s="660"/>
      <c r="CY26" s="661"/>
      <c r="CZ26" s="664">
        <v>14.9</v>
      </c>
      <c r="DA26" s="689"/>
      <c r="DB26" s="689"/>
      <c r="DC26" s="693"/>
      <c r="DD26" s="668">
        <v>52858146</v>
      </c>
      <c r="DE26" s="660"/>
      <c r="DF26" s="660"/>
      <c r="DG26" s="660"/>
      <c r="DH26" s="660"/>
      <c r="DI26" s="660"/>
      <c r="DJ26" s="660"/>
      <c r="DK26" s="661"/>
      <c r="DL26" s="668" t="s">
        <v>142</v>
      </c>
      <c r="DM26" s="660"/>
      <c r="DN26" s="660"/>
      <c r="DO26" s="660"/>
      <c r="DP26" s="660"/>
      <c r="DQ26" s="660"/>
      <c r="DR26" s="660"/>
      <c r="DS26" s="660"/>
      <c r="DT26" s="660"/>
      <c r="DU26" s="660"/>
      <c r="DV26" s="661"/>
      <c r="DW26" s="664" t="s">
        <v>142</v>
      </c>
      <c r="DX26" s="689"/>
      <c r="DY26" s="689"/>
      <c r="DZ26" s="689"/>
      <c r="EA26" s="689"/>
      <c r="EB26" s="689"/>
      <c r="EC26" s="690"/>
    </row>
    <row r="27" spans="2:133" ht="11.25" customHeight="1" x14ac:dyDescent="0.25">
      <c r="B27" s="656" t="s">
        <v>306</v>
      </c>
      <c r="C27" s="657"/>
      <c r="D27" s="657"/>
      <c r="E27" s="657"/>
      <c r="F27" s="657"/>
      <c r="G27" s="657"/>
      <c r="H27" s="657"/>
      <c r="I27" s="657"/>
      <c r="J27" s="657"/>
      <c r="K27" s="657"/>
      <c r="L27" s="657"/>
      <c r="M27" s="657"/>
      <c r="N27" s="657"/>
      <c r="O27" s="657"/>
      <c r="P27" s="657"/>
      <c r="Q27" s="658"/>
      <c r="R27" s="659">
        <v>840515</v>
      </c>
      <c r="S27" s="660"/>
      <c r="T27" s="660"/>
      <c r="U27" s="660"/>
      <c r="V27" s="660"/>
      <c r="W27" s="660"/>
      <c r="X27" s="660"/>
      <c r="Y27" s="661"/>
      <c r="Z27" s="662">
        <v>0.2</v>
      </c>
      <c r="AA27" s="662"/>
      <c r="AB27" s="662"/>
      <c r="AC27" s="662"/>
      <c r="AD27" s="663">
        <v>1025</v>
      </c>
      <c r="AE27" s="663"/>
      <c r="AF27" s="663"/>
      <c r="AG27" s="663"/>
      <c r="AH27" s="663"/>
      <c r="AI27" s="663"/>
      <c r="AJ27" s="663"/>
      <c r="AK27" s="663"/>
      <c r="AL27" s="664">
        <v>0</v>
      </c>
      <c r="AM27" s="665"/>
      <c r="AN27" s="665"/>
      <c r="AO27" s="666"/>
      <c r="AP27" s="656" t="s">
        <v>307</v>
      </c>
      <c r="AQ27" s="657"/>
      <c r="AR27" s="657"/>
      <c r="AS27" s="657"/>
      <c r="AT27" s="657"/>
      <c r="AU27" s="657"/>
      <c r="AV27" s="657"/>
      <c r="AW27" s="657"/>
      <c r="AX27" s="657"/>
      <c r="AY27" s="657"/>
      <c r="AZ27" s="657"/>
      <c r="BA27" s="657"/>
      <c r="BB27" s="657"/>
      <c r="BC27" s="657"/>
      <c r="BD27" s="657"/>
      <c r="BE27" s="657"/>
      <c r="BF27" s="658"/>
      <c r="BG27" s="659">
        <v>134987795</v>
      </c>
      <c r="BH27" s="660"/>
      <c r="BI27" s="660"/>
      <c r="BJ27" s="660"/>
      <c r="BK27" s="660"/>
      <c r="BL27" s="660"/>
      <c r="BM27" s="660"/>
      <c r="BN27" s="661"/>
      <c r="BO27" s="662">
        <v>100</v>
      </c>
      <c r="BP27" s="662"/>
      <c r="BQ27" s="662"/>
      <c r="BR27" s="662"/>
      <c r="BS27" s="663">
        <v>1872872</v>
      </c>
      <c r="BT27" s="663"/>
      <c r="BU27" s="663"/>
      <c r="BV27" s="663"/>
      <c r="BW27" s="663"/>
      <c r="BX27" s="663"/>
      <c r="BY27" s="663"/>
      <c r="BZ27" s="663"/>
      <c r="CA27" s="663"/>
      <c r="CB27" s="667"/>
      <c r="CD27" s="656" t="s">
        <v>308</v>
      </c>
      <c r="CE27" s="657"/>
      <c r="CF27" s="657"/>
      <c r="CG27" s="657"/>
      <c r="CH27" s="657"/>
      <c r="CI27" s="657"/>
      <c r="CJ27" s="657"/>
      <c r="CK27" s="657"/>
      <c r="CL27" s="657"/>
      <c r="CM27" s="657"/>
      <c r="CN27" s="657"/>
      <c r="CO27" s="657"/>
      <c r="CP27" s="657"/>
      <c r="CQ27" s="658"/>
      <c r="CR27" s="659">
        <v>92999725</v>
      </c>
      <c r="CS27" s="691"/>
      <c r="CT27" s="691"/>
      <c r="CU27" s="691"/>
      <c r="CV27" s="691"/>
      <c r="CW27" s="691"/>
      <c r="CX27" s="691"/>
      <c r="CY27" s="692"/>
      <c r="CZ27" s="664">
        <v>21.7</v>
      </c>
      <c r="DA27" s="689"/>
      <c r="DB27" s="689"/>
      <c r="DC27" s="693"/>
      <c r="DD27" s="668">
        <v>30682881</v>
      </c>
      <c r="DE27" s="691"/>
      <c r="DF27" s="691"/>
      <c r="DG27" s="691"/>
      <c r="DH27" s="691"/>
      <c r="DI27" s="691"/>
      <c r="DJ27" s="691"/>
      <c r="DK27" s="692"/>
      <c r="DL27" s="668">
        <v>28413534</v>
      </c>
      <c r="DM27" s="691"/>
      <c r="DN27" s="691"/>
      <c r="DO27" s="691"/>
      <c r="DP27" s="691"/>
      <c r="DQ27" s="691"/>
      <c r="DR27" s="691"/>
      <c r="DS27" s="691"/>
      <c r="DT27" s="691"/>
      <c r="DU27" s="691"/>
      <c r="DV27" s="692"/>
      <c r="DW27" s="664">
        <v>11.7</v>
      </c>
      <c r="DX27" s="689"/>
      <c r="DY27" s="689"/>
      <c r="DZ27" s="689"/>
      <c r="EA27" s="689"/>
      <c r="EB27" s="689"/>
      <c r="EC27" s="690"/>
    </row>
    <row r="28" spans="2:133" ht="11.25" customHeight="1" x14ac:dyDescent="0.25">
      <c r="B28" s="656" t="s">
        <v>309</v>
      </c>
      <c r="C28" s="657"/>
      <c r="D28" s="657"/>
      <c r="E28" s="657"/>
      <c r="F28" s="657"/>
      <c r="G28" s="657"/>
      <c r="H28" s="657"/>
      <c r="I28" s="657"/>
      <c r="J28" s="657"/>
      <c r="K28" s="657"/>
      <c r="L28" s="657"/>
      <c r="M28" s="657"/>
      <c r="N28" s="657"/>
      <c r="O28" s="657"/>
      <c r="P28" s="657"/>
      <c r="Q28" s="658"/>
      <c r="R28" s="659">
        <v>4841653</v>
      </c>
      <c r="S28" s="660"/>
      <c r="T28" s="660"/>
      <c r="U28" s="660"/>
      <c r="V28" s="660"/>
      <c r="W28" s="660"/>
      <c r="X28" s="660"/>
      <c r="Y28" s="661"/>
      <c r="Z28" s="662">
        <v>1.1000000000000001</v>
      </c>
      <c r="AA28" s="662"/>
      <c r="AB28" s="662"/>
      <c r="AC28" s="662"/>
      <c r="AD28" s="663">
        <v>777789</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310</v>
      </c>
      <c r="CE28" s="657"/>
      <c r="CF28" s="657"/>
      <c r="CG28" s="657"/>
      <c r="CH28" s="657"/>
      <c r="CI28" s="657"/>
      <c r="CJ28" s="657"/>
      <c r="CK28" s="657"/>
      <c r="CL28" s="657"/>
      <c r="CM28" s="657"/>
      <c r="CN28" s="657"/>
      <c r="CO28" s="657"/>
      <c r="CP28" s="657"/>
      <c r="CQ28" s="658"/>
      <c r="CR28" s="659">
        <v>48155503</v>
      </c>
      <c r="CS28" s="660"/>
      <c r="CT28" s="660"/>
      <c r="CU28" s="660"/>
      <c r="CV28" s="660"/>
      <c r="CW28" s="660"/>
      <c r="CX28" s="660"/>
      <c r="CY28" s="661"/>
      <c r="CZ28" s="664">
        <v>11.3</v>
      </c>
      <c r="DA28" s="689"/>
      <c r="DB28" s="689"/>
      <c r="DC28" s="693"/>
      <c r="DD28" s="668">
        <v>47417906</v>
      </c>
      <c r="DE28" s="660"/>
      <c r="DF28" s="660"/>
      <c r="DG28" s="660"/>
      <c r="DH28" s="660"/>
      <c r="DI28" s="660"/>
      <c r="DJ28" s="660"/>
      <c r="DK28" s="661"/>
      <c r="DL28" s="668">
        <v>47417906</v>
      </c>
      <c r="DM28" s="660"/>
      <c r="DN28" s="660"/>
      <c r="DO28" s="660"/>
      <c r="DP28" s="660"/>
      <c r="DQ28" s="660"/>
      <c r="DR28" s="660"/>
      <c r="DS28" s="660"/>
      <c r="DT28" s="660"/>
      <c r="DU28" s="660"/>
      <c r="DV28" s="661"/>
      <c r="DW28" s="664">
        <v>19.600000000000001</v>
      </c>
      <c r="DX28" s="689"/>
      <c r="DY28" s="689"/>
      <c r="DZ28" s="689"/>
      <c r="EA28" s="689"/>
      <c r="EB28" s="689"/>
      <c r="EC28" s="690"/>
    </row>
    <row r="29" spans="2:133" ht="11.25" customHeight="1" x14ac:dyDescent="0.25">
      <c r="B29" s="656" t="s">
        <v>311</v>
      </c>
      <c r="C29" s="657"/>
      <c r="D29" s="657"/>
      <c r="E29" s="657"/>
      <c r="F29" s="657"/>
      <c r="G29" s="657"/>
      <c r="H29" s="657"/>
      <c r="I29" s="657"/>
      <c r="J29" s="657"/>
      <c r="K29" s="657"/>
      <c r="L29" s="657"/>
      <c r="M29" s="657"/>
      <c r="N29" s="657"/>
      <c r="O29" s="657"/>
      <c r="P29" s="657"/>
      <c r="Q29" s="658"/>
      <c r="R29" s="659">
        <v>2580188</v>
      </c>
      <c r="S29" s="660"/>
      <c r="T29" s="660"/>
      <c r="U29" s="660"/>
      <c r="V29" s="660"/>
      <c r="W29" s="660"/>
      <c r="X29" s="660"/>
      <c r="Y29" s="661"/>
      <c r="Z29" s="662">
        <v>0.6</v>
      </c>
      <c r="AA29" s="662"/>
      <c r="AB29" s="662"/>
      <c r="AC29" s="662"/>
      <c r="AD29" s="663" t="s">
        <v>142</v>
      </c>
      <c r="AE29" s="663"/>
      <c r="AF29" s="663"/>
      <c r="AG29" s="663"/>
      <c r="AH29" s="663"/>
      <c r="AI29" s="663"/>
      <c r="AJ29" s="663"/>
      <c r="AK29" s="663"/>
      <c r="AL29" s="664" t="s">
        <v>142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312</v>
      </c>
      <c r="CE29" s="696"/>
      <c r="CF29" s="656" t="s">
        <v>313</v>
      </c>
      <c r="CG29" s="657"/>
      <c r="CH29" s="657"/>
      <c r="CI29" s="657"/>
      <c r="CJ29" s="657"/>
      <c r="CK29" s="657"/>
      <c r="CL29" s="657"/>
      <c r="CM29" s="657"/>
      <c r="CN29" s="657"/>
      <c r="CO29" s="657"/>
      <c r="CP29" s="657"/>
      <c r="CQ29" s="658"/>
      <c r="CR29" s="659">
        <v>48155503</v>
      </c>
      <c r="CS29" s="691"/>
      <c r="CT29" s="691"/>
      <c r="CU29" s="691"/>
      <c r="CV29" s="691"/>
      <c r="CW29" s="691"/>
      <c r="CX29" s="691"/>
      <c r="CY29" s="692"/>
      <c r="CZ29" s="664">
        <v>11.3</v>
      </c>
      <c r="DA29" s="689"/>
      <c r="DB29" s="689"/>
      <c r="DC29" s="693"/>
      <c r="DD29" s="668">
        <v>47417906</v>
      </c>
      <c r="DE29" s="691"/>
      <c r="DF29" s="691"/>
      <c r="DG29" s="691"/>
      <c r="DH29" s="691"/>
      <c r="DI29" s="691"/>
      <c r="DJ29" s="691"/>
      <c r="DK29" s="692"/>
      <c r="DL29" s="668">
        <v>47417906</v>
      </c>
      <c r="DM29" s="691"/>
      <c r="DN29" s="691"/>
      <c r="DO29" s="691"/>
      <c r="DP29" s="691"/>
      <c r="DQ29" s="691"/>
      <c r="DR29" s="691"/>
      <c r="DS29" s="691"/>
      <c r="DT29" s="691"/>
      <c r="DU29" s="691"/>
      <c r="DV29" s="692"/>
      <c r="DW29" s="664">
        <v>19.600000000000001</v>
      </c>
      <c r="DX29" s="689"/>
      <c r="DY29" s="689"/>
      <c r="DZ29" s="689"/>
      <c r="EA29" s="689"/>
      <c r="EB29" s="689"/>
      <c r="EC29" s="690"/>
    </row>
    <row r="30" spans="2:133" ht="11.25" customHeight="1" x14ac:dyDescent="0.25">
      <c r="B30" s="656" t="s">
        <v>314</v>
      </c>
      <c r="C30" s="657"/>
      <c r="D30" s="657"/>
      <c r="E30" s="657"/>
      <c r="F30" s="657"/>
      <c r="G30" s="657"/>
      <c r="H30" s="657"/>
      <c r="I30" s="657"/>
      <c r="J30" s="657"/>
      <c r="K30" s="657"/>
      <c r="L30" s="657"/>
      <c r="M30" s="657"/>
      <c r="N30" s="657"/>
      <c r="O30" s="657"/>
      <c r="P30" s="657"/>
      <c r="Q30" s="658"/>
      <c r="R30" s="659">
        <v>92922136</v>
      </c>
      <c r="S30" s="660"/>
      <c r="T30" s="660"/>
      <c r="U30" s="660"/>
      <c r="V30" s="660"/>
      <c r="W30" s="660"/>
      <c r="X30" s="660"/>
      <c r="Y30" s="661"/>
      <c r="Z30" s="662">
        <v>21.3</v>
      </c>
      <c r="AA30" s="662"/>
      <c r="AB30" s="662"/>
      <c r="AC30" s="662"/>
      <c r="AD30" s="663" t="s">
        <v>142</v>
      </c>
      <c r="AE30" s="663"/>
      <c r="AF30" s="663"/>
      <c r="AG30" s="663"/>
      <c r="AH30" s="663"/>
      <c r="AI30" s="663"/>
      <c r="AJ30" s="663"/>
      <c r="AK30" s="663"/>
      <c r="AL30" s="664" t="s">
        <v>142</v>
      </c>
      <c r="AM30" s="665"/>
      <c r="AN30" s="665"/>
      <c r="AO30" s="666"/>
      <c r="AP30" s="641" t="s">
        <v>229</v>
      </c>
      <c r="AQ30" s="642"/>
      <c r="AR30" s="642"/>
      <c r="AS30" s="642"/>
      <c r="AT30" s="642"/>
      <c r="AU30" s="642"/>
      <c r="AV30" s="642"/>
      <c r="AW30" s="642"/>
      <c r="AX30" s="642"/>
      <c r="AY30" s="642"/>
      <c r="AZ30" s="642"/>
      <c r="BA30" s="642"/>
      <c r="BB30" s="642"/>
      <c r="BC30" s="642"/>
      <c r="BD30" s="642"/>
      <c r="BE30" s="642"/>
      <c r="BF30" s="643"/>
      <c r="BG30" s="641" t="s">
        <v>315</v>
      </c>
      <c r="BH30" s="701"/>
      <c r="BI30" s="701"/>
      <c r="BJ30" s="701"/>
      <c r="BK30" s="701"/>
      <c r="BL30" s="701"/>
      <c r="BM30" s="701"/>
      <c r="BN30" s="701"/>
      <c r="BO30" s="701"/>
      <c r="BP30" s="701"/>
      <c r="BQ30" s="702"/>
      <c r="BR30" s="641" t="s">
        <v>316</v>
      </c>
      <c r="BS30" s="701"/>
      <c r="BT30" s="701"/>
      <c r="BU30" s="701"/>
      <c r="BV30" s="701"/>
      <c r="BW30" s="701"/>
      <c r="BX30" s="701"/>
      <c r="BY30" s="701"/>
      <c r="BZ30" s="701"/>
      <c r="CA30" s="701"/>
      <c r="CB30" s="702"/>
      <c r="CD30" s="697"/>
      <c r="CE30" s="698"/>
      <c r="CF30" s="656" t="s">
        <v>317</v>
      </c>
      <c r="CG30" s="657"/>
      <c r="CH30" s="657"/>
      <c r="CI30" s="657"/>
      <c r="CJ30" s="657"/>
      <c r="CK30" s="657"/>
      <c r="CL30" s="657"/>
      <c r="CM30" s="657"/>
      <c r="CN30" s="657"/>
      <c r="CO30" s="657"/>
      <c r="CP30" s="657"/>
      <c r="CQ30" s="658"/>
      <c r="CR30" s="659">
        <v>45681408</v>
      </c>
      <c r="CS30" s="660"/>
      <c r="CT30" s="660"/>
      <c r="CU30" s="660"/>
      <c r="CV30" s="660"/>
      <c r="CW30" s="660"/>
      <c r="CX30" s="660"/>
      <c r="CY30" s="661"/>
      <c r="CZ30" s="664">
        <v>10.7</v>
      </c>
      <c r="DA30" s="689"/>
      <c r="DB30" s="689"/>
      <c r="DC30" s="693"/>
      <c r="DD30" s="668">
        <v>44943811</v>
      </c>
      <c r="DE30" s="660"/>
      <c r="DF30" s="660"/>
      <c r="DG30" s="660"/>
      <c r="DH30" s="660"/>
      <c r="DI30" s="660"/>
      <c r="DJ30" s="660"/>
      <c r="DK30" s="661"/>
      <c r="DL30" s="668">
        <v>44943811</v>
      </c>
      <c r="DM30" s="660"/>
      <c r="DN30" s="660"/>
      <c r="DO30" s="660"/>
      <c r="DP30" s="660"/>
      <c r="DQ30" s="660"/>
      <c r="DR30" s="660"/>
      <c r="DS30" s="660"/>
      <c r="DT30" s="660"/>
      <c r="DU30" s="660"/>
      <c r="DV30" s="661"/>
      <c r="DW30" s="664">
        <v>18.5</v>
      </c>
      <c r="DX30" s="689"/>
      <c r="DY30" s="689"/>
      <c r="DZ30" s="689"/>
      <c r="EA30" s="689"/>
      <c r="EB30" s="689"/>
      <c r="EC30" s="690"/>
    </row>
    <row r="31" spans="2:133" ht="11.25" customHeight="1" x14ac:dyDescent="0.25">
      <c r="B31" s="672" t="s">
        <v>318</v>
      </c>
      <c r="C31" s="673"/>
      <c r="D31" s="673"/>
      <c r="E31" s="673"/>
      <c r="F31" s="673"/>
      <c r="G31" s="673"/>
      <c r="H31" s="673"/>
      <c r="I31" s="673"/>
      <c r="J31" s="673"/>
      <c r="K31" s="673"/>
      <c r="L31" s="673"/>
      <c r="M31" s="673"/>
      <c r="N31" s="673"/>
      <c r="O31" s="673"/>
      <c r="P31" s="673"/>
      <c r="Q31" s="674"/>
      <c r="R31" s="659">
        <v>8361</v>
      </c>
      <c r="S31" s="660"/>
      <c r="T31" s="660"/>
      <c r="U31" s="660"/>
      <c r="V31" s="660"/>
      <c r="W31" s="660"/>
      <c r="X31" s="660"/>
      <c r="Y31" s="661"/>
      <c r="Z31" s="662">
        <v>0</v>
      </c>
      <c r="AA31" s="662"/>
      <c r="AB31" s="662"/>
      <c r="AC31" s="662"/>
      <c r="AD31" s="663">
        <v>8361</v>
      </c>
      <c r="AE31" s="663"/>
      <c r="AF31" s="663"/>
      <c r="AG31" s="663"/>
      <c r="AH31" s="663"/>
      <c r="AI31" s="663"/>
      <c r="AJ31" s="663"/>
      <c r="AK31" s="663"/>
      <c r="AL31" s="664">
        <v>0</v>
      </c>
      <c r="AM31" s="665"/>
      <c r="AN31" s="665"/>
      <c r="AO31" s="666"/>
      <c r="AP31" s="705" t="s">
        <v>319</v>
      </c>
      <c r="AQ31" s="706"/>
      <c r="AR31" s="706"/>
      <c r="AS31" s="706"/>
      <c r="AT31" s="711" t="s">
        <v>320</v>
      </c>
      <c r="AU31" s="218"/>
      <c r="AV31" s="218"/>
      <c r="AW31" s="218"/>
      <c r="AX31" s="645" t="s">
        <v>192</v>
      </c>
      <c r="AY31" s="646"/>
      <c r="AZ31" s="646"/>
      <c r="BA31" s="646"/>
      <c r="BB31" s="646"/>
      <c r="BC31" s="646"/>
      <c r="BD31" s="646"/>
      <c r="BE31" s="646"/>
      <c r="BF31" s="647"/>
      <c r="BG31" s="715">
        <v>99.3</v>
      </c>
      <c r="BH31" s="703"/>
      <c r="BI31" s="703"/>
      <c r="BJ31" s="703"/>
      <c r="BK31" s="703"/>
      <c r="BL31" s="703"/>
      <c r="BM31" s="654">
        <v>97.6</v>
      </c>
      <c r="BN31" s="703"/>
      <c r="BO31" s="703"/>
      <c r="BP31" s="703"/>
      <c r="BQ31" s="704"/>
      <c r="BR31" s="715">
        <v>99.3</v>
      </c>
      <c r="BS31" s="703"/>
      <c r="BT31" s="703"/>
      <c r="BU31" s="703"/>
      <c r="BV31" s="703"/>
      <c r="BW31" s="703"/>
      <c r="BX31" s="654">
        <v>97.6</v>
      </c>
      <c r="BY31" s="703"/>
      <c r="BZ31" s="703"/>
      <c r="CA31" s="703"/>
      <c r="CB31" s="704"/>
      <c r="CD31" s="697"/>
      <c r="CE31" s="698"/>
      <c r="CF31" s="656" t="s">
        <v>321</v>
      </c>
      <c r="CG31" s="657"/>
      <c r="CH31" s="657"/>
      <c r="CI31" s="657"/>
      <c r="CJ31" s="657"/>
      <c r="CK31" s="657"/>
      <c r="CL31" s="657"/>
      <c r="CM31" s="657"/>
      <c r="CN31" s="657"/>
      <c r="CO31" s="657"/>
      <c r="CP31" s="657"/>
      <c r="CQ31" s="658"/>
      <c r="CR31" s="659">
        <v>2474095</v>
      </c>
      <c r="CS31" s="691"/>
      <c r="CT31" s="691"/>
      <c r="CU31" s="691"/>
      <c r="CV31" s="691"/>
      <c r="CW31" s="691"/>
      <c r="CX31" s="691"/>
      <c r="CY31" s="692"/>
      <c r="CZ31" s="664">
        <v>0.6</v>
      </c>
      <c r="DA31" s="689"/>
      <c r="DB31" s="689"/>
      <c r="DC31" s="693"/>
      <c r="DD31" s="668">
        <v>2474095</v>
      </c>
      <c r="DE31" s="691"/>
      <c r="DF31" s="691"/>
      <c r="DG31" s="691"/>
      <c r="DH31" s="691"/>
      <c r="DI31" s="691"/>
      <c r="DJ31" s="691"/>
      <c r="DK31" s="692"/>
      <c r="DL31" s="668">
        <v>2474095</v>
      </c>
      <c r="DM31" s="691"/>
      <c r="DN31" s="691"/>
      <c r="DO31" s="691"/>
      <c r="DP31" s="691"/>
      <c r="DQ31" s="691"/>
      <c r="DR31" s="691"/>
      <c r="DS31" s="691"/>
      <c r="DT31" s="691"/>
      <c r="DU31" s="691"/>
      <c r="DV31" s="692"/>
      <c r="DW31" s="664">
        <v>1</v>
      </c>
      <c r="DX31" s="689"/>
      <c r="DY31" s="689"/>
      <c r="DZ31" s="689"/>
      <c r="EA31" s="689"/>
      <c r="EB31" s="689"/>
      <c r="EC31" s="690"/>
    </row>
    <row r="32" spans="2:133" ht="11.25" customHeight="1" x14ac:dyDescent="0.25">
      <c r="B32" s="656" t="s">
        <v>322</v>
      </c>
      <c r="C32" s="657"/>
      <c r="D32" s="657"/>
      <c r="E32" s="657"/>
      <c r="F32" s="657"/>
      <c r="G32" s="657"/>
      <c r="H32" s="657"/>
      <c r="I32" s="657"/>
      <c r="J32" s="657"/>
      <c r="K32" s="657"/>
      <c r="L32" s="657"/>
      <c r="M32" s="657"/>
      <c r="N32" s="657"/>
      <c r="O32" s="657"/>
      <c r="P32" s="657"/>
      <c r="Q32" s="658"/>
      <c r="R32" s="659">
        <v>25436531</v>
      </c>
      <c r="S32" s="660"/>
      <c r="T32" s="660"/>
      <c r="U32" s="660"/>
      <c r="V32" s="660"/>
      <c r="W32" s="660"/>
      <c r="X32" s="660"/>
      <c r="Y32" s="661"/>
      <c r="Z32" s="662">
        <v>5.8</v>
      </c>
      <c r="AA32" s="662"/>
      <c r="AB32" s="662"/>
      <c r="AC32" s="662"/>
      <c r="AD32" s="663" t="s">
        <v>133</v>
      </c>
      <c r="AE32" s="663"/>
      <c r="AF32" s="663"/>
      <c r="AG32" s="663"/>
      <c r="AH32" s="663"/>
      <c r="AI32" s="663"/>
      <c r="AJ32" s="663"/>
      <c r="AK32" s="663"/>
      <c r="AL32" s="664" t="s">
        <v>260</v>
      </c>
      <c r="AM32" s="665"/>
      <c r="AN32" s="665"/>
      <c r="AO32" s="666"/>
      <c r="AP32" s="707"/>
      <c r="AQ32" s="708"/>
      <c r="AR32" s="708"/>
      <c r="AS32" s="708"/>
      <c r="AT32" s="712"/>
      <c r="AU32" s="214" t="s">
        <v>323</v>
      </c>
      <c r="AX32" s="656" t="s">
        <v>324</v>
      </c>
      <c r="AY32" s="657"/>
      <c r="AZ32" s="657"/>
      <c r="BA32" s="657"/>
      <c r="BB32" s="657"/>
      <c r="BC32" s="657"/>
      <c r="BD32" s="657"/>
      <c r="BE32" s="657"/>
      <c r="BF32" s="658"/>
      <c r="BG32" s="716">
        <v>99.4</v>
      </c>
      <c r="BH32" s="691"/>
      <c r="BI32" s="691"/>
      <c r="BJ32" s="691"/>
      <c r="BK32" s="691"/>
      <c r="BL32" s="691"/>
      <c r="BM32" s="665">
        <v>97.8</v>
      </c>
      <c r="BN32" s="691"/>
      <c r="BO32" s="691"/>
      <c r="BP32" s="691"/>
      <c r="BQ32" s="714"/>
      <c r="BR32" s="716">
        <v>99.4</v>
      </c>
      <c r="BS32" s="691"/>
      <c r="BT32" s="691"/>
      <c r="BU32" s="691"/>
      <c r="BV32" s="691"/>
      <c r="BW32" s="691"/>
      <c r="BX32" s="665">
        <v>97.7</v>
      </c>
      <c r="BY32" s="691"/>
      <c r="BZ32" s="691"/>
      <c r="CA32" s="691"/>
      <c r="CB32" s="714"/>
      <c r="CD32" s="699"/>
      <c r="CE32" s="700"/>
      <c r="CF32" s="656" t="s">
        <v>325</v>
      </c>
      <c r="CG32" s="657"/>
      <c r="CH32" s="657"/>
      <c r="CI32" s="657"/>
      <c r="CJ32" s="657"/>
      <c r="CK32" s="657"/>
      <c r="CL32" s="657"/>
      <c r="CM32" s="657"/>
      <c r="CN32" s="657"/>
      <c r="CO32" s="657"/>
      <c r="CP32" s="657"/>
      <c r="CQ32" s="658"/>
      <c r="CR32" s="659" t="s">
        <v>142</v>
      </c>
      <c r="CS32" s="660"/>
      <c r="CT32" s="660"/>
      <c r="CU32" s="660"/>
      <c r="CV32" s="660"/>
      <c r="CW32" s="660"/>
      <c r="CX32" s="660"/>
      <c r="CY32" s="661"/>
      <c r="CZ32" s="664" t="s">
        <v>278</v>
      </c>
      <c r="DA32" s="689"/>
      <c r="DB32" s="689"/>
      <c r="DC32" s="693"/>
      <c r="DD32" s="668" t="s">
        <v>142</v>
      </c>
      <c r="DE32" s="660"/>
      <c r="DF32" s="660"/>
      <c r="DG32" s="660"/>
      <c r="DH32" s="660"/>
      <c r="DI32" s="660"/>
      <c r="DJ32" s="660"/>
      <c r="DK32" s="661"/>
      <c r="DL32" s="668" t="s">
        <v>260</v>
      </c>
      <c r="DM32" s="660"/>
      <c r="DN32" s="660"/>
      <c r="DO32" s="660"/>
      <c r="DP32" s="660"/>
      <c r="DQ32" s="660"/>
      <c r="DR32" s="660"/>
      <c r="DS32" s="660"/>
      <c r="DT32" s="660"/>
      <c r="DU32" s="660"/>
      <c r="DV32" s="661"/>
      <c r="DW32" s="664" t="s">
        <v>142</v>
      </c>
      <c r="DX32" s="689"/>
      <c r="DY32" s="689"/>
      <c r="DZ32" s="689"/>
      <c r="EA32" s="689"/>
      <c r="EB32" s="689"/>
      <c r="EC32" s="690"/>
    </row>
    <row r="33" spans="2:133" ht="11.25" customHeight="1" x14ac:dyDescent="0.25">
      <c r="B33" s="656" t="s">
        <v>326</v>
      </c>
      <c r="C33" s="657"/>
      <c r="D33" s="657"/>
      <c r="E33" s="657"/>
      <c r="F33" s="657"/>
      <c r="G33" s="657"/>
      <c r="H33" s="657"/>
      <c r="I33" s="657"/>
      <c r="J33" s="657"/>
      <c r="K33" s="657"/>
      <c r="L33" s="657"/>
      <c r="M33" s="657"/>
      <c r="N33" s="657"/>
      <c r="O33" s="657"/>
      <c r="P33" s="657"/>
      <c r="Q33" s="658"/>
      <c r="R33" s="659">
        <v>1208321</v>
      </c>
      <c r="S33" s="660"/>
      <c r="T33" s="660"/>
      <c r="U33" s="660"/>
      <c r="V33" s="660"/>
      <c r="W33" s="660"/>
      <c r="X33" s="660"/>
      <c r="Y33" s="661"/>
      <c r="Z33" s="662">
        <v>0.3</v>
      </c>
      <c r="AA33" s="662"/>
      <c r="AB33" s="662"/>
      <c r="AC33" s="662"/>
      <c r="AD33" s="663">
        <v>206248</v>
      </c>
      <c r="AE33" s="663"/>
      <c r="AF33" s="663"/>
      <c r="AG33" s="663"/>
      <c r="AH33" s="663"/>
      <c r="AI33" s="663"/>
      <c r="AJ33" s="663"/>
      <c r="AK33" s="663"/>
      <c r="AL33" s="664">
        <v>0.1</v>
      </c>
      <c r="AM33" s="665"/>
      <c r="AN33" s="665"/>
      <c r="AO33" s="666"/>
      <c r="AP33" s="709"/>
      <c r="AQ33" s="710"/>
      <c r="AR33" s="710"/>
      <c r="AS33" s="710"/>
      <c r="AT33" s="713"/>
      <c r="AU33" s="219"/>
      <c r="AV33" s="219"/>
      <c r="AW33" s="219"/>
      <c r="AX33" s="680" t="s">
        <v>327</v>
      </c>
      <c r="AY33" s="681"/>
      <c r="AZ33" s="681"/>
      <c r="BA33" s="681"/>
      <c r="BB33" s="681"/>
      <c r="BC33" s="681"/>
      <c r="BD33" s="681"/>
      <c r="BE33" s="681"/>
      <c r="BF33" s="682"/>
      <c r="BG33" s="717">
        <v>99.2</v>
      </c>
      <c r="BH33" s="718"/>
      <c r="BI33" s="718"/>
      <c r="BJ33" s="718"/>
      <c r="BK33" s="718"/>
      <c r="BL33" s="718"/>
      <c r="BM33" s="719">
        <v>97.1</v>
      </c>
      <c r="BN33" s="718"/>
      <c r="BO33" s="718"/>
      <c r="BP33" s="718"/>
      <c r="BQ33" s="720"/>
      <c r="BR33" s="717">
        <v>99.2</v>
      </c>
      <c r="BS33" s="718"/>
      <c r="BT33" s="718"/>
      <c r="BU33" s="718"/>
      <c r="BV33" s="718"/>
      <c r="BW33" s="718"/>
      <c r="BX33" s="719">
        <v>97</v>
      </c>
      <c r="BY33" s="718"/>
      <c r="BZ33" s="718"/>
      <c r="CA33" s="718"/>
      <c r="CB33" s="720"/>
      <c r="CD33" s="656" t="s">
        <v>328</v>
      </c>
      <c r="CE33" s="657"/>
      <c r="CF33" s="657"/>
      <c r="CG33" s="657"/>
      <c r="CH33" s="657"/>
      <c r="CI33" s="657"/>
      <c r="CJ33" s="657"/>
      <c r="CK33" s="657"/>
      <c r="CL33" s="657"/>
      <c r="CM33" s="657"/>
      <c r="CN33" s="657"/>
      <c r="CO33" s="657"/>
      <c r="CP33" s="657"/>
      <c r="CQ33" s="658"/>
      <c r="CR33" s="659">
        <v>151087961</v>
      </c>
      <c r="CS33" s="691"/>
      <c r="CT33" s="691"/>
      <c r="CU33" s="691"/>
      <c r="CV33" s="691"/>
      <c r="CW33" s="691"/>
      <c r="CX33" s="691"/>
      <c r="CY33" s="692"/>
      <c r="CZ33" s="664">
        <v>35.299999999999997</v>
      </c>
      <c r="DA33" s="689"/>
      <c r="DB33" s="689"/>
      <c r="DC33" s="693"/>
      <c r="DD33" s="668">
        <v>103577026</v>
      </c>
      <c r="DE33" s="691"/>
      <c r="DF33" s="691"/>
      <c r="DG33" s="691"/>
      <c r="DH33" s="691"/>
      <c r="DI33" s="691"/>
      <c r="DJ33" s="691"/>
      <c r="DK33" s="692"/>
      <c r="DL33" s="668">
        <v>77144066</v>
      </c>
      <c r="DM33" s="691"/>
      <c r="DN33" s="691"/>
      <c r="DO33" s="691"/>
      <c r="DP33" s="691"/>
      <c r="DQ33" s="691"/>
      <c r="DR33" s="691"/>
      <c r="DS33" s="691"/>
      <c r="DT33" s="691"/>
      <c r="DU33" s="691"/>
      <c r="DV33" s="692"/>
      <c r="DW33" s="664">
        <v>31.8</v>
      </c>
      <c r="DX33" s="689"/>
      <c r="DY33" s="689"/>
      <c r="DZ33" s="689"/>
      <c r="EA33" s="689"/>
      <c r="EB33" s="689"/>
      <c r="EC33" s="690"/>
    </row>
    <row r="34" spans="2:133" ht="11.25" customHeight="1" x14ac:dyDescent="0.25">
      <c r="B34" s="656" t="s">
        <v>329</v>
      </c>
      <c r="C34" s="657"/>
      <c r="D34" s="657"/>
      <c r="E34" s="657"/>
      <c r="F34" s="657"/>
      <c r="G34" s="657"/>
      <c r="H34" s="657"/>
      <c r="I34" s="657"/>
      <c r="J34" s="657"/>
      <c r="K34" s="657"/>
      <c r="L34" s="657"/>
      <c r="M34" s="657"/>
      <c r="N34" s="657"/>
      <c r="O34" s="657"/>
      <c r="P34" s="657"/>
      <c r="Q34" s="658"/>
      <c r="R34" s="659">
        <v>1027901</v>
      </c>
      <c r="S34" s="660"/>
      <c r="T34" s="660"/>
      <c r="U34" s="660"/>
      <c r="V34" s="660"/>
      <c r="W34" s="660"/>
      <c r="X34" s="660"/>
      <c r="Y34" s="661"/>
      <c r="Z34" s="662">
        <v>0.2</v>
      </c>
      <c r="AA34" s="662"/>
      <c r="AB34" s="662"/>
      <c r="AC34" s="662"/>
      <c r="AD34" s="663" t="s">
        <v>142</v>
      </c>
      <c r="AE34" s="663"/>
      <c r="AF34" s="663"/>
      <c r="AG34" s="663"/>
      <c r="AH34" s="663"/>
      <c r="AI34" s="663"/>
      <c r="AJ34" s="663"/>
      <c r="AK34" s="663"/>
      <c r="AL34" s="664" t="s">
        <v>142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330</v>
      </c>
      <c r="CE34" s="657"/>
      <c r="CF34" s="657"/>
      <c r="CG34" s="657"/>
      <c r="CH34" s="657"/>
      <c r="CI34" s="657"/>
      <c r="CJ34" s="657"/>
      <c r="CK34" s="657"/>
      <c r="CL34" s="657"/>
      <c r="CM34" s="657"/>
      <c r="CN34" s="657"/>
      <c r="CO34" s="657"/>
      <c r="CP34" s="657"/>
      <c r="CQ34" s="658"/>
      <c r="CR34" s="659">
        <v>56143482</v>
      </c>
      <c r="CS34" s="660"/>
      <c r="CT34" s="660"/>
      <c r="CU34" s="660"/>
      <c r="CV34" s="660"/>
      <c r="CW34" s="660"/>
      <c r="CX34" s="660"/>
      <c r="CY34" s="661"/>
      <c r="CZ34" s="664">
        <v>13.1</v>
      </c>
      <c r="DA34" s="689"/>
      <c r="DB34" s="689"/>
      <c r="DC34" s="693"/>
      <c r="DD34" s="668">
        <v>37804600</v>
      </c>
      <c r="DE34" s="660"/>
      <c r="DF34" s="660"/>
      <c r="DG34" s="660"/>
      <c r="DH34" s="660"/>
      <c r="DI34" s="660"/>
      <c r="DJ34" s="660"/>
      <c r="DK34" s="661"/>
      <c r="DL34" s="668">
        <v>28085875</v>
      </c>
      <c r="DM34" s="660"/>
      <c r="DN34" s="660"/>
      <c r="DO34" s="660"/>
      <c r="DP34" s="660"/>
      <c r="DQ34" s="660"/>
      <c r="DR34" s="660"/>
      <c r="DS34" s="660"/>
      <c r="DT34" s="660"/>
      <c r="DU34" s="660"/>
      <c r="DV34" s="661"/>
      <c r="DW34" s="664">
        <v>11.6</v>
      </c>
      <c r="DX34" s="689"/>
      <c r="DY34" s="689"/>
      <c r="DZ34" s="689"/>
      <c r="EA34" s="689"/>
      <c r="EB34" s="689"/>
      <c r="EC34" s="690"/>
    </row>
    <row r="35" spans="2:133" ht="11.25" customHeight="1" x14ac:dyDescent="0.25">
      <c r="B35" s="656" t="s">
        <v>331</v>
      </c>
      <c r="C35" s="657"/>
      <c r="D35" s="657"/>
      <c r="E35" s="657"/>
      <c r="F35" s="657"/>
      <c r="G35" s="657"/>
      <c r="H35" s="657"/>
      <c r="I35" s="657"/>
      <c r="J35" s="657"/>
      <c r="K35" s="657"/>
      <c r="L35" s="657"/>
      <c r="M35" s="657"/>
      <c r="N35" s="657"/>
      <c r="O35" s="657"/>
      <c r="P35" s="657"/>
      <c r="Q35" s="658"/>
      <c r="R35" s="659">
        <v>2212178</v>
      </c>
      <c r="S35" s="660"/>
      <c r="T35" s="660"/>
      <c r="U35" s="660"/>
      <c r="V35" s="660"/>
      <c r="W35" s="660"/>
      <c r="X35" s="660"/>
      <c r="Y35" s="661"/>
      <c r="Z35" s="662">
        <v>0.5</v>
      </c>
      <c r="AA35" s="662"/>
      <c r="AB35" s="662"/>
      <c r="AC35" s="662"/>
      <c r="AD35" s="663" t="s">
        <v>142</v>
      </c>
      <c r="AE35" s="663"/>
      <c r="AF35" s="663"/>
      <c r="AG35" s="663"/>
      <c r="AH35" s="663"/>
      <c r="AI35" s="663"/>
      <c r="AJ35" s="663"/>
      <c r="AK35" s="663"/>
      <c r="AL35" s="664" t="s">
        <v>260</v>
      </c>
      <c r="AM35" s="665"/>
      <c r="AN35" s="665"/>
      <c r="AO35" s="666"/>
      <c r="AP35" s="222"/>
      <c r="AQ35" s="641" t="s">
        <v>332</v>
      </c>
      <c r="AR35" s="642"/>
      <c r="AS35" s="642"/>
      <c r="AT35" s="642"/>
      <c r="AU35" s="642"/>
      <c r="AV35" s="642"/>
      <c r="AW35" s="642"/>
      <c r="AX35" s="642"/>
      <c r="AY35" s="642"/>
      <c r="AZ35" s="642"/>
      <c r="BA35" s="642"/>
      <c r="BB35" s="642"/>
      <c r="BC35" s="642"/>
      <c r="BD35" s="642"/>
      <c r="BE35" s="642"/>
      <c r="BF35" s="643"/>
      <c r="BG35" s="641" t="s">
        <v>333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334</v>
      </c>
      <c r="CE35" s="657"/>
      <c r="CF35" s="657"/>
      <c r="CG35" s="657"/>
      <c r="CH35" s="657"/>
      <c r="CI35" s="657"/>
      <c r="CJ35" s="657"/>
      <c r="CK35" s="657"/>
      <c r="CL35" s="657"/>
      <c r="CM35" s="657"/>
      <c r="CN35" s="657"/>
      <c r="CO35" s="657"/>
      <c r="CP35" s="657"/>
      <c r="CQ35" s="658"/>
      <c r="CR35" s="659">
        <v>10342272</v>
      </c>
      <c r="CS35" s="691"/>
      <c r="CT35" s="691"/>
      <c r="CU35" s="691"/>
      <c r="CV35" s="691"/>
      <c r="CW35" s="691"/>
      <c r="CX35" s="691"/>
      <c r="CY35" s="692"/>
      <c r="CZ35" s="664">
        <v>2.4</v>
      </c>
      <c r="DA35" s="689"/>
      <c r="DB35" s="689"/>
      <c r="DC35" s="693"/>
      <c r="DD35" s="668">
        <v>7394035</v>
      </c>
      <c r="DE35" s="691"/>
      <c r="DF35" s="691"/>
      <c r="DG35" s="691"/>
      <c r="DH35" s="691"/>
      <c r="DI35" s="691"/>
      <c r="DJ35" s="691"/>
      <c r="DK35" s="692"/>
      <c r="DL35" s="668">
        <v>5721677</v>
      </c>
      <c r="DM35" s="691"/>
      <c r="DN35" s="691"/>
      <c r="DO35" s="691"/>
      <c r="DP35" s="691"/>
      <c r="DQ35" s="691"/>
      <c r="DR35" s="691"/>
      <c r="DS35" s="691"/>
      <c r="DT35" s="691"/>
      <c r="DU35" s="691"/>
      <c r="DV35" s="692"/>
      <c r="DW35" s="664">
        <v>2.4</v>
      </c>
      <c r="DX35" s="689"/>
      <c r="DY35" s="689"/>
      <c r="DZ35" s="689"/>
      <c r="EA35" s="689"/>
      <c r="EB35" s="689"/>
      <c r="EC35" s="690"/>
    </row>
    <row r="36" spans="2:133" ht="11.25" customHeight="1" x14ac:dyDescent="0.25">
      <c r="B36" s="656" t="s">
        <v>335</v>
      </c>
      <c r="C36" s="657"/>
      <c r="D36" s="657"/>
      <c r="E36" s="657"/>
      <c r="F36" s="657"/>
      <c r="G36" s="657"/>
      <c r="H36" s="657"/>
      <c r="I36" s="657"/>
      <c r="J36" s="657"/>
      <c r="K36" s="657"/>
      <c r="L36" s="657"/>
      <c r="M36" s="657"/>
      <c r="N36" s="657"/>
      <c r="O36" s="657"/>
      <c r="P36" s="657"/>
      <c r="Q36" s="658"/>
      <c r="R36" s="659">
        <v>11290586</v>
      </c>
      <c r="S36" s="660"/>
      <c r="T36" s="660"/>
      <c r="U36" s="660"/>
      <c r="V36" s="660"/>
      <c r="W36" s="660"/>
      <c r="X36" s="660"/>
      <c r="Y36" s="661"/>
      <c r="Z36" s="662">
        <v>2.6</v>
      </c>
      <c r="AA36" s="662"/>
      <c r="AB36" s="662"/>
      <c r="AC36" s="662"/>
      <c r="AD36" s="663" t="s">
        <v>142</v>
      </c>
      <c r="AE36" s="663"/>
      <c r="AF36" s="663"/>
      <c r="AG36" s="663"/>
      <c r="AH36" s="663"/>
      <c r="AI36" s="663"/>
      <c r="AJ36" s="663"/>
      <c r="AK36" s="663"/>
      <c r="AL36" s="664" t="s">
        <v>133</v>
      </c>
      <c r="AM36" s="665"/>
      <c r="AN36" s="665"/>
      <c r="AO36" s="666"/>
      <c r="AP36" s="222"/>
      <c r="AQ36" s="725" t="s">
        <v>336</v>
      </c>
      <c r="AR36" s="726"/>
      <c r="AS36" s="726"/>
      <c r="AT36" s="726"/>
      <c r="AU36" s="726"/>
      <c r="AV36" s="726"/>
      <c r="AW36" s="726"/>
      <c r="AX36" s="726"/>
      <c r="AY36" s="727"/>
      <c r="AZ36" s="648">
        <v>47366772</v>
      </c>
      <c r="BA36" s="649"/>
      <c r="BB36" s="649"/>
      <c r="BC36" s="649"/>
      <c r="BD36" s="649"/>
      <c r="BE36" s="649"/>
      <c r="BF36" s="721"/>
      <c r="BG36" s="645" t="s">
        <v>337</v>
      </c>
      <c r="BH36" s="646"/>
      <c r="BI36" s="646"/>
      <c r="BJ36" s="646"/>
      <c r="BK36" s="646"/>
      <c r="BL36" s="646"/>
      <c r="BM36" s="646"/>
      <c r="BN36" s="646"/>
      <c r="BO36" s="646"/>
      <c r="BP36" s="646"/>
      <c r="BQ36" s="646"/>
      <c r="BR36" s="646"/>
      <c r="BS36" s="646"/>
      <c r="BT36" s="646"/>
      <c r="BU36" s="647"/>
      <c r="BV36" s="648">
        <v>210283</v>
      </c>
      <c r="BW36" s="649"/>
      <c r="BX36" s="649"/>
      <c r="BY36" s="649"/>
      <c r="BZ36" s="649"/>
      <c r="CA36" s="649"/>
      <c r="CB36" s="721"/>
      <c r="CD36" s="656" t="s">
        <v>338</v>
      </c>
      <c r="CE36" s="657"/>
      <c r="CF36" s="657"/>
      <c r="CG36" s="657"/>
      <c r="CH36" s="657"/>
      <c r="CI36" s="657"/>
      <c r="CJ36" s="657"/>
      <c r="CK36" s="657"/>
      <c r="CL36" s="657"/>
      <c r="CM36" s="657"/>
      <c r="CN36" s="657"/>
      <c r="CO36" s="657"/>
      <c r="CP36" s="657"/>
      <c r="CQ36" s="658"/>
      <c r="CR36" s="659">
        <v>41047992</v>
      </c>
      <c r="CS36" s="660"/>
      <c r="CT36" s="660"/>
      <c r="CU36" s="660"/>
      <c r="CV36" s="660"/>
      <c r="CW36" s="660"/>
      <c r="CX36" s="660"/>
      <c r="CY36" s="661"/>
      <c r="CZ36" s="664">
        <v>9.6</v>
      </c>
      <c r="DA36" s="689"/>
      <c r="DB36" s="689"/>
      <c r="DC36" s="693"/>
      <c r="DD36" s="668">
        <v>32478261</v>
      </c>
      <c r="DE36" s="660"/>
      <c r="DF36" s="660"/>
      <c r="DG36" s="660"/>
      <c r="DH36" s="660"/>
      <c r="DI36" s="660"/>
      <c r="DJ36" s="660"/>
      <c r="DK36" s="661"/>
      <c r="DL36" s="668">
        <v>21140543</v>
      </c>
      <c r="DM36" s="660"/>
      <c r="DN36" s="660"/>
      <c r="DO36" s="660"/>
      <c r="DP36" s="660"/>
      <c r="DQ36" s="660"/>
      <c r="DR36" s="660"/>
      <c r="DS36" s="660"/>
      <c r="DT36" s="660"/>
      <c r="DU36" s="660"/>
      <c r="DV36" s="661"/>
      <c r="DW36" s="664">
        <v>8.6999999999999993</v>
      </c>
      <c r="DX36" s="689"/>
      <c r="DY36" s="689"/>
      <c r="DZ36" s="689"/>
      <c r="EA36" s="689"/>
      <c r="EB36" s="689"/>
      <c r="EC36" s="690"/>
    </row>
    <row r="37" spans="2:133" ht="11.25" customHeight="1" x14ac:dyDescent="0.25">
      <c r="B37" s="656" t="s">
        <v>339</v>
      </c>
      <c r="C37" s="657"/>
      <c r="D37" s="657"/>
      <c r="E37" s="657"/>
      <c r="F37" s="657"/>
      <c r="G37" s="657"/>
      <c r="H37" s="657"/>
      <c r="I37" s="657"/>
      <c r="J37" s="657"/>
      <c r="K37" s="657"/>
      <c r="L37" s="657"/>
      <c r="M37" s="657"/>
      <c r="N37" s="657"/>
      <c r="O37" s="657"/>
      <c r="P37" s="657"/>
      <c r="Q37" s="658"/>
      <c r="R37" s="659">
        <v>16601691</v>
      </c>
      <c r="S37" s="660"/>
      <c r="T37" s="660"/>
      <c r="U37" s="660"/>
      <c r="V37" s="660"/>
      <c r="W37" s="660"/>
      <c r="X37" s="660"/>
      <c r="Y37" s="661"/>
      <c r="Z37" s="662">
        <v>3.8</v>
      </c>
      <c r="AA37" s="662"/>
      <c r="AB37" s="662"/>
      <c r="AC37" s="662"/>
      <c r="AD37" s="663">
        <v>3760</v>
      </c>
      <c r="AE37" s="663"/>
      <c r="AF37" s="663"/>
      <c r="AG37" s="663"/>
      <c r="AH37" s="663"/>
      <c r="AI37" s="663"/>
      <c r="AJ37" s="663"/>
      <c r="AK37" s="663"/>
      <c r="AL37" s="664">
        <v>0</v>
      </c>
      <c r="AM37" s="665"/>
      <c r="AN37" s="665"/>
      <c r="AO37" s="666"/>
      <c r="AQ37" s="722" t="s">
        <v>340</v>
      </c>
      <c r="AR37" s="723"/>
      <c r="AS37" s="723"/>
      <c r="AT37" s="723"/>
      <c r="AU37" s="723"/>
      <c r="AV37" s="723"/>
      <c r="AW37" s="723"/>
      <c r="AX37" s="723"/>
      <c r="AY37" s="724"/>
      <c r="AZ37" s="659">
        <v>13715213</v>
      </c>
      <c r="BA37" s="660"/>
      <c r="BB37" s="660"/>
      <c r="BC37" s="660"/>
      <c r="BD37" s="691"/>
      <c r="BE37" s="691"/>
      <c r="BF37" s="714"/>
      <c r="BG37" s="656" t="s">
        <v>341</v>
      </c>
      <c r="BH37" s="657"/>
      <c r="BI37" s="657"/>
      <c r="BJ37" s="657"/>
      <c r="BK37" s="657"/>
      <c r="BL37" s="657"/>
      <c r="BM37" s="657"/>
      <c r="BN37" s="657"/>
      <c r="BO37" s="657"/>
      <c r="BP37" s="657"/>
      <c r="BQ37" s="657"/>
      <c r="BR37" s="657"/>
      <c r="BS37" s="657"/>
      <c r="BT37" s="657"/>
      <c r="BU37" s="658"/>
      <c r="BV37" s="659">
        <v>-391781</v>
      </c>
      <c r="BW37" s="660"/>
      <c r="BX37" s="660"/>
      <c r="BY37" s="660"/>
      <c r="BZ37" s="660"/>
      <c r="CA37" s="660"/>
      <c r="CB37" s="669"/>
      <c r="CD37" s="656" t="s">
        <v>342</v>
      </c>
      <c r="CE37" s="657"/>
      <c r="CF37" s="657"/>
      <c r="CG37" s="657"/>
      <c r="CH37" s="657"/>
      <c r="CI37" s="657"/>
      <c r="CJ37" s="657"/>
      <c r="CK37" s="657"/>
      <c r="CL37" s="657"/>
      <c r="CM37" s="657"/>
      <c r="CN37" s="657"/>
      <c r="CO37" s="657"/>
      <c r="CP37" s="657"/>
      <c r="CQ37" s="658"/>
      <c r="CR37" s="659">
        <v>1042804</v>
      </c>
      <c r="CS37" s="691"/>
      <c r="CT37" s="691"/>
      <c r="CU37" s="691"/>
      <c r="CV37" s="691"/>
      <c r="CW37" s="691"/>
      <c r="CX37" s="691"/>
      <c r="CY37" s="692"/>
      <c r="CZ37" s="664">
        <v>0.2</v>
      </c>
      <c r="DA37" s="689"/>
      <c r="DB37" s="689"/>
      <c r="DC37" s="693"/>
      <c r="DD37" s="668">
        <v>812218</v>
      </c>
      <c r="DE37" s="691"/>
      <c r="DF37" s="691"/>
      <c r="DG37" s="691"/>
      <c r="DH37" s="691"/>
      <c r="DI37" s="691"/>
      <c r="DJ37" s="691"/>
      <c r="DK37" s="692"/>
      <c r="DL37" s="668">
        <v>681465</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25">
      <c r="B38" s="656" t="s">
        <v>343</v>
      </c>
      <c r="C38" s="657"/>
      <c r="D38" s="657"/>
      <c r="E38" s="657"/>
      <c r="F38" s="657"/>
      <c r="G38" s="657"/>
      <c r="H38" s="657"/>
      <c r="I38" s="657"/>
      <c r="J38" s="657"/>
      <c r="K38" s="657"/>
      <c r="L38" s="657"/>
      <c r="M38" s="657"/>
      <c r="N38" s="657"/>
      <c r="O38" s="657"/>
      <c r="P38" s="657"/>
      <c r="Q38" s="658"/>
      <c r="R38" s="659">
        <v>39511900</v>
      </c>
      <c r="S38" s="660"/>
      <c r="T38" s="660"/>
      <c r="U38" s="660"/>
      <c r="V38" s="660"/>
      <c r="W38" s="660"/>
      <c r="X38" s="660"/>
      <c r="Y38" s="661"/>
      <c r="Z38" s="662">
        <v>9.1</v>
      </c>
      <c r="AA38" s="662"/>
      <c r="AB38" s="662"/>
      <c r="AC38" s="662"/>
      <c r="AD38" s="663" t="s">
        <v>133</v>
      </c>
      <c r="AE38" s="663"/>
      <c r="AF38" s="663"/>
      <c r="AG38" s="663"/>
      <c r="AH38" s="663"/>
      <c r="AI38" s="663"/>
      <c r="AJ38" s="663"/>
      <c r="AK38" s="663"/>
      <c r="AL38" s="664" t="s">
        <v>260</v>
      </c>
      <c r="AM38" s="665"/>
      <c r="AN38" s="665"/>
      <c r="AO38" s="666"/>
      <c r="AQ38" s="722" t="s">
        <v>344</v>
      </c>
      <c r="AR38" s="723"/>
      <c r="AS38" s="723"/>
      <c r="AT38" s="723"/>
      <c r="AU38" s="723"/>
      <c r="AV38" s="723"/>
      <c r="AW38" s="723"/>
      <c r="AX38" s="723"/>
      <c r="AY38" s="724"/>
      <c r="AZ38" s="659">
        <v>3750164</v>
      </c>
      <c r="BA38" s="660"/>
      <c r="BB38" s="660"/>
      <c r="BC38" s="660"/>
      <c r="BD38" s="691"/>
      <c r="BE38" s="691"/>
      <c r="BF38" s="714"/>
      <c r="BG38" s="656" t="s">
        <v>345</v>
      </c>
      <c r="BH38" s="657"/>
      <c r="BI38" s="657"/>
      <c r="BJ38" s="657"/>
      <c r="BK38" s="657"/>
      <c r="BL38" s="657"/>
      <c r="BM38" s="657"/>
      <c r="BN38" s="657"/>
      <c r="BO38" s="657"/>
      <c r="BP38" s="657"/>
      <c r="BQ38" s="657"/>
      <c r="BR38" s="657"/>
      <c r="BS38" s="657"/>
      <c r="BT38" s="657"/>
      <c r="BU38" s="658"/>
      <c r="BV38" s="659">
        <v>95281</v>
      </c>
      <c r="BW38" s="660"/>
      <c r="BX38" s="660"/>
      <c r="BY38" s="660"/>
      <c r="BZ38" s="660"/>
      <c r="CA38" s="660"/>
      <c r="CB38" s="669"/>
      <c r="CD38" s="656" t="s">
        <v>346</v>
      </c>
      <c r="CE38" s="657"/>
      <c r="CF38" s="657"/>
      <c r="CG38" s="657"/>
      <c r="CH38" s="657"/>
      <c r="CI38" s="657"/>
      <c r="CJ38" s="657"/>
      <c r="CK38" s="657"/>
      <c r="CL38" s="657"/>
      <c r="CM38" s="657"/>
      <c r="CN38" s="657"/>
      <c r="CO38" s="657"/>
      <c r="CP38" s="657"/>
      <c r="CQ38" s="658"/>
      <c r="CR38" s="659">
        <v>29348219</v>
      </c>
      <c r="CS38" s="660"/>
      <c r="CT38" s="660"/>
      <c r="CU38" s="660"/>
      <c r="CV38" s="660"/>
      <c r="CW38" s="660"/>
      <c r="CX38" s="660"/>
      <c r="CY38" s="661"/>
      <c r="CZ38" s="664">
        <v>6.9</v>
      </c>
      <c r="DA38" s="689"/>
      <c r="DB38" s="689"/>
      <c r="DC38" s="693"/>
      <c r="DD38" s="668">
        <v>24356365</v>
      </c>
      <c r="DE38" s="660"/>
      <c r="DF38" s="660"/>
      <c r="DG38" s="660"/>
      <c r="DH38" s="660"/>
      <c r="DI38" s="660"/>
      <c r="DJ38" s="660"/>
      <c r="DK38" s="661"/>
      <c r="DL38" s="668">
        <v>22195971</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25">
      <c r="B39" s="656" t="s">
        <v>347</v>
      </c>
      <c r="C39" s="657"/>
      <c r="D39" s="657"/>
      <c r="E39" s="657"/>
      <c r="F39" s="657"/>
      <c r="G39" s="657"/>
      <c r="H39" s="657"/>
      <c r="I39" s="657"/>
      <c r="J39" s="657"/>
      <c r="K39" s="657"/>
      <c r="L39" s="657"/>
      <c r="M39" s="657"/>
      <c r="N39" s="657"/>
      <c r="O39" s="657"/>
      <c r="P39" s="657"/>
      <c r="Q39" s="658"/>
      <c r="R39" s="659" t="s">
        <v>133</v>
      </c>
      <c r="S39" s="660"/>
      <c r="T39" s="660"/>
      <c r="U39" s="660"/>
      <c r="V39" s="660"/>
      <c r="W39" s="660"/>
      <c r="X39" s="660"/>
      <c r="Y39" s="661"/>
      <c r="Z39" s="662" t="s">
        <v>142</v>
      </c>
      <c r="AA39" s="662"/>
      <c r="AB39" s="662"/>
      <c r="AC39" s="662"/>
      <c r="AD39" s="663" t="s">
        <v>142</v>
      </c>
      <c r="AE39" s="663"/>
      <c r="AF39" s="663"/>
      <c r="AG39" s="663"/>
      <c r="AH39" s="663"/>
      <c r="AI39" s="663"/>
      <c r="AJ39" s="663"/>
      <c r="AK39" s="663"/>
      <c r="AL39" s="664" t="s">
        <v>142</v>
      </c>
      <c r="AM39" s="665"/>
      <c r="AN39" s="665"/>
      <c r="AO39" s="666"/>
      <c r="AQ39" s="722" t="s">
        <v>348</v>
      </c>
      <c r="AR39" s="723"/>
      <c r="AS39" s="723"/>
      <c r="AT39" s="723"/>
      <c r="AU39" s="723"/>
      <c r="AV39" s="723"/>
      <c r="AW39" s="723"/>
      <c r="AX39" s="723"/>
      <c r="AY39" s="724"/>
      <c r="AZ39" s="659">
        <v>564752</v>
      </c>
      <c r="BA39" s="660"/>
      <c r="BB39" s="660"/>
      <c r="BC39" s="660"/>
      <c r="BD39" s="691"/>
      <c r="BE39" s="691"/>
      <c r="BF39" s="714"/>
      <c r="BG39" s="656" t="s">
        <v>349</v>
      </c>
      <c r="BH39" s="657"/>
      <c r="BI39" s="657"/>
      <c r="BJ39" s="657"/>
      <c r="BK39" s="657"/>
      <c r="BL39" s="657"/>
      <c r="BM39" s="657"/>
      <c r="BN39" s="657"/>
      <c r="BO39" s="657"/>
      <c r="BP39" s="657"/>
      <c r="BQ39" s="657"/>
      <c r="BR39" s="657"/>
      <c r="BS39" s="657"/>
      <c r="BT39" s="657"/>
      <c r="BU39" s="658"/>
      <c r="BV39" s="659">
        <v>141906</v>
      </c>
      <c r="BW39" s="660"/>
      <c r="BX39" s="660"/>
      <c r="BY39" s="660"/>
      <c r="BZ39" s="660"/>
      <c r="CA39" s="660"/>
      <c r="CB39" s="669"/>
      <c r="CD39" s="656" t="s">
        <v>350</v>
      </c>
      <c r="CE39" s="657"/>
      <c r="CF39" s="657"/>
      <c r="CG39" s="657"/>
      <c r="CH39" s="657"/>
      <c r="CI39" s="657"/>
      <c r="CJ39" s="657"/>
      <c r="CK39" s="657"/>
      <c r="CL39" s="657"/>
      <c r="CM39" s="657"/>
      <c r="CN39" s="657"/>
      <c r="CO39" s="657"/>
      <c r="CP39" s="657"/>
      <c r="CQ39" s="658"/>
      <c r="CR39" s="659">
        <v>1370120</v>
      </c>
      <c r="CS39" s="691"/>
      <c r="CT39" s="691"/>
      <c r="CU39" s="691"/>
      <c r="CV39" s="691"/>
      <c r="CW39" s="691"/>
      <c r="CX39" s="691"/>
      <c r="CY39" s="692"/>
      <c r="CZ39" s="664">
        <v>0.3</v>
      </c>
      <c r="DA39" s="689"/>
      <c r="DB39" s="689"/>
      <c r="DC39" s="693"/>
      <c r="DD39" s="668">
        <v>1271077</v>
      </c>
      <c r="DE39" s="691"/>
      <c r="DF39" s="691"/>
      <c r="DG39" s="691"/>
      <c r="DH39" s="691"/>
      <c r="DI39" s="691"/>
      <c r="DJ39" s="691"/>
      <c r="DK39" s="692"/>
      <c r="DL39" s="668" t="s">
        <v>142</v>
      </c>
      <c r="DM39" s="691"/>
      <c r="DN39" s="691"/>
      <c r="DO39" s="691"/>
      <c r="DP39" s="691"/>
      <c r="DQ39" s="691"/>
      <c r="DR39" s="691"/>
      <c r="DS39" s="691"/>
      <c r="DT39" s="691"/>
      <c r="DU39" s="691"/>
      <c r="DV39" s="692"/>
      <c r="DW39" s="664" t="s">
        <v>142</v>
      </c>
      <c r="DX39" s="689"/>
      <c r="DY39" s="689"/>
      <c r="DZ39" s="689"/>
      <c r="EA39" s="689"/>
      <c r="EB39" s="689"/>
      <c r="EC39" s="690"/>
    </row>
    <row r="40" spans="2:133" ht="11.25" customHeight="1" x14ac:dyDescent="0.25">
      <c r="B40" s="656" t="s">
        <v>351</v>
      </c>
      <c r="C40" s="657"/>
      <c r="D40" s="657"/>
      <c r="E40" s="657"/>
      <c r="F40" s="657"/>
      <c r="G40" s="657"/>
      <c r="H40" s="657"/>
      <c r="I40" s="657"/>
      <c r="J40" s="657"/>
      <c r="K40" s="657"/>
      <c r="L40" s="657"/>
      <c r="M40" s="657"/>
      <c r="N40" s="657"/>
      <c r="O40" s="657"/>
      <c r="P40" s="657"/>
      <c r="Q40" s="658"/>
      <c r="R40" s="659">
        <v>16554500</v>
      </c>
      <c r="S40" s="660"/>
      <c r="T40" s="660"/>
      <c r="U40" s="660"/>
      <c r="V40" s="660"/>
      <c r="W40" s="660"/>
      <c r="X40" s="660"/>
      <c r="Y40" s="661"/>
      <c r="Z40" s="662">
        <v>3.8</v>
      </c>
      <c r="AA40" s="662"/>
      <c r="AB40" s="662"/>
      <c r="AC40" s="662"/>
      <c r="AD40" s="663" t="s">
        <v>142</v>
      </c>
      <c r="AE40" s="663"/>
      <c r="AF40" s="663"/>
      <c r="AG40" s="663"/>
      <c r="AH40" s="663"/>
      <c r="AI40" s="663"/>
      <c r="AJ40" s="663"/>
      <c r="AK40" s="663"/>
      <c r="AL40" s="664" t="s">
        <v>260</v>
      </c>
      <c r="AM40" s="665"/>
      <c r="AN40" s="665"/>
      <c r="AO40" s="666"/>
      <c r="AQ40" s="722" t="s">
        <v>352</v>
      </c>
      <c r="AR40" s="723"/>
      <c r="AS40" s="723"/>
      <c r="AT40" s="723"/>
      <c r="AU40" s="723"/>
      <c r="AV40" s="723"/>
      <c r="AW40" s="723"/>
      <c r="AX40" s="723"/>
      <c r="AY40" s="724"/>
      <c r="AZ40" s="659">
        <v>553176</v>
      </c>
      <c r="BA40" s="660"/>
      <c r="BB40" s="660"/>
      <c r="BC40" s="660"/>
      <c r="BD40" s="691"/>
      <c r="BE40" s="691"/>
      <c r="BF40" s="714"/>
      <c r="BG40" s="707" t="s">
        <v>353</v>
      </c>
      <c r="BH40" s="708"/>
      <c r="BI40" s="708"/>
      <c r="BJ40" s="708"/>
      <c r="BK40" s="708"/>
      <c r="BL40" s="223"/>
      <c r="BM40" s="657" t="s">
        <v>354</v>
      </c>
      <c r="BN40" s="657"/>
      <c r="BO40" s="657"/>
      <c r="BP40" s="657"/>
      <c r="BQ40" s="657"/>
      <c r="BR40" s="657"/>
      <c r="BS40" s="657"/>
      <c r="BT40" s="657"/>
      <c r="BU40" s="658"/>
      <c r="BV40" s="659">
        <v>91</v>
      </c>
      <c r="BW40" s="660"/>
      <c r="BX40" s="660"/>
      <c r="BY40" s="660"/>
      <c r="BZ40" s="660"/>
      <c r="CA40" s="660"/>
      <c r="CB40" s="669"/>
      <c r="CD40" s="656" t="s">
        <v>355</v>
      </c>
      <c r="CE40" s="657"/>
      <c r="CF40" s="657"/>
      <c r="CG40" s="657"/>
      <c r="CH40" s="657"/>
      <c r="CI40" s="657"/>
      <c r="CJ40" s="657"/>
      <c r="CK40" s="657"/>
      <c r="CL40" s="657"/>
      <c r="CM40" s="657"/>
      <c r="CN40" s="657"/>
      <c r="CO40" s="657"/>
      <c r="CP40" s="657"/>
      <c r="CQ40" s="658"/>
      <c r="CR40" s="659">
        <v>12835876</v>
      </c>
      <c r="CS40" s="660"/>
      <c r="CT40" s="660"/>
      <c r="CU40" s="660"/>
      <c r="CV40" s="660"/>
      <c r="CW40" s="660"/>
      <c r="CX40" s="660"/>
      <c r="CY40" s="661"/>
      <c r="CZ40" s="664">
        <v>3</v>
      </c>
      <c r="DA40" s="689"/>
      <c r="DB40" s="689"/>
      <c r="DC40" s="693"/>
      <c r="DD40" s="668">
        <v>272688</v>
      </c>
      <c r="DE40" s="660"/>
      <c r="DF40" s="660"/>
      <c r="DG40" s="660"/>
      <c r="DH40" s="660"/>
      <c r="DI40" s="660"/>
      <c r="DJ40" s="660"/>
      <c r="DK40" s="661"/>
      <c r="DL40" s="668" t="s">
        <v>142</v>
      </c>
      <c r="DM40" s="660"/>
      <c r="DN40" s="660"/>
      <c r="DO40" s="660"/>
      <c r="DP40" s="660"/>
      <c r="DQ40" s="660"/>
      <c r="DR40" s="660"/>
      <c r="DS40" s="660"/>
      <c r="DT40" s="660"/>
      <c r="DU40" s="660"/>
      <c r="DV40" s="661"/>
      <c r="DW40" s="664" t="s">
        <v>142</v>
      </c>
      <c r="DX40" s="689"/>
      <c r="DY40" s="689"/>
      <c r="DZ40" s="689"/>
      <c r="EA40" s="689"/>
      <c r="EB40" s="689"/>
      <c r="EC40" s="690"/>
    </row>
    <row r="41" spans="2:133" ht="11.25" customHeight="1" x14ac:dyDescent="0.25">
      <c r="B41" s="680" t="s">
        <v>356</v>
      </c>
      <c r="C41" s="681"/>
      <c r="D41" s="681"/>
      <c r="E41" s="681"/>
      <c r="F41" s="681"/>
      <c r="G41" s="681"/>
      <c r="H41" s="681"/>
      <c r="I41" s="681"/>
      <c r="J41" s="681"/>
      <c r="K41" s="681"/>
      <c r="L41" s="681"/>
      <c r="M41" s="681"/>
      <c r="N41" s="681"/>
      <c r="O41" s="681"/>
      <c r="P41" s="681"/>
      <c r="Q41" s="682"/>
      <c r="R41" s="731">
        <v>436287767</v>
      </c>
      <c r="S41" s="732"/>
      <c r="T41" s="732"/>
      <c r="U41" s="732"/>
      <c r="V41" s="732"/>
      <c r="W41" s="732"/>
      <c r="X41" s="732"/>
      <c r="Y41" s="736"/>
      <c r="Z41" s="737">
        <v>100</v>
      </c>
      <c r="AA41" s="737"/>
      <c r="AB41" s="737"/>
      <c r="AC41" s="737"/>
      <c r="AD41" s="738">
        <v>225889964</v>
      </c>
      <c r="AE41" s="738"/>
      <c r="AF41" s="738"/>
      <c r="AG41" s="738"/>
      <c r="AH41" s="738"/>
      <c r="AI41" s="738"/>
      <c r="AJ41" s="738"/>
      <c r="AK41" s="738"/>
      <c r="AL41" s="739">
        <v>100</v>
      </c>
      <c r="AM41" s="719"/>
      <c r="AN41" s="719"/>
      <c r="AO41" s="740"/>
      <c r="AQ41" s="722" t="s">
        <v>357</v>
      </c>
      <c r="AR41" s="723"/>
      <c r="AS41" s="723"/>
      <c r="AT41" s="723"/>
      <c r="AU41" s="723"/>
      <c r="AV41" s="723"/>
      <c r="AW41" s="723"/>
      <c r="AX41" s="723"/>
      <c r="AY41" s="724"/>
      <c r="AZ41" s="659">
        <v>6302584</v>
      </c>
      <c r="BA41" s="660"/>
      <c r="BB41" s="660"/>
      <c r="BC41" s="660"/>
      <c r="BD41" s="691"/>
      <c r="BE41" s="691"/>
      <c r="BF41" s="714"/>
      <c r="BG41" s="707"/>
      <c r="BH41" s="708"/>
      <c r="BI41" s="708"/>
      <c r="BJ41" s="708"/>
      <c r="BK41" s="708"/>
      <c r="BL41" s="223"/>
      <c r="BM41" s="657" t="s">
        <v>358</v>
      </c>
      <c r="BN41" s="657"/>
      <c r="BO41" s="657"/>
      <c r="BP41" s="657"/>
      <c r="BQ41" s="657"/>
      <c r="BR41" s="657"/>
      <c r="BS41" s="657"/>
      <c r="BT41" s="657"/>
      <c r="BU41" s="658"/>
      <c r="BV41" s="659" t="s">
        <v>278</v>
      </c>
      <c r="BW41" s="660"/>
      <c r="BX41" s="660"/>
      <c r="BY41" s="660"/>
      <c r="BZ41" s="660"/>
      <c r="CA41" s="660"/>
      <c r="CB41" s="669"/>
      <c r="CD41" s="656" t="s">
        <v>359</v>
      </c>
      <c r="CE41" s="657"/>
      <c r="CF41" s="657"/>
      <c r="CG41" s="657"/>
      <c r="CH41" s="657"/>
      <c r="CI41" s="657"/>
      <c r="CJ41" s="657"/>
      <c r="CK41" s="657"/>
      <c r="CL41" s="657"/>
      <c r="CM41" s="657"/>
      <c r="CN41" s="657"/>
      <c r="CO41" s="657"/>
      <c r="CP41" s="657"/>
      <c r="CQ41" s="658"/>
      <c r="CR41" s="659" t="s">
        <v>133</v>
      </c>
      <c r="CS41" s="691"/>
      <c r="CT41" s="691"/>
      <c r="CU41" s="691"/>
      <c r="CV41" s="691"/>
      <c r="CW41" s="691"/>
      <c r="CX41" s="691"/>
      <c r="CY41" s="692"/>
      <c r="CZ41" s="664" t="s">
        <v>142</v>
      </c>
      <c r="DA41" s="689"/>
      <c r="DB41" s="689"/>
      <c r="DC41" s="693"/>
      <c r="DD41" s="668" t="s">
        <v>278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360</v>
      </c>
      <c r="AR42" s="729"/>
      <c r="AS42" s="729"/>
      <c r="AT42" s="729"/>
      <c r="AU42" s="729"/>
      <c r="AV42" s="729"/>
      <c r="AW42" s="729"/>
      <c r="AX42" s="729"/>
      <c r="AY42" s="730"/>
      <c r="AZ42" s="731">
        <v>22480883</v>
      </c>
      <c r="BA42" s="732"/>
      <c r="BB42" s="732"/>
      <c r="BC42" s="732"/>
      <c r="BD42" s="718"/>
      <c r="BE42" s="718"/>
      <c r="BF42" s="720"/>
      <c r="BG42" s="709"/>
      <c r="BH42" s="710"/>
      <c r="BI42" s="710"/>
      <c r="BJ42" s="710"/>
      <c r="BK42" s="710"/>
      <c r="BL42" s="224"/>
      <c r="BM42" s="681" t="s">
        <v>361</v>
      </c>
      <c r="BN42" s="681"/>
      <c r="BO42" s="681"/>
      <c r="BP42" s="681"/>
      <c r="BQ42" s="681"/>
      <c r="BR42" s="681"/>
      <c r="BS42" s="681"/>
      <c r="BT42" s="681"/>
      <c r="BU42" s="682"/>
      <c r="BV42" s="731">
        <v>363</v>
      </c>
      <c r="BW42" s="732"/>
      <c r="BX42" s="732"/>
      <c r="BY42" s="732"/>
      <c r="BZ42" s="732"/>
      <c r="CA42" s="732"/>
      <c r="CB42" s="741"/>
      <c r="CD42" s="656" t="s">
        <v>362</v>
      </c>
      <c r="CE42" s="657"/>
      <c r="CF42" s="657"/>
      <c r="CG42" s="657"/>
      <c r="CH42" s="657"/>
      <c r="CI42" s="657"/>
      <c r="CJ42" s="657"/>
      <c r="CK42" s="657"/>
      <c r="CL42" s="657"/>
      <c r="CM42" s="657"/>
      <c r="CN42" s="657"/>
      <c r="CO42" s="657"/>
      <c r="CP42" s="657"/>
      <c r="CQ42" s="658"/>
      <c r="CR42" s="659">
        <v>42612868</v>
      </c>
      <c r="CS42" s="691"/>
      <c r="CT42" s="691"/>
      <c r="CU42" s="691"/>
      <c r="CV42" s="691"/>
      <c r="CW42" s="691"/>
      <c r="CX42" s="691"/>
      <c r="CY42" s="692"/>
      <c r="CZ42" s="664">
        <v>10</v>
      </c>
      <c r="DA42" s="689"/>
      <c r="DB42" s="689"/>
      <c r="DC42" s="693"/>
      <c r="DD42" s="668">
        <v>5923674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363</v>
      </c>
      <c r="CD43" s="656" t="s">
        <v>364</v>
      </c>
      <c r="CE43" s="657"/>
      <c r="CF43" s="657"/>
      <c r="CG43" s="657"/>
      <c r="CH43" s="657"/>
      <c r="CI43" s="657"/>
      <c r="CJ43" s="657"/>
      <c r="CK43" s="657"/>
      <c r="CL43" s="657"/>
      <c r="CM43" s="657"/>
      <c r="CN43" s="657"/>
      <c r="CO43" s="657"/>
      <c r="CP43" s="657"/>
      <c r="CQ43" s="658"/>
      <c r="CR43" s="659">
        <v>1036369</v>
      </c>
      <c r="CS43" s="691"/>
      <c r="CT43" s="691"/>
      <c r="CU43" s="691"/>
      <c r="CV43" s="691"/>
      <c r="CW43" s="691"/>
      <c r="CX43" s="691"/>
      <c r="CY43" s="692"/>
      <c r="CZ43" s="664">
        <v>0.2</v>
      </c>
      <c r="DA43" s="689"/>
      <c r="DB43" s="689"/>
      <c r="DC43" s="693"/>
      <c r="DD43" s="668">
        <v>1014769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312</v>
      </c>
      <c r="CE44" s="696"/>
      <c r="CF44" s="656" t="s">
        <v>366</v>
      </c>
      <c r="CG44" s="657"/>
      <c r="CH44" s="657"/>
      <c r="CI44" s="657"/>
      <c r="CJ44" s="657"/>
      <c r="CK44" s="657"/>
      <c r="CL44" s="657"/>
      <c r="CM44" s="657"/>
      <c r="CN44" s="657"/>
      <c r="CO44" s="657"/>
      <c r="CP44" s="657"/>
      <c r="CQ44" s="658"/>
      <c r="CR44" s="659">
        <v>42612868</v>
      </c>
      <c r="CS44" s="660"/>
      <c r="CT44" s="660"/>
      <c r="CU44" s="660"/>
      <c r="CV44" s="660"/>
      <c r="CW44" s="660"/>
      <c r="CX44" s="660"/>
      <c r="CY44" s="661"/>
      <c r="CZ44" s="664">
        <v>10</v>
      </c>
      <c r="DA44" s="665"/>
      <c r="DB44" s="665"/>
      <c r="DC44" s="671"/>
      <c r="DD44" s="668">
        <v>5923674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368</v>
      </c>
      <c r="CG45" s="657"/>
      <c r="CH45" s="657"/>
      <c r="CI45" s="657"/>
      <c r="CJ45" s="657"/>
      <c r="CK45" s="657"/>
      <c r="CL45" s="657"/>
      <c r="CM45" s="657"/>
      <c r="CN45" s="657"/>
      <c r="CO45" s="657"/>
      <c r="CP45" s="657"/>
      <c r="CQ45" s="658"/>
      <c r="CR45" s="659">
        <v>23353138</v>
      </c>
      <c r="CS45" s="691"/>
      <c r="CT45" s="691"/>
      <c r="CU45" s="691"/>
      <c r="CV45" s="691"/>
      <c r="CW45" s="691"/>
      <c r="CX45" s="691"/>
      <c r="CY45" s="692"/>
      <c r="CZ45" s="664">
        <v>5.5</v>
      </c>
      <c r="DA45" s="689"/>
      <c r="DB45" s="689"/>
      <c r="DC45" s="693"/>
      <c r="DD45" s="668">
        <v>1073922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7"/>
      <c r="CE46" s="698"/>
      <c r="CF46" s="656" t="s">
        <v>369</v>
      </c>
      <c r="CG46" s="657"/>
      <c r="CH46" s="657"/>
      <c r="CI46" s="657"/>
      <c r="CJ46" s="657"/>
      <c r="CK46" s="657"/>
      <c r="CL46" s="657"/>
      <c r="CM46" s="657"/>
      <c r="CN46" s="657"/>
      <c r="CO46" s="657"/>
      <c r="CP46" s="657"/>
      <c r="CQ46" s="658"/>
      <c r="CR46" s="659">
        <v>16289137</v>
      </c>
      <c r="CS46" s="660"/>
      <c r="CT46" s="660"/>
      <c r="CU46" s="660"/>
      <c r="CV46" s="660"/>
      <c r="CW46" s="660"/>
      <c r="CX46" s="660"/>
      <c r="CY46" s="661"/>
      <c r="CZ46" s="664">
        <v>3.8</v>
      </c>
      <c r="DA46" s="665"/>
      <c r="DB46" s="665"/>
      <c r="DC46" s="671"/>
      <c r="DD46" s="668">
        <v>4659549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7"/>
      <c r="CE47" s="698"/>
      <c r="CF47" s="656" t="s">
        <v>370</v>
      </c>
      <c r="CG47" s="657"/>
      <c r="CH47" s="657"/>
      <c r="CI47" s="657"/>
      <c r="CJ47" s="657"/>
      <c r="CK47" s="657"/>
      <c r="CL47" s="657"/>
      <c r="CM47" s="657"/>
      <c r="CN47" s="657"/>
      <c r="CO47" s="657"/>
      <c r="CP47" s="657"/>
      <c r="CQ47" s="658"/>
      <c r="CR47" s="659" t="s">
        <v>133</v>
      </c>
      <c r="CS47" s="691"/>
      <c r="CT47" s="691"/>
      <c r="CU47" s="691"/>
      <c r="CV47" s="691"/>
      <c r="CW47" s="691"/>
      <c r="CX47" s="691"/>
      <c r="CY47" s="692"/>
      <c r="CZ47" s="664" t="s">
        <v>278</v>
      </c>
      <c r="DA47" s="689"/>
      <c r="DB47" s="689"/>
      <c r="DC47" s="693"/>
      <c r="DD47" s="668" t="s">
        <v>133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699"/>
      <c r="CE48" s="700"/>
      <c r="CF48" s="656" t="s">
        <v>371</v>
      </c>
      <c r="CG48" s="657"/>
      <c r="CH48" s="657"/>
      <c r="CI48" s="657"/>
      <c r="CJ48" s="657"/>
      <c r="CK48" s="657"/>
      <c r="CL48" s="657"/>
      <c r="CM48" s="657"/>
      <c r="CN48" s="657"/>
      <c r="CO48" s="657"/>
      <c r="CP48" s="657"/>
      <c r="CQ48" s="658"/>
      <c r="CR48" s="659" t="s">
        <v>278</v>
      </c>
      <c r="CS48" s="660"/>
      <c r="CT48" s="660"/>
      <c r="CU48" s="660"/>
      <c r="CV48" s="660"/>
      <c r="CW48" s="660"/>
      <c r="CX48" s="660"/>
      <c r="CY48" s="661"/>
      <c r="CZ48" s="664" t="s">
        <v>142</v>
      </c>
      <c r="DA48" s="665"/>
      <c r="DB48" s="665"/>
      <c r="DC48" s="671"/>
      <c r="DD48" s="668" t="s">
        <v>133</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372</v>
      </c>
      <c r="CE49" s="681"/>
      <c r="CF49" s="681"/>
      <c r="CG49" s="681"/>
      <c r="CH49" s="681"/>
      <c r="CI49" s="681"/>
      <c r="CJ49" s="681"/>
      <c r="CK49" s="681"/>
      <c r="CL49" s="681"/>
      <c r="CM49" s="681"/>
      <c r="CN49" s="681"/>
      <c r="CO49" s="681"/>
      <c r="CP49" s="681"/>
      <c r="CQ49" s="682"/>
      <c r="CR49" s="731">
        <v>427945418</v>
      </c>
      <c r="CS49" s="718"/>
      <c r="CT49" s="718"/>
      <c r="CU49" s="718"/>
      <c r="CV49" s="718"/>
      <c r="CW49" s="718"/>
      <c r="CX49" s="718"/>
      <c r="CY49" s="747"/>
      <c r="CZ49" s="739">
        <v>100</v>
      </c>
      <c r="DA49" s="748"/>
      <c r="DB49" s="748"/>
      <c r="DC49" s="749"/>
      <c r="DD49" s="750">
        <v>268900499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K8E1H12gxiONegejNNRoCa967lSbRIGxJ/V0TxUaJhvfmagpsgV5FoxA9D2DbPS4RvJ2DKpQRmPPxfjJxfefg==" saltValue="0+iR+H68EoWz7eMmsmGe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373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374</v>
      </c>
      <c r="DK2" s="759"/>
      <c r="DL2" s="759"/>
      <c r="DM2" s="759"/>
      <c r="DN2" s="759"/>
      <c r="DO2" s="760"/>
      <c r="DP2" s="228"/>
      <c r="DQ2" s="758" t="s">
        <v>375</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378</v>
      </c>
      <c r="B5" s="764"/>
      <c r="C5" s="764"/>
      <c r="D5" s="764"/>
      <c r="E5" s="764"/>
      <c r="F5" s="764"/>
      <c r="G5" s="764"/>
      <c r="H5" s="764"/>
      <c r="I5" s="764"/>
      <c r="J5" s="764"/>
      <c r="K5" s="764"/>
      <c r="L5" s="764"/>
      <c r="M5" s="764"/>
      <c r="N5" s="764"/>
      <c r="O5" s="764"/>
      <c r="P5" s="765"/>
      <c r="Q5" s="769" t="s">
        <v>379</v>
      </c>
      <c r="R5" s="770"/>
      <c r="S5" s="770"/>
      <c r="T5" s="770"/>
      <c r="U5" s="771"/>
      <c r="V5" s="769" t="s">
        <v>380</v>
      </c>
      <c r="W5" s="770"/>
      <c r="X5" s="770"/>
      <c r="Y5" s="770"/>
      <c r="Z5" s="771"/>
      <c r="AA5" s="769" t="s">
        <v>381</v>
      </c>
      <c r="AB5" s="770"/>
      <c r="AC5" s="770"/>
      <c r="AD5" s="770"/>
      <c r="AE5" s="770"/>
      <c r="AF5" s="775" t="s">
        <v>382</v>
      </c>
      <c r="AG5" s="770"/>
      <c r="AH5" s="770"/>
      <c r="AI5" s="770"/>
      <c r="AJ5" s="776"/>
      <c r="AK5" s="770" t="s">
        <v>383</v>
      </c>
      <c r="AL5" s="770"/>
      <c r="AM5" s="770"/>
      <c r="AN5" s="770"/>
      <c r="AO5" s="771"/>
      <c r="AP5" s="769" t="s">
        <v>384</v>
      </c>
      <c r="AQ5" s="770"/>
      <c r="AR5" s="770"/>
      <c r="AS5" s="770"/>
      <c r="AT5" s="771"/>
      <c r="AU5" s="769" t="s">
        <v>385</v>
      </c>
      <c r="AV5" s="770"/>
      <c r="AW5" s="770"/>
      <c r="AX5" s="770"/>
      <c r="AY5" s="776"/>
      <c r="AZ5" s="232"/>
      <c r="BA5" s="232"/>
      <c r="BB5" s="232"/>
      <c r="BC5" s="232"/>
      <c r="BD5" s="232"/>
      <c r="BE5" s="233"/>
      <c r="BF5" s="233"/>
      <c r="BG5" s="233"/>
      <c r="BH5" s="233"/>
      <c r="BI5" s="233"/>
      <c r="BJ5" s="233"/>
      <c r="BK5" s="233"/>
      <c r="BL5" s="233"/>
      <c r="BM5" s="233"/>
      <c r="BN5" s="233"/>
      <c r="BO5" s="233"/>
      <c r="BP5" s="233"/>
      <c r="BQ5" s="763" t="s">
        <v>386</v>
      </c>
      <c r="BR5" s="764"/>
      <c r="BS5" s="764"/>
      <c r="BT5" s="764"/>
      <c r="BU5" s="764"/>
      <c r="BV5" s="764"/>
      <c r="BW5" s="764"/>
      <c r="BX5" s="764"/>
      <c r="BY5" s="764"/>
      <c r="BZ5" s="764"/>
      <c r="CA5" s="764"/>
      <c r="CB5" s="764"/>
      <c r="CC5" s="764"/>
      <c r="CD5" s="764"/>
      <c r="CE5" s="764"/>
      <c r="CF5" s="764"/>
      <c r="CG5" s="765"/>
      <c r="CH5" s="769" t="s">
        <v>387</v>
      </c>
      <c r="CI5" s="770"/>
      <c r="CJ5" s="770"/>
      <c r="CK5" s="770"/>
      <c r="CL5" s="771"/>
      <c r="CM5" s="769" t="s">
        <v>388</v>
      </c>
      <c r="CN5" s="770"/>
      <c r="CO5" s="770"/>
      <c r="CP5" s="770"/>
      <c r="CQ5" s="771"/>
      <c r="CR5" s="769" t="s">
        <v>389</v>
      </c>
      <c r="CS5" s="770"/>
      <c r="CT5" s="770"/>
      <c r="CU5" s="770"/>
      <c r="CV5" s="771"/>
      <c r="CW5" s="769" t="s">
        <v>390</v>
      </c>
      <c r="CX5" s="770"/>
      <c r="CY5" s="770"/>
      <c r="CZ5" s="770"/>
      <c r="DA5" s="771"/>
      <c r="DB5" s="769" t="s">
        <v>391</v>
      </c>
      <c r="DC5" s="770"/>
      <c r="DD5" s="770"/>
      <c r="DE5" s="770"/>
      <c r="DF5" s="771"/>
      <c r="DG5" s="799" t="s">
        <v>392</v>
      </c>
      <c r="DH5" s="800"/>
      <c r="DI5" s="800"/>
      <c r="DJ5" s="800"/>
      <c r="DK5" s="801"/>
      <c r="DL5" s="799" t="s">
        <v>393</v>
      </c>
      <c r="DM5" s="800"/>
      <c r="DN5" s="800"/>
      <c r="DO5" s="800"/>
      <c r="DP5" s="801"/>
      <c r="DQ5" s="769" t="s">
        <v>394</v>
      </c>
      <c r="DR5" s="770"/>
      <c r="DS5" s="770"/>
      <c r="DT5" s="770"/>
      <c r="DU5" s="771"/>
      <c r="DV5" s="769" t="s">
        <v>385</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395</v>
      </c>
      <c r="C7" s="786"/>
      <c r="D7" s="786"/>
      <c r="E7" s="786"/>
      <c r="F7" s="786"/>
      <c r="G7" s="786"/>
      <c r="H7" s="786"/>
      <c r="I7" s="786"/>
      <c r="J7" s="786"/>
      <c r="K7" s="786"/>
      <c r="L7" s="786"/>
      <c r="M7" s="786"/>
      <c r="N7" s="786"/>
      <c r="O7" s="786"/>
      <c r="P7" s="787"/>
      <c r="Q7" s="788">
        <v>434886</v>
      </c>
      <c r="R7" s="789"/>
      <c r="S7" s="789"/>
      <c r="T7" s="789"/>
      <c r="U7" s="789"/>
      <c r="V7" s="789">
        <v>427283</v>
      </c>
      <c r="W7" s="789"/>
      <c r="X7" s="789"/>
      <c r="Y7" s="789"/>
      <c r="Z7" s="789"/>
      <c r="AA7" s="789">
        <v>7603</v>
      </c>
      <c r="AB7" s="789"/>
      <c r="AC7" s="789"/>
      <c r="AD7" s="789"/>
      <c r="AE7" s="790"/>
      <c r="AF7" s="791">
        <v>5697</v>
      </c>
      <c r="AG7" s="792"/>
      <c r="AH7" s="792"/>
      <c r="AI7" s="792"/>
      <c r="AJ7" s="793"/>
      <c r="AK7" s="794"/>
      <c r="AL7" s="795"/>
      <c r="AM7" s="795"/>
      <c r="AN7" s="795"/>
      <c r="AO7" s="795"/>
      <c r="AP7" s="795">
        <v>655750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587</v>
      </c>
      <c r="BT7" s="783"/>
      <c r="BU7" s="783"/>
      <c r="BV7" s="783"/>
      <c r="BW7" s="783"/>
      <c r="BX7" s="783"/>
      <c r="BY7" s="783"/>
      <c r="BZ7" s="783"/>
      <c r="CA7" s="783"/>
      <c r="CB7" s="783"/>
      <c r="CC7" s="783"/>
      <c r="CD7" s="783"/>
      <c r="CE7" s="783"/>
      <c r="CF7" s="783"/>
      <c r="CG7" s="798"/>
      <c r="CH7" s="779"/>
      <c r="CI7" s="780"/>
      <c r="CJ7" s="780"/>
      <c r="CK7" s="780"/>
      <c r="CL7" s="781"/>
      <c r="CM7" s="779">
        <v>1001</v>
      </c>
      <c r="CN7" s="780"/>
      <c r="CO7" s="780"/>
      <c r="CP7" s="780"/>
      <c r="CQ7" s="781"/>
      <c r="CR7" s="779">
        <v>1000</v>
      </c>
      <c r="CS7" s="780"/>
      <c r="CT7" s="780"/>
      <c r="CU7" s="780"/>
      <c r="CV7" s="781"/>
      <c r="CW7" s="779">
        <v>31</v>
      </c>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5">
      <c r="A8" s="238">
        <v>2</v>
      </c>
      <c r="B8" s="816" t="s">
        <v>396</v>
      </c>
      <c r="C8" s="817"/>
      <c r="D8" s="817"/>
      <c r="E8" s="817"/>
      <c r="F8" s="817"/>
      <c r="G8" s="817"/>
      <c r="H8" s="817"/>
      <c r="I8" s="817"/>
      <c r="J8" s="817"/>
      <c r="K8" s="817"/>
      <c r="L8" s="817"/>
      <c r="M8" s="817"/>
      <c r="N8" s="817"/>
      <c r="O8" s="817"/>
      <c r="P8" s="818"/>
      <c r="Q8" s="819">
        <v>82086</v>
      </c>
      <c r="R8" s="820"/>
      <c r="S8" s="820"/>
      <c r="T8" s="820"/>
      <c r="U8" s="820"/>
      <c r="V8" s="820">
        <v>82086</v>
      </c>
      <c r="W8" s="820"/>
      <c r="X8" s="820"/>
      <c r="Y8" s="820"/>
      <c r="Z8" s="820"/>
      <c r="AA8" s="820">
        <v>0</v>
      </c>
      <c r="AB8" s="820"/>
      <c r="AC8" s="820"/>
      <c r="AD8" s="820"/>
      <c r="AE8" s="821"/>
      <c r="AF8" s="822" t="s">
        <v>133</v>
      </c>
      <c r="AG8" s="823"/>
      <c r="AH8" s="823"/>
      <c r="AI8" s="823"/>
      <c r="AJ8" s="824"/>
      <c r="AK8" s="805">
        <v>48152</v>
      </c>
      <c r="AL8" s="806"/>
      <c r="AM8" s="806"/>
      <c r="AN8" s="806"/>
      <c r="AO8" s="806"/>
      <c r="AP8" s="806">
        <v>3109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588</v>
      </c>
      <c r="BT8" s="810"/>
      <c r="BU8" s="810"/>
      <c r="BV8" s="810"/>
      <c r="BW8" s="810"/>
      <c r="BX8" s="810"/>
      <c r="BY8" s="810"/>
      <c r="BZ8" s="810"/>
      <c r="CA8" s="810"/>
      <c r="CB8" s="810"/>
      <c r="CC8" s="810"/>
      <c r="CD8" s="810"/>
      <c r="CE8" s="810"/>
      <c r="CF8" s="810"/>
      <c r="CG8" s="811"/>
      <c r="CH8" s="812">
        <v>-65</v>
      </c>
      <c r="CI8" s="813"/>
      <c r="CJ8" s="813"/>
      <c r="CK8" s="813"/>
      <c r="CL8" s="814"/>
      <c r="CM8" s="812">
        <v>1087</v>
      </c>
      <c r="CN8" s="813"/>
      <c r="CO8" s="813"/>
      <c r="CP8" s="813"/>
      <c r="CQ8" s="814"/>
      <c r="CR8" s="812">
        <v>1000</v>
      </c>
      <c r="CS8" s="813"/>
      <c r="CT8" s="813"/>
      <c r="CU8" s="813"/>
      <c r="CV8" s="814"/>
      <c r="CW8" s="812">
        <v>358</v>
      </c>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5">
      <c r="A9" s="238">
        <v>3</v>
      </c>
      <c r="B9" s="816" t="s">
        <v>397</v>
      </c>
      <c r="C9" s="817"/>
      <c r="D9" s="817"/>
      <c r="E9" s="817"/>
      <c r="F9" s="817"/>
      <c r="G9" s="817"/>
      <c r="H9" s="817"/>
      <c r="I9" s="817"/>
      <c r="J9" s="817"/>
      <c r="K9" s="817"/>
      <c r="L9" s="817"/>
      <c r="M9" s="817"/>
      <c r="N9" s="817"/>
      <c r="O9" s="817"/>
      <c r="P9" s="818"/>
      <c r="Q9" s="819">
        <v>1040</v>
      </c>
      <c r="R9" s="820"/>
      <c r="S9" s="820"/>
      <c r="T9" s="820"/>
      <c r="U9" s="820"/>
      <c r="V9" s="820">
        <v>300</v>
      </c>
      <c r="W9" s="820"/>
      <c r="X9" s="820"/>
      <c r="Y9" s="820"/>
      <c r="Z9" s="820"/>
      <c r="AA9" s="820">
        <v>740</v>
      </c>
      <c r="AB9" s="820"/>
      <c r="AC9" s="820"/>
      <c r="AD9" s="820"/>
      <c r="AE9" s="821"/>
      <c r="AF9" s="822">
        <v>740</v>
      </c>
      <c r="AG9" s="823"/>
      <c r="AH9" s="823"/>
      <c r="AI9" s="823"/>
      <c r="AJ9" s="824"/>
      <c r="AK9" s="805">
        <v>735</v>
      </c>
      <c r="AL9" s="806"/>
      <c r="AM9" s="806"/>
      <c r="AN9" s="806"/>
      <c r="AO9" s="806"/>
      <c r="AP9" s="806">
        <v>490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589</v>
      </c>
      <c r="BT9" s="810"/>
      <c r="BU9" s="810"/>
      <c r="BV9" s="810"/>
      <c r="BW9" s="810"/>
      <c r="BX9" s="810"/>
      <c r="BY9" s="810"/>
      <c r="BZ9" s="810"/>
      <c r="CA9" s="810"/>
      <c r="CB9" s="810"/>
      <c r="CC9" s="810"/>
      <c r="CD9" s="810"/>
      <c r="CE9" s="810"/>
      <c r="CF9" s="810"/>
      <c r="CG9" s="811"/>
      <c r="CH9" s="812">
        <v>-3</v>
      </c>
      <c r="CI9" s="813"/>
      <c r="CJ9" s="813"/>
      <c r="CK9" s="813"/>
      <c r="CL9" s="814"/>
      <c r="CM9" s="812">
        <v>235</v>
      </c>
      <c r="CN9" s="813"/>
      <c r="CO9" s="813"/>
      <c r="CP9" s="813"/>
      <c r="CQ9" s="814"/>
      <c r="CR9" s="812">
        <v>100</v>
      </c>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5">
      <c r="A10" s="238">
        <v>4</v>
      </c>
      <c r="B10" s="816" t="s">
        <v>398</v>
      </c>
      <c r="C10" s="817"/>
      <c r="D10" s="817"/>
      <c r="E10" s="817"/>
      <c r="F10" s="817"/>
      <c r="G10" s="817"/>
      <c r="H10" s="817"/>
      <c r="I10" s="817"/>
      <c r="J10" s="817"/>
      <c r="K10" s="817"/>
      <c r="L10" s="817"/>
      <c r="M10" s="817"/>
      <c r="N10" s="817"/>
      <c r="O10" s="817"/>
      <c r="P10" s="818"/>
      <c r="Q10" s="819">
        <v>394</v>
      </c>
      <c r="R10" s="820"/>
      <c r="S10" s="820"/>
      <c r="T10" s="820"/>
      <c r="U10" s="820"/>
      <c r="V10" s="820">
        <v>394</v>
      </c>
      <c r="W10" s="820"/>
      <c r="X10" s="820"/>
      <c r="Y10" s="820"/>
      <c r="Z10" s="820"/>
      <c r="AA10" s="820">
        <v>0</v>
      </c>
      <c r="AB10" s="820"/>
      <c r="AC10" s="820"/>
      <c r="AD10" s="820"/>
      <c r="AE10" s="821"/>
      <c r="AF10" s="822" t="s">
        <v>133</v>
      </c>
      <c r="AG10" s="823"/>
      <c r="AH10" s="823"/>
      <c r="AI10" s="823"/>
      <c r="AJ10" s="824"/>
      <c r="AK10" s="805"/>
      <c r="AL10" s="806"/>
      <c r="AM10" s="806"/>
      <c r="AN10" s="806"/>
      <c r="AO10" s="806"/>
      <c r="AP10" s="806">
        <v>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590</v>
      </c>
      <c r="BT10" s="810"/>
      <c r="BU10" s="810"/>
      <c r="BV10" s="810"/>
      <c r="BW10" s="810"/>
      <c r="BX10" s="810"/>
      <c r="BY10" s="810"/>
      <c r="BZ10" s="810"/>
      <c r="CA10" s="810"/>
      <c r="CB10" s="810"/>
      <c r="CC10" s="810"/>
      <c r="CD10" s="810"/>
      <c r="CE10" s="810"/>
      <c r="CF10" s="810"/>
      <c r="CG10" s="811"/>
      <c r="CH10" s="812">
        <v>168</v>
      </c>
      <c r="CI10" s="813"/>
      <c r="CJ10" s="813"/>
      <c r="CK10" s="813"/>
      <c r="CL10" s="814"/>
      <c r="CM10" s="812">
        <v>530</v>
      </c>
      <c r="CN10" s="813"/>
      <c r="CO10" s="813"/>
      <c r="CP10" s="813"/>
      <c r="CQ10" s="814"/>
      <c r="CR10" s="812">
        <v>50</v>
      </c>
      <c r="CS10" s="813"/>
      <c r="CT10" s="813"/>
      <c r="CU10" s="813"/>
      <c r="CV10" s="814"/>
      <c r="CW10" s="812">
        <v>114</v>
      </c>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591</v>
      </c>
      <c r="BT11" s="810"/>
      <c r="BU11" s="810"/>
      <c r="BV11" s="810"/>
      <c r="BW11" s="810"/>
      <c r="BX11" s="810"/>
      <c r="BY11" s="810"/>
      <c r="BZ11" s="810"/>
      <c r="CA11" s="810"/>
      <c r="CB11" s="810"/>
      <c r="CC11" s="810"/>
      <c r="CD11" s="810"/>
      <c r="CE11" s="810"/>
      <c r="CF11" s="810"/>
      <c r="CG11" s="811"/>
      <c r="CH11" s="812">
        <v>3</v>
      </c>
      <c r="CI11" s="813"/>
      <c r="CJ11" s="813"/>
      <c r="CK11" s="813"/>
      <c r="CL11" s="814"/>
      <c r="CM11" s="812">
        <v>562</v>
      </c>
      <c r="CN11" s="813"/>
      <c r="CO11" s="813"/>
      <c r="CP11" s="813"/>
      <c r="CQ11" s="814"/>
      <c r="CR11" s="812">
        <v>301</v>
      </c>
      <c r="CS11" s="813"/>
      <c r="CT11" s="813"/>
      <c r="CU11" s="813"/>
      <c r="CV11" s="814"/>
      <c r="CW11" s="812">
        <v>198</v>
      </c>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592</v>
      </c>
      <c r="BT12" s="810"/>
      <c r="BU12" s="810"/>
      <c r="BV12" s="810"/>
      <c r="BW12" s="810"/>
      <c r="BX12" s="810"/>
      <c r="BY12" s="810"/>
      <c r="BZ12" s="810"/>
      <c r="CA12" s="810"/>
      <c r="CB12" s="810"/>
      <c r="CC12" s="810"/>
      <c r="CD12" s="810"/>
      <c r="CE12" s="810"/>
      <c r="CF12" s="810"/>
      <c r="CG12" s="811"/>
      <c r="CH12" s="812">
        <v>3</v>
      </c>
      <c r="CI12" s="813"/>
      <c r="CJ12" s="813"/>
      <c r="CK12" s="813"/>
      <c r="CL12" s="814"/>
      <c r="CM12" s="812">
        <v>263</v>
      </c>
      <c r="CN12" s="813"/>
      <c r="CO12" s="813"/>
      <c r="CP12" s="813"/>
      <c r="CQ12" s="814"/>
      <c r="CR12" s="812">
        <v>100</v>
      </c>
      <c r="CS12" s="813"/>
      <c r="CT12" s="813"/>
      <c r="CU12" s="813"/>
      <c r="CV12" s="814"/>
      <c r="CW12" s="812">
        <v>11</v>
      </c>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593</v>
      </c>
      <c r="BT13" s="810"/>
      <c r="BU13" s="810"/>
      <c r="BV13" s="810"/>
      <c r="BW13" s="810"/>
      <c r="BX13" s="810"/>
      <c r="BY13" s="810"/>
      <c r="BZ13" s="810"/>
      <c r="CA13" s="810"/>
      <c r="CB13" s="810"/>
      <c r="CC13" s="810"/>
      <c r="CD13" s="810"/>
      <c r="CE13" s="810"/>
      <c r="CF13" s="810"/>
      <c r="CG13" s="811"/>
      <c r="CH13" s="812">
        <v>5</v>
      </c>
      <c r="CI13" s="813"/>
      <c r="CJ13" s="813"/>
      <c r="CK13" s="813"/>
      <c r="CL13" s="814"/>
      <c r="CM13" s="812">
        <v>85</v>
      </c>
      <c r="CN13" s="813"/>
      <c r="CO13" s="813"/>
      <c r="CP13" s="813"/>
      <c r="CQ13" s="814"/>
      <c r="CR13" s="812">
        <v>48</v>
      </c>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594</v>
      </c>
      <c r="BT14" s="810"/>
      <c r="BU14" s="810"/>
      <c r="BV14" s="810"/>
      <c r="BW14" s="810"/>
      <c r="BX14" s="810"/>
      <c r="BY14" s="810"/>
      <c r="BZ14" s="810"/>
      <c r="CA14" s="810"/>
      <c r="CB14" s="810"/>
      <c r="CC14" s="810"/>
      <c r="CD14" s="810"/>
      <c r="CE14" s="810"/>
      <c r="CF14" s="810"/>
      <c r="CG14" s="811"/>
      <c r="CH14" s="812">
        <v>-11</v>
      </c>
      <c r="CI14" s="813"/>
      <c r="CJ14" s="813"/>
      <c r="CK14" s="813"/>
      <c r="CL14" s="814"/>
      <c r="CM14" s="812">
        <v>504</v>
      </c>
      <c r="CN14" s="813"/>
      <c r="CO14" s="813"/>
      <c r="CP14" s="813"/>
      <c r="CQ14" s="814"/>
      <c r="CR14" s="812">
        <v>501</v>
      </c>
      <c r="CS14" s="813"/>
      <c r="CT14" s="813"/>
      <c r="CU14" s="813"/>
      <c r="CV14" s="814"/>
      <c r="CW14" s="812">
        <v>29</v>
      </c>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595</v>
      </c>
      <c r="BT15" s="810"/>
      <c r="BU15" s="810"/>
      <c r="BV15" s="810"/>
      <c r="BW15" s="810"/>
      <c r="BX15" s="810"/>
      <c r="BY15" s="810"/>
      <c r="BZ15" s="810"/>
      <c r="CA15" s="810"/>
      <c r="CB15" s="810"/>
      <c r="CC15" s="810"/>
      <c r="CD15" s="810"/>
      <c r="CE15" s="810"/>
      <c r="CF15" s="810"/>
      <c r="CG15" s="811"/>
      <c r="CH15" s="812">
        <v>1</v>
      </c>
      <c r="CI15" s="813"/>
      <c r="CJ15" s="813"/>
      <c r="CK15" s="813"/>
      <c r="CL15" s="814"/>
      <c r="CM15" s="812">
        <v>33</v>
      </c>
      <c r="CN15" s="813"/>
      <c r="CO15" s="813"/>
      <c r="CP15" s="813"/>
      <c r="CQ15" s="814"/>
      <c r="CR15" s="812">
        <v>2</v>
      </c>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t="s">
        <v>596</v>
      </c>
      <c r="BT16" s="810"/>
      <c r="BU16" s="810"/>
      <c r="BV16" s="810"/>
      <c r="BW16" s="810"/>
      <c r="BX16" s="810"/>
      <c r="BY16" s="810"/>
      <c r="BZ16" s="810"/>
      <c r="CA16" s="810"/>
      <c r="CB16" s="810"/>
      <c r="CC16" s="810"/>
      <c r="CD16" s="810"/>
      <c r="CE16" s="810"/>
      <c r="CF16" s="810"/>
      <c r="CG16" s="811"/>
      <c r="CH16" s="812">
        <v>100</v>
      </c>
      <c r="CI16" s="813"/>
      <c r="CJ16" s="813"/>
      <c r="CK16" s="813"/>
      <c r="CL16" s="814"/>
      <c r="CM16" s="812">
        <v>1318</v>
      </c>
      <c r="CN16" s="813"/>
      <c r="CO16" s="813"/>
      <c r="CP16" s="813"/>
      <c r="CQ16" s="814"/>
      <c r="CR16" s="812">
        <v>17</v>
      </c>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597</v>
      </c>
      <c r="BT17" s="810"/>
      <c r="BU17" s="810"/>
      <c r="BV17" s="810"/>
      <c r="BW17" s="810"/>
      <c r="BX17" s="810"/>
      <c r="BY17" s="810"/>
      <c r="BZ17" s="810"/>
      <c r="CA17" s="810"/>
      <c r="CB17" s="810"/>
      <c r="CC17" s="810"/>
      <c r="CD17" s="810"/>
      <c r="CE17" s="810"/>
      <c r="CF17" s="810"/>
      <c r="CG17" s="811"/>
      <c r="CH17" s="812">
        <v>-40</v>
      </c>
      <c r="CI17" s="813"/>
      <c r="CJ17" s="813"/>
      <c r="CK17" s="813"/>
      <c r="CL17" s="814"/>
      <c r="CM17" s="812">
        <v>-425</v>
      </c>
      <c r="CN17" s="813"/>
      <c r="CO17" s="813"/>
      <c r="CP17" s="813"/>
      <c r="CQ17" s="814"/>
      <c r="CR17" s="812">
        <v>53</v>
      </c>
      <c r="CS17" s="813"/>
      <c r="CT17" s="813"/>
      <c r="CU17" s="813"/>
      <c r="CV17" s="814"/>
      <c r="CW17" s="812"/>
      <c r="CX17" s="813"/>
      <c r="CY17" s="813"/>
      <c r="CZ17" s="813"/>
      <c r="DA17" s="814"/>
      <c r="DB17" s="812">
        <v>900</v>
      </c>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t="s">
        <v>598</v>
      </c>
      <c r="BT18" s="810"/>
      <c r="BU18" s="810"/>
      <c r="BV18" s="810"/>
      <c r="BW18" s="810"/>
      <c r="BX18" s="810"/>
      <c r="BY18" s="810"/>
      <c r="BZ18" s="810"/>
      <c r="CA18" s="810"/>
      <c r="CB18" s="810"/>
      <c r="CC18" s="810"/>
      <c r="CD18" s="810"/>
      <c r="CE18" s="810"/>
      <c r="CF18" s="810"/>
      <c r="CG18" s="811"/>
      <c r="CH18" s="812">
        <v>48</v>
      </c>
      <c r="CI18" s="813"/>
      <c r="CJ18" s="813"/>
      <c r="CK18" s="813"/>
      <c r="CL18" s="814"/>
      <c r="CM18" s="812">
        <v>2342</v>
      </c>
      <c r="CN18" s="813"/>
      <c r="CO18" s="813"/>
      <c r="CP18" s="813"/>
      <c r="CQ18" s="814"/>
      <c r="CR18" s="812">
        <v>30</v>
      </c>
      <c r="CS18" s="813"/>
      <c r="CT18" s="813"/>
      <c r="CU18" s="813"/>
      <c r="CV18" s="814"/>
      <c r="CW18" s="812"/>
      <c r="CX18" s="813"/>
      <c r="CY18" s="813"/>
      <c r="CZ18" s="813"/>
      <c r="DA18" s="814"/>
      <c r="DB18" s="812"/>
      <c r="DC18" s="813"/>
      <c r="DD18" s="813"/>
      <c r="DE18" s="813"/>
      <c r="DF18" s="814"/>
      <c r="DG18" s="812">
        <v>7027</v>
      </c>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599</v>
      </c>
      <c r="BT19" s="810"/>
      <c r="BU19" s="810"/>
      <c r="BV19" s="810"/>
      <c r="BW19" s="810"/>
      <c r="BX19" s="810"/>
      <c r="BY19" s="810"/>
      <c r="BZ19" s="810"/>
      <c r="CA19" s="810"/>
      <c r="CB19" s="810"/>
      <c r="CC19" s="810"/>
      <c r="CD19" s="810"/>
      <c r="CE19" s="810"/>
      <c r="CF19" s="810"/>
      <c r="CG19" s="811"/>
      <c r="CH19" s="812">
        <v>2</v>
      </c>
      <c r="CI19" s="813"/>
      <c r="CJ19" s="813"/>
      <c r="CK19" s="813"/>
      <c r="CL19" s="814"/>
      <c r="CM19" s="812">
        <v>43</v>
      </c>
      <c r="CN19" s="813"/>
      <c r="CO19" s="813"/>
      <c r="CP19" s="813"/>
      <c r="CQ19" s="814"/>
      <c r="CR19" s="812">
        <v>39</v>
      </c>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600</v>
      </c>
      <c r="BT20" s="810"/>
      <c r="BU20" s="810"/>
      <c r="BV20" s="810"/>
      <c r="BW20" s="810"/>
      <c r="BX20" s="810"/>
      <c r="BY20" s="810"/>
      <c r="BZ20" s="810"/>
      <c r="CA20" s="810"/>
      <c r="CB20" s="810"/>
      <c r="CC20" s="810"/>
      <c r="CD20" s="810"/>
      <c r="CE20" s="810"/>
      <c r="CF20" s="810"/>
      <c r="CG20" s="811"/>
      <c r="CH20" s="812">
        <v>1</v>
      </c>
      <c r="CI20" s="813"/>
      <c r="CJ20" s="813"/>
      <c r="CK20" s="813"/>
      <c r="CL20" s="814"/>
      <c r="CM20" s="812">
        <v>20</v>
      </c>
      <c r="CN20" s="813"/>
      <c r="CO20" s="813"/>
      <c r="CP20" s="813"/>
      <c r="CQ20" s="814"/>
      <c r="CR20" s="812">
        <v>6</v>
      </c>
      <c r="CS20" s="813"/>
      <c r="CT20" s="813"/>
      <c r="CU20" s="813"/>
      <c r="CV20" s="814"/>
      <c r="CW20" s="812">
        <v>3</v>
      </c>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t="s">
        <v>601</v>
      </c>
      <c r="BT21" s="810"/>
      <c r="BU21" s="810"/>
      <c r="BV21" s="810"/>
      <c r="BW21" s="810"/>
      <c r="BX21" s="810"/>
      <c r="BY21" s="810"/>
      <c r="BZ21" s="810"/>
      <c r="CA21" s="810"/>
      <c r="CB21" s="810"/>
      <c r="CC21" s="810"/>
      <c r="CD21" s="810"/>
      <c r="CE21" s="810"/>
      <c r="CF21" s="810"/>
      <c r="CG21" s="811"/>
      <c r="CH21" s="812">
        <v>-1</v>
      </c>
      <c r="CI21" s="813"/>
      <c r="CJ21" s="813"/>
      <c r="CK21" s="813"/>
      <c r="CL21" s="814"/>
      <c r="CM21" s="812">
        <v>47</v>
      </c>
      <c r="CN21" s="813"/>
      <c r="CO21" s="813"/>
      <c r="CP21" s="813"/>
      <c r="CQ21" s="814"/>
      <c r="CR21" s="812">
        <v>17</v>
      </c>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399</v>
      </c>
      <c r="BA22" s="842"/>
      <c r="BB22" s="842"/>
      <c r="BC22" s="842"/>
      <c r="BD22" s="843"/>
      <c r="BE22" s="233"/>
      <c r="BF22" s="233"/>
      <c r="BG22" s="233"/>
      <c r="BH22" s="233"/>
      <c r="BI22" s="233"/>
      <c r="BJ22" s="233"/>
      <c r="BK22" s="233"/>
      <c r="BL22" s="233"/>
      <c r="BM22" s="233"/>
      <c r="BN22" s="233"/>
      <c r="BO22" s="233"/>
      <c r="BP22" s="233"/>
      <c r="BQ22" s="238">
        <v>16</v>
      </c>
      <c r="BR22" s="239"/>
      <c r="BS22" s="809" t="s">
        <v>602</v>
      </c>
      <c r="BT22" s="810"/>
      <c r="BU22" s="810"/>
      <c r="BV22" s="810"/>
      <c r="BW22" s="810"/>
      <c r="BX22" s="810"/>
      <c r="BY22" s="810"/>
      <c r="BZ22" s="810"/>
      <c r="CA22" s="810"/>
      <c r="CB22" s="810"/>
      <c r="CC22" s="810"/>
      <c r="CD22" s="810"/>
      <c r="CE22" s="810"/>
      <c r="CF22" s="810"/>
      <c r="CG22" s="811"/>
      <c r="CH22" s="812">
        <v>23</v>
      </c>
      <c r="CI22" s="813"/>
      <c r="CJ22" s="813"/>
      <c r="CK22" s="813"/>
      <c r="CL22" s="814"/>
      <c r="CM22" s="812">
        <v>90</v>
      </c>
      <c r="CN22" s="813"/>
      <c r="CO22" s="813"/>
      <c r="CP22" s="813"/>
      <c r="CQ22" s="814"/>
      <c r="CR22" s="812">
        <v>10</v>
      </c>
      <c r="CS22" s="813"/>
      <c r="CT22" s="813"/>
      <c r="CU22" s="813"/>
      <c r="CV22" s="814"/>
      <c r="CW22" s="812">
        <v>32</v>
      </c>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400</v>
      </c>
      <c r="B23" s="825" t="s">
        <v>401</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6437</v>
      </c>
      <c r="AG23" s="829"/>
      <c r="AH23" s="829"/>
      <c r="AI23" s="829"/>
      <c r="AJ23" s="832"/>
      <c r="AK23" s="833"/>
      <c r="AL23" s="834"/>
      <c r="AM23" s="834"/>
      <c r="AN23" s="834"/>
      <c r="AO23" s="834"/>
      <c r="AP23" s="829"/>
      <c r="AQ23" s="829"/>
      <c r="AR23" s="829"/>
      <c r="AS23" s="829"/>
      <c r="AT23" s="829"/>
      <c r="AU23" s="845"/>
      <c r="AV23" s="845"/>
      <c r="AW23" s="845"/>
      <c r="AX23" s="845"/>
      <c r="AY23" s="846"/>
      <c r="AZ23" s="847" t="s">
        <v>133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402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403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378</v>
      </c>
      <c r="B26" s="764"/>
      <c r="C26" s="764"/>
      <c r="D26" s="764"/>
      <c r="E26" s="764"/>
      <c r="F26" s="764"/>
      <c r="G26" s="764"/>
      <c r="H26" s="764"/>
      <c r="I26" s="764"/>
      <c r="J26" s="764"/>
      <c r="K26" s="764"/>
      <c r="L26" s="764"/>
      <c r="M26" s="764"/>
      <c r="N26" s="764"/>
      <c r="O26" s="764"/>
      <c r="P26" s="765"/>
      <c r="Q26" s="769" t="s">
        <v>404</v>
      </c>
      <c r="R26" s="770"/>
      <c r="S26" s="770"/>
      <c r="T26" s="770"/>
      <c r="U26" s="771"/>
      <c r="V26" s="769" t="s">
        <v>405</v>
      </c>
      <c r="W26" s="770"/>
      <c r="X26" s="770"/>
      <c r="Y26" s="770"/>
      <c r="Z26" s="771"/>
      <c r="AA26" s="769" t="s">
        <v>406</v>
      </c>
      <c r="AB26" s="770"/>
      <c r="AC26" s="770"/>
      <c r="AD26" s="770"/>
      <c r="AE26" s="770"/>
      <c r="AF26" s="850" t="s">
        <v>407</v>
      </c>
      <c r="AG26" s="851"/>
      <c r="AH26" s="851"/>
      <c r="AI26" s="851"/>
      <c r="AJ26" s="852"/>
      <c r="AK26" s="770" t="s">
        <v>408</v>
      </c>
      <c r="AL26" s="770"/>
      <c r="AM26" s="770"/>
      <c r="AN26" s="770"/>
      <c r="AO26" s="771"/>
      <c r="AP26" s="769" t="s">
        <v>409</v>
      </c>
      <c r="AQ26" s="770"/>
      <c r="AR26" s="770"/>
      <c r="AS26" s="770"/>
      <c r="AT26" s="771"/>
      <c r="AU26" s="769" t="s">
        <v>410</v>
      </c>
      <c r="AV26" s="770"/>
      <c r="AW26" s="770"/>
      <c r="AX26" s="770"/>
      <c r="AY26" s="771"/>
      <c r="AZ26" s="769" t="s">
        <v>411</v>
      </c>
      <c r="BA26" s="770"/>
      <c r="BB26" s="770"/>
      <c r="BC26" s="770"/>
      <c r="BD26" s="771"/>
      <c r="BE26" s="769" t="s">
        <v>385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412</v>
      </c>
      <c r="C28" s="786"/>
      <c r="D28" s="786"/>
      <c r="E28" s="786"/>
      <c r="F28" s="786"/>
      <c r="G28" s="786"/>
      <c r="H28" s="786"/>
      <c r="I28" s="786"/>
      <c r="J28" s="786"/>
      <c r="K28" s="786"/>
      <c r="L28" s="786"/>
      <c r="M28" s="786"/>
      <c r="N28" s="786"/>
      <c r="O28" s="786"/>
      <c r="P28" s="787"/>
      <c r="Q28" s="858">
        <v>72393</v>
      </c>
      <c r="R28" s="859"/>
      <c r="S28" s="859"/>
      <c r="T28" s="859"/>
      <c r="U28" s="859"/>
      <c r="V28" s="859">
        <v>72177</v>
      </c>
      <c r="W28" s="859"/>
      <c r="X28" s="859"/>
      <c r="Y28" s="859"/>
      <c r="Z28" s="859"/>
      <c r="AA28" s="859">
        <v>216</v>
      </c>
      <c r="AB28" s="859"/>
      <c r="AC28" s="859"/>
      <c r="AD28" s="859"/>
      <c r="AE28" s="860"/>
      <c r="AF28" s="861">
        <v>210</v>
      </c>
      <c r="AG28" s="859"/>
      <c r="AH28" s="859"/>
      <c r="AI28" s="859"/>
      <c r="AJ28" s="862"/>
      <c r="AK28" s="863">
        <v>6303</v>
      </c>
      <c r="AL28" s="864"/>
      <c r="AM28" s="864"/>
      <c r="AN28" s="864"/>
      <c r="AO28" s="864"/>
      <c r="AP28" s="864">
        <v>0</v>
      </c>
      <c r="AQ28" s="864"/>
      <c r="AR28" s="864"/>
      <c r="AS28" s="864"/>
      <c r="AT28" s="864"/>
      <c r="AU28" s="864">
        <v>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413</v>
      </c>
      <c r="C29" s="817"/>
      <c r="D29" s="817"/>
      <c r="E29" s="817"/>
      <c r="F29" s="817"/>
      <c r="G29" s="817"/>
      <c r="H29" s="817"/>
      <c r="I29" s="817"/>
      <c r="J29" s="817"/>
      <c r="K29" s="817"/>
      <c r="L29" s="817"/>
      <c r="M29" s="817"/>
      <c r="N29" s="817"/>
      <c r="O29" s="817"/>
      <c r="P29" s="818"/>
      <c r="Q29" s="819">
        <v>84746</v>
      </c>
      <c r="R29" s="820"/>
      <c r="S29" s="820"/>
      <c r="T29" s="820"/>
      <c r="U29" s="820"/>
      <c r="V29" s="820">
        <v>82159</v>
      </c>
      <c r="W29" s="820"/>
      <c r="X29" s="820"/>
      <c r="Y29" s="820"/>
      <c r="Z29" s="820"/>
      <c r="AA29" s="820">
        <v>2587</v>
      </c>
      <c r="AB29" s="820"/>
      <c r="AC29" s="820"/>
      <c r="AD29" s="820"/>
      <c r="AE29" s="821"/>
      <c r="AF29" s="822">
        <v>2587</v>
      </c>
      <c r="AG29" s="823"/>
      <c r="AH29" s="823"/>
      <c r="AI29" s="823"/>
      <c r="AJ29" s="824"/>
      <c r="AK29" s="870">
        <v>12907</v>
      </c>
      <c r="AL29" s="866"/>
      <c r="AM29" s="866"/>
      <c r="AN29" s="866"/>
      <c r="AO29" s="866"/>
      <c r="AP29" s="866">
        <v>0</v>
      </c>
      <c r="AQ29" s="866"/>
      <c r="AR29" s="866"/>
      <c r="AS29" s="866"/>
      <c r="AT29" s="866"/>
      <c r="AU29" s="866">
        <v>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414</v>
      </c>
      <c r="C30" s="817"/>
      <c r="D30" s="817"/>
      <c r="E30" s="817"/>
      <c r="F30" s="817"/>
      <c r="G30" s="817"/>
      <c r="H30" s="817"/>
      <c r="I30" s="817"/>
      <c r="J30" s="817"/>
      <c r="K30" s="817"/>
      <c r="L30" s="817"/>
      <c r="M30" s="817"/>
      <c r="N30" s="817"/>
      <c r="O30" s="817"/>
      <c r="P30" s="818"/>
      <c r="Q30" s="819">
        <v>9825</v>
      </c>
      <c r="R30" s="820"/>
      <c r="S30" s="820"/>
      <c r="T30" s="820"/>
      <c r="U30" s="820"/>
      <c r="V30" s="820">
        <v>9790</v>
      </c>
      <c r="W30" s="820"/>
      <c r="X30" s="820"/>
      <c r="Y30" s="820"/>
      <c r="Z30" s="820"/>
      <c r="AA30" s="820">
        <v>35</v>
      </c>
      <c r="AB30" s="820"/>
      <c r="AC30" s="820"/>
      <c r="AD30" s="820"/>
      <c r="AE30" s="821"/>
      <c r="AF30" s="822">
        <v>20</v>
      </c>
      <c r="AG30" s="823"/>
      <c r="AH30" s="823"/>
      <c r="AI30" s="823"/>
      <c r="AJ30" s="824"/>
      <c r="AK30" s="870">
        <v>9424</v>
      </c>
      <c r="AL30" s="866"/>
      <c r="AM30" s="866"/>
      <c r="AN30" s="866"/>
      <c r="AO30" s="866"/>
      <c r="AP30" s="866">
        <v>0</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415</v>
      </c>
      <c r="C31" s="817"/>
      <c r="D31" s="817"/>
      <c r="E31" s="817"/>
      <c r="F31" s="817"/>
      <c r="G31" s="817"/>
      <c r="H31" s="817"/>
      <c r="I31" s="817"/>
      <c r="J31" s="817"/>
      <c r="K31" s="817"/>
      <c r="L31" s="817"/>
      <c r="M31" s="817"/>
      <c r="N31" s="817"/>
      <c r="O31" s="817"/>
      <c r="P31" s="818"/>
      <c r="Q31" s="819">
        <v>12078</v>
      </c>
      <c r="R31" s="820"/>
      <c r="S31" s="820"/>
      <c r="T31" s="820"/>
      <c r="U31" s="820"/>
      <c r="V31" s="820">
        <v>5337</v>
      </c>
      <c r="W31" s="820"/>
      <c r="X31" s="820"/>
      <c r="Y31" s="820"/>
      <c r="Z31" s="820"/>
      <c r="AA31" s="820">
        <v>6741</v>
      </c>
      <c r="AB31" s="820"/>
      <c r="AC31" s="820"/>
      <c r="AD31" s="820"/>
      <c r="AE31" s="821"/>
      <c r="AF31" s="822">
        <v>6741</v>
      </c>
      <c r="AG31" s="823"/>
      <c r="AH31" s="823"/>
      <c r="AI31" s="823"/>
      <c r="AJ31" s="824"/>
      <c r="AK31" s="870">
        <v>553</v>
      </c>
      <c r="AL31" s="866"/>
      <c r="AM31" s="866"/>
      <c r="AN31" s="866"/>
      <c r="AO31" s="866"/>
      <c r="AP31" s="866">
        <v>48860</v>
      </c>
      <c r="AQ31" s="866"/>
      <c r="AR31" s="866"/>
      <c r="AS31" s="866"/>
      <c r="AT31" s="866"/>
      <c r="AU31" s="866">
        <v>831</v>
      </c>
      <c r="AV31" s="866"/>
      <c r="AW31" s="866"/>
      <c r="AX31" s="866"/>
      <c r="AY31" s="866"/>
      <c r="AZ31" s="867"/>
      <c r="BA31" s="867"/>
      <c r="BB31" s="867"/>
      <c r="BC31" s="867"/>
      <c r="BD31" s="867"/>
      <c r="BE31" s="868" t="s">
        <v>416</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417</v>
      </c>
      <c r="C32" s="817"/>
      <c r="D32" s="817"/>
      <c r="E32" s="817"/>
      <c r="F32" s="817"/>
      <c r="G32" s="817"/>
      <c r="H32" s="817"/>
      <c r="I32" s="817"/>
      <c r="J32" s="817"/>
      <c r="K32" s="817"/>
      <c r="L32" s="817"/>
      <c r="M32" s="817"/>
      <c r="N32" s="817"/>
      <c r="O32" s="817"/>
      <c r="P32" s="818"/>
      <c r="Q32" s="819">
        <v>11497</v>
      </c>
      <c r="R32" s="820"/>
      <c r="S32" s="820"/>
      <c r="T32" s="820"/>
      <c r="U32" s="820"/>
      <c r="V32" s="820">
        <v>2900</v>
      </c>
      <c r="W32" s="820"/>
      <c r="X32" s="820"/>
      <c r="Y32" s="820"/>
      <c r="Z32" s="820"/>
      <c r="AA32" s="820">
        <v>8597</v>
      </c>
      <c r="AB32" s="820"/>
      <c r="AC32" s="820"/>
      <c r="AD32" s="820"/>
      <c r="AE32" s="821"/>
      <c r="AF32" s="822">
        <v>8596</v>
      </c>
      <c r="AG32" s="823"/>
      <c r="AH32" s="823"/>
      <c r="AI32" s="823"/>
      <c r="AJ32" s="824"/>
      <c r="AK32" s="870">
        <v>3750</v>
      </c>
      <c r="AL32" s="866"/>
      <c r="AM32" s="866"/>
      <c r="AN32" s="866"/>
      <c r="AO32" s="866"/>
      <c r="AP32" s="866">
        <v>18961</v>
      </c>
      <c r="AQ32" s="866"/>
      <c r="AR32" s="866"/>
      <c r="AS32" s="866"/>
      <c r="AT32" s="866"/>
      <c r="AU32" s="866">
        <v>10599</v>
      </c>
      <c r="AV32" s="866"/>
      <c r="AW32" s="866"/>
      <c r="AX32" s="866"/>
      <c r="AY32" s="866"/>
      <c r="AZ32" s="867"/>
      <c r="BA32" s="867"/>
      <c r="BB32" s="867"/>
      <c r="BC32" s="867"/>
      <c r="BD32" s="867"/>
      <c r="BE32" s="868" t="s">
        <v>416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418</v>
      </c>
      <c r="C33" s="817"/>
      <c r="D33" s="817"/>
      <c r="E33" s="817"/>
      <c r="F33" s="817"/>
      <c r="G33" s="817"/>
      <c r="H33" s="817"/>
      <c r="I33" s="817"/>
      <c r="J33" s="817"/>
      <c r="K33" s="817"/>
      <c r="L33" s="817"/>
      <c r="M33" s="817"/>
      <c r="N33" s="817"/>
      <c r="O33" s="817"/>
      <c r="P33" s="818"/>
      <c r="Q33" s="819">
        <v>4621</v>
      </c>
      <c r="R33" s="820"/>
      <c r="S33" s="820"/>
      <c r="T33" s="820"/>
      <c r="U33" s="820"/>
      <c r="V33" s="820">
        <v>3633</v>
      </c>
      <c r="W33" s="820"/>
      <c r="X33" s="820"/>
      <c r="Y33" s="820"/>
      <c r="Z33" s="820"/>
      <c r="AA33" s="820">
        <v>988</v>
      </c>
      <c r="AB33" s="820"/>
      <c r="AC33" s="820"/>
      <c r="AD33" s="820"/>
      <c r="AE33" s="821"/>
      <c r="AF33" s="822">
        <v>988</v>
      </c>
      <c r="AG33" s="823"/>
      <c r="AH33" s="823"/>
      <c r="AI33" s="823"/>
      <c r="AJ33" s="824"/>
      <c r="AK33" s="870">
        <v>13715</v>
      </c>
      <c r="AL33" s="866"/>
      <c r="AM33" s="866"/>
      <c r="AN33" s="866"/>
      <c r="AO33" s="866"/>
      <c r="AP33" s="866">
        <v>298185</v>
      </c>
      <c r="AQ33" s="866"/>
      <c r="AR33" s="866"/>
      <c r="AS33" s="866"/>
      <c r="AT33" s="866"/>
      <c r="AU33" s="866">
        <v>161616</v>
      </c>
      <c r="AV33" s="866"/>
      <c r="AW33" s="866"/>
      <c r="AX33" s="866"/>
      <c r="AY33" s="866"/>
      <c r="AZ33" s="867"/>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419</v>
      </c>
      <c r="C34" s="817"/>
      <c r="D34" s="817"/>
      <c r="E34" s="817"/>
      <c r="F34" s="817"/>
      <c r="G34" s="817"/>
      <c r="H34" s="817"/>
      <c r="I34" s="817"/>
      <c r="J34" s="817"/>
      <c r="K34" s="817"/>
      <c r="L34" s="817"/>
      <c r="M34" s="817"/>
      <c r="N34" s="817"/>
      <c r="O34" s="817"/>
      <c r="P34" s="818"/>
      <c r="Q34" s="819">
        <v>1755</v>
      </c>
      <c r="R34" s="820"/>
      <c r="S34" s="820"/>
      <c r="T34" s="820"/>
      <c r="U34" s="820"/>
      <c r="V34" s="820">
        <v>1755</v>
      </c>
      <c r="W34" s="820"/>
      <c r="X34" s="820"/>
      <c r="Y34" s="820"/>
      <c r="Z34" s="820"/>
      <c r="AA34" s="820">
        <v>0</v>
      </c>
      <c r="AB34" s="820"/>
      <c r="AC34" s="820"/>
      <c r="AD34" s="820"/>
      <c r="AE34" s="821"/>
      <c r="AF34" s="822">
        <v>0</v>
      </c>
      <c r="AG34" s="823"/>
      <c r="AH34" s="823"/>
      <c r="AI34" s="823"/>
      <c r="AJ34" s="824"/>
      <c r="AK34" s="870">
        <v>587</v>
      </c>
      <c r="AL34" s="866"/>
      <c r="AM34" s="866"/>
      <c r="AN34" s="866"/>
      <c r="AO34" s="866"/>
      <c r="AP34" s="866">
        <v>2506</v>
      </c>
      <c r="AQ34" s="866"/>
      <c r="AR34" s="866"/>
      <c r="AS34" s="866"/>
      <c r="AT34" s="866"/>
      <c r="AU34" s="866">
        <v>1428</v>
      </c>
      <c r="AV34" s="866"/>
      <c r="AW34" s="866"/>
      <c r="AX34" s="866"/>
      <c r="AY34" s="866"/>
      <c r="AZ34" s="867"/>
      <c r="BA34" s="867"/>
      <c r="BB34" s="867"/>
      <c r="BC34" s="867"/>
      <c r="BD34" s="867"/>
      <c r="BE34" s="868" t="s">
        <v>420</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t="s">
        <v>421</v>
      </c>
      <c r="C35" s="817"/>
      <c r="D35" s="817"/>
      <c r="E35" s="817"/>
      <c r="F35" s="817"/>
      <c r="G35" s="817"/>
      <c r="H35" s="817"/>
      <c r="I35" s="817"/>
      <c r="J35" s="817"/>
      <c r="K35" s="817"/>
      <c r="L35" s="817"/>
      <c r="M35" s="817"/>
      <c r="N35" s="817"/>
      <c r="O35" s="817"/>
      <c r="P35" s="818"/>
      <c r="Q35" s="819">
        <v>334</v>
      </c>
      <c r="R35" s="820"/>
      <c r="S35" s="820"/>
      <c r="T35" s="820"/>
      <c r="U35" s="820"/>
      <c r="V35" s="820">
        <v>334</v>
      </c>
      <c r="W35" s="820"/>
      <c r="X35" s="820"/>
      <c r="Y35" s="820"/>
      <c r="Z35" s="820"/>
      <c r="AA35" s="820">
        <v>0</v>
      </c>
      <c r="AB35" s="820"/>
      <c r="AC35" s="820"/>
      <c r="AD35" s="820"/>
      <c r="AE35" s="821"/>
      <c r="AF35" s="822">
        <v>0</v>
      </c>
      <c r="AG35" s="823"/>
      <c r="AH35" s="823"/>
      <c r="AI35" s="823"/>
      <c r="AJ35" s="824"/>
      <c r="AK35" s="870">
        <v>131</v>
      </c>
      <c r="AL35" s="866"/>
      <c r="AM35" s="866"/>
      <c r="AN35" s="866"/>
      <c r="AO35" s="866"/>
      <c r="AP35" s="866">
        <v>603</v>
      </c>
      <c r="AQ35" s="866"/>
      <c r="AR35" s="866"/>
      <c r="AS35" s="866"/>
      <c r="AT35" s="866"/>
      <c r="AU35" s="866">
        <v>255</v>
      </c>
      <c r="AV35" s="866"/>
      <c r="AW35" s="866"/>
      <c r="AX35" s="866"/>
      <c r="AY35" s="866"/>
      <c r="AZ35" s="867"/>
      <c r="BA35" s="867"/>
      <c r="BB35" s="867"/>
      <c r="BC35" s="867"/>
      <c r="BD35" s="867"/>
      <c r="BE35" s="868" t="s">
        <v>420</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400</v>
      </c>
      <c r="B63" s="825" t="s">
        <v>423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19143</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133</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425</v>
      </c>
      <c r="B66" s="764"/>
      <c r="C66" s="764"/>
      <c r="D66" s="764"/>
      <c r="E66" s="764"/>
      <c r="F66" s="764"/>
      <c r="G66" s="764"/>
      <c r="H66" s="764"/>
      <c r="I66" s="764"/>
      <c r="J66" s="764"/>
      <c r="K66" s="764"/>
      <c r="L66" s="764"/>
      <c r="M66" s="764"/>
      <c r="N66" s="764"/>
      <c r="O66" s="764"/>
      <c r="P66" s="765"/>
      <c r="Q66" s="769" t="s">
        <v>404</v>
      </c>
      <c r="R66" s="770"/>
      <c r="S66" s="770"/>
      <c r="T66" s="770"/>
      <c r="U66" s="771"/>
      <c r="V66" s="769" t="s">
        <v>405</v>
      </c>
      <c r="W66" s="770"/>
      <c r="X66" s="770"/>
      <c r="Y66" s="770"/>
      <c r="Z66" s="771"/>
      <c r="AA66" s="769" t="s">
        <v>426</v>
      </c>
      <c r="AB66" s="770"/>
      <c r="AC66" s="770"/>
      <c r="AD66" s="770"/>
      <c r="AE66" s="771"/>
      <c r="AF66" s="890" t="s">
        <v>427</v>
      </c>
      <c r="AG66" s="851"/>
      <c r="AH66" s="851"/>
      <c r="AI66" s="851"/>
      <c r="AJ66" s="891"/>
      <c r="AK66" s="769" t="s">
        <v>428</v>
      </c>
      <c r="AL66" s="764"/>
      <c r="AM66" s="764"/>
      <c r="AN66" s="764"/>
      <c r="AO66" s="765"/>
      <c r="AP66" s="769" t="s">
        <v>429</v>
      </c>
      <c r="AQ66" s="770"/>
      <c r="AR66" s="770"/>
      <c r="AS66" s="770"/>
      <c r="AT66" s="771"/>
      <c r="AU66" s="769" t="s">
        <v>430</v>
      </c>
      <c r="AV66" s="770"/>
      <c r="AW66" s="770"/>
      <c r="AX66" s="770"/>
      <c r="AY66" s="771"/>
      <c r="AZ66" s="769" t="s">
        <v>385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603</v>
      </c>
      <c r="C68" s="906"/>
      <c r="D68" s="906"/>
      <c r="E68" s="906"/>
      <c r="F68" s="906"/>
      <c r="G68" s="906"/>
      <c r="H68" s="906"/>
      <c r="I68" s="906"/>
      <c r="J68" s="906"/>
      <c r="K68" s="906"/>
      <c r="L68" s="906"/>
      <c r="M68" s="906"/>
      <c r="N68" s="906"/>
      <c r="O68" s="906"/>
      <c r="P68" s="907"/>
      <c r="Q68" s="908">
        <v>953</v>
      </c>
      <c r="R68" s="902"/>
      <c r="S68" s="902"/>
      <c r="T68" s="902"/>
      <c r="U68" s="902"/>
      <c r="V68" s="902">
        <v>854</v>
      </c>
      <c r="W68" s="902"/>
      <c r="X68" s="902"/>
      <c r="Y68" s="902"/>
      <c r="Z68" s="902"/>
      <c r="AA68" s="902">
        <v>99</v>
      </c>
      <c r="AB68" s="902"/>
      <c r="AC68" s="902"/>
      <c r="AD68" s="902"/>
      <c r="AE68" s="902"/>
      <c r="AF68" s="902">
        <v>99</v>
      </c>
      <c r="AG68" s="902"/>
      <c r="AH68" s="902"/>
      <c r="AI68" s="902"/>
      <c r="AJ68" s="902"/>
      <c r="AK68" s="902">
        <v>0</v>
      </c>
      <c r="AL68" s="902"/>
      <c r="AM68" s="902"/>
      <c r="AN68" s="902"/>
      <c r="AO68" s="902"/>
      <c r="AP68" s="902">
        <v>4</v>
      </c>
      <c r="AQ68" s="902"/>
      <c r="AR68" s="902"/>
      <c r="AS68" s="902"/>
      <c r="AT68" s="902"/>
      <c r="AU68" s="902">
        <v>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604</v>
      </c>
      <c r="C69" s="910"/>
      <c r="D69" s="910"/>
      <c r="E69" s="910"/>
      <c r="F69" s="910"/>
      <c r="G69" s="910"/>
      <c r="H69" s="910"/>
      <c r="I69" s="910"/>
      <c r="J69" s="910"/>
      <c r="K69" s="910"/>
      <c r="L69" s="910"/>
      <c r="M69" s="910"/>
      <c r="N69" s="910"/>
      <c r="O69" s="910"/>
      <c r="P69" s="911"/>
      <c r="Q69" s="912">
        <v>245</v>
      </c>
      <c r="R69" s="866"/>
      <c r="S69" s="866"/>
      <c r="T69" s="866"/>
      <c r="U69" s="866"/>
      <c r="V69" s="866">
        <v>234</v>
      </c>
      <c r="W69" s="866"/>
      <c r="X69" s="866"/>
      <c r="Y69" s="866"/>
      <c r="Z69" s="866"/>
      <c r="AA69" s="866">
        <v>11</v>
      </c>
      <c r="AB69" s="866"/>
      <c r="AC69" s="866"/>
      <c r="AD69" s="866"/>
      <c r="AE69" s="866"/>
      <c r="AF69" s="866">
        <v>11</v>
      </c>
      <c r="AG69" s="866"/>
      <c r="AH69" s="866"/>
      <c r="AI69" s="866"/>
      <c r="AJ69" s="866"/>
      <c r="AK69" s="866">
        <v>76</v>
      </c>
      <c r="AL69" s="866"/>
      <c r="AM69" s="866"/>
      <c r="AN69" s="866"/>
      <c r="AO69" s="866"/>
      <c r="AP69" s="866">
        <v>1060</v>
      </c>
      <c r="AQ69" s="866"/>
      <c r="AR69" s="866"/>
      <c r="AS69" s="866"/>
      <c r="AT69" s="866"/>
      <c r="AU69" s="866">
        <v>353</v>
      </c>
      <c r="AV69" s="866"/>
      <c r="AW69" s="866"/>
      <c r="AX69" s="866"/>
      <c r="AY69" s="866"/>
      <c r="AZ69" s="868" t="s">
        <v>614</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605</v>
      </c>
      <c r="C70" s="910"/>
      <c r="D70" s="910"/>
      <c r="E70" s="910"/>
      <c r="F70" s="910"/>
      <c r="G70" s="910"/>
      <c r="H70" s="910"/>
      <c r="I70" s="910"/>
      <c r="J70" s="910"/>
      <c r="K70" s="910"/>
      <c r="L70" s="910"/>
      <c r="M70" s="910"/>
      <c r="N70" s="910"/>
      <c r="O70" s="910"/>
      <c r="P70" s="911"/>
      <c r="Q70" s="912">
        <v>1465</v>
      </c>
      <c r="R70" s="866"/>
      <c r="S70" s="866"/>
      <c r="T70" s="866"/>
      <c r="U70" s="866"/>
      <c r="V70" s="866">
        <v>1358</v>
      </c>
      <c r="W70" s="866"/>
      <c r="X70" s="866"/>
      <c r="Y70" s="866"/>
      <c r="Z70" s="866"/>
      <c r="AA70" s="866">
        <v>107</v>
      </c>
      <c r="AB70" s="866"/>
      <c r="AC70" s="866"/>
      <c r="AD70" s="866"/>
      <c r="AE70" s="866"/>
      <c r="AF70" s="866">
        <v>107</v>
      </c>
      <c r="AG70" s="866"/>
      <c r="AH70" s="866"/>
      <c r="AI70" s="866"/>
      <c r="AJ70" s="866"/>
      <c r="AK70" s="866">
        <v>0</v>
      </c>
      <c r="AL70" s="866"/>
      <c r="AM70" s="866"/>
      <c r="AN70" s="866"/>
      <c r="AO70" s="866"/>
      <c r="AP70" s="866">
        <v>1960</v>
      </c>
      <c r="AQ70" s="866"/>
      <c r="AR70" s="866"/>
      <c r="AS70" s="866"/>
      <c r="AT70" s="866"/>
      <c r="AU70" s="866">
        <v>270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606</v>
      </c>
      <c r="C71" s="910"/>
      <c r="D71" s="910"/>
      <c r="E71" s="910"/>
      <c r="F71" s="910"/>
      <c r="G71" s="910"/>
      <c r="H71" s="910"/>
      <c r="I71" s="910"/>
      <c r="J71" s="910"/>
      <c r="K71" s="910"/>
      <c r="L71" s="910"/>
      <c r="M71" s="910"/>
      <c r="N71" s="910"/>
      <c r="O71" s="910"/>
      <c r="P71" s="911"/>
      <c r="Q71" s="912">
        <v>577</v>
      </c>
      <c r="R71" s="866"/>
      <c r="S71" s="866"/>
      <c r="T71" s="866"/>
      <c r="U71" s="866"/>
      <c r="V71" s="866">
        <v>536</v>
      </c>
      <c r="W71" s="866"/>
      <c r="X71" s="866"/>
      <c r="Y71" s="866"/>
      <c r="Z71" s="866"/>
      <c r="AA71" s="866">
        <v>41</v>
      </c>
      <c r="AB71" s="866"/>
      <c r="AC71" s="866"/>
      <c r="AD71" s="866"/>
      <c r="AE71" s="866"/>
      <c r="AF71" s="866">
        <v>41</v>
      </c>
      <c r="AG71" s="866"/>
      <c r="AH71" s="866"/>
      <c r="AI71" s="866"/>
      <c r="AJ71" s="866"/>
      <c r="AK71" s="866">
        <v>0</v>
      </c>
      <c r="AL71" s="866"/>
      <c r="AM71" s="866"/>
      <c r="AN71" s="866"/>
      <c r="AO71" s="866"/>
      <c r="AP71" s="866">
        <v>82</v>
      </c>
      <c r="AQ71" s="866"/>
      <c r="AR71" s="866"/>
      <c r="AS71" s="866"/>
      <c r="AT71" s="866"/>
      <c r="AU71" s="866">
        <v>26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607</v>
      </c>
      <c r="C72" s="910"/>
      <c r="D72" s="910"/>
      <c r="E72" s="910"/>
      <c r="F72" s="910"/>
      <c r="G72" s="910"/>
      <c r="H72" s="910"/>
      <c r="I72" s="910"/>
      <c r="J72" s="910"/>
      <c r="K72" s="910"/>
      <c r="L72" s="910"/>
      <c r="M72" s="910"/>
      <c r="N72" s="910"/>
      <c r="O72" s="910"/>
      <c r="P72" s="911"/>
      <c r="Q72" s="912">
        <v>662</v>
      </c>
      <c r="R72" s="866"/>
      <c r="S72" s="866"/>
      <c r="T72" s="866"/>
      <c r="U72" s="866"/>
      <c r="V72" s="866">
        <v>623</v>
      </c>
      <c r="W72" s="866"/>
      <c r="X72" s="866"/>
      <c r="Y72" s="866"/>
      <c r="Z72" s="866"/>
      <c r="AA72" s="866">
        <v>39</v>
      </c>
      <c r="AB72" s="866"/>
      <c r="AC72" s="866"/>
      <c r="AD72" s="866"/>
      <c r="AE72" s="866"/>
      <c r="AF72" s="866">
        <v>39</v>
      </c>
      <c r="AG72" s="866"/>
      <c r="AH72" s="866"/>
      <c r="AI72" s="866"/>
      <c r="AJ72" s="866"/>
      <c r="AK72" s="866">
        <v>0</v>
      </c>
      <c r="AL72" s="866"/>
      <c r="AM72" s="866"/>
      <c r="AN72" s="866"/>
      <c r="AO72" s="866"/>
      <c r="AP72" s="866">
        <v>150</v>
      </c>
      <c r="AQ72" s="866"/>
      <c r="AR72" s="866"/>
      <c r="AS72" s="866"/>
      <c r="AT72" s="866"/>
      <c r="AU72" s="866">
        <v>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608</v>
      </c>
      <c r="C73" s="910"/>
      <c r="D73" s="910"/>
      <c r="E73" s="910"/>
      <c r="F73" s="910"/>
      <c r="G73" s="910"/>
      <c r="H73" s="910"/>
      <c r="I73" s="910"/>
      <c r="J73" s="910"/>
      <c r="K73" s="910"/>
      <c r="L73" s="910"/>
      <c r="M73" s="910"/>
      <c r="N73" s="910"/>
      <c r="O73" s="910"/>
      <c r="P73" s="911"/>
      <c r="Q73" s="912">
        <v>254</v>
      </c>
      <c r="R73" s="866"/>
      <c r="S73" s="866"/>
      <c r="T73" s="866"/>
      <c r="U73" s="866"/>
      <c r="V73" s="866">
        <v>261</v>
      </c>
      <c r="W73" s="866"/>
      <c r="X73" s="866"/>
      <c r="Y73" s="866"/>
      <c r="Z73" s="866"/>
      <c r="AA73" s="866">
        <v>-7</v>
      </c>
      <c r="AB73" s="866"/>
      <c r="AC73" s="866"/>
      <c r="AD73" s="866"/>
      <c r="AE73" s="866"/>
      <c r="AF73" s="866">
        <v>-7</v>
      </c>
      <c r="AG73" s="866"/>
      <c r="AH73" s="866"/>
      <c r="AI73" s="866"/>
      <c r="AJ73" s="866"/>
      <c r="AK73" s="866">
        <v>0</v>
      </c>
      <c r="AL73" s="866"/>
      <c r="AM73" s="866"/>
      <c r="AN73" s="866"/>
      <c r="AO73" s="866"/>
      <c r="AP73" s="866">
        <v>54</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609</v>
      </c>
      <c r="C74" s="910"/>
      <c r="D74" s="910"/>
      <c r="E74" s="910"/>
      <c r="F74" s="910"/>
      <c r="G74" s="910"/>
      <c r="H74" s="910"/>
      <c r="I74" s="910"/>
      <c r="J74" s="910"/>
      <c r="K74" s="910"/>
      <c r="L74" s="910"/>
      <c r="M74" s="910"/>
      <c r="N74" s="910"/>
      <c r="O74" s="910"/>
      <c r="P74" s="911"/>
      <c r="Q74" s="912">
        <v>642</v>
      </c>
      <c r="R74" s="866"/>
      <c r="S74" s="866"/>
      <c r="T74" s="866"/>
      <c r="U74" s="866"/>
      <c r="V74" s="866">
        <v>622</v>
      </c>
      <c r="W74" s="866"/>
      <c r="X74" s="866"/>
      <c r="Y74" s="866"/>
      <c r="Z74" s="866"/>
      <c r="AA74" s="866">
        <v>20</v>
      </c>
      <c r="AB74" s="866"/>
      <c r="AC74" s="866"/>
      <c r="AD74" s="866"/>
      <c r="AE74" s="866"/>
      <c r="AF74" s="866">
        <v>20</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610</v>
      </c>
      <c r="C75" s="910"/>
      <c r="D75" s="910"/>
      <c r="E75" s="910"/>
      <c r="F75" s="910"/>
      <c r="G75" s="910"/>
      <c r="H75" s="910"/>
      <c r="I75" s="910"/>
      <c r="J75" s="910"/>
      <c r="K75" s="910"/>
      <c r="L75" s="910"/>
      <c r="M75" s="910"/>
      <c r="N75" s="910"/>
      <c r="O75" s="910"/>
      <c r="P75" s="911"/>
      <c r="Q75" s="913">
        <v>7980</v>
      </c>
      <c r="R75" s="914"/>
      <c r="S75" s="914"/>
      <c r="T75" s="914"/>
      <c r="U75" s="870"/>
      <c r="V75" s="915">
        <v>7331</v>
      </c>
      <c r="W75" s="914"/>
      <c r="X75" s="914"/>
      <c r="Y75" s="914"/>
      <c r="Z75" s="870"/>
      <c r="AA75" s="915">
        <v>649</v>
      </c>
      <c r="AB75" s="914"/>
      <c r="AC75" s="914"/>
      <c r="AD75" s="914"/>
      <c r="AE75" s="870"/>
      <c r="AF75" s="915">
        <v>649</v>
      </c>
      <c r="AG75" s="914"/>
      <c r="AH75" s="914"/>
      <c r="AI75" s="914"/>
      <c r="AJ75" s="870"/>
      <c r="AK75" s="915">
        <v>0</v>
      </c>
      <c r="AL75" s="914"/>
      <c r="AM75" s="914"/>
      <c r="AN75" s="914"/>
      <c r="AO75" s="870"/>
      <c r="AP75" s="915">
        <v>0</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611</v>
      </c>
      <c r="C76" s="910"/>
      <c r="D76" s="910"/>
      <c r="E76" s="910"/>
      <c r="F76" s="910"/>
      <c r="G76" s="910"/>
      <c r="H76" s="910"/>
      <c r="I76" s="910"/>
      <c r="J76" s="910"/>
      <c r="K76" s="910"/>
      <c r="L76" s="910"/>
      <c r="M76" s="910"/>
      <c r="N76" s="910"/>
      <c r="O76" s="910"/>
      <c r="P76" s="911"/>
      <c r="Q76" s="913">
        <v>279741</v>
      </c>
      <c r="R76" s="914"/>
      <c r="S76" s="914"/>
      <c r="T76" s="914"/>
      <c r="U76" s="870"/>
      <c r="V76" s="915">
        <v>276725</v>
      </c>
      <c r="W76" s="914"/>
      <c r="X76" s="914"/>
      <c r="Y76" s="914"/>
      <c r="Z76" s="870"/>
      <c r="AA76" s="915">
        <v>3016</v>
      </c>
      <c r="AB76" s="914"/>
      <c r="AC76" s="914"/>
      <c r="AD76" s="914"/>
      <c r="AE76" s="870"/>
      <c r="AF76" s="915">
        <v>3016</v>
      </c>
      <c r="AG76" s="914"/>
      <c r="AH76" s="914"/>
      <c r="AI76" s="914"/>
      <c r="AJ76" s="870"/>
      <c r="AK76" s="915">
        <v>0</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612</v>
      </c>
      <c r="C77" s="910"/>
      <c r="D77" s="910"/>
      <c r="E77" s="910"/>
      <c r="F77" s="910"/>
      <c r="G77" s="910"/>
      <c r="H77" s="910"/>
      <c r="I77" s="910"/>
      <c r="J77" s="910"/>
      <c r="K77" s="910"/>
      <c r="L77" s="910"/>
      <c r="M77" s="910"/>
      <c r="N77" s="910"/>
      <c r="O77" s="910"/>
      <c r="P77" s="911"/>
      <c r="Q77" s="913">
        <v>7980</v>
      </c>
      <c r="R77" s="914"/>
      <c r="S77" s="914"/>
      <c r="T77" s="914"/>
      <c r="U77" s="870"/>
      <c r="V77" s="915">
        <v>7331</v>
      </c>
      <c r="W77" s="914"/>
      <c r="X77" s="914"/>
      <c r="Y77" s="914"/>
      <c r="Z77" s="870"/>
      <c r="AA77" s="915">
        <v>649</v>
      </c>
      <c r="AB77" s="914"/>
      <c r="AC77" s="914"/>
      <c r="AD77" s="914"/>
      <c r="AE77" s="870"/>
      <c r="AF77" s="915">
        <v>649</v>
      </c>
      <c r="AG77" s="914"/>
      <c r="AH77" s="914"/>
      <c r="AI77" s="914"/>
      <c r="AJ77" s="870"/>
      <c r="AK77" s="915">
        <v>884</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613</v>
      </c>
      <c r="C78" s="910"/>
      <c r="D78" s="910"/>
      <c r="E78" s="910"/>
      <c r="F78" s="910"/>
      <c r="G78" s="910"/>
      <c r="H78" s="910"/>
      <c r="I78" s="910"/>
      <c r="J78" s="910"/>
      <c r="K78" s="910"/>
      <c r="L78" s="910"/>
      <c r="M78" s="910"/>
      <c r="N78" s="910"/>
      <c r="O78" s="910"/>
      <c r="P78" s="911"/>
      <c r="Q78" s="912">
        <v>2565</v>
      </c>
      <c r="R78" s="866"/>
      <c r="S78" s="866"/>
      <c r="T78" s="866"/>
      <c r="U78" s="866"/>
      <c r="V78" s="866">
        <v>257</v>
      </c>
      <c r="W78" s="866"/>
      <c r="X78" s="866"/>
      <c r="Y78" s="866"/>
      <c r="Z78" s="866"/>
      <c r="AA78" s="866">
        <v>2308</v>
      </c>
      <c r="AB78" s="866"/>
      <c r="AC78" s="866"/>
      <c r="AD78" s="866"/>
      <c r="AE78" s="866"/>
      <c r="AF78" s="866"/>
      <c r="AG78" s="866"/>
      <c r="AH78" s="866"/>
      <c r="AI78" s="866"/>
      <c r="AJ78" s="866"/>
      <c r="AK78" s="866">
        <v>0</v>
      </c>
      <c r="AL78" s="866"/>
      <c r="AM78" s="866"/>
      <c r="AN78" s="866"/>
      <c r="AO78" s="866"/>
      <c r="AP78" s="866">
        <v>1264</v>
      </c>
      <c r="AQ78" s="866"/>
      <c r="AR78" s="866"/>
      <c r="AS78" s="866"/>
      <c r="AT78" s="866"/>
      <c r="AU78" s="866">
        <v>0</v>
      </c>
      <c r="AV78" s="866"/>
      <c r="AW78" s="866"/>
      <c r="AX78" s="866"/>
      <c r="AY78" s="866"/>
      <c r="AZ78" s="868" t="s">
        <v>615</v>
      </c>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400</v>
      </c>
      <c r="B88" s="825" t="s">
        <v>431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825" t="s">
        <v>432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440</v>
      </c>
      <c r="AB109" s="929"/>
      <c r="AC109" s="929"/>
      <c r="AD109" s="929"/>
      <c r="AE109" s="930"/>
      <c r="AF109" s="928" t="s">
        <v>441</v>
      </c>
      <c r="AG109" s="929"/>
      <c r="AH109" s="929"/>
      <c r="AI109" s="929"/>
      <c r="AJ109" s="930"/>
      <c r="AK109" s="928" t="s">
        <v>315</v>
      </c>
      <c r="AL109" s="929"/>
      <c r="AM109" s="929"/>
      <c r="AN109" s="929"/>
      <c r="AO109" s="930"/>
      <c r="AP109" s="928" t="s">
        <v>442</v>
      </c>
      <c r="AQ109" s="929"/>
      <c r="AR109" s="929"/>
      <c r="AS109" s="929"/>
      <c r="AT109" s="931"/>
      <c r="AU109" s="948" t="s">
        <v>439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440</v>
      </c>
      <c r="BR109" s="929"/>
      <c r="BS109" s="929"/>
      <c r="BT109" s="929"/>
      <c r="BU109" s="930"/>
      <c r="BV109" s="928" t="s">
        <v>441</v>
      </c>
      <c r="BW109" s="929"/>
      <c r="BX109" s="929"/>
      <c r="BY109" s="929"/>
      <c r="BZ109" s="930"/>
      <c r="CA109" s="928" t="s">
        <v>315</v>
      </c>
      <c r="CB109" s="929"/>
      <c r="CC109" s="929"/>
      <c r="CD109" s="929"/>
      <c r="CE109" s="930"/>
      <c r="CF109" s="949" t="s">
        <v>442</v>
      </c>
      <c r="CG109" s="949"/>
      <c r="CH109" s="949"/>
      <c r="CI109" s="949"/>
      <c r="CJ109" s="949"/>
      <c r="CK109" s="928" t="s">
        <v>443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440</v>
      </c>
      <c r="DH109" s="929"/>
      <c r="DI109" s="929"/>
      <c r="DJ109" s="929"/>
      <c r="DK109" s="930"/>
      <c r="DL109" s="928" t="s">
        <v>441</v>
      </c>
      <c r="DM109" s="929"/>
      <c r="DN109" s="929"/>
      <c r="DO109" s="929"/>
      <c r="DP109" s="930"/>
      <c r="DQ109" s="928" t="s">
        <v>315</v>
      </c>
      <c r="DR109" s="929"/>
      <c r="DS109" s="929"/>
      <c r="DT109" s="929"/>
      <c r="DU109" s="930"/>
      <c r="DV109" s="928" t="s">
        <v>442</v>
      </c>
      <c r="DW109" s="929"/>
      <c r="DX109" s="929"/>
      <c r="DY109" s="929"/>
      <c r="DZ109" s="931"/>
    </row>
    <row r="110" spans="1:131" s="230" customFormat="1" ht="26.25" customHeight="1" x14ac:dyDescent="0.25">
      <c r="A110" s="932" t="s">
        <v>444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37350025</v>
      </c>
      <c r="AB110" s="936"/>
      <c r="AC110" s="936"/>
      <c r="AD110" s="936"/>
      <c r="AE110" s="937"/>
      <c r="AF110" s="938">
        <v>38906003</v>
      </c>
      <c r="AG110" s="936"/>
      <c r="AH110" s="936"/>
      <c r="AI110" s="936"/>
      <c r="AJ110" s="937"/>
      <c r="AK110" s="938">
        <v>39337195</v>
      </c>
      <c r="AL110" s="936"/>
      <c r="AM110" s="936"/>
      <c r="AN110" s="936"/>
      <c r="AO110" s="937"/>
      <c r="AP110" s="939">
        <v>19.2</v>
      </c>
      <c r="AQ110" s="940"/>
      <c r="AR110" s="940"/>
      <c r="AS110" s="940"/>
      <c r="AT110" s="941"/>
      <c r="AU110" s="942" t="s">
        <v>77</v>
      </c>
      <c r="AV110" s="943"/>
      <c r="AW110" s="943"/>
      <c r="AX110" s="943"/>
      <c r="AY110" s="943"/>
      <c r="AZ110" s="965" t="s">
        <v>445</v>
      </c>
      <c r="BA110" s="933"/>
      <c r="BB110" s="933"/>
      <c r="BC110" s="933"/>
      <c r="BD110" s="933"/>
      <c r="BE110" s="933"/>
      <c r="BF110" s="933"/>
      <c r="BG110" s="933"/>
      <c r="BH110" s="933"/>
      <c r="BI110" s="933"/>
      <c r="BJ110" s="933"/>
      <c r="BK110" s="933"/>
      <c r="BL110" s="933"/>
      <c r="BM110" s="933"/>
      <c r="BN110" s="933"/>
      <c r="BO110" s="933"/>
      <c r="BP110" s="934"/>
      <c r="BQ110" s="966">
        <v>665123099</v>
      </c>
      <c r="BR110" s="967"/>
      <c r="BS110" s="967"/>
      <c r="BT110" s="967"/>
      <c r="BU110" s="967"/>
      <c r="BV110" s="967">
        <v>667056145</v>
      </c>
      <c r="BW110" s="967"/>
      <c r="BX110" s="967"/>
      <c r="BY110" s="967"/>
      <c r="BZ110" s="967"/>
      <c r="CA110" s="967">
        <v>659349072</v>
      </c>
      <c r="CB110" s="967"/>
      <c r="CC110" s="967"/>
      <c r="CD110" s="967"/>
      <c r="CE110" s="967"/>
      <c r="CF110" s="980">
        <v>321.89999999999998</v>
      </c>
      <c r="CG110" s="981"/>
      <c r="CH110" s="981"/>
      <c r="CI110" s="981"/>
      <c r="CJ110" s="981"/>
      <c r="CK110" s="982" t="s">
        <v>446</v>
      </c>
      <c r="CL110" s="983"/>
      <c r="CM110" s="965" t="s">
        <v>447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448</v>
      </c>
      <c r="DH110" s="967"/>
      <c r="DI110" s="967"/>
      <c r="DJ110" s="967"/>
      <c r="DK110" s="967"/>
      <c r="DL110" s="967" t="s">
        <v>133</v>
      </c>
      <c r="DM110" s="967"/>
      <c r="DN110" s="967"/>
      <c r="DO110" s="967"/>
      <c r="DP110" s="967"/>
      <c r="DQ110" s="967" t="s">
        <v>133</v>
      </c>
      <c r="DR110" s="967"/>
      <c r="DS110" s="967"/>
      <c r="DT110" s="967"/>
      <c r="DU110" s="967"/>
      <c r="DV110" s="968" t="s">
        <v>133</v>
      </c>
      <c r="DW110" s="968"/>
      <c r="DX110" s="968"/>
      <c r="DY110" s="968"/>
      <c r="DZ110" s="969"/>
    </row>
    <row r="111" spans="1:131" s="230" customFormat="1" ht="26.25" customHeight="1" x14ac:dyDescent="0.25">
      <c r="A111" s="970" t="s">
        <v>449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v>2128441</v>
      </c>
      <c r="AB111" s="974"/>
      <c r="AC111" s="974"/>
      <c r="AD111" s="974"/>
      <c r="AE111" s="975"/>
      <c r="AF111" s="976">
        <v>2040598</v>
      </c>
      <c r="AG111" s="974"/>
      <c r="AH111" s="974"/>
      <c r="AI111" s="974"/>
      <c r="AJ111" s="975"/>
      <c r="AK111" s="976">
        <v>2824714</v>
      </c>
      <c r="AL111" s="974"/>
      <c r="AM111" s="974"/>
      <c r="AN111" s="974"/>
      <c r="AO111" s="975"/>
      <c r="AP111" s="977">
        <v>1.4</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v>9810055</v>
      </c>
      <c r="BR111" s="962"/>
      <c r="BS111" s="962"/>
      <c r="BT111" s="962"/>
      <c r="BU111" s="962"/>
      <c r="BV111" s="962">
        <v>9067318</v>
      </c>
      <c r="BW111" s="962"/>
      <c r="BX111" s="962"/>
      <c r="BY111" s="962"/>
      <c r="BZ111" s="962"/>
      <c r="CA111" s="962">
        <v>8973537</v>
      </c>
      <c r="CB111" s="962"/>
      <c r="CC111" s="962"/>
      <c r="CD111" s="962"/>
      <c r="CE111" s="962"/>
      <c r="CF111" s="956">
        <v>4.4000000000000004</v>
      </c>
      <c r="CG111" s="957"/>
      <c r="CH111" s="957"/>
      <c r="CI111" s="957"/>
      <c r="CJ111" s="957"/>
      <c r="CK111" s="984"/>
      <c r="CL111" s="985"/>
      <c r="CM111" s="958" t="s">
        <v>451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133</v>
      </c>
      <c r="DH111" s="962"/>
      <c r="DI111" s="962"/>
      <c r="DJ111" s="962"/>
      <c r="DK111" s="962"/>
      <c r="DL111" s="962" t="s">
        <v>452</v>
      </c>
      <c r="DM111" s="962"/>
      <c r="DN111" s="962"/>
      <c r="DO111" s="962"/>
      <c r="DP111" s="962"/>
      <c r="DQ111" s="962" t="s">
        <v>133</v>
      </c>
      <c r="DR111" s="962"/>
      <c r="DS111" s="962"/>
      <c r="DT111" s="962"/>
      <c r="DU111" s="962"/>
      <c r="DV111" s="963" t="s">
        <v>133</v>
      </c>
      <c r="DW111" s="963"/>
      <c r="DX111" s="963"/>
      <c r="DY111" s="963"/>
      <c r="DZ111" s="964"/>
    </row>
    <row r="112" spans="1:131" s="230" customFormat="1" ht="26.25" customHeight="1" x14ac:dyDescent="0.25">
      <c r="A112" s="988" t="s">
        <v>453</v>
      </c>
      <c r="B112" s="989"/>
      <c r="C112" s="959" t="s">
        <v>454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7987076</v>
      </c>
      <c r="AB112" s="995"/>
      <c r="AC112" s="995"/>
      <c r="AD112" s="995"/>
      <c r="AE112" s="996"/>
      <c r="AF112" s="997">
        <v>8029210</v>
      </c>
      <c r="AG112" s="995"/>
      <c r="AH112" s="995"/>
      <c r="AI112" s="995"/>
      <c r="AJ112" s="996"/>
      <c r="AK112" s="997">
        <v>9652593</v>
      </c>
      <c r="AL112" s="995"/>
      <c r="AM112" s="995"/>
      <c r="AN112" s="995"/>
      <c r="AO112" s="996"/>
      <c r="AP112" s="998">
        <v>4.7</v>
      </c>
      <c r="AQ112" s="999"/>
      <c r="AR112" s="999"/>
      <c r="AS112" s="999"/>
      <c r="AT112" s="1000"/>
      <c r="AU112" s="944"/>
      <c r="AV112" s="945"/>
      <c r="AW112" s="945"/>
      <c r="AX112" s="945"/>
      <c r="AY112" s="945"/>
      <c r="AZ112" s="958" t="s">
        <v>455</v>
      </c>
      <c r="BA112" s="959"/>
      <c r="BB112" s="959"/>
      <c r="BC112" s="959"/>
      <c r="BD112" s="959"/>
      <c r="BE112" s="959"/>
      <c r="BF112" s="959"/>
      <c r="BG112" s="959"/>
      <c r="BH112" s="959"/>
      <c r="BI112" s="959"/>
      <c r="BJ112" s="959"/>
      <c r="BK112" s="959"/>
      <c r="BL112" s="959"/>
      <c r="BM112" s="959"/>
      <c r="BN112" s="959"/>
      <c r="BO112" s="959"/>
      <c r="BP112" s="960"/>
      <c r="BQ112" s="961">
        <v>172244196</v>
      </c>
      <c r="BR112" s="962"/>
      <c r="BS112" s="962"/>
      <c r="BT112" s="962"/>
      <c r="BU112" s="962"/>
      <c r="BV112" s="962">
        <v>174908100</v>
      </c>
      <c r="BW112" s="962"/>
      <c r="BX112" s="962"/>
      <c r="BY112" s="962"/>
      <c r="BZ112" s="962"/>
      <c r="CA112" s="962">
        <v>174727099</v>
      </c>
      <c r="CB112" s="962"/>
      <c r="CC112" s="962"/>
      <c r="CD112" s="962"/>
      <c r="CE112" s="962"/>
      <c r="CF112" s="956">
        <v>85.3</v>
      </c>
      <c r="CG112" s="957"/>
      <c r="CH112" s="957"/>
      <c r="CI112" s="957"/>
      <c r="CJ112" s="957"/>
      <c r="CK112" s="984"/>
      <c r="CL112" s="985"/>
      <c r="CM112" s="958" t="s">
        <v>456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1003745</v>
      </c>
      <c r="DH112" s="962"/>
      <c r="DI112" s="962"/>
      <c r="DJ112" s="962"/>
      <c r="DK112" s="962"/>
      <c r="DL112" s="962">
        <v>919489</v>
      </c>
      <c r="DM112" s="962"/>
      <c r="DN112" s="962"/>
      <c r="DO112" s="962"/>
      <c r="DP112" s="962"/>
      <c r="DQ112" s="962">
        <v>841908</v>
      </c>
      <c r="DR112" s="962"/>
      <c r="DS112" s="962"/>
      <c r="DT112" s="962"/>
      <c r="DU112" s="962"/>
      <c r="DV112" s="963">
        <v>0.4</v>
      </c>
      <c r="DW112" s="963"/>
      <c r="DX112" s="963"/>
      <c r="DY112" s="963"/>
      <c r="DZ112" s="964"/>
    </row>
    <row r="113" spans="1:130" s="230" customFormat="1" ht="26.25" customHeight="1" x14ac:dyDescent="0.25">
      <c r="A113" s="990"/>
      <c r="B113" s="991"/>
      <c r="C113" s="959" t="s">
        <v>457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13478098</v>
      </c>
      <c r="AB113" s="974"/>
      <c r="AC113" s="974"/>
      <c r="AD113" s="974"/>
      <c r="AE113" s="975"/>
      <c r="AF113" s="976">
        <v>13911042</v>
      </c>
      <c r="AG113" s="974"/>
      <c r="AH113" s="974"/>
      <c r="AI113" s="974"/>
      <c r="AJ113" s="975"/>
      <c r="AK113" s="976">
        <v>13941042</v>
      </c>
      <c r="AL113" s="974"/>
      <c r="AM113" s="974"/>
      <c r="AN113" s="974"/>
      <c r="AO113" s="975"/>
      <c r="AP113" s="977">
        <v>6.8</v>
      </c>
      <c r="AQ113" s="978"/>
      <c r="AR113" s="978"/>
      <c r="AS113" s="978"/>
      <c r="AT113" s="979"/>
      <c r="AU113" s="944"/>
      <c r="AV113" s="945"/>
      <c r="AW113" s="945"/>
      <c r="AX113" s="945"/>
      <c r="AY113" s="945"/>
      <c r="AZ113" s="958" t="s">
        <v>458</v>
      </c>
      <c r="BA113" s="959"/>
      <c r="BB113" s="959"/>
      <c r="BC113" s="959"/>
      <c r="BD113" s="959"/>
      <c r="BE113" s="959"/>
      <c r="BF113" s="959"/>
      <c r="BG113" s="959"/>
      <c r="BH113" s="959"/>
      <c r="BI113" s="959"/>
      <c r="BJ113" s="959"/>
      <c r="BK113" s="959"/>
      <c r="BL113" s="959"/>
      <c r="BM113" s="959"/>
      <c r="BN113" s="959"/>
      <c r="BO113" s="959"/>
      <c r="BP113" s="960"/>
      <c r="BQ113" s="961">
        <v>425746</v>
      </c>
      <c r="BR113" s="962"/>
      <c r="BS113" s="962"/>
      <c r="BT113" s="962"/>
      <c r="BU113" s="962"/>
      <c r="BV113" s="962">
        <v>405307</v>
      </c>
      <c r="BW113" s="962"/>
      <c r="BX113" s="962"/>
      <c r="BY113" s="962"/>
      <c r="BZ113" s="962"/>
      <c r="CA113" s="962">
        <v>381462</v>
      </c>
      <c r="CB113" s="962"/>
      <c r="CC113" s="962"/>
      <c r="CD113" s="962"/>
      <c r="CE113" s="962"/>
      <c r="CF113" s="956">
        <v>0.2</v>
      </c>
      <c r="CG113" s="957"/>
      <c r="CH113" s="957"/>
      <c r="CI113" s="957"/>
      <c r="CJ113" s="957"/>
      <c r="CK113" s="984"/>
      <c r="CL113" s="985"/>
      <c r="CM113" s="958" t="s">
        <v>459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133</v>
      </c>
      <c r="DH113" s="995"/>
      <c r="DI113" s="995"/>
      <c r="DJ113" s="995"/>
      <c r="DK113" s="996"/>
      <c r="DL113" s="997" t="s">
        <v>452</v>
      </c>
      <c r="DM113" s="995"/>
      <c r="DN113" s="995"/>
      <c r="DO113" s="995"/>
      <c r="DP113" s="996"/>
      <c r="DQ113" s="997" t="s">
        <v>133</v>
      </c>
      <c r="DR113" s="995"/>
      <c r="DS113" s="995"/>
      <c r="DT113" s="995"/>
      <c r="DU113" s="996"/>
      <c r="DV113" s="998" t="s">
        <v>452</v>
      </c>
      <c r="DW113" s="999"/>
      <c r="DX113" s="999"/>
      <c r="DY113" s="999"/>
      <c r="DZ113" s="1000"/>
    </row>
    <row r="114" spans="1:130" s="230" customFormat="1" ht="26.25" customHeight="1" x14ac:dyDescent="0.25">
      <c r="A114" s="990"/>
      <c r="B114" s="991"/>
      <c r="C114" s="959" t="s">
        <v>460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11507</v>
      </c>
      <c r="AB114" s="995"/>
      <c r="AC114" s="995"/>
      <c r="AD114" s="995"/>
      <c r="AE114" s="996"/>
      <c r="AF114" s="997">
        <v>14177</v>
      </c>
      <c r="AG114" s="995"/>
      <c r="AH114" s="995"/>
      <c r="AI114" s="995"/>
      <c r="AJ114" s="996"/>
      <c r="AK114" s="997">
        <v>15159</v>
      </c>
      <c r="AL114" s="995"/>
      <c r="AM114" s="995"/>
      <c r="AN114" s="995"/>
      <c r="AO114" s="996"/>
      <c r="AP114" s="998">
        <v>0</v>
      </c>
      <c r="AQ114" s="999"/>
      <c r="AR114" s="999"/>
      <c r="AS114" s="999"/>
      <c r="AT114" s="1000"/>
      <c r="AU114" s="944"/>
      <c r="AV114" s="945"/>
      <c r="AW114" s="945"/>
      <c r="AX114" s="945"/>
      <c r="AY114" s="945"/>
      <c r="AZ114" s="958" t="s">
        <v>461</v>
      </c>
      <c r="BA114" s="959"/>
      <c r="BB114" s="959"/>
      <c r="BC114" s="959"/>
      <c r="BD114" s="959"/>
      <c r="BE114" s="959"/>
      <c r="BF114" s="959"/>
      <c r="BG114" s="959"/>
      <c r="BH114" s="959"/>
      <c r="BI114" s="959"/>
      <c r="BJ114" s="959"/>
      <c r="BK114" s="959"/>
      <c r="BL114" s="959"/>
      <c r="BM114" s="959"/>
      <c r="BN114" s="959"/>
      <c r="BO114" s="959"/>
      <c r="BP114" s="960"/>
      <c r="BQ114" s="961">
        <v>76410328</v>
      </c>
      <c r="BR114" s="962"/>
      <c r="BS114" s="962"/>
      <c r="BT114" s="962"/>
      <c r="BU114" s="962"/>
      <c r="BV114" s="962">
        <v>74348089</v>
      </c>
      <c r="BW114" s="962"/>
      <c r="BX114" s="962"/>
      <c r="BY114" s="962"/>
      <c r="BZ114" s="962"/>
      <c r="CA114" s="962">
        <v>72625657</v>
      </c>
      <c r="CB114" s="962"/>
      <c r="CC114" s="962"/>
      <c r="CD114" s="962"/>
      <c r="CE114" s="962"/>
      <c r="CF114" s="956">
        <v>35.5</v>
      </c>
      <c r="CG114" s="957"/>
      <c r="CH114" s="957"/>
      <c r="CI114" s="957"/>
      <c r="CJ114" s="957"/>
      <c r="CK114" s="984"/>
      <c r="CL114" s="985"/>
      <c r="CM114" s="958" t="s">
        <v>462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133</v>
      </c>
      <c r="DH114" s="995"/>
      <c r="DI114" s="995"/>
      <c r="DJ114" s="995"/>
      <c r="DK114" s="996"/>
      <c r="DL114" s="997" t="s">
        <v>133</v>
      </c>
      <c r="DM114" s="995"/>
      <c r="DN114" s="995"/>
      <c r="DO114" s="995"/>
      <c r="DP114" s="996"/>
      <c r="DQ114" s="997" t="s">
        <v>133</v>
      </c>
      <c r="DR114" s="995"/>
      <c r="DS114" s="995"/>
      <c r="DT114" s="995"/>
      <c r="DU114" s="996"/>
      <c r="DV114" s="998" t="s">
        <v>452</v>
      </c>
      <c r="DW114" s="999"/>
      <c r="DX114" s="999"/>
      <c r="DY114" s="999"/>
      <c r="DZ114" s="1000"/>
    </row>
    <row r="115" spans="1:130" s="230" customFormat="1" ht="26.25" customHeight="1" x14ac:dyDescent="0.25">
      <c r="A115" s="990"/>
      <c r="B115" s="991"/>
      <c r="C115" s="959" t="s">
        <v>463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424274</v>
      </c>
      <c r="AB115" s="974"/>
      <c r="AC115" s="974"/>
      <c r="AD115" s="974"/>
      <c r="AE115" s="975"/>
      <c r="AF115" s="976">
        <v>320527</v>
      </c>
      <c r="AG115" s="974"/>
      <c r="AH115" s="974"/>
      <c r="AI115" s="974"/>
      <c r="AJ115" s="975"/>
      <c r="AK115" s="976">
        <v>309871</v>
      </c>
      <c r="AL115" s="974"/>
      <c r="AM115" s="974"/>
      <c r="AN115" s="974"/>
      <c r="AO115" s="975"/>
      <c r="AP115" s="977">
        <v>0.2</v>
      </c>
      <c r="AQ115" s="978"/>
      <c r="AR115" s="978"/>
      <c r="AS115" s="978"/>
      <c r="AT115" s="979"/>
      <c r="AU115" s="944"/>
      <c r="AV115" s="945"/>
      <c r="AW115" s="945"/>
      <c r="AX115" s="945"/>
      <c r="AY115" s="945"/>
      <c r="AZ115" s="958" t="s">
        <v>464</v>
      </c>
      <c r="BA115" s="959"/>
      <c r="BB115" s="959"/>
      <c r="BC115" s="959"/>
      <c r="BD115" s="959"/>
      <c r="BE115" s="959"/>
      <c r="BF115" s="959"/>
      <c r="BG115" s="959"/>
      <c r="BH115" s="959"/>
      <c r="BI115" s="959"/>
      <c r="BJ115" s="959"/>
      <c r="BK115" s="959"/>
      <c r="BL115" s="959"/>
      <c r="BM115" s="959"/>
      <c r="BN115" s="959"/>
      <c r="BO115" s="959"/>
      <c r="BP115" s="960"/>
      <c r="BQ115" s="961">
        <v>56115</v>
      </c>
      <c r="BR115" s="962"/>
      <c r="BS115" s="962"/>
      <c r="BT115" s="962"/>
      <c r="BU115" s="962"/>
      <c r="BV115" s="962" t="s">
        <v>452</v>
      </c>
      <c r="BW115" s="962"/>
      <c r="BX115" s="962"/>
      <c r="BY115" s="962"/>
      <c r="BZ115" s="962"/>
      <c r="CA115" s="962">
        <v>7604</v>
      </c>
      <c r="CB115" s="962"/>
      <c r="CC115" s="962"/>
      <c r="CD115" s="962"/>
      <c r="CE115" s="962"/>
      <c r="CF115" s="956">
        <v>0</v>
      </c>
      <c r="CG115" s="957"/>
      <c r="CH115" s="957"/>
      <c r="CI115" s="957"/>
      <c r="CJ115" s="957"/>
      <c r="CK115" s="984"/>
      <c r="CL115" s="985"/>
      <c r="CM115" s="958" t="s">
        <v>465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8478095</v>
      </c>
      <c r="DH115" s="995"/>
      <c r="DI115" s="995"/>
      <c r="DJ115" s="995"/>
      <c r="DK115" s="996"/>
      <c r="DL115" s="997">
        <v>7927604</v>
      </c>
      <c r="DM115" s="995"/>
      <c r="DN115" s="995"/>
      <c r="DO115" s="995"/>
      <c r="DP115" s="996"/>
      <c r="DQ115" s="997">
        <v>7845787</v>
      </c>
      <c r="DR115" s="995"/>
      <c r="DS115" s="995"/>
      <c r="DT115" s="995"/>
      <c r="DU115" s="996"/>
      <c r="DV115" s="998">
        <v>3.8</v>
      </c>
      <c r="DW115" s="999"/>
      <c r="DX115" s="999"/>
      <c r="DY115" s="999"/>
      <c r="DZ115" s="1000"/>
    </row>
    <row r="116" spans="1:130" s="230" customFormat="1" ht="26.25" customHeight="1" x14ac:dyDescent="0.25">
      <c r="A116" s="992"/>
      <c r="B116" s="993"/>
      <c r="C116" s="1001" t="s">
        <v>466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452</v>
      </c>
      <c r="AB116" s="995"/>
      <c r="AC116" s="995"/>
      <c r="AD116" s="995"/>
      <c r="AE116" s="996"/>
      <c r="AF116" s="997" t="s">
        <v>452</v>
      </c>
      <c r="AG116" s="995"/>
      <c r="AH116" s="995"/>
      <c r="AI116" s="995"/>
      <c r="AJ116" s="996"/>
      <c r="AK116" s="997" t="s">
        <v>133</v>
      </c>
      <c r="AL116" s="995"/>
      <c r="AM116" s="995"/>
      <c r="AN116" s="995"/>
      <c r="AO116" s="996"/>
      <c r="AP116" s="998" t="s">
        <v>133</v>
      </c>
      <c r="AQ116" s="999"/>
      <c r="AR116" s="999"/>
      <c r="AS116" s="999"/>
      <c r="AT116" s="1000"/>
      <c r="AU116" s="944"/>
      <c r="AV116" s="945"/>
      <c r="AW116" s="945"/>
      <c r="AX116" s="945"/>
      <c r="AY116" s="945"/>
      <c r="AZ116" s="1003" t="s">
        <v>467</v>
      </c>
      <c r="BA116" s="1004"/>
      <c r="BB116" s="1004"/>
      <c r="BC116" s="1004"/>
      <c r="BD116" s="1004"/>
      <c r="BE116" s="1004"/>
      <c r="BF116" s="1004"/>
      <c r="BG116" s="1004"/>
      <c r="BH116" s="1004"/>
      <c r="BI116" s="1004"/>
      <c r="BJ116" s="1004"/>
      <c r="BK116" s="1004"/>
      <c r="BL116" s="1004"/>
      <c r="BM116" s="1004"/>
      <c r="BN116" s="1004"/>
      <c r="BO116" s="1004"/>
      <c r="BP116" s="1005"/>
      <c r="BQ116" s="961" t="s">
        <v>133</v>
      </c>
      <c r="BR116" s="962"/>
      <c r="BS116" s="962"/>
      <c r="BT116" s="962"/>
      <c r="BU116" s="962"/>
      <c r="BV116" s="962" t="s">
        <v>133</v>
      </c>
      <c r="BW116" s="962"/>
      <c r="BX116" s="962"/>
      <c r="BY116" s="962"/>
      <c r="BZ116" s="962"/>
      <c r="CA116" s="962" t="s">
        <v>452</v>
      </c>
      <c r="CB116" s="962"/>
      <c r="CC116" s="962"/>
      <c r="CD116" s="962"/>
      <c r="CE116" s="962"/>
      <c r="CF116" s="956" t="s">
        <v>452</v>
      </c>
      <c r="CG116" s="957"/>
      <c r="CH116" s="957"/>
      <c r="CI116" s="957"/>
      <c r="CJ116" s="957"/>
      <c r="CK116" s="984"/>
      <c r="CL116" s="985"/>
      <c r="CM116" s="958" t="s">
        <v>468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303662</v>
      </c>
      <c r="DH116" s="995"/>
      <c r="DI116" s="995"/>
      <c r="DJ116" s="995"/>
      <c r="DK116" s="996"/>
      <c r="DL116" s="997">
        <v>202866</v>
      </c>
      <c r="DM116" s="995"/>
      <c r="DN116" s="995"/>
      <c r="DO116" s="995"/>
      <c r="DP116" s="996"/>
      <c r="DQ116" s="997">
        <v>273668</v>
      </c>
      <c r="DR116" s="995"/>
      <c r="DS116" s="995"/>
      <c r="DT116" s="995"/>
      <c r="DU116" s="996"/>
      <c r="DV116" s="998">
        <v>0.1</v>
      </c>
      <c r="DW116" s="999"/>
      <c r="DX116" s="999"/>
      <c r="DY116" s="999"/>
      <c r="DZ116" s="1000"/>
    </row>
    <row r="117" spans="1:130" s="230" customFormat="1" ht="26.25" customHeight="1" x14ac:dyDescent="0.25">
      <c r="A117" s="948" t="s">
        <v>192</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469</v>
      </c>
      <c r="Z117" s="930"/>
      <c r="AA117" s="1014">
        <v>61379421</v>
      </c>
      <c r="AB117" s="1015"/>
      <c r="AC117" s="1015"/>
      <c r="AD117" s="1015"/>
      <c r="AE117" s="1016"/>
      <c r="AF117" s="1017">
        <v>63221557</v>
      </c>
      <c r="AG117" s="1015"/>
      <c r="AH117" s="1015"/>
      <c r="AI117" s="1015"/>
      <c r="AJ117" s="1016"/>
      <c r="AK117" s="1017">
        <v>66080574</v>
      </c>
      <c r="AL117" s="1015"/>
      <c r="AM117" s="1015"/>
      <c r="AN117" s="1015"/>
      <c r="AO117" s="1016"/>
      <c r="AP117" s="1018"/>
      <c r="AQ117" s="1019"/>
      <c r="AR117" s="1019"/>
      <c r="AS117" s="1019"/>
      <c r="AT117" s="1020"/>
      <c r="AU117" s="944"/>
      <c r="AV117" s="945"/>
      <c r="AW117" s="945"/>
      <c r="AX117" s="945"/>
      <c r="AY117" s="945"/>
      <c r="AZ117" s="1010" t="s">
        <v>470</v>
      </c>
      <c r="BA117" s="1011"/>
      <c r="BB117" s="1011"/>
      <c r="BC117" s="1011"/>
      <c r="BD117" s="1011"/>
      <c r="BE117" s="1011"/>
      <c r="BF117" s="1011"/>
      <c r="BG117" s="1011"/>
      <c r="BH117" s="1011"/>
      <c r="BI117" s="1011"/>
      <c r="BJ117" s="1011"/>
      <c r="BK117" s="1011"/>
      <c r="BL117" s="1011"/>
      <c r="BM117" s="1011"/>
      <c r="BN117" s="1011"/>
      <c r="BO117" s="1011"/>
      <c r="BP117" s="1012"/>
      <c r="BQ117" s="961" t="s">
        <v>133</v>
      </c>
      <c r="BR117" s="962"/>
      <c r="BS117" s="962"/>
      <c r="BT117" s="962"/>
      <c r="BU117" s="962"/>
      <c r="BV117" s="962" t="s">
        <v>133</v>
      </c>
      <c r="BW117" s="962"/>
      <c r="BX117" s="962"/>
      <c r="BY117" s="962"/>
      <c r="BZ117" s="962"/>
      <c r="CA117" s="962" t="s">
        <v>452</v>
      </c>
      <c r="CB117" s="962"/>
      <c r="CC117" s="962"/>
      <c r="CD117" s="962"/>
      <c r="CE117" s="962"/>
      <c r="CF117" s="956" t="s">
        <v>452</v>
      </c>
      <c r="CG117" s="957"/>
      <c r="CH117" s="957"/>
      <c r="CI117" s="957"/>
      <c r="CJ117" s="957"/>
      <c r="CK117" s="984"/>
      <c r="CL117" s="985"/>
      <c r="CM117" s="958" t="s">
        <v>471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133</v>
      </c>
      <c r="DH117" s="995"/>
      <c r="DI117" s="995"/>
      <c r="DJ117" s="995"/>
      <c r="DK117" s="996"/>
      <c r="DL117" s="997" t="s">
        <v>133</v>
      </c>
      <c r="DM117" s="995"/>
      <c r="DN117" s="995"/>
      <c r="DO117" s="995"/>
      <c r="DP117" s="996"/>
      <c r="DQ117" s="997" t="s">
        <v>452</v>
      </c>
      <c r="DR117" s="995"/>
      <c r="DS117" s="995"/>
      <c r="DT117" s="995"/>
      <c r="DU117" s="996"/>
      <c r="DV117" s="998" t="s">
        <v>452</v>
      </c>
      <c r="DW117" s="999"/>
      <c r="DX117" s="999"/>
      <c r="DY117" s="999"/>
      <c r="DZ117" s="1000"/>
    </row>
    <row r="118" spans="1:130" s="230" customFormat="1" ht="26.25" customHeight="1" x14ac:dyDescent="0.25">
      <c r="A118" s="948" t="s">
        <v>443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440</v>
      </c>
      <c r="AB118" s="929"/>
      <c r="AC118" s="929"/>
      <c r="AD118" s="929"/>
      <c r="AE118" s="930"/>
      <c r="AF118" s="928" t="s">
        <v>441</v>
      </c>
      <c r="AG118" s="929"/>
      <c r="AH118" s="929"/>
      <c r="AI118" s="929"/>
      <c r="AJ118" s="930"/>
      <c r="AK118" s="928" t="s">
        <v>315</v>
      </c>
      <c r="AL118" s="929"/>
      <c r="AM118" s="929"/>
      <c r="AN118" s="929"/>
      <c r="AO118" s="930"/>
      <c r="AP118" s="1006" t="s">
        <v>442</v>
      </c>
      <c r="AQ118" s="1007"/>
      <c r="AR118" s="1007"/>
      <c r="AS118" s="1007"/>
      <c r="AT118" s="1008"/>
      <c r="AU118" s="944"/>
      <c r="AV118" s="945"/>
      <c r="AW118" s="945"/>
      <c r="AX118" s="945"/>
      <c r="AY118" s="945"/>
      <c r="AZ118" s="1009" t="s">
        <v>472</v>
      </c>
      <c r="BA118" s="1001"/>
      <c r="BB118" s="1001"/>
      <c r="BC118" s="1001"/>
      <c r="BD118" s="1001"/>
      <c r="BE118" s="1001"/>
      <c r="BF118" s="1001"/>
      <c r="BG118" s="1001"/>
      <c r="BH118" s="1001"/>
      <c r="BI118" s="1001"/>
      <c r="BJ118" s="1001"/>
      <c r="BK118" s="1001"/>
      <c r="BL118" s="1001"/>
      <c r="BM118" s="1001"/>
      <c r="BN118" s="1001"/>
      <c r="BO118" s="1001"/>
      <c r="BP118" s="1002"/>
      <c r="BQ118" s="1035" t="s">
        <v>133</v>
      </c>
      <c r="BR118" s="1036"/>
      <c r="BS118" s="1036"/>
      <c r="BT118" s="1036"/>
      <c r="BU118" s="1036"/>
      <c r="BV118" s="1036" t="s">
        <v>133</v>
      </c>
      <c r="BW118" s="1036"/>
      <c r="BX118" s="1036"/>
      <c r="BY118" s="1036"/>
      <c r="BZ118" s="1036"/>
      <c r="CA118" s="1036" t="s">
        <v>133</v>
      </c>
      <c r="CB118" s="1036"/>
      <c r="CC118" s="1036"/>
      <c r="CD118" s="1036"/>
      <c r="CE118" s="1036"/>
      <c r="CF118" s="956" t="s">
        <v>452</v>
      </c>
      <c r="CG118" s="957"/>
      <c r="CH118" s="957"/>
      <c r="CI118" s="957"/>
      <c r="CJ118" s="957"/>
      <c r="CK118" s="984"/>
      <c r="CL118" s="985"/>
      <c r="CM118" s="958" t="s">
        <v>473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133</v>
      </c>
      <c r="DH118" s="995"/>
      <c r="DI118" s="995"/>
      <c r="DJ118" s="995"/>
      <c r="DK118" s="996"/>
      <c r="DL118" s="997" t="s">
        <v>133</v>
      </c>
      <c r="DM118" s="995"/>
      <c r="DN118" s="995"/>
      <c r="DO118" s="995"/>
      <c r="DP118" s="996"/>
      <c r="DQ118" s="997" t="s">
        <v>452</v>
      </c>
      <c r="DR118" s="995"/>
      <c r="DS118" s="995"/>
      <c r="DT118" s="995"/>
      <c r="DU118" s="996"/>
      <c r="DV118" s="998" t="s">
        <v>133</v>
      </c>
      <c r="DW118" s="999"/>
      <c r="DX118" s="999"/>
      <c r="DY118" s="999"/>
      <c r="DZ118" s="1000"/>
    </row>
    <row r="119" spans="1:130" s="230" customFormat="1" ht="26.25" customHeight="1" x14ac:dyDescent="0.25">
      <c r="A119" s="1092" t="s">
        <v>446</v>
      </c>
      <c r="B119" s="983"/>
      <c r="C119" s="965" t="s">
        <v>447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452</v>
      </c>
      <c r="AB119" s="936"/>
      <c r="AC119" s="936"/>
      <c r="AD119" s="936"/>
      <c r="AE119" s="937"/>
      <c r="AF119" s="938" t="s">
        <v>452</v>
      </c>
      <c r="AG119" s="936"/>
      <c r="AH119" s="936"/>
      <c r="AI119" s="936"/>
      <c r="AJ119" s="937"/>
      <c r="AK119" s="938" t="s">
        <v>452</v>
      </c>
      <c r="AL119" s="936"/>
      <c r="AM119" s="936"/>
      <c r="AN119" s="936"/>
      <c r="AO119" s="937"/>
      <c r="AP119" s="939" t="s">
        <v>133</v>
      </c>
      <c r="AQ119" s="940"/>
      <c r="AR119" s="940"/>
      <c r="AS119" s="940"/>
      <c r="AT119" s="941"/>
      <c r="AU119" s="946"/>
      <c r="AV119" s="947"/>
      <c r="AW119" s="947"/>
      <c r="AX119" s="947"/>
      <c r="AY119" s="947"/>
      <c r="AZ119" s="251" t="s">
        <v>192</v>
      </c>
      <c r="BA119" s="251"/>
      <c r="BB119" s="251"/>
      <c r="BC119" s="251"/>
      <c r="BD119" s="251"/>
      <c r="BE119" s="251"/>
      <c r="BF119" s="251"/>
      <c r="BG119" s="251"/>
      <c r="BH119" s="251"/>
      <c r="BI119" s="251"/>
      <c r="BJ119" s="251"/>
      <c r="BK119" s="251"/>
      <c r="BL119" s="251"/>
      <c r="BM119" s="251"/>
      <c r="BN119" s="251"/>
      <c r="BO119" s="1013" t="s">
        <v>474</v>
      </c>
      <c r="BP119" s="1041"/>
      <c r="BQ119" s="1035">
        <v>924069539</v>
      </c>
      <c r="BR119" s="1036"/>
      <c r="BS119" s="1036"/>
      <c r="BT119" s="1036"/>
      <c r="BU119" s="1036"/>
      <c r="BV119" s="1036">
        <v>925784959</v>
      </c>
      <c r="BW119" s="1036"/>
      <c r="BX119" s="1036"/>
      <c r="BY119" s="1036"/>
      <c r="BZ119" s="1036"/>
      <c r="CA119" s="1036">
        <v>916064431</v>
      </c>
      <c r="CB119" s="1036"/>
      <c r="CC119" s="1036"/>
      <c r="CD119" s="1036"/>
      <c r="CE119" s="1036"/>
      <c r="CF119" s="1037"/>
      <c r="CG119" s="1038"/>
      <c r="CH119" s="1038"/>
      <c r="CI119" s="1038"/>
      <c r="CJ119" s="1039"/>
      <c r="CK119" s="986"/>
      <c r="CL119" s="987"/>
      <c r="CM119" s="1009" t="s">
        <v>475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24553</v>
      </c>
      <c r="DH119" s="1022"/>
      <c r="DI119" s="1022"/>
      <c r="DJ119" s="1022"/>
      <c r="DK119" s="1023"/>
      <c r="DL119" s="1021">
        <v>17359</v>
      </c>
      <c r="DM119" s="1022"/>
      <c r="DN119" s="1022"/>
      <c r="DO119" s="1022"/>
      <c r="DP119" s="1023"/>
      <c r="DQ119" s="1021">
        <v>12174</v>
      </c>
      <c r="DR119" s="1022"/>
      <c r="DS119" s="1022"/>
      <c r="DT119" s="1022"/>
      <c r="DU119" s="1023"/>
      <c r="DV119" s="1024">
        <v>0</v>
      </c>
      <c r="DW119" s="1025"/>
      <c r="DX119" s="1025"/>
      <c r="DY119" s="1025"/>
      <c r="DZ119" s="1026"/>
    </row>
    <row r="120" spans="1:130" s="230" customFormat="1" ht="26.25" customHeight="1" x14ac:dyDescent="0.25">
      <c r="A120" s="1093"/>
      <c r="B120" s="985"/>
      <c r="C120" s="958" t="s">
        <v>451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133</v>
      </c>
      <c r="AB120" s="995"/>
      <c r="AC120" s="995"/>
      <c r="AD120" s="995"/>
      <c r="AE120" s="996"/>
      <c r="AF120" s="997" t="s">
        <v>452</v>
      </c>
      <c r="AG120" s="995"/>
      <c r="AH120" s="995"/>
      <c r="AI120" s="995"/>
      <c r="AJ120" s="996"/>
      <c r="AK120" s="997" t="s">
        <v>452</v>
      </c>
      <c r="AL120" s="995"/>
      <c r="AM120" s="995"/>
      <c r="AN120" s="995"/>
      <c r="AO120" s="996"/>
      <c r="AP120" s="998" t="s">
        <v>133</v>
      </c>
      <c r="AQ120" s="999"/>
      <c r="AR120" s="999"/>
      <c r="AS120" s="999"/>
      <c r="AT120" s="1000"/>
      <c r="AU120" s="1027" t="s">
        <v>476</v>
      </c>
      <c r="AV120" s="1028"/>
      <c r="AW120" s="1028"/>
      <c r="AX120" s="1028"/>
      <c r="AY120" s="1029"/>
      <c r="AZ120" s="965" t="s">
        <v>477</v>
      </c>
      <c r="BA120" s="933"/>
      <c r="BB120" s="933"/>
      <c r="BC120" s="933"/>
      <c r="BD120" s="933"/>
      <c r="BE120" s="933"/>
      <c r="BF120" s="933"/>
      <c r="BG120" s="933"/>
      <c r="BH120" s="933"/>
      <c r="BI120" s="933"/>
      <c r="BJ120" s="933"/>
      <c r="BK120" s="933"/>
      <c r="BL120" s="933"/>
      <c r="BM120" s="933"/>
      <c r="BN120" s="933"/>
      <c r="BO120" s="933"/>
      <c r="BP120" s="934"/>
      <c r="BQ120" s="966">
        <v>32973961</v>
      </c>
      <c r="BR120" s="967"/>
      <c r="BS120" s="967"/>
      <c r="BT120" s="967"/>
      <c r="BU120" s="967"/>
      <c r="BV120" s="967">
        <v>42556596</v>
      </c>
      <c r="BW120" s="967"/>
      <c r="BX120" s="967"/>
      <c r="BY120" s="967"/>
      <c r="BZ120" s="967"/>
      <c r="CA120" s="967">
        <v>40747207</v>
      </c>
      <c r="CB120" s="967"/>
      <c r="CC120" s="967"/>
      <c r="CD120" s="967"/>
      <c r="CE120" s="967"/>
      <c r="CF120" s="980">
        <v>19.899999999999999</v>
      </c>
      <c r="CG120" s="981"/>
      <c r="CH120" s="981"/>
      <c r="CI120" s="981"/>
      <c r="CJ120" s="981"/>
      <c r="CK120" s="1042" t="s">
        <v>478</v>
      </c>
      <c r="CL120" s="1043"/>
      <c r="CM120" s="1043"/>
      <c r="CN120" s="1043"/>
      <c r="CO120" s="1044"/>
      <c r="CP120" s="1050" t="s">
        <v>479</v>
      </c>
      <c r="CQ120" s="1051"/>
      <c r="CR120" s="1051"/>
      <c r="CS120" s="1051"/>
      <c r="CT120" s="1051"/>
      <c r="CU120" s="1051"/>
      <c r="CV120" s="1051"/>
      <c r="CW120" s="1051"/>
      <c r="CX120" s="1051"/>
      <c r="CY120" s="1051"/>
      <c r="CZ120" s="1051"/>
      <c r="DA120" s="1051"/>
      <c r="DB120" s="1051"/>
      <c r="DC120" s="1051"/>
      <c r="DD120" s="1051"/>
      <c r="DE120" s="1051"/>
      <c r="DF120" s="1052"/>
      <c r="DG120" s="966">
        <v>155776940</v>
      </c>
      <c r="DH120" s="967"/>
      <c r="DI120" s="967"/>
      <c r="DJ120" s="967"/>
      <c r="DK120" s="967"/>
      <c r="DL120" s="967">
        <v>159641683</v>
      </c>
      <c r="DM120" s="967"/>
      <c r="DN120" s="967"/>
      <c r="DO120" s="967"/>
      <c r="DP120" s="967"/>
      <c r="DQ120" s="967">
        <v>161616341</v>
      </c>
      <c r="DR120" s="967"/>
      <c r="DS120" s="967"/>
      <c r="DT120" s="967"/>
      <c r="DU120" s="967"/>
      <c r="DV120" s="968">
        <v>78.900000000000006</v>
      </c>
      <c r="DW120" s="968"/>
      <c r="DX120" s="968"/>
      <c r="DY120" s="968"/>
      <c r="DZ120" s="969"/>
    </row>
    <row r="121" spans="1:130" s="230" customFormat="1" ht="26.25" customHeight="1" x14ac:dyDescent="0.25">
      <c r="A121" s="1093"/>
      <c r="B121" s="985"/>
      <c r="C121" s="1010" t="s">
        <v>480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122766</v>
      </c>
      <c r="AB121" s="995"/>
      <c r="AC121" s="995"/>
      <c r="AD121" s="995"/>
      <c r="AE121" s="996"/>
      <c r="AF121" s="997">
        <v>89742</v>
      </c>
      <c r="AG121" s="995"/>
      <c r="AH121" s="995"/>
      <c r="AI121" s="995"/>
      <c r="AJ121" s="996"/>
      <c r="AK121" s="997">
        <v>89759</v>
      </c>
      <c r="AL121" s="995"/>
      <c r="AM121" s="995"/>
      <c r="AN121" s="995"/>
      <c r="AO121" s="996"/>
      <c r="AP121" s="998">
        <v>0</v>
      </c>
      <c r="AQ121" s="999"/>
      <c r="AR121" s="999"/>
      <c r="AS121" s="999"/>
      <c r="AT121" s="1000"/>
      <c r="AU121" s="1030"/>
      <c r="AV121" s="1031"/>
      <c r="AW121" s="1031"/>
      <c r="AX121" s="1031"/>
      <c r="AY121" s="1032"/>
      <c r="AZ121" s="958" t="s">
        <v>481</v>
      </c>
      <c r="BA121" s="959"/>
      <c r="BB121" s="959"/>
      <c r="BC121" s="959"/>
      <c r="BD121" s="959"/>
      <c r="BE121" s="959"/>
      <c r="BF121" s="959"/>
      <c r="BG121" s="959"/>
      <c r="BH121" s="959"/>
      <c r="BI121" s="959"/>
      <c r="BJ121" s="959"/>
      <c r="BK121" s="959"/>
      <c r="BL121" s="959"/>
      <c r="BM121" s="959"/>
      <c r="BN121" s="959"/>
      <c r="BO121" s="959"/>
      <c r="BP121" s="960"/>
      <c r="BQ121" s="961">
        <v>81469187</v>
      </c>
      <c r="BR121" s="962"/>
      <c r="BS121" s="962"/>
      <c r="BT121" s="962"/>
      <c r="BU121" s="962"/>
      <c r="BV121" s="962">
        <v>80876953</v>
      </c>
      <c r="BW121" s="962"/>
      <c r="BX121" s="962"/>
      <c r="BY121" s="962"/>
      <c r="BZ121" s="962"/>
      <c r="CA121" s="962">
        <v>79699541</v>
      </c>
      <c r="CB121" s="962"/>
      <c r="CC121" s="962"/>
      <c r="CD121" s="962"/>
      <c r="CE121" s="962"/>
      <c r="CF121" s="956">
        <v>38.9</v>
      </c>
      <c r="CG121" s="957"/>
      <c r="CH121" s="957"/>
      <c r="CI121" s="957"/>
      <c r="CJ121" s="957"/>
      <c r="CK121" s="1045"/>
      <c r="CL121" s="1046"/>
      <c r="CM121" s="1046"/>
      <c r="CN121" s="1046"/>
      <c r="CO121" s="1047"/>
      <c r="CP121" s="1055" t="s">
        <v>417</v>
      </c>
      <c r="CQ121" s="1056"/>
      <c r="CR121" s="1056"/>
      <c r="CS121" s="1056"/>
      <c r="CT121" s="1056"/>
      <c r="CU121" s="1056"/>
      <c r="CV121" s="1056"/>
      <c r="CW121" s="1056"/>
      <c r="CX121" s="1056"/>
      <c r="CY121" s="1056"/>
      <c r="CZ121" s="1056"/>
      <c r="DA121" s="1056"/>
      <c r="DB121" s="1056"/>
      <c r="DC121" s="1056"/>
      <c r="DD121" s="1056"/>
      <c r="DE121" s="1056"/>
      <c r="DF121" s="1057"/>
      <c r="DG121" s="961">
        <v>13103206</v>
      </c>
      <c r="DH121" s="962"/>
      <c r="DI121" s="962"/>
      <c r="DJ121" s="962"/>
      <c r="DK121" s="962"/>
      <c r="DL121" s="962">
        <v>12295279</v>
      </c>
      <c r="DM121" s="962"/>
      <c r="DN121" s="962"/>
      <c r="DO121" s="962"/>
      <c r="DP121" s="962"/>
      <c r="DQ121" s="962">
        <v>10599275</v>
      </c>
      <c r="DR121" s="962"/>
      <c r="DS121" s="962"/>
      <c r="DT121" s="962"/>
      <c r="DU121" s="962"/>
      <c r="DV121" s="963">
        <v>5.2</v>
      </c>
      <c r="DW121" s="963"/>
      <c r="DX121" s="963"/>
      <c r="DY121" s="963"/>
      <c r="DZ121" s="964"/>
    </row>
    <row r="122" spans="1:130" s="230" customFormat="1" ht="26.25" customHeight="1" x14ac:dyDescent="0.25">
      <c r="A122" s="1093"/>
      <c r="B122" s="985"/>
      <c r="C122" s="958" t="s">
        <v>462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133</v>
      </c>
      <c r="AB122" s="995"/>
      <c r="AC122" s="995"/>
      <c r="AD122" s="995"/>
      <c r="AE122" s="996"/>
      <c r="AF122" s="997" t="s">
        <v>452</v>
      </c>
      <c r="AG122" s="995"/>
      <c r="AH122" s="995"/>
      <c r="AI122" s="995"/>
      <c r="AJ122" s="996"/>
      <c r="AK122" s="997" t="s">
        <v>133</v>
      </c>
      <c r="AL122" s="995"/>
      <c r="AM122" s="995"/>
      <c r="AN122" s="995"/>
      <c r="AO122" s="996"/>
      <c r="AP122" s="998" t="s">
        <v>133</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538367090</v>
      </c>
      <c r="BR122" s="1036"/>
      <c r="BS122" s="1036"/>
      <c r="BT122" s="1036"/>
      <c r="BU122" s="1036"/>
      <c r="BV122" s="1036">
        <v>540419362</v>
      </c>
      <c r="BW122" s="1036"/>
      <c r="BX122" s="1036"/>
      <c r="BY122" s="1036"/>
      <c r="BZ122" s="1036"/>
      <c r="CA122" s="1036">
        <v>536042364</v>
      </c>
      <c r="CB122" s="1036"/>
      <c r="CC122" s="1036"/>
      <c r="CD122" s="1036"/>
      <c r="CE122" s="1036"/>
      <c r="CF122" s="1053">
        <v>261.7</v>
      </c>
      <c r="CG122" s="1054"/>
      <c r="CH122" s="1054"/>
      <c r="CI122" s="1054"/>
      <c r="CJ122" s="1054"/>
      <c r="CK122" s="1045"/>
      <c r="CL122" s="1046"/>
      <c r="CM122" s="1046"/>
      <c r="CN122" s="1046"/>
      <c r="CO122" s="1047"/>
      <c r="CP122" s="1055" t="s">
        <v>483</v>
      </c>
      <c r="CQ122" s="1056"/>
      <c r="CR122" s="1056"/>
      <c r="CS122" s="1056"/>
      <c r="CT122" s="1056"/>
      <c r="CU122" s="1056"/>
      <c r="CV122" s="1056"/>
      <c r="CW122" s="1056"/>
      <c r="CX122" s="1056"/>
      <c r="CY122" s="1056"/>
      <c r="CZ122" s="1056"/>
      <c r="DA122" s="1056"/>
      <c r="DB122" s="1056"/>
      <c r="DC122" s="1056"/>
      <c r="DD122" s="1056"/>
      <c r="DE122" s="1056"/>
      <c r="DF122" s="1057"/>
      <c r="DG122" s="961">
        <v>2311446</v>
      </c>
      <c r="DH122" s="962"/>
      <c r="DI122" s="962"/>
      <c r="DJ122" s="962"/>
      <c r="DK122" s="962"/>
      <c r="DL122" s="962">
        <v>1884861</v>
      </c>
      <c r="DM122" s="962"/>
      <c r="DN122" s="962"/>
      <c r="DO122" s="962"/>
      <c r="DP122" s="962"/>
      <c r="DQ122" s="962">
        <v>1426172</v>
      </c>
      <c r="DR122" s="962"/>
      <c r="DS122" s="962"/>
      <c r="DT122" s="962"/>
      <c r="DU122" s="962"/>
      <c r="DV122" s="963">
        <v>0.7</v>
      </c>
      <c r="DW122" s="963"/>
      <c r="DX122" s="963"/>
      <c r="DY122" s="963"/>
      <c r="DZ122" s="964"/>
    </row>
    <row r="123" spans="1:130" s="230" customFormat="1" ht="26.25" customHeight="1" x14ac:dyDescent="0.25">
      <c r="A123" s="1093"/>
      <c r="B123" s="985"/>
      <c r="C123" s="958" t="s">
        <v>468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265701</v>
      </c>
      <c r="AB123" s="995"/>
      <c r="AC123" s="995"/>
      <c r="AD123" s="995"/>
      <c r="AE123" s="996"/>
      <c r="AF123" s="997">
        <v>218618</v>
      </c>
      <c r="AG123" s="995"/>
      <c r="AH123" s="995"/>
      <c r="AI123" s="995"/>
      <c r="AJ123" s="996"/>
      <c r="AK123" s="997">
        <v>214652</v>
      </c>
      <c r="AL123" s="995"/>
      <c r="AM123" s="995"/>
      <c r="AN123" s="995"/>
      <c r="AO123" s="996"/>
      <c r="AP123" s="998">
        <v>0.1</v>
      </c>
      <c r="AQ123" s="999"/>
      <c r="AR123" s="999"/>
      <c r="AS123" s="999"/>
      <c r="AT123" s="1000"/>
      <c r="AU123" s="1033"/>
      <c r="AV123" s="1034"/>
      <c r="AW123" s="1034"/>
      <c r="AX123" s="1034"/>
      <c r="AY123" s="1034"/>
      <c r="AZ123" s="251" t="s">
        <v>192</v>
      </c>
      <c r="BA123" s="251"/>
      <c r="BB123" s="251"/>
      <c r="BC123" s="251"/>
      <c r="BD123" s="251"/>
      <c r="BE123" s="251"/>
      <c r="BF123" s="251"/>
      <c r="BG123" s="251"/>
      <c r="BH123" s="251"/>
      <c r="BI123" s="251"/>
      <c r="BJ123" s="251"/>
      <c r="BK123" s="251"/>
      <c r="BL123" s="251"/>
      <c r="BM123" s="251"/>
      <c r="BN123" s="251"/>
      <c r="BO123" s="1013" t="s">
        <v>484</v>
      </c>
      <c r="BP123" s="1041"/>
      <c r="BQ123" s="1099">
        <v>652810238</v>
      </c>
      <c r="BR123" s="1100"/>
      <c r="BS123" s="1100"/>
      <c r="BT123" s="1100"/>
      <c r="BU123" s="1100"/>
      <c r="BV123" s="1100">
        <v>663852911</v>
      </c>
      <c r="BW123" s="1100"/>
      <c r="BX123" s="1100"/>
      <c r="BY123" s="1100"/>
      <c r="BZ123" s="1100"/>
      <c r="CA123" s="1100">
        <v>656489112</v>
      </c>
      <c r="CB123" s="1100"/>
      <c r="CC123" s="1100"/>
      <c r="CD123" s="1100"/>
      <c r="CE123" s="1100"/>
      <c r="CF123" s="1037"/>
      <c r="CG123" s="1038"/>
      <c r="CH123" s="1038"/>
      <c r="CI123" s="1038"/>
      <c r="CJ123" s="1039"/>
      <c r="CK123" s="1045"/>
      <c r="CL123" s="1046"/>
      <c r="CM123" s="1046"/>
      <c r="CN123" s="1046"/>
      <c r="CO123" s="1047"/>
      <c r="CP123" s="1055" t="s">
        <v>485</v>
      </c>
      <c r="CQ123" s="1056"/>
      <c r="CR123" s="1056"/>
      <c r="CS123" s="1056"/>
      <c r="CT123" s="1056"/>
      <c r="CU123" s="1056"/>
      <c r="CV123" s="1056"/>
      <c r="CW123" s="1056"/>
      <c r="CX123" s="1056"/>
      <c r="CY123" s="1056"/>
      <c r="CZ123" s="1056"/>
      <c r="DA123" s="1056"/>
      <c r="DB123" s="1056"/>
      <c r="DC123" s="1056"/>
      <c r="DD123" s="1056"/>
      <c r="DE123" s="1056"/>
      <c r="DF123" s="1057"/>
      <c r="DG123" s="994">
        <v>831100</v>
      </c>
      <c r="DH123" s="995"/>
      <c r="DI123" s="995"/>
      <c r="DJ123" s="995"/>
      <c r="DK123" s="996"/>
      <c r="DL123" s="997">
        <v>865676</v>
      </c>
      <c r="DM123" s="995"/>
      <c r="DN123" s="995"/>
      <c r="DO123" s="995"/>
      <c r="DP123" s="996"/>
      <c r="DQ123" s="997">
        <v>830635</v>
      </c>
      <c r="DR123" s="995"/>
      <c r="DS123" s="995"/>
      <c r="DT123" s="995"/>
      <c r="DU123" s="996"/>
      <c r="DV123" s="998">
        <v>0.4</v>
      </c>
      <c r="DW123" s="999"/>
      <c r="DX123" s="999"/>
      <c r="DY123" s="999"/>
      <c r="DZ123" s="1000"/>
    </row>
    <row r="124" spans="1:130" s="230" customFormat="1" ht="26.25" customHeight="1" thickBot="1" x14ac:dyDescent="0.3">
      <c r="A124" s="1093"/>
      <c r="B124" s="985"/>
      <c r="C124" s="958" t="s">
        <v>471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133</v>
      </c>
      <c r="AB124" s="995"/>
      <c r="AC124" s="995"/>
      <c r="AD124" s="995"/>
      <c r="AE124" s="996"/>
      <c r="AF124" s="997" t="s">
        <v>133</v>
      </c>
      <c r="AG124" s="995"/>
      <c r="AH124" s="995"/>
      <c r="AI124" s="995"/>
      <c r="AJ124" s="996"/>
      <c r="AK124" s="997" t="s">
        <v>452</v>
      </c>
      <c r="AL124" s="995"/>
      <c r="AM124" s="995"/>
      <c r="AN124" s="995"/>
      <c r="AO124" s="996"/>
      <c r="AP124" s="998" t="s">
        <v>133</v>
      </c>
      <c r="AQ124" s="999"/>
      <c r="AR124" s="999"/>
      <c r="AS124" s="999"/>
      <c r="AT124" s="1000"/>
      <c r="AU124" s="1095" t="s">
        <v>486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134.69999999999999</v>
      </c>
      <c r="BR124" s="1063"/>
      <c r="BS124" s="1063"/>
      <c r="BT124" s="1063"/>
      <c r="BU124" s="1063"/>
      <c r="BV124" s="1063">
        <v>124</v>
      </c>
      <c r="BW124" s="1063"/>
      <c r="BX124" s="1063"/>
      <c r="BY124" s="1063"/>
      <c r="BZ124" s="1063"/>
      <c r="CA124" s="1063">
        <v>126.7</v>
      </c>
      <c r="CB124" s="1063"/>
      <c r="CC124" s="1063"/>
      <c r="CD124" s="1063"/>
      <c r="CE124" s="1063"/>
      <c r="CF124" s="1064"/>
      <c r="CG124" s="1065"/>
      <c r="CH124" s="1065"/>
      <c r="CI124" s="1065"/>
      <c r="CJ124" s="1066"/>
      <c r="CK124" s="1048"/>
      <c r="CL124" s="1048"/>
      <c r="CM124" s="1048"/>
      <c r="CN124" s="1048"/>
      <c r="CO124" s="1049"/>
      <c r="CP124" s="1055" t="s">
        <v>487</v>
      </c>
      <c r="CQ124" s="1056"/>
      <c r="CR124" s="1056"/>
      <c r="CS124" s="1056"/>
      <c r="CT124" s="1056"/>
      <c r="CU124" s="1056"/>
      <c r="CV124" s="1056"/>
      <c r="CW124" s="1056"/>
      <c r="CX124" s="1056"/>
      <c r="CY124" s="1056"/>
      <c r="CZ124" s="1056"/>
      <c r="DA124" s="1056"/>
      <c r="DB124" s="1056"/>
      <c r="DC124" s="1056"/>
      <c r="DD124" s="1056"/>
      <c r="DE124" s="1056"/>
      <c r="DF124" s="1057"/>
      <c r="DG124" s="1040">
        <v>221504</v>
      </c>
      <c r="DH124" s="1022"/>
      <c r="DI124" s="1022"/>
      <c r="DJ124" s="1022"/>
      <c r="DK124" s="1023"/>
      <c r="DL124" s="1021">
        <v>220601</v>
      </c>
      <c r="DM124" s="1022"/>
      <c r="DN124" s="1022"/>
      <c r="DO124" s="1022"/>
      <c r="DP124" s="1023"/>
      <c r="DQ124" s="1021">
        <v>254676</v>
      </c>
      <c r="DR124" s="1022"/>
      <c r="DS124" s="1022"/>
      <c r="DT124" s="1022"/>
      <c r="DU124" s="1023"/>
      <c r="DV124" s="1024">
        <v>0.1</v>
      </c>
      <c r="DW124" s="1025"/>
      <c r="DX124" s="1025"/>
      <c r="DY124" s="1025"/>
      <c r="DZ124" s="1026"/>
    </row>
    <row r="125" spans="1:130" s="230" customFormat="1" ht="26.25" customHeight="1" x14ac:dyDescent="0.25">
      <c r="A125" s="1093"/>
      <c r="B125" s="985"/>
      <c r="C125" s="958" t="s">
        <v>473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133</v>
      </c>
      <c r="AB125" s="995"/>
      <c r="AC125" s="995"/>
      <c r="AD125" s="995"/>
      <c r="AE125" s="996"/>
      <c r="AF125" s="997" t="s">
        <v>133</v>
      </c>
      <c r="AG125" s="995"/>
      <c r="AH125" s="995"/>
      <c r="AI125" s="995"/>
      <c r="AJ125" s="996"/>
      <c r="AK125" s="997" t="s">
        <v>452</v>
      </c>
      <c r="AL125" s="995"/>
      <c r="AM125" s="995"/>
      <c r="AN125" s="995"/>
      <c r="AO125" s="996"/>
      <c r="AP125" s="998" t="s">
        <v>133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488</v>
      </c>
      <c r="CL125" s="1043"/>
      <c r="CM125" s="1043"/>
      <c r="CN125" s="1043"/>
      <c r="CO125" s="1044"/>
      <c r="CP125" s="965" t="s">
        <v>489</v>
      </c>
      <c r="CQ125" s="933"/>
      <c r="CR125" s="933"/>
      <c r="CS125" s="933"/>
      <c r="CT125" s="933"/>
      <c r="CU125" s="933"/>
      <c r="CV125" s="933"/>
      <c r="CW125" s="933"/>
      <c r="CX125" s="933"/>
      <c r="CY125" s="933"/>
      <c r="CZ125" s="933"/>
      <c r="DA125" s="933"/>
      <c r="DB125" s="933"/>
      <c r="DC125" s="933"/>
      <c r="DD125" s="933"/>
      <c r="DE125" s="933"/>
      <c r="DF125" s="934"/>
      <c r="DG125" s="966" t="s">
        <v>133</v>
      </c>
      <c r="DH125" s="967"/>
      <c r="DI125" s="967"/>
      <c r="DJ125" s="967"/>
      <c r="DK125" s="967"/>
      <c r="DL125" s="967" t="s">
        <v>133</v>
      </c>
      <c r="DM125" s="967"/>
      <c r="DN125" s="967"/>
      <c r="DO125" s="967"/>
      <c r="DP125" s="967"/>
      <c r="DQ125" s="967" t="s">
        <v>452</v>
      </c>
      <c r="DR125" s="967"/>
      <c r="DS125" s="967"/>
      <c r="DT125" s="967"/>
      <c r="DU125" s="967"/>
      <c r="DV125" s="968" t="s">
        <v>133</v>
      </c>
      <c r="DW125" s="968"/>
      <c r="DX125" s="968"/>
      <c r="DY125" s="968"/>
      <c r="DZ125" s="969"/>
    </row>
    <row r="126" spans="1:130" s="230" customFormat="1" ht="26.25" customHeight="1" thickBot="1" x14ac:dyDescent="0.3">
      <c r="A126" s="1093"/>
      <c r="B126" s="985"/>
      <c r="C126" s="958" t="s">
        <v>475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97</v>
      </c>
      <c r="AB126" s="995"/>
      <c r="AC126" s="995"/>
      <c r="AD126" s="995"/>
      <c r="AE126" s="996"/>
      <c r="AF126" s="997">
        <v>4609</v>
      </c>
      <c r="AG126" s="995"/>
      <c r="AH126" s="995"/>
      <c r="AI126" s="995"/>
      <c r="AJ126" s="996"/>
      <c r="AK126" s="997" t="s">
        <v>133</v>
      </c>
      <c r="AL126" s="995"/>
      <c r="AM126" s="995"/>
      <c r="AN126" s="995"/>
      <c r="AO126" s="996"/>
      <c r="AP126" s="998" t="s">
        <v>133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490</v>
      </c>
      <c r="CQ126" s="959"/>
      <c r="CR126" s="959"/>
      <c r="CS126" s="959"/>
      <c r="CT126" s="959"/>
      <c r="CU126" s="959"/>
      <c r="CV126" s="959"/>
      <c r="CW126" s="959"/>
      <c r="CX126" s="959"/>
      <c r="CY126" s="959"/>
      <c r="CZ126" s="959"/>
      <c r="DA126" s="959"/>
      <c r="DB126" s="959"/>
      <c r="DC126" s="959"/>
      <c r="DD126" s="959"/>
      <c r="DE126" s="959"/>
      <c r="DF126" s="960"/>
      <c r="DG126" s="961" t="s">
        <v>452</v>
      </c>
      <c r="DH126" s="962"/>
      <c r="DI126" s="962"/>
      <c r="DJ126" s="962"/>
      <c r="DK126" s="962"/>
      <c r="DL126" s="962" t="s">
        <v>452</v>
      </c>
      <c r="DM126" s="962"/>
      <c r="DN126" s="962"/>
      <c r="DO126" s="962"/>
      <c r="DP126" s="962"/>
      <c r="DQ126" s="962" t="s">
        <v>133</v>
      </c>
      <c r="DR126" s="962"/>
      <c r="DS126" s="962"/>
      <c r="DT126" s="962"/>
      <c r="DU126" s="962"/>
      <c r="DV126" s="963" t="s">
        <v>133</v>
      </c>
      <c r="DW126" s="963"/>
      <c r="DX126" s="963"/>
      <c r="DY126" s="963"/>
      <c r="DZ126" s="964"/>
    </row>
    <row r="127" spans="1:130" s="230" customFormat="1" ht="26.25" customHeight="1" x14ac:dyDescent="0.25">
      <c r="A127" s="1094"/>
      <c r="B127" s="987"/>
      <c r="C127" s="1009" t="s">
        <v>491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35710</v>
      </c>
      <c r="AB127" s="995"/>
      <c r="AC127" s="995"/>
      <c r="AD127" s="995"/>
      <c r="AE127" s="996"/>
      <c r="AF127" s="997">
        <v>7558</v>
      </c>
      <c r="AG127" s="995"/>
      <c r="AH127" s="995"/>
      <c r="AI127" s="995"/>
      <c r="AJ127" s="996"/>
      <c r="AK127" s="997">
        <v>5460</v>
      </c>
      <c r="AL127" s="995"/>
      <c r="AM127" s="995"/>
      <c r="AN127" s="995"/>
      <c r="AO127" s="996"/>
      <c r="AP127" s="998">
        <v>0</v>
      </c>
      <c r="AQ127" s="999"/>
      <c r="AR127" s="999"/>
      <c r="AS127" s="999"/>
      <c r="AT127" s="1000"/>
      <c r="AU127" s="232"/>
      <c r="AV127" s="232"/>
      <c r="AW127" s="232"/>
      <c r="AX127" s="1067" t="s">
        <v>492</v>
      </c>
      <c r="AY127" s="1068"/>
      <c r="AZ127" s="1068"/>
      <c r="BA127" s="1068"/>
      <c r="BB127" s="1068"/>
      <c r="BC127" s="1068"/>
      <c r="BD127" s="1068"/>
      <c r="BE127" s="1069"/>
      <c r="BF127" s="1070" t="s">
        <v>493</v>
      </c>
      <c r="BG127" s="1068"/>
      <c r="BH127" s="1068"/>
      <c r="BI127" s="1068"/>
      <c r="BJ127" s="1068"/>
      <c r="BK127" s="1068"/>
      <c r="BL127" s="1069"/>
      <c r="BM127" s="1070" t="s">
        <v>494</v>
      </c>
      <c r="BN127" s="1068"/>
      <c r="BO127" s="1068"/>
      <c r="BP127" s="1068"/>
      <c r="BQ127" s="1068"/>
      <c r="BR127" s="1068"/>
      <c r="BS127" s="1069"/>
      <c r="BT127" s="1070" t="s">
        <v>495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496</v>
      </c>
      <c r="CQ127" s="959"/>
      <c r="CR127" s="959"/>
      <c r="CS127" s="959"/>
      <c r="CT127" s="959"/>
      <c r="CU127" s="959"/>
      <c r="CV127" s="959"/>
      <c r="CW127" s="959"/>
      <c r="CX127" s="959"/>
      <c r="CY127" s="959"/>
      <c r="CZ127" s="959"/>
      <c r="DA127" s="959"/>
      <c r="DB127" s="959"/>
      <c r="DC127" s="959"/>
      <c r="DD127" s="959"/>
      <c r="DE127" s="959"/>
      <c r="DF127" s="960"/>
      <c r="DG127" s="961" t="s">
        <v>133</v>
      </c>
      <c r="DH127" s="962"/>
      <c r="DI127" s="962"/>
      <c r="DJ127" s="962"/>
      <c r="DK127" s="962"/>
      <c r="DL127" s="962" t="s">
        <v>452</v>
      </c>
      <c r="DM127" s="962"/>
      <c r="DN127" s="962"/>
      <c r="DO127" s="962"/>
      <c r="DP127" s="962"/>
      <c r="DQ127" s="962" t="s">
        <v>133</v>
      </c>
      <c r="DR127" s="962"/>
      <c r="DS127" s="962"/>
      <c r="DT127" s="962"/>
      <c r="DU127" s="962"/>
      <c r="DV127" s="963" t="s">
        <v>452</v>
      </c>
      <c r="DW127" s="963"/>
      <c r="DX127" s="963"/>
      <c r="DY127" s="963"/>
      <c r="DZ127" s="964"/>
    </row>
    <row r="128" spans="1:130" s="230" customFormat="1" ht="26.25" customHeight="1" thickBot="1" x14ac:dyDescent="0.3">
      <c r="A128" s="1077" t="s">
        <v>497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498</v>
      </c>
      <c r="X128" s="1079"/>
      <c r="Y128" s="1079"/>
      <c r="Z128" s="1080"/>
      <c r="AA128" s="1081">
        <v>6549973</v>
      </c>
      <c r="AB128" s="1082"/>
      <c r="AC128" s="1082"/>
      <c r="AD128" s="1082"/>
      <c r="AE128" s="1083"/>
      <c r="AF128" s="1084">
        <v>6707265</v>
      </c>
      <c r="AG128" s="1082"/>
      <c r="AH128" s="1082"/>
      <c r="AI128" s="1082"/>
      <c r="AJ128" s="1083"/>
      <c r="AK128" s="1084">
        <v>6556251</v>
      </c>
      <c r="AL128" s="1082"/>
      <c r="AM128" s="1082"/>
      <c r="AN128" s="1082"/>
      <c r="AO128" s="1083"/>
      <c r="AP128" s="1085"/>
      <c r="AQ128" s="1086"/>
      <c r="AR128" s="1086"/>
      <c r="AS128" s="1086"/>
      <c r="AT128" s="1087"/>
      <c r="AU128" s="232"/>
      <c r="AV128" s="232"/>
      <c r="AW128" s="232"/>
      <c r="AX128" s="932" t="s">
        <v>499</v>
      </c>
      <c r="AY128" s="933"/>
      <c r="AZ128" s="933"/>
      <c r="BA128" s="933"/>
      <c r="BB128" s="933"/>
      <c r="BC128" s="933"/>
      <c r="BD128" s="933"/>
      <c r="BE128" s="934"/>
      <c r="BF128" s="1088" t="s">
        <v>133</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500</v>
      </c>
      <c r="CQ128" s="762"/>
      <c r="CR128" s="762"/>
      <c r="CS128" s="762"/>
      <c r="CT128" s="762"/>
      <c r="CU128" s="762"/>
      <c r="CV128" s="762"/>
      <c r="CW128" s="762"/>
      <c r="CX128" s="762"/>
      <c r="CY128" s="762"/>
      <c r="CZ128" s="762"/>
      <c r="DA128" s="762"/>
      <c r="DB128" s="762"/>
      <c r="DC128" s="762"/>
      <c r="DD128" s="762"/>
      <c r="DE128" s="762"/>
      <c r="DF128" s="1072"/>
      <c r="DG128" s="1073">
        <v>56115</v>
      </c>
      <c r="DH128" s="1074"/>
      <c r="DI128" s="1074"/>
      <c r="DJ128" s="1074"/>
      <c r="DK128" s="1074"/>
      <c r="DL128" s="1074" t="s">
        <v>452</v>
      </c>
      <c r="DM128" s="1074"/>
      <c r="DN128" s="1074"/>
      <c r="DO128" s="1074"/>
      <c r="DP128" s="1074"/>
      <c r="DQ128" s="1074">
        <v>7604</v>
      </c>
      <c r="DR128" s="1074"/>
      <c r="DS128" s="1074"/>
      <c r="DT128" s="1074"/>
      <c r="DU128" s="1074"/>
      <c r="DV128" s="1075">
        <v>0</v>
      </c>
      <c r="DW128" s="1075"/>
      <c r="DX128" s="1075"/>
      <c r="DY128" s="1075"/>
      <c r="DZ128" s="1076"/>
    </row>
    <row r="129" spans="1:131" s="230" customFormat="1" ht="26.25" customHeight="1" x14ac:dyDescent="0.25">
      <c r="A129" s="970" t="s">
        <v>112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501</v>
      </c>
      <c r="X129" s="1107"/>
      <c r="Y129" s="1107"/>
      <c r="Z129" s="1108"/>
      <c r="AA129" s="994">
        <v>233709954</v>
      </c>
      <c r="AB129" s="995"/>
      <c r="AC129" s="995"/>
      <c r="AD129" s="995"/>
      <c r="AE129" s="996"/>
      <c r="AF129" s="997">
        <v>244031477</v>
      </c>
      <c r="AG129" s="995"/>
      <c r="AH129" s="995"/>
      <c r="AI129" s="995"/>
      <c r="AJ129" s="996"/>
      <c r="AK129" s="997">
        <v>238150751</v>
      </c>
      <c r="AL129" s="995"/>
      <c r="AM129" s="995"/>
      <c r="AN129" s="995"/>
      <c r="AO129" s="996"/>
      <c r="AP129" s="1109"/>
      <c r="AQ129" s="1110"/>
      <c r="AR129" s="1110"/>
      <c r="AS129" s="1110"/>
      <c r="AT129" s="1111"/>
      <c r="AU129" s="233"/>
      <c r="AV129" s="233"/>
      <c r="AW129" s="233"/>
      <c r="AX129" s="1101" t="s">
        <v>502</v>
      </c>
      <c r="AY129" s="959"/>
      <c r="AZ129" s="959"/>
      <c r="BA129" s="959"/>
      <c r="BB129" s="959"/>
      <c r="BC129" s="959"/>
      <c r="BD129" s="959"/>
      <c r="BE129" s="960"/>
      <c r="BF129" s="1102" t="s">
        <v>133</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504</v>
      </c>
      <c r="X130" s="1107"/>
      <c r="Y130" s="1107"/>
      <c r="Z130" s="1108"/>
      <c r="AA130" s="994">
        <v>32372888</v>
      </c>
      <c r="AB130" s="995"/>
      <c r="AC130" s="995"/>
      <c r="AD130" s="995"/>
      <c r="AE130" s="996"/>
      <c r="AF130" s="997">
        <v>32951184</v>
      </c>
      <c r="AG130" s="995"/>
      <c r="AH130" s="995"/>
      <c r="AI130" s="995"/>
      <c r="AJ130" s="996"/>
      <c r="AK130" s="997">
        <v>33290634</v>
      </c>
      <c r="AL130" s="995"/>
      <c r="AM130" s="995"/>
      <c r="AN130" s="995"/>
      <c r="AO130" s="996"/>
      <c r="AP130" s="1109"/>
      <c r="AQ130" s="1110"/>
      <c r="AR130" s="1110"/>
      <c r="AS130" s="1110"/>
      <c r="AT130" s="1111"/>
      <c r="AU130" s="233"/>
      <c r="AV130" s="233"/>
      <c r="AW130" s="233"/>
      <c r="AX130" s="1101" t="s">
        <v>505</v>
      </c>
      <c r="AY130" s="959"/>
      <c r="AZ130" s="959"/>
      <c r="BA130" s="959"/>
      <c r="BB130" s="959"/>
      <c r="BC130" s="959"/>
      <c r="BD130" s="959"/>
      <c r="BE130" s="960"/>
      <c r="BF130" s="1137">
        <v>11.7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506</v>
      </c>
      <c r="X131" s="1144"/>
      <c r="Y131" s="1144"/>
      <c r="Z131" s="1145"/>
      <c r="AA131" s="1040">
        <v>201337066</v>
      </c>
      <c r="AB131" s="1022"/>
      <c r="AC131" s="1022"/>
      <c r="AD131" s="1022"/>
      <c r="AE131" s="1023"/>
      <c r="AF131" s="1021">
        <v>211080293</v>
      </c>
      <c r="AG131" s="1022"/>
      <c r="AH131" s="1022"/>
      <c r="AI131" s="1022"/>
      <c r="AJ131" s="1023"/>
      <c r="AK131" s="1021">
        <v>204860117</v>
      </c>
      <c r="AL131" s="1022"/>
      <c r="AM131" s="1022"/>
      <c r="AN131" s="1022"/>
      <c r="AO131" s="1023"/>
      <c r="AP131" s="1146"/>
      <c r="AQ131" s="1147"/>
      <c r="AR131" s="1147"/>
      <c r="AS131" s="1147"/>
      <c r="AT131" s="1148"/>
      <c r="AU131" s="233"/>
      <c r="AV131" s="233"/>
      <c r="AW131" s="233"/>
      <c r="AX131" s="1119" t="s">
        <v>507</v>
      </c>
      <c r="AY131" s="762"/>
      <c r="AZ131" s="762"/>
      <c r="BA131" s="762"/>
      <c r="BB131" s="762"/>
      <c r="BC131" s="762"/>
      <c r="BD131" s="762"/>
      <c r="BE131" s="1072"/>
      <c r="BF131" s="1120">
        <v>126.7</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508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509</v>
      </c>
      <c r="W132" s="1130"/>
      <c r="X132" s="1130"/>
      <c r="Y132" s="1130"/>
      <c r="Z132" s="1131"/>
      <c r="AA132" s="1132">
        <v>11.153713740000001</v>
      </c>
      <c r="AB132" s="1133"/>
      <c r="AC132" s="1133"/>
      <c r="AD132" s="1133"/>
      <c r="AE132" s="1134"/>
      <c r="AF132" s="1135">
        <v>11.16310183</v>
      </c>
      <c r="AG132" s="1133"/>
      <c r="AH132" s="1133"/>
      <c r="AI132" s="1133"/>
      <c r="AJ132" s="1134"/>
      <c r="AK132" s="1135">
        <v>12.805659479999999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510</v>
      </c>
      <c r="W133" s="1113"/>
      <c r="X133" s="1113"/>
      <c r="Y133" s="1113"/>
      <c r="Z133" s="1114"/>
      <c r="AA133" s="1115">
        <v>10.9</v>
      </c>
      <c r="AB133" s="1116"/>
      <c r="AC133" s="1116"/>
      <c r="AD133" s="1116"/>
      <c r="AE133" s="1117"/>
      <c r="AF133" s="1115">
        <v>11</v>
      </c>
      <c r="AG133" s="1116"/>
      <c r="AH133" s="1116"/>
      <c r="AI133" s="1116"/>
      <c r="AJ133" s="1117"/>
      <c r="AK133" s="1115">
        <v>11.7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qB7vNFfJe13KkHgYD7YpbuVcE2+supc+kIVYYzjHMB8nqVAqvob8TAL4MaE/I1JSFaVJNZuA9D4C3qbUSiuVw==" saltValue="W5N71M/wAd0N75/kUh51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511</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E5QZOTftX2eZeO/X/tlDo2CfAkT7jglQTPk4KAYGrsDmGlTUacebjZKbLeQ4ksCWmmQgOhMVEZeu8Ar5uvEv6g==" saltValue="CXXD7xVajQY4v89Z1iOL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aKu6rLPK33KEpFSvq9AIfhlOX89ESiK++64OhyzH1oEWbT0JmuQUYAO/t/d2qH2ftx7MLXcLUumqwCFTaZ4g3A==" saltValue="5/XvcqhwixLUbLnKZNqSr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514</v>
      </c>
      <c r="AP7" s="272"/>
      <c r="AQ7" s="273" t="s">
        <v>515</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516</v>
      </c>
      <c r="AQ8" s="279" t="s">
        <v>517</v>
      </c>
      <c r="AR8" s="280" t="s">
        <v>518</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519</v>
      </c>
      <c r="AL9" s="1153"/>
      <c r="AM9" s="1153"/>
      <c r="AN9" s="1154"/>
      <c r="AO9" s="281">
        <v>93089361</v>
      </c>
      <c r="AP9" s="281">
        <v>120284</v>
      </c>
      <c r="AQ9" s="282">
        <v>106216</v>
      </c>
      <c r="AR9" s="283">
        <v>13.2</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520</v>
      </c>
      <c r="AL10" s="1153"/>
      <c r="AM10" s="1153"/>
      <c r="AN10" s="1154"/>
      <c r="AO10" s="284">
        <v>548213</v>
      </c>
      <c r="AP10" s="284">
        <v>708</v>
      </c>
      <c r="AQ10" s="285">
        <v>93</v>
      </c>
      <c r="AR10" s="286">
        <v>661.3</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521</v>
      </c>
      <c r="AL11" s="1153"/>
      <c r="AM11" s="1153"/>
      <c r="AN11" s="1154"/>
      <c r="AO11" s="284">
        <v>406416</v>
      </c>
      <c r="AP11" s="284">
        <v>525</v>
      </c>
      <c r="AQ11" s="285">
        <v>1081</v>
      </c>
      <c r="AR11" s="286">
        <v>-51.4</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522</v>
      </c>
      <c r="AL12" s="1153"/>
      <c r="AM12" s="1153"/>
      <c r="AN12" s="1154"/>
      <c r="AO12" s="284" t="s">
        <v>523</v>
      </c>
      <c r="AP12" s="284" t="s">
        <v>523</v>
      </c>
      <c r="AQ12" s="285">
        <v>5</v>
      </c>
      <c r="AR12" s="286" t="s">
        <v>523</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524</v>
      </c>
      <c r="AL13" s="1153"/>
      <c r="AM13" s="1153"/>
      <c r="AN13" s="1154"/>
      <c r="AO13" s="284">
        <v>909478</v>
      </c>
      <c r="AP13" s="284">
        <v>1175</v>
      </c>
      <c r="AQ13" s="285">
        <v>1912</v>
      </c>
      <c r="AR13" s="286">
        <v>-38.5</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525</v>
      </c>
      <c r="AL14" s="1153"/>
      <c r="AM14" s="1153"/>
      <c r="AN14" s="1154"/>
      <c r="AO14" s="284">
        <v>1036369</v>
      </c>
      <c r="AP14" s="284">
        <v>1339</v>
      </c>
      <c r="AQ14" s="285">
        <v>1291</v>
      </c>
      <c r="AR14" s="286">
        <v>3.7</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526</v>
      </c>
      <c r="AL15" s="1156"/>
      <c r="AM15" s="1156"/>
      <c r="AN15" s="1157"/>
      <c r="AO15" s="284">
        <v>-7678641</v>
      </c>
      <c r="AP15" s="284">
        <v>-9922</v>
      </c>
      <c r="AQ15" s="285">
        <v>-7284</v>
      </c>
      <c r="AR15" s="286">
        <v>36.200000000000003</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192</v>
      </c>
      <c r="AL16" s="1156"/>
      <c r="AM16" s="1156"/>
      <c r="AN16" s="1157"/>
      <c r="AO16" s="284">
        <v>88311196</v>
      </c>
      <c r="AP16" s="284">
        <v>114110</v>
      </c>
      <c r="AQ16" s="285">
        <v>103314</v>
      </c>
      <c r="AR16" s="286">
        <v>10.4</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531</v>
      </c>
      <c r="AL21" s="1159"/>
      <c r="AM21" s="1159"/>
      <c r="AN21" s="1160"/>
      <c r="AO21" s="297">
        <v>12.25</v>
      </c>
      <c r="AP21" s="298">
        <v>11.33</v>
      </c>
      <c r="AQ21" s="299">
        <v>0.92</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532</v>
      </c>
      <c r="AL22" s="1159"/>
      <c r="AM22" s="1159"/>
      <c r="AN22" s="1160"/>
      <c r="AO22" s="302">
        <v>99.1</v>
      </c>
      <c r="AP22" s="303">
        <v>99.7</v>
      </c>
      <c r="AQ22" s="304">
        <v>-0.6</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514</v>
      </c>
      <c r="AP30" s="272"/>
      <c r="AQ30" s="273" t="s">
        <v>515</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516</v>
      </c>
      <c r="AQ31" s="279" t="s">
        <v>517</v>
      </c>
      <c r="AR31" s="280" t="s">
        <v>518</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536</v>
      </c>
      <c r="AL32" s="1167"/>
      <c r="AM32" s="1167"/>
      <c r="AN32" s="1168"/>
      <c r="AO32" s="312">
        <v>39337195</v>
      </c>
      <c r="AP32" s="312">
        <v>50829</v>
      </c>
      <c r="AQ32" s="313">
        <v>30951</v>
      </c>
      <c r="AR32" s="314">
        <v>64.2</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537</v>
      </c>
      <c r="AL33" s="1167"/>
      <c r="AM33" s="1167"/>
      <c r="AN33" s="1168"/>
      <c r="AO33" s="312">
        <v>2824714</v>
      </c>
      <c r="AP33" s="312">
        <v>3650</v>
      </c>
      <c r="AQ33" s="313">
        <v>1792</v>
      </c>
      <c r="AR33" s="314">
        <v>103.7</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538</v>
      </c>
      <c r="AL34" s="1167"/>
      <c r="AM34" s="1167"/>
      <c r="AN34" s="1168"/>
      <c r="AO34" s="312">
        <v>9652593</v>
      </c>
      <c r="AP34" s="312">
        <v>12472</v>
      </c>
      <c r="AQ34" s="313">
        <v>21367</v>
      </c>
      <c r="AR34" s="314">
        <v>-41.6</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539</v>
      </c>
      <c r="AL35" s="1167"/>
      <c r="AM35" s="1167"/>
      <c r="AN35" s="1168"/>
      <c r="AO35" s="312">
        <v>13941042</v>
      </c>
      <c r="AP35" s="312">
        <v>18014</v>
      </c>
      <c r="AQ35" s="313">
        <v>9606</v>
      </c>
      <c r="AR35" s="314">
        <v>87.5</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540</v>
      </c>
      <c r="AL36" s="1167"/>
      <c r="AM36" s="1167"/>
      <c r="AN36" s="1168"/>
      <c r="AO36" s="312">
        <v>15159</v>
      </c>
      <c r="AP36" s="312">
        <v>20</v>
      </c>
      <c r="AQ36" s="313">
        <v>129</v>
      </c>
      <c r="AR36" s="314">
        <v>-84.5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541</v>
      </c>
      <c r="AL37" s="1167"/>
      <c r="AM37" s="1167"/>
      <c r="AN37" s="1168"/>
      <c r="AO37" s="312">
        <v>309871</v>
      </c>
      <c r="AP37" s="312">
        <v>400</v>
      </c>
      <c r="AQ37" s="313">
        <v>1458</v>
      </c>
      <c r="AR37" s="314">
        <v>-72.599999999999994</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542</v>
      </c>
      <c r="AL38" s="1170"/>
      <c r="AM38" s="1170"/>
      <c r="AN38" s="1171"/>
      <c r="AO38" s="315" t="s">
        <v>523</v>
      </c>
      <c r="AP38" s="315" t="s">
        <v>523</v>
      </c>
      <c r="AQ38" s="316">
        <v>0</v>
      </c>
      <c r="AR38" s="304" t="s">
        <v>523</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543</v>
      </c>
      <c r="AL39" s="1170"/>
      <c r="AM39" s="1170"/>
      <c r="AN39" s="1171"/>
      <c r="AO39" s="312">
        <v>-6556251</v>
      </c>
      <c r="AP39" s="312">
        <v>-8472</v>
      </c>
      <c r="AQ39" s="313">
        <v>-17360</v>
      </c>
      <c r="AR39" s="314">
        <v>-51.2</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544</v>
      </c>
      <c r="AL40" s="1167"/>
      <c r="AM40" s="1167"/>
      <c r="AN40" s="1168"/>
      <c r="AO40" s="312">
        <v>-33290634</v>
      </c>
      <c r="AP40" s="312">
        <v>-43016</v>
      </c>
      <c r="AQ40" s="313">
        <v>-31639</v>
      </c>
      <c r="AR40" s="314">
        <v>36</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307</v>
      </c>
      <c r="AL41" s="1173"/>
      <c r="AM41" s="1173"/>
      <c r="AN41" s="1174"/>
      <c r="AO41" s="312">
        <v>26233689</v>
      </c>
      <c r="AP41" s="312">
        <v>33897</v>
      </c>
      <c r="AQ41" s="313">
        <v>16304</v>
      </c>
      <c r="AR41" s="314">
        <v>107.9</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514</v>
      </c>
      <c r="AN49" s="1163" t="s">
        <v>548</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549</v>
      </c>
      <c r="AO50" s="329" t="s">
        <v>550</v>
      </c>
      <c r="AP50" s="330" t="s">
        <v>551</v>
      </c>
      <c r="AQ50" s="331" t="s">
        <v>552</v>
      </c>
      <c r="AR50" s="332" t="s">
        <v>553</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43334330</v>
      </c>
      <c r="AN51" s="334">
        <v>54655</v>
      </c>
      <c r="AO51" s="335">
        <v>-23.5</v>
      </c>
      <c r="AP51" s="336">
        <v>54945</v>
      </c>
      <c r="AQ51" s="337">
        <v>3.9</v>
      </c>
      <c r="AR51" s="338">
        <v>-27.4</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15693028</v>
      </c>
      <c r="AN52" s="342">
        <v>19793</v>
      </c>
      <c r="AO52" s="343">
        <v>-17.399999999999999</v>
      </c>
      <c r="AP52" s="344">
        <v>29293</v>
      </c>
      <c r="AQ52" s="345">
        <v>8.4</v>
      </c>
      <c r="AR52" s="346">
        <v>-25.8</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55222205</v>
      </c>
      <c r="AN53" s="334">
        <v>70038</v>
      </c>
      <c r="AO53" s="335">
        <v>28.1</v>
      </c>
      <c r="AP53" s="336">
        <v>57132</v>
      </c>
      <c r="AQ53" s="337">
        <v>4</v>
      </c>
      <c r="AR53" s="338">
        <v>24.1</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23705839</v>
      </c>
      <c r="AN54" s="342">
        <v>30066</v>
      </c>
      <c r="AO54" s="343">
        <v>51.9</v>
      </c>
      <c r="AP54" s="344">
        <v>30126</v>
      </c>
      <c r="AQ54" s="345">
        <v>2.8</v>
      </c>
      <c r="AR54" s="346">
        <v>49.1</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46687767</v>
      </c>
      <c r="AN55" s="334">
        <v>59492</v>
      </c>
      <c r="AO55" s="335">
        <v>-15.1</v>
      </c>
      <c r="AP55" s="336">
        <v>58766</v>
      </c>
      <c r="AQ55" s="337">
        <v>2.9</v>
      </c>
      <c r="AR55" s="338">
        <v>-18</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14866919</v>
      </c>
      <c r="AN56" s="342">
        <v>18944</v>
      </c>
      <c r="AO56" s="343">
        <v>-37</v>
      </c>
      <c r="AP56" s="344">
        <v>29363</v>
      </c>
      <c r="AQ56" s="345">
        <v>-2.5</v>
      </c>
      <c r="AR56" s="346">
        <v>-34.5</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44210803</v>
      </c>
      <c r="AN57" s="334">
        <v>56709</v>
      </c>
      <c r="AO57" s="335">
        <v>-4.7</v>
      </c>
      <c r="AP57" s="336">
        <v>62482</v>
      </c>
      <c r="AQ57" s="337">
        <v>6.3</v>
      </c>
      <c r="AR57" s="338">
        <v>-11</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15089333</v>
      </c>
      <c r="AN58" s="342">
        <v>19355</v>
      </c>
      <c r="AO58" s="343">
        <v>2.2000000000000002</v>
      </c>
      <c r="AP58" s="344">
        <v>34626</v>
      </c>
      <c r="AQ58" s="345">
        <v>17.899999999999999</v>
      </c>
      <c r="AR58" s="346">
        <v>-15.7</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42612868</v>
      </c>
      <c r="AN59" s="334">
        <v>55062</v>
      </c>
      <c r="AO59" s="335">
        <v>-2.9</v>
      </c>
      <c r="AP59" s="336">
        <v>59288</v>
      </c>
      <c r="AQ59" s="337">
        <v>-5.0999999999999996</v>
      </c>
      <c r="AR59" s="338">
        <v>2.2000000000000002</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16289137</v>
      </c>
      <c r="AN60" s="342">
        <v>21048</v>
      </c>
      <c r="AO60" s="343">
        <v>8.6999999999999993</v>
      </c>
      <c r="AP60" s="344">
        <v>32670</v>
      </c>
      <c r="AQ60" s="345">
        <v>-5.6</v>
      </c>
      <c r="AR60" s="346">
        <v>14.3</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46413595</v>
      </c>
      <c r="AN61" s="349">
        <v>59191</v>
      </c>
      <c r="AO61" s="350">
        <v>-3.6</v>
      </c>
      <c r="AP61" s="351">
        <v>58523</v>
      </c>
      <c r="AQ61" s="352">
        <v>2.4</v>
      </c>
      <c r="AR61" s="338">
        <v>-6</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17128851</v>
      </c>
      <c r="AN62" s="342">
        <v>21841</v>
      </c>
      <c r="AO62" s="343">
        <v>1.7</v>
      </c>
      <c r="AP62" s="344">
        <v>31216</v>
      </c>
      <c r="AQ62" s="345">
        <v>4.2</v>
      </c>
      <c r="AR62" s="346">
        <v>-2.5</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ib0ulejVekVtbopwrmjwn4p7VYQmM18v+8Z7jnkPaR16nDGnF/HVg4cKhgtG9hERGNXSUu/NMLFrlu8hFkfHdw==" saltValue="7JDQdYTrqMz6KDqKg+Lx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562</v>
      </c>
    </row>
    <row r="120" spans="125:125" ht="13.5" hidden="1" customHeight="1" x14ac:dyDescent="0.25"/>
    <row r="121" spans="125:125" ht="13.5" hidden="1" customHeight="1" x14ac:dyDescent="0.25">
      <c r="DU121" s="259"/>
    </row>
  </sheetData>
  <sheetProtection algorithmName="SHA-512" hashValue="slfUqJo83X7K6goWHscfxRVLpq9hmJh8JVqZOe2jPWgtDsmIgolWwMfSlKemeXh5V4k9muBYxqnSlddQlGss8g==" saltValue="4vcbEItvub8eEPwK74f6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563</v>
      </c>
    </row>
  </sheetData>
  <sheetProtection algorithmName="SHA-512" hashValue="4xXiDOvrWBxSeWNQmzekUgXt6iEt3RCtQg0TTLGgh9wzSce/qgxDcy2+TOJgXihtgh88WVzAWrRV3jUxZgJaYw==" saltValue="Gxh4KX48gY5rI9mUzUqo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564</v>
      </c>
      <c r="G46" s="8" t="s">
        <v>565</v>
      </c>
      <c r="H46" s="8" t="s">
        <v>566</v>
      </c>
      <c r="I46" s="8" t="s">
        <v>567</v>
      </c>
      <c r="J46" s="9" t="s">
        <v>568</v>
      </c>
    </row>
    <row r="47" spans="2:10" ht="57.75" customHeight="1" x14ac:dyDescent="0.25">
      <c r="B47" s="10"/>
      <c r="C47" s="1175" t="s">
        <v>3</v>
      </c>
      <c r="D47" s="1175"/>
      <c r="E47" s="1176"/>
      <c r="F47" s="11">
        <v>0.87</v>
      </c>
      <c r="G47" s="12">
        <v>1.97</v>
      </c>
      <c r="H47" s="12">
        <v>1.49</v>
      </c>
      <c r="I47" s="12">
        <v>3.79</v>
      </c>
      <c r="J47" s="13">
        <v>3.7</v>
      </c>
    </row>
    <row r="48" spans="2:10" ht="57.75" customHeight="1" x14ac:dyDescent="0.25">
      <c r="B48" s="14"/>
      <c r="C48" s="1177" t="s">
        <v>4</v>
      </c>
      <c r="D48" s="1177"/>
      <c r="E48" s="1178"/>
      <c r="F48" s="15">
        <v>2.08</v>
      </c>
      <c r="G48" s="16">
        <v>1.72</v>
      </c>
      <c r="H48" s="16">
        <v>1.53</v>
      </c>
      <c r="I48" s="16">
        <v>3.1</v>
      </c>
      <c r="J48" s="17">
        <v>2.7</v>
      </c>
    </row>
    <row r="49" spans="2:10" ht="57.75" customHeight="1" thickBot="1" x14ac:dyDescent="0.3">
      <c r="B49" s="18"/>
      <c r="C49" s="1179" t="s">
        <v>5</v>
      </c>
      <c r="D49" s="1179"/>
      <c r="E49" s="1180"/>
      <c r="F49" s="19">
        <v>0.83</v>
      </c>
      <c r="G49" s="20">
        <v>0.73</v>
      </c>
      <c r="H49" s="20" t="s">
        <v>569</v>
      </c>
      <c r="I49" s="20">
        <v>3.99</v>
      </c>
      <c r="J49" s="21" t="s">
        <v>570</v>
      </c>
    </row>
    <row r="50" spans="2:10" ht="12.75" x14ac:dyDescent="0.25"/>
  </sheetData>
  <sheetProtection algorithmName="SHA-512" hashValue="q0htgPNq25gXcyVmjC0TX36m5Dzz3Irlrs5F1QgUWG27cI3Qdai3/6Nw63nOJVHZpajBqSJ9mmeNxoii5Diyaw==" saltValue="8jx8o6SBxzq/W4ZYhS1c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2024-09-29T22:45:09Z</dcterms:modified>
</cp:coreProperties>
</file>