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3CED4CEB-2FD9-4BD0-92B4-5C1A86B4DFCE}" xr6:coauthVersionLast="36" xr6:coauthVersionMax="36" xr10:uidLastSave="{00000000-0000-0000-0000-000000000000}"/>
  <bookViews>
    <workbookView xWindow="0" yWindow="0" windowWidth="20520" windowHeight="9308"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C37"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l="1"/>
  <c r="AM35" i="10" l="1"/>
  <c r="AM36" i="10" s="1"/>
  <c r="BE34" i="10"/>
  <c r="BW34" i="10" s="1"/>
  <c r="BW35" i="10" l="1"/>
  <c r="BW36" i="10" s="1"/>
  <c r="BW37" i="10" s="1"/>
  <c r="BW38" i="10" s="1"/>
  <c r="BW39" i="10" s="1"/>
  <c r="BW40" i="10" s="1"/>
  <c r="BW41" i="10" s="1"/>
  <c r="BW42" i="10" s="1"/>
  <c r="BW43"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<sst xmlns="http://schemas.openxmlformats.org/spreadsheetml/2006/main" count="1121" uniqueCount="619">
  <si>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</si>
  <si>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</si>
  <si>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</si>
  <si>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</si>
  <si>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</si>
  <si>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</si>
  <si>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</si>
  <si>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</si>
  <si>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</si>
  <si>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</si>
  <si>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</si>
  <si>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</si>
  <si>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</si>
  <si>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</si>
  <si>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</si>
  <si>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</si>
  <si>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</si>
  <si>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</si>
  <si>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</si>
  <si>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</si>
  <si>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</si>
  <si>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</si>
  <si>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</si>
  <si>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</si>
  <si>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</si>
  <si>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</si>
  <si>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</si>
  <si>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</si>
  <si>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</si>
  <si>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</si>
  <si>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</si>
  <si>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</si>
  <si>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</si>
  <si>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</si>
  <si>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</si>
  <si>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</si>
  <si>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</si>
  <si>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</si>
  <si>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</si>
  <si>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</si>
  <si>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</si>
  <si>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</si>
  <si>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</si>
  <si>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</si>
  <si>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</si>
  <si>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</si>
  <si>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</si>
  <si>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</si>
  <si>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</si>
  <si>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</si>
  <si>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</si>
  <si>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</si>
  <si>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</si>
  <si>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</si>
  <si>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</si>
  <si>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</si>
  <si>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</si>
  <si>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</si>
  <si>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</si>
  <si>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</si>
  <si>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</si>
  <si>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</si>
  <si>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</si>
  <si>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</si>
  <si>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</si>
  <si>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</si>
  <si>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</si>
  <si>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</si>
  <si>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</si>
  <si>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</si>
  <si>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</si>
  <si>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</si>
  <si>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</si>
  <si>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</si>
  <si>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</si>
  <si>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</si>
  <si>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</si>
  <si>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</si>
  <si>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</si>
  <si>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</si>
  <si>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</si>
  <si>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</si>
  <si>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</si>
  <si>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</si>
  <si>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</si>
  <si>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</si>
  <si>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</si>
  <si>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施行時特例市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</si>
  <si>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</si>
  <si>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</si>
  <si>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</si>
  <si>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</si>
  <si>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</si>
  <si>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</si>
  <si>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</si>
  <si>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</si>
  <si>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</si>
  <si>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</si>
  <si>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</si>
  <si>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</si>
  <si>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</si>
  <si>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</si>
  <si>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</si>
  <si>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</si>
  <si>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</si>
  <si>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</si>
  <si>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</si>
  <si>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</si>
  <si>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</si>
  <si>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</si>
  <si>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</si>
  <si>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</si>
  <si>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</si>
  <si>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</si>
  <si>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</si>
  <si>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</si>
  <si>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</si>
  <si>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</si>
  <si>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</si>
  <si>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</si>
  <si>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</si>
  <si>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</si>
  <si>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</si>
  <si>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</si>
  <si>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</si>
  <si>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</si>
  <si>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</si>
  <si>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</si>
  <si>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</si>
  <si>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</si>
  <si>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</si>
  <si>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</si>
  <si>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</si>
  <si>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</si>
  <si>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</si>
  <si>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</si>
  <si>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</si>
  <si>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</si>
  <si>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</si>
  <si>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</si>
  <si>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</si>
  <si>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</si>
  <si>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</si>
  <si>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</si>
  <si>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</si>
  <si>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</si>
  <si>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</si>
  <si>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</si>
  <si>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</si>
  <si>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</si>
  <si>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</si>
  <si>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</si>
  <si>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</si>
  <si>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</si>
  <si>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</si>
  <si>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</si>
  <si>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</si>
  <si>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</si>
  <si>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</si>
  <si>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</si>
  <si>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</si>
  <si>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</si>
  <si>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</si>
  <si>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</si>
  <si>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</si>
  <si>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</si>
  <si>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</si>
  <si>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</si>
  <si>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</si>
  <si>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</si>
  <si>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</si>
  <si>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</si>
  <si>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</si>
  <si>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</si>
  <si>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</si>
  <si>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</si>
  <si>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</si>
  <si>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</si>
  <si>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</si>
  <si>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</si>
  <si>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</si>
  <si>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</si>
  <si>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</si>
  <si>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</si>
  <si>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</si>
  <si>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</si>
  <si>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</si>
  <si>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</si>
  <si>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</si>
  <si>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</si>
  <si>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</si>
  <si>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</si>
  <si>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</si>
  <si>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</si>
  <si>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</si>
  <si>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</si>
  <si>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</si>
  <si>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</si>
  <si>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</si>
  <si>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</si>
  <si>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</si>
  <si>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</si>
  <si>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</si>
  <si>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</si>
  <si>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</si>
  <si>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</si>
  <si>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</si>
  <si>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</si>
  <si>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</si>
  <si>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</si>
  <si>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</si>
  <si>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</si>
  <si>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</si>
  <si>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</si>
  <si>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</si>
  <si>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</si>
  <si>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</si>
  <si>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新潟県長岡市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</si>
  <si>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</si>
  <si>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</si>
  <si>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</si>
  <si>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</si>
  <si>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</si>
  <si>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</si>
  <si>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</si>
  <si>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</si>
  <si>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</si>
  <si>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</si>
  <si>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</si>
  <si>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</si>
  <si>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</si>
  <si>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</si>
  <si>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</si>
  <si>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</si>
  <si>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</si>
  <si>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</si>
  <si>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</si>
  <si>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</si>
  <si>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</si>
  <si>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</si>
  <si>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</si>
  <si>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</si>
  <si>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</si>
  <si>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</si>
  <si>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</si>
  <si>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</si>
  <si>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</si>
  <si>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</si>
  <si>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</si>
  <si>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</si>
  <si>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</si>
  <si>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</si>
  <si>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</si>
  <si>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</si>
  <si>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</si>
  <si>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</si>
  <si>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</si>
  <si>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</si>
  <si>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</si>
  <si>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</si>
  <si>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</si>
  <si>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</si>
  <si>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</si>
  <si>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</si>
  <si>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</si>
  <si>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</si>
  <si>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</si>
  <si>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</si>
  <si>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</si>
  <si>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</si>
  <si>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</si>
  <si>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</si>
  <si>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</si>
  <si>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</si>
  <si>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</si>
  <si>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</si>
  <si>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</si>
  <si>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</si>
  <si>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</si>
  <si>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</si>
  <si>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</si>
  <si>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</si>
  <si>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</si>
  <si>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</si>
  <si>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</si>
  <si>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</si>
  <si>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</si>
  <si>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</si>
  <si>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</si>
  <si>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</si>
  <si>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</si>
  <si>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</si>
  <si>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</si>
  <si>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</si>
  <si>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</si>
  <si>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</si>
  <si>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</si>
  <si>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</si>
  <si>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</si>
  <si>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</si>
  <si>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</si>
  <si>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</si>
  <si>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</si>
  <si>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</si>
  <si>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</si>
  <si>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</si>
  <si>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</si>
  <si>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</si>
  <si>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</si>
  <si>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</si>
  <si>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</si>
  <si>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</si>
  <si>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</si>
  <si>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</si>
  <si>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</si>
  <si>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</si>
  <si>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</si>
  <si>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</si>
  <si>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</si>
  <si>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</si>
  <si>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</si>
  <si>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</si>
  <si>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</si>
  <si>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</si>
  <si>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</si>
  <si>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</si>
  <si>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</si>
  <si>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</si>
  <si>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</si>
  <si>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</si>
  <si>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</si>
  <si>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</si>
  <si>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</si>
  <si>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</si>
  <si>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</si>
  <si>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</si>
  <si>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</si>
  <si>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</si>
  <si>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</si>
  <si>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</si>
  <si>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</si>
  <si>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</si>
  <si>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</si>
  <si>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</si>
  <si>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</si>
  <si>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</si>
  <si>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</si>
  <si>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</si>
  <si>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</si>
  <si>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</si>
  <si>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</si>
  <si>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</si>
  <si>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</si>
  <si>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</si>
  <si>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</si>
  <si>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</si>
  <si>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</si>
  <si>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</si>
  <si>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</si>
  <si>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</si>
  <si>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</si>
  <si>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</si>
  <si>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</si>
  <si>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</si>
  <si>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</si>
  <si>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</si>
  <si>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</si>
  <si>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</si>
  <si>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</si>
  <si>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</si>
  <si>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新潟県長岡市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</si>
  <si>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</si>
  <si>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</si>
  <si>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</si>
  <si>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</si>
  <si>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</si>
  <si>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</si>
  <si>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</si>
  <si>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</si>
  <si>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</si>
  <si>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</si>
  <si>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</si>
  <si>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</si>
  <si>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</si>
  <si>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</si>
  <si>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</si>
  <si>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</si>
  <si>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</si>
  <si>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</si>
  <si>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</si>
  <si>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</si>
  <si>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</si>
  <si>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</si>
  <si>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</si>
  <si>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</si>
  <si>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</si>
  <si>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</si>
  <si>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</si>
  <si>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</si>
  <si>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</si>
  <si>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</si>
  <si>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</si>
  <si>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</si>
  <si>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</si>
  <si>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</si>
  <si>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</si>
  <si>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</si>
  <si>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</si>
  <si>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国民健康保険寺泊診療所事業特別会計</t>
    <phoneticPr fontId="5"/>
  </si>
  <si>
    <t>後期高齢者医療事業特別会計</t>
    <phoneticPr fontId="5"/>
  </si>
  <si>
    <t>介護保険事業特別会計</t>
    <phoneticPr fontId="5"/>
  </si>
  <si>
    <t>下水道事業会計</t>
    <phoneticPr fontId="5"/>
  </si>
  <si>
    <t>法適用企業</t>
    <phoneticPr fontId="5"/>
  </si>
  <si>
    <t>水道事業会計</t>
    <phoneticPr fontId="5"/>
  </si>
  <si>
    <t>簡易水道事業会計</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</si>
  <si>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</si>
  <si>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</si>
  <si>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</si>
  <si>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</si>
  <si>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</si>
  <si>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</si>
  <si>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</si>
  <si>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</si>
  <si>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</si>
  <si>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</si>
  <si>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</si>
  <si>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</si>
  <si>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</si>
  <si>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</si>
  <si>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</si>
  <si>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</si>
  <si>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</si>
  <si>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</si>
  <si>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</si>
  <si>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</si>
  <si>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</si>
  <si>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</si>
  <si>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</si>
  <si>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</si>
  <si>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</si>
  <si>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</si>
  <si>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</si>
  <si>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</si>
  <si>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</si>
  <si>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</si>
  <si>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</si>
  <si>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</si>
  <si>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</si>
  <si>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</si>
  <si>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</si>
  <si>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</si>
  <si>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</si>
  <si>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</si>
  <si>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</si>
  <si>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</si>
  <si>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</si>
  <si>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</si>
  <si>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</si>
  <si>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</si>
  <si>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</si>
  <si>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</si>
  <si>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</si>
  <si>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</si>
  <si>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</si>
  <si>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</si>
  <si>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</si>
  <si>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</si>
  <si>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</si>
  <si>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</si>
  <si>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</si>
  <si>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</si>
  <si>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</si>
  <si>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</si>
  <si>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</si>
  <si>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</si>
  <si>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</si>
  <si>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浄化槽整備事業特別会計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</si>
  <si>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</si>
  <si>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</si>
  <si>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</si>
  <si>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</si>
  <si>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</si>
  <si>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</si>
  <si>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</si>
  <si>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</si>
  <si>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</si>
  <si>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</si>
  <si>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</si>
  <si>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</si>
  <si>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</si>
  <si>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</si>
  <si>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</si>
  <si>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</si>
  <si>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</si>
  <si>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</si>
  <si>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</si>
  <si>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</si>
  <si>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</si>
  <si>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</si>
  <si>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</si>
  <si>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</si>
  <si>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</si>
  <si>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</si>
  <si>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</si>
  <si>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</si>
  <si>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</si>
  <si>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</si>
  <si>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</si>
  <si>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</si>
  <si>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</si>
  <si>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</si>
  <si>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</si>
  <si>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</si>
  <si>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</si>
  <si>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</si>
  <si>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</si>
  <si>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</si>
  <si>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</si>
  <si>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</si>
  <si>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</si>
  <si>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</si>
  <si>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</si>
  <si>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</si>
  <si>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</si>
  <si>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</si>
  <si>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</si>
  <si>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</si>
  <si>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</si>
  <si>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</si>
  <si>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</si>
  <si>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</si>
  <si>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</si>
  <si>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</si>
  <si>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</si>
  <si>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</si>
  <si>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</si>
  <si>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</si>
  <si>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</si>
  <si>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</si>
  <si>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</si>
  <si>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</si>
  <si>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</si>
  <si>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</si>
  <si>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</si>
  <si>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</si>
  <si>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</si>
  <si>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</si>
  <si>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</si>
  <si>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</si>
  <si>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</si>
  <si>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</si>
  <si>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</si>
  <si>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</si>
  <si>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</si>
  <si>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</si>
  <si>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</si>
  <si>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</si>
  <si>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</si>
  <si>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</si>
  <si>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</si>
  <si>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</si>
  <si>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</si>
  <si>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</si>
  <si>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</si>
  <si>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下水道事業会計</t>
  </si>
  <si>
    <t>介護保険事業特別会計</t>
  </si>
  <si>
    <t>国民健康保険事業特別会計</t>
  </si>
  <si>
    <t>簡易水道事業会計</t>
  </si>
  <si>
    <t>後期高齢者医療事業特別会計</t>
  </si>
  <si>
    <t>浄化槽整備事業特別会計</t>
  </si>
  <si>
    <t>その他会計（赤字）</t>
  </si>
  <si>
    <t>その他会計（黒字）</t>
  </si>
  <si>
    <t>（百万円）</t>
    <phoneticPr fontId="5"/>
  </si>
  <si>
    <t>H30</t>
    <phoneticPr fontId="5"/>
  </si>
  <si>
    <t>R01</t>
    <phoneticPr fontId="5"/>
  </si>
  <si>
    <t>R02</t>
    <phoneticPr fontId="5"/>
  </si>
  <si>
    <t>R03</t>
    <phoneticPr fontId="5"/>
  </si>
  <si>
    <t>R04</t>
    <phoneticPr fontId="5"/>
  </si>
  <si>
    <t>都市整備基金</t>
    <rPh sb="0" eb="6">
      <t>トシセイビキキン</t>
    </rPh>
    <phoneticPr fontId="5"/>
  </si>
  <si>
    <t>ふるさと創生基金</t>
    <rPh sb="4" eb="6">
      <t>ソウセイ</t>
    </rPh>
    <rPh sb="6" eb="8">
      <t>キキン</t>
    </rPh>
    <phoneticPr fontId="5"/>
  </si>
  <si>
    <t>中越大震災メモリアル基金</t>
    <rPh sb="0" eb="2">
      <t>チュウエツ</t>
    </rPh>
    <rPh sb="2" eb="5">
      <t>ダイシンサイ</t>
    </rPh>
    <rPh sb="10" eb="12">
      <t>キキン</t>
    </rPh>
    <phoneticPr fontId="5"/>
  </si>
  <si>
    <t>和島地域教育施設整備基金</t>
    <rPh sb="0" eb="2">
      <t>ワシマ</t>
    </rPh>
    <rPh sb="2" eb="4">
      <t>チイキ</t>
    </rPh>
    <rPh sb="4" eb="6">
      <t>キョウイク</t>
    </rPh>
    <rPh sb="6" eb="8">
      <t>シセツ</t>
    </rPh>
    <rPh sb="8" eb="10">
      <t>セイビ</t>
    </rPh>
    <rPh sb="10" eb="12">
      <t>キキン</t>
    </rPh>
    <phoneticPr fontId="5"/>
  </si>
  <si>
    <t>三波春夫顕彰事業基金</t>
    <rPh sb="0" eb="2">
      <t>ミナミ</t>
    </rPh>
    <rPh sb="2" eb="4">
      <t>ハルオ</t>
    </rPh>
    <rPh sb="4" eb="6">
      <t>ケンショウ</t>
    </rPh>
    <rPh sb="6" eb="8">
      <t>ジギョウ</t>
    </rPh>
    <rPh sb="8" eb="10">
      <t>キキン</t>
    </rPh>
    <phoneticPr fontId="2"/>
  </si>
  <si>
    <t>-</t>
    <phoneticPr fontId="2"/>
  </si>
  <si>
    <t>-</t>
    <phoneticPr fontId="2"/>
  </si>
  <si>
    <t>寺泊老人ホーム組合</t>
    <rPh sb="0" eb="2">
      <t>テラドマリ</t>
    </rPh>
    <rPh sb="2" eb="4">
      <t>ロウジン</t>
    </rPh>
    <rPh sb="7" eb="9">
      <t>クミアイ</t>
    </rPh>
    <phoneticPr fontId="2"/>
  </si>
  <si>
    <t>魚沼地区障害福祉組合</t>
    <rPh sb="0" eb="2">
      <t>ウオヌマ</t>
    </rPh>
    <rPh sb="2" eb="4">
      <t>チク</t>
    </rPh>
    <rPh sb="4" eb="6">
      <t>ショウガイ</t>
    </rPh>
    <rPh sb="6" eb="8">
      <t>フクシ</t>
    </rPh>
    <rPh sb="8" eb="10">
      <t>クミアイ</t>
    </rPh>
    <phoneticPr fontId="2"/>
  </si>
  <si>
    <t>新潟県中越福祉事務組合</t>
    <rPh sb="0" eb="3">
      <t>ニイガタケン</t>
    </rPh>
    <rPh sb="3" eb="5">
      <t>チュウエツ</t>
    </rPh>
    <rPh sb="5" eb="7">
      <t>フクシ</t>
    </rPh>
    <rPh sb="7" eb="11">
      <t>ジムクミアイ</t>
    </rPh>
    <phoneticPr fontId="2"/>
  </si>
  <si>
    <t>三条・燕・西蒲・南蒲広域養護老人ホーム施設組合</t>
    <rPh sb="0" eb="2">
      <t>サンジョウ</t>
    </rPh>
    <rPh sb="3" eb="4">
      <t>ツバメ</t>
    </rPh>
    <rPh sb="5" eb="7">
      <t>ニシカン</t>
    </rPh>
    <rPh sb="8" eb="10">
      <t>ナンカン</t>
    </rPh>
    <rPh sb="10" eb="12">
      <t>コウイキ</t>
    </rPh>
    <rPh sb="12" eb="16">
      <t>ヨウゴロウジン</t>
    </rPh>
    <rPh sb="19" eb="21">
      <t>シセツ</t>
    </rPh>
    <rPh sb="21" eb="23">
      <t>クミアイ</t>
    </rPh>
    <phoneticPr fontId="2"/>
  </si>
  <si>
    <t>新潟県市町村総合事務組合【一般会計】</t>
    <rPh sb="0" eb="3">
      <t>ニイガタケン</t>
    </rPh>
    <rPh sb="3" eb="6">
      <t>シチョウソン</t>
    </rPh>
    <rPh sb="6" eb="8">
      <t>ソウゴウ</t>
    </rPh>
    <rPh sb="8" eb="12">
      <t>ジムクミアイ</t>
    </rPh>
    <rPh sb="13" eb="15">
      <t>イッパン</t>
    </rPh>
    <rPh sb="15" eb="17">
      <t>カイケイ</t>
    </rPh>
    <phoneticPr fontId="2"/>
  </si>
  <si>
    <t>新潟県後期高齢者医療広域連合【一般会計】</t>
    <rPh sb="0" eb="3">
      <t>ニイガタケン</t>
    </rPh>
    <rPh sb="3" eb="7">
      <t>コウキコウレイ</t>
    </rPh>
    <rPh sb="7" eb="8">
      <t>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</si>
  <si>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7">
      <t>コウキコウレイ</t>
    </rPh>
    <rPh sb="7" eb="8">
      <t>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</si>
  <si>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新潟県市町村総合事務組合【職員退職手当支給事業特別会計】</t>
    <rPh sb="0" eb="3">
      <t>ニイガタケン</t>
    </rPh>
    <rPh sb="3" eb="6">
      <t>シチョウソン</t>
    </rPh>
    <rPh sb="6" eb="8">
      <t>ソウゴウ</t>
    </rPh>
    <rPh sb="8" eb="12">
      <t>ジムクミアイ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</si>
  <si>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2">
      <t>ジムクミアイ</t>
    </rPh>
    <rPh sb="13" eb="17">
      <t>ショウボウダンイン</t>
    </rPh>
    <rPh sb="17" eb="18">
      <t>トウ</t>
    </rPh>
    <rPh sb="18" eb="22">
      <t>コウムサイガイ</t>
    </rPh>
    <rPh sb="22" eb="24">
      <t>ホショウ</t>
    </rPh>
    <rPh sb="24" eb="26">
      <t>ジギョウ</t>
    </rPh>
    <rPh sb="26" eb="28">
      <t>トクベツ</t>
    </rPh>
    <rPh sb="28" eb="30">
      <t>カイケイ</t>
    </rPh>
    <phoneticPr fontId="2"/>
  </si>
  <si>
    <t>新潟県市町村総合事務組合【消防賞じゅつ金支給事業特別会計】</t>
    <rPh sb="0" eb="3">
      <t>ニイガタケン</t>
    </rPh>
    <rPh sb="3" eb="6">
      <t>シチョウソン</t>
    </rPh>
    <rPh sb="6" eb="8">
      <t>ソウゴウ</t>
    </rPh>
    <rPh sb="8" eb="12">
      <t>ジムクミアイ</t>
    </rPh>
    <rPh sb="13" eb="15">
      <t>ショウボウ</t>
    </rPh>
    <rPh sb="15" eb="16">
      <t>ショウ</t>
    </rPh>
    <rPh sb="19" eb="20">
      <t>キン</t>
    </rPh>
    <rPh sb="20" eb="22">
      <t>シキュウ</t>
    </rPh>
    <rPh sb="22" eb="24">
      <t>ジギョウ</t>
    </rPh>
    <rPh sb="24" eb="26">
      <t>トクベツ</t>
    </rPh>
    <rPh sb="26" eb="28">
      <t>カイケイ</t>
    </rPh>
    <phoneticPr fontId="2"/>
  </si>
  <si>
    <t>新潟県市町村総合事務組合【非常勤職員公務災害補償等特別会計】</t>
    <rPh sb="0" eb="3">
      <t>ニイガタケン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5">
      <t>トウ</t>
    </rPh>
    <rPh sb="25" eb="27">
      <t>トクベツ</t>
    </rPh>
    <rPh sb="27" eb="29">
      <t>カイケイ</t>
    </rPh>
    <phoneticPr fontId="2"/>
  </si>
  <si>
    <t>新潟県市町村総合事務組合【交通災害共済事業特別会計】</t>
    <rPh sb="0" eb="3">
      <t>ニイガタケン</t>
    </rPh>
    <rPh sb="3" eb="6">
      <t>シチョウソン</t>
    </rPh>
    <rPh sb="6" eb="8">
      <t>ソウゴウ</t>
    </rPh>
    <rPh sb="8" eb="12">
      <t>ジムクミアイ</t>
    </rPh>
    <rPh sb="13" eb="17">
      <t>コウツウサイガイ</t>
    </rPh>
    <rPh sb="17" eb="19">
      <t>キョウサイ</t>
    </rPh>
    <rPh sb="19" eb="21">
      <t>ジギョウ</t>
    </rPh>
    <rPh sb="21" eb="23">
      <t>トクベツ</t>
    </rPh>
    <rPh sb="23" eb="25">
      <t>カイケイ</t>
    </rPh>
    <phoneticPr fontId="2"/>
  </si>
  <si>
    <t>一般財団法人長岡産業交流会館</t>
    <rPh sb="0" eb="2">
      <t>イッパン</t>
    </rPh>
    <rPh sb="2" eb="4">
      <t>ザイダン</t>
    </rPh>
    <rPh sb="4" eb="6">
      <t>ホウジン</t>
    </rPh>
    <rPh sb="6" eb="8">
      <t>ナガオカ</t>
    </rPh>
    <rPh sb="8" eb="10">
      <t>サンギョウ</t>
    </rPh>
    <rPh sb="10" eb="14">
      <t>コウリュウカイカン</t>
    </rPh>
    <phoneticPr fontId="2"/>
  </si>
  <si>
    <t>公益財団法人長岡市勤労者福祉サービスセンター</t>
    <rPh sb="0" eb="6">
      <t>コウエキザイダンホウジン</t>
    </rPh>
    <rPh sb="6" eb="9">
      <t>ナガオカシ</t>
    </rPh>
    <rPh sb="9" eb="12">
      <t>キンロウシャ</t>
    </rPh>
    <rPh sb="12" eb="14">
      <t>フクシ</t>
    </rPh>
    <phoneticPr fontId="2"/>
  </si>
  <si>
    <t>公益財団法人米百俵財団</t>
    <rPh sb="0" eb="4">
      <t>コウエキザイダン</t>
    </rPh>
    <rPh sb="4" eb="6">
      <t>ホウジン</t>
    </rPh>
    <rPh sb="6" eb="7">
      <t>コメ</t>
    </rPh>
    <rPh sb="7" eb="9">
      <t>ヒャクヒョウ</t>
    </rPh>
    <rPh sb="9" eb="11">
      <t>ザイダン</t>
    </rPh>
    <phoneticPr fontId="2"/>
  </si>
  <si>
    <t>公益財団法人長岡市スポーツ協会</t>
    <rPh sb="0" eb="6">
      <t>コウエキザイダンホウジン</t>
    </rPh>
    <rPh sb="6" eb="9">
      <t>ナガオカシ</t>
    </rPh>
    <rPh sb="13" eb="15">
      <t>キョウカイ</t>
    </rPh>
    <phoneticPr fontId="2"/>
  </si>
  <si>
    <t>公益財団法人長岡市芸術文化振興財団</t>
    <rPh sb="0" eb="9">
      <t>コウエキザイダンホウジンナガオカシ</t>
    </rPh>
    <rPh sb="9" eb="11">
      <t>ゲイジュツ</t>
    </rPh>
    <rPh sb="11" eb="13">
      <t>ブンカ</t>
    </rPh>
    <rPh sb="13" eb="15">
      <t>シンコウ</t>
    </rPh>
    <rPh sb="15" eb="17">
      <t>ザイダン</t>
    </rPh>
    <phoneticPr fontId="2"/>
  </si>
  <si>
    <t>公益財団法人長岡市国際交流協会</t>
    <rPh sb="0" eb="9">
      <t>コウエキザイダンホウジンナガオカシ</t>
    </rPh>
    <rPh sb="9" eb="11">
      <t>コクサイ</t>
    </rPh>
    <rPh sb="11" eb="13">
      <t>コウリュウ</t>
    </rPh>
    <rPh sb="13" eb="15">
      <t>キョウカイ</t>
    </rPh>
    <phoneticPr fontId="2"/>
  </si>
  <si>
    <t>長岡地域土地開発公社</t>
    <rPh sb="0" eb="2">
      <t>ナガオカ</t>
    </rPh>
    <rPh sb="2" eb="4">
      <t>チイキ</t>
    </rPh>
    <rPh sb="4" eb="6">
      <t>トチ</t>
    </rPh>
    <rPh sb="6" eb="8">
      <t>カイハツ</t>
    </rPh>
    <rPh sb="8" eb="10">
      <t>コウシャ</t>
    </rPh>
    <phoneticPr fontId="2"/>
  </si>
  <si>
    <t>株式会社山古志観光開発公社</t>
    <rPh sb="0" eb="4">
      <t>カブシキガイシャ</t>
    </rPh>
    <rPh sb="4" eb="7">
      <t>ヤマコシ</t>
    </rPh>
    <rPh sb="7" eb="9">
      <t>カンコウ</t>
    </rPh>
    <rPh sb="9" eb="11">
      <t>カイハツ</t>
    </rPh>
    <rPh sb="11" eb="13">
      <t>コウシャ</t>
    </rPh>
    <phoneticPr fontId="2"/>
  </si>
  <si>
    <t>公立大学法人長岡造形大学</t>
    <rPh sb="0" eb="4">
      <t>コウリツダイガク</t>
    </rPh>
    <rPh sb="4" eb="6">
      <t>ホウジン</t>
    </rPh>
    <rPh sb="6" eb="8">
      <t>ナガオカ</t>
    </rPh>
    <rPh sb="8" eb="12">
      <t>ゾウケイダイガク</t>
    </rPh>
    <phoneticPr fontId="2"/>
  </si>
  <si>
    <t>一般財団法人長岡花火財団</t>
    <rPh sb="0" eb="4">
      <t>イッパンザイダン</t>
    </rPh>
    <rPh sb="4" eb="6">
      <t>ホウジン</t>
    </rPh>
    <rPh sb="6" eb="8">
      <t>ナガオカ</t>
    </rPh>
    <rPh sb="8" eb="10">
      <t>ハナビ</t>
    </rPh>
    <rPh sb="10" eb="12">
      <t>ザイダン</t>
    </rPh>
    <phoneticPr fontId="2"/>
  </si>
  <si>
    <t>株式会社えちご川口農業振興公社</t>
    <rPh sb="0" eb="4">
      <t>カブシキガイシャ</t>
    </rPh>
    <rPh sb="7" eb="9">
      <t>カワグチ</t>
    </rPh>
    <rPh sb="9" eb="11">
      <t>ノウギョウ</t>
    </rPh>
    <rPh sb="11" eb="13">
      <t>シンコウ</t>
    </rPh>
    <rPh sb="13" eb="15">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</si>
  <si>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</si>
  <si>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</si>
  <si>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基金の増といった良化要因があった一方で、基準財政需要額算入見込額の減や標準財政規模の減により将来負担比率は増加した。今後は減価償却率の増加が見込まれるため、長岡市公共施設等総合管理計画をもとに施設の長寿命化・施設の適正化を進めていく。</t>
    <rPh sb="20" eb="22">
      <t>イッポウ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</si>
  <si>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</si>
  <si>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</si>
  <si>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</si>
  <si>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</si>
  <si>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</si>
  <si>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</si>
  <si>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新市建設計画に基づく事業や教育施設の整備事業、過疎対策事業に取り組んだ結果、元利償還金の額が多く、類似団体の中では高くなっている。
　H29年度以降、公営企業債等繰入見込額の減といった良化要因はあったものの、地方債現在高の増や基準財政需要額参入見込額の減により将来負担比率が上昇している。R3年度は充当可能基金額や標準財政規模の増により大きく低下したが、R4年度は標準財政規模の減などにより再び上昇した。
　実質公債費比率については、H30年度以降５ポイント後半で推移していたが、下水道事業等の元利償還金が減少したことにより基準財政需要額算入額が減少し、R4年度はR3年度と比較して悪化した。今後も比率の推移に留意しながら、収支バランスの取れる範囲内で投資事業を行っていく必要がある。</t>
    <rPh sb="147" eb="149">
      <t>ネンド</t>
    </rPh>
    <rPh sb="150" eb="152">
      <t>ジュウトウ</t>
    </rPh>
    <rPh sb="152" eb="156">
      <t>カノウキキン</t>
    </rPh>
    <rPh sb="156" eb="157">
      <t>ガク</t>
    </rPh>
    <rPh sb="162" eb="164">
      <t>キボ</t>
    </rPh>
    <rPh sb="165" eb="166">
      <t>ゾウ</t>
    </rPh>
    <rPh sb="169" eb="170">
      <t>オオ</t>
    </rPh>
    <rPh sb="172" eb="174">
      <t>テイカ</t>
    </rPh>
    <rPh sb="183" eb="185">
      <t>ヒョウジュン</t>
    </rPh>
    <rPh sb="185" eb="187">
      <t>ザイセイ</t>
    </rPh>
    <rPh sb="187" eb="189">
      <t>キボ</t>
    </rPh>
    <rPh sb="196" eb="197">
      <t>フタタ</t>
    </rPh>
    <rPh sb="221" eb="223">
      <t>ネンド</t>
    </rPh>
    <rPh sb="223" eb="225">
      <t>イコウ</t>
    </rPh>
    <rPh sb="230" eb="232">
      <t>コウハン</t>
    </rPh>
    <rPh sb="233" eb="235">
      <t>スイイ</t>
    </rPh>
    <rPh sb="241" eb="244">
      <t>ゲスイドウ</t>
    </rPh>
    <rPh sb="244" eb="246">
      <t>ジギョウ</t>
    </rPh>
    <rPh sb="246" eb="247">
      <t>トウ</t>
    </rPh>
    <rPh sb="248" eb="253">
      <t>ガンリショウカンキン</t>
    </rPh>
    <rPh sb="254" eb="256">
      <t>ゲンショウ</t>
    </rPh>
    <rPh sb="263" eb="267">
      <t>キジュンザイセイ</t>
    </rPh>
    <rPh sb="267" eb="269">
      <t>ジュヨウ</t>
    </rPh>
    <rPh sb="269" eb="270">
      <t>ガク</t>
    </rPh>
    <rPh sb="270" eb="272">
      <t>サンニュウ</t>
    </rPh>
    <rPh sb="272" eb="273">
      <t>ガク</t>
    </rPh>
    <rPh sb="274" eb="276">
      <t>ゲンショウ</t>
    </rPh>
    <rPh sb="280" eb="282">
      <t>ネンド</t>
    </rPh>
    <rPh sb="285" eb="287">
      <t>ネンド</t>
    </rPh>
    <rPh sb="288" eb="290">
      <t>ヒカク</t>
    </rPh>
    <rPh sb="292" eb="294">
      <t>アッカ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</si>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</sst>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D41A-40D5-A20C-96CF9D7FB0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67061</c:v>
                </c:pt>
                <c:pt idx="1">
                  <c:v>77628</c:v>
                </c:pt>
                <c:pt idx="2">
                  <c:v>62241</c:v>
                </c:pt>
                <c:pt idx="3">
                  <c:v>68585</c:v>
                </c:pt>
                <c:pt idx="4">
                  <c:v>76993</c:v>
                </c:pt>
              </c:numCache>
            </c:numRef>
          </c:val>
          <c:smooth val="0"/>
          <c:extLst>
            <c:ext xmlns:c16="http://schemas.microsoft.com/office/drawing/2014/chart" uri="{C3380CC4-5D6E-409C-BE32-E72D297353CC}">
              <c16:uniqueId val="{00000001-D41A-40D5-A20C-96CF9D7FB0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1.93</c:v>
                </c:pt>
                <c:pt idx="1">
                  <c:v>2.35</c:v>
                </c:pt>
                <c:pt idx="2">
                  <c:v>7.31</c:v>
                </c:pt>
                <c:pt idx="3">
                  <c:v>7.89</c:v>
                </c:pt>
                <c:pt idx="4">
                  <c:v>8.81</c:v>
                </c:pt>
              </c:numCache>
            </c:numRef>
          </c:val>
          <c:extLst>
            <c:ext xmlns:c16="http://schemas.microsoft.com/office/drawing/2014/chart" uri="{C3380CC4-5D6E-409C-BE32-E72D297353CC}">
              <c16:uniqueId val="{00000000-1E9B-495C-958D-158B96B1DB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5.97</c:v>
                </c:pt>
                <c:pt idx="1">
                  <c:v>6.06</c:v>
                </c:pt>
                <c:pt idx="2">
                  <c:v>6.65</c:v>
                </c:pt>
                <c:pt idx="3">
                  <c:v>9.4700000000000006</c:v>
                </c:pt>
                <c:pt idx="4">
                  <c:v>12.45</c:v>
                </c:pt>
              </c:numCache>
            </c:numRef>
          </c:val>
          <c:extLst>
            <c:ext xmlns:c16="http://schemas.microsoft.com/office/drawing/2014/chart" uri="{C3380CC4-5D6E-409C-BE32-E72D297353CC}">
              <c16:uniqueId val="{00000001-1E9B-495C-958D-158B96B1DB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1.79</c:v>
                </c:pt>
                <c:pt idx="1">
                  <c:v>0.38</c:v>
                </c:pt>
                <c:pt idx="2">
                  <c:v>5.7</c:v>
                </c:pt>
                <c:pt idx="3">
                  <c:v>3.83</c:v>
                </c:pt>
                <c:pt idx="4">
                  <c:v>3.47</c:v>
                </c:pt>
              </c:numCache>
            </c:numRef>
          </c:val>
          <c:smooth val="0"/>
          <c:extLst>
            <c:ext xmlns:c16="http://schemas.microsoft.com/office/drawing/2014/chart" uri="{C3380CC4-5D6E-409C-BE32-E72D297353CC}">
              <c16:uniqueId val="{00000002-1E9B-495C-958D-158B96B1DB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3087-40C4-8E20-D945918EF1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87-40C4-8E20-D945918EF141}"/>
            </c:ext>
          </c:extLst>
        </c:ser>
        <c:ser>
          <c:idx val="2"/>
          <c:order val="2"/>
          <c:tx>
            <c:strRef>
              <c:f>データシート!$A$29</c:f>
              <c:strCache>
                <c:ptCount val="1"/>
                <c:pt idx="0">
                  <c:v>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087-40C4-8E20-D945918EF14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087-40C4-8E20-D945918EF141}"/>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7.0000000000000007E-2</c:v>
                </c:pt>
                <c:pt idx="6">
                  <c:v>#N/A</c:v>
                </c:pt>
                <c:pt idx="7">
                  <c:v>0.11</c:v>
                </c:pt>
                <c:pt idx="8">
                  <c:v>#N/A</c:v>
                </c:pt>
                <c:pt idx="9">
                  <c:v>0.15</c:v>
                </c:pt>
              </c:numCache>
            </c:numRef>
          </c:val>
          <c:extLst>
            <c:ext xmlns:c16="http://schemas.microsoft.com/office/drawing/2014/chart" uri="{C3380CC4-5D6E-409C-BE32-E72D297353CC}">
              <c16:uniqueId val="{00000004-3087-40C4-8E20-D945918EF14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1.01</c:v>
                </c:pt>
                <c:pt idx="2">
                  <c:v>#N/A</c:v>
                </c:pt>
                <c:pt idx="3">
                  <c:v>0.57999999999999996</c:v>
                </c:pt>
                <c:pt idx="4">
                  <c:v>#N/A</c:v>
                </c:pt>
                <c:pt idx="5">
                  <c:v>0.64</c:v>
                </c:pt>
                <c:pt idx="6">
                  <c:v>#N/A</c:v>
                </c:pt>
                <c:pt idx="7">
                  <c:v>0.61</c:v>
                </c:pt>
                <c:pt idx="8">
                  <c:v>#N/A</c:v>
                </c:pt>
                <c:pt idx="9">
                  <c:v>0.35</c:v>
                </c:pt>
              </c:numCache>
            </c:numRef>
          </c:val>
          <c:extLst>
            <c:ext xmlns:c16="http://schemas.microsoft.com/office/drawing/2014/chart" uri="{C3380CC4-5D6E-409C-BE32-E72D297353CC}">
              <c16:uniqueId val="{00000005-3087-40C4-8E20-D945918EF14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0.32</c:v>
                </c:pt>
                <c:pt idx="2">
                  <c:v>#N/A</c:v>
                </c:pt>
                <c:pt idx="3">
                  <c:v>0.4</c:v>
                </c:pt>
                <c:pt idx="4">
                  <c:v>#N/A</c:v>
                </c:pt>
                <c:pt idx="5">
                  <c:v>0.26</c:v>
                </c:pt>
                <c:pt idx="6">
                  <c:v>#N/A</c:v>
                </c:pt>
                <c:pt idx="7">
                  <c:v>0.51</c:v>
                </c:pt>
                <c:pt idx="8">
                  <c:v>#N/A</c:v>
                </c:pt>
                <c:pt idx="9">
                  <c:v>0.79</c:v>
                </c:pt>
              </c:numCache>
            </c:numRef>
          </c:val>
          <c:extLst>
            <c:ext xmlns:c16="http://schemas.microsoft.com/office/drawing/2014/chart" uri="{C3380CC4-5D6E-409C-BE32-E72D297353CC}">
              <c16:uniqueId val="{00000006-3087-40C4-8E20-D945918EF14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c:v>
                </c:pt>
                <c:pt idx="2">
                  <c:v>#N/A</c:v>
                </c:pt>
                <c:pt idx="3">
                  <c:v>1.65</c:v>
                </c:pt>
                <c:pt idx="4">
                  <c:v>#N/A</c:v>
                </c:pt>
                <c:pt idx="5">
                  <c:v>1.62</c:v>
                </c:pt>
                <c:pt idx="6">
                  <c:v>#N/A</c:v>
                </c:pt>
                <c:pt idx="7">
                  <c:v>1.58</c:v>
                </c:pt>
                <c:pt idx="8">
                  <c:v>#N/A</c:v>
                </c:pt>
                <c:pt idx="9">
                  <c:v>1.47</c:v>
                </c:pt>
              </c:numCache>
            </c:numRef>
          </c:val>
          <c:extLst>
            <c:ext xmlns:c16="http://schemas.microsoft.com/office/drawing/2014/chart" uri="{C3380CC4-5D6E-409C-BE32-E72D297353CC}">
              <c16:uniqueId val="{00000007-3087-40C4-8E20-D945918EF1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1.93</c:v>
                </c:pt>
                <c:pt idx="2">
                  <c:v>#N/A</c:v>
                </c:pt>
                <c:pt idx="3">
                  <c:v>2.34</c:v>
                </c:pt>
                <c:pt idx="4">
                  <c:v>#N/A</c:v>
                </c:pt>
                <c:pt idx="5">
                  <c:v>7.3</c:v>
                </c:pt>
                <c:pt idx="6">
                  <c:v>#N/A</c:v>
                </c:pt>
                <c:pt idx="7">
                  <c:v>7.88</c:v>
                </c:pt>
                <c:pt idx="8">
                  <c:v>#N/A</c:v>
                </c:pt>
                <c:pt idx="9">
                  <c:v>8.81</c:v>
                </c:pt>
              </c:numCache>
            </c:numRef>
          </c:val>
          <c:extLst>
            <c:ext xmlns:c16="http://schemas.microsoft.com/office/drawing/2014/chart" uri="{C3380CC4-5D6E-409C-BE32-E72D297353CC}">
              <c16:uniqueId val="{00000008-3087-40C4-8E20-D945918EF14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9.67</c:v>
                </c:pt>
                <c:pt idx="2">
                  <c:v>#N/A</c:v>
                </c:pt>
                <c:pt idx="3">
                  <c:v>9.68</c:v>
                </c:pt>
                <c:pt idx="4">
                  <c:v>#N/A</c:v>
                </c:pt>
                <c:pt idx="5">
                  <c:v>9.8800000000000008</c:v>
                </c:pt>
                <c:pt idx="6">
                  <c:v>#N/A</c:v>
                </c:pt>
                <c:pt idx="7">
                  <c:v>9.39</c:v>
                </c:pt>
                <c:pt idx="8">
                  <c:v>#N/A</c:v>
                </c:pt>
                <c:pt idx="9">
                  <c:v>8.9</c:v>
                </c:pt>
              </c:numCache>
            </c:numRef>
          </c:val>
          <c:extLst>
            <c:ext xmlns:c16="http://schemas.microsoft.com/office/drawing/2014/chart" uri="{C3380CC4-5D6E-409C-BE32-E72D297353CC}">
              <c16:uniqueId val="{00000009-3087-40C4-8E20-D945918EF1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13584</c:v>
                </c:pt>
                <c:pt idx="5">
                  <c:v>13145</c:v>
                </c:pt>
                <c:pt idx="8">
                  <c:v>12824</c:v>
                </c:pt>
                <c:pt idx="11">
                  <c:v>12786</c:v>
                </c:pt>
                <c:pt idx="14">
                  <c:v>12814</c:v>
                </c:pt>
              </c:numCache>
            </c:numRef>
          </c:val>
          <c:extLst>
            <c:ext xmlns:c16="http://schemas.microsoft.com/office/drawing/2014/chart" uri="{C3380CC4-5D6E-409C-BE32-E72D297353CC}">
              <c16:uniqueId val="{00000000-BF68-4719-A02C-4B0785F7A2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68-4719-A02C-4B0785F7A2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82</c:v>
                </c:pt>
                <c:pt idx="3">
                  <c:v>88</c:v>
                </c:pt>
                <c:pt idx="6">
                  <c:v>64</c:v>
                </c:pt>
                <c:pt idx="9">
                  <c:v>39</c:v>
                </c:pt>
                <c:pt idx="12">
                  <c:v>34</c:v>
                </c:pt>
              </c:numCache>
            </c:numRef>
          </c:val>
          <c:extLst>
            <c:ext xmlns:c16="http://schemas.microsoft.com/office/drawing/2014/chart" uri="{C3380CC4-5D6E-409C-BE32-E72D297353CC}">
              <c16:uniqueId val="{00000002-BF68-4719-A02C-4B0785F7A2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c:v>
                </c:pt>
                <c:pt idx="3">
                  <c:v>2</c:v>
                </c:pt>
                <c:pt idx="6">
                  <c:v>2</c:v>
                </c:pt>
                <c:pt idx="9">
                  <c:v>7</c:v>
                </c:pt>
                <c:pt idx="12">
                  <c:v>7</c:v>
                </c:pt>
              </c:numCache>
            </c:numRef>
          </c:val>
          <c:extLst>
            <c:ext xmlns:c16="http://schemas.microsoft.com/office/drawing/2014/chart" uri="{C3380CC4-5D6E-409C-BE32-E72D297353CC}">
              <c16:uniqueId val="{00000003-BF68-4719-A02C-4B0785F7A2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2524</c:v>
                </c:pt>
                <c:pt idx="3">
                  <c:v>2524</c:v>
                </c:pt>
                <c:pt idx="6">
                  <c:v>2478</c:v>
                </c:pt>
                <c:pt idx="9">
                  <c:v>2518</c:v>
                </c:pt>
                <c:pt idx="12">
                  <c:v>2565</c:v>
                </c:pt>
              </c:numCache>
            </c:numRef>
          </c:val>
          <c:extLst>
            <c:ext xmlns:c16="http://schemas.microsoft.com/office/drawing/2014/chart" uri="{C3380CC4-5D6E-409C-BE32-E72D297353CC}">
              <c16:uniqueId val="{00000004-BF68-4719-A02C-4B0785F7A2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68-4719-A02C-4B0785F7A2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68-4719-A02C-4B0785F7A2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14042</c:v>
                </c:pt>
                <c:pt idx="3">
                  <c:v>13696</c:v>
                </c:pt>
                <c:pt idx="6">
                  <c:v>13849</c:v>
                </c:pt>
                <c:pt idx="9">
                  <c:v>14023</c:v>
                </c:pt>
                <c:pt idx="12">
                  <c:v>14546</c:v>
                </c:pt>
              </c:numCache>
            </c:numRef>
          </c:val>
          <c:extLst>
            <c:ext xmlns:c16="http://schemas.microsoft.com/office/drawing/2014/chart" uri="{C3380CC4-5D6E-409C-BE32-E72D297353CC}">
              <c16:uniqueId val="{00000007-BF68-4719-A02C-4B0785F7A2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3067</c:v>
                </c:pt>
                <c:pt idx="2">
                  <c:v>#N/A</c:v>
                </c:pt>
                <c:pt idx="3">
                  <c:v>#N/A</c:v>
                </c:pt>
                <c:pt idx="4">
                  <c:v>3165</c:v>
                </c:pt>
                <c:pt idx="5">
                  <c:v>#N/A</c:v>
                </c:pt>
                <c:pt idx="6">
                  <c:v>#N/A</c:v>
                </c:pt>
                <c:pt idx="7">
                  <c:v>3569</c:v>
                </c:pt>
                <c:pt idx="8">
                  <c:v>#N/A</c:v>
                </c:pt>
                <c:pt idx="9">
                  <c:v>#N/A</c:v>
                </c:pt>
                <c:pt idx="10">
                  <c:v>3801</c:v>
                </c:pt>
                <c:pt idx="11">
                  <c:v>#N/A</c:v>
                </c:pt>
                <c:pt idx="12">
                  <c:v>#N/A</c:v>
                </c:pt>
                <c:pt idx="13">
                  <c:v>4338</c:v>
                </c:pt>
                <c:pt idx="14">
                  <c:v>#N/A</c:v>
                </c:pt>
              </c:numCache>
            </c:numRef>
          </c:val>
          <c:smooth val="0"/>
          <c:extLst>
            <c:ext xmlns:c16="http://schemas.microsoft.com/office/drawing/2014/chart" uri="{C3380CC4-5D6E-409C-BE32-E72D297353CC}">
              <c16:uniqueId val="{00000008-BF68-4719-A02C-4B0785F7A2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128891</c:v>
                </c:pt>
                <c:pt idx="5">
                  <c:v>125802</c:v>
                </c:pt>
                <c:pt idx="8">
                  <c:v>122721</c:v>
                </c:pt>
                <c:pt idx="11">
                  <c:v>121589</c:v>
                </c:pt>
                <c:pt idx="14">
                  <c:v>118367</c:v>
                </c:pt>
              </c:numCache>
            </c:numRef>
          </c:val>
          <c:extLst>
            <c:ext xmlns:c16="http://schemas.microsoft.com/office/drawing/2014/chart" uri="{C3380CC4-5D6E-409C-BE32-E72D297353CC}">
              <c16:uniqueId val="{00000000-8104-4A31-83B6-63298E0A4C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8931</c:v>
                </c:pt>
                <c:pt idx="5">
                  <c:v>9409</c:v>
                </c:pt>
                <c:pt idx="8">
                  <c:v>9470</c:v>
                </c:pt>
                <c:pt idx="11">
                  <c:v>10295</c:v>
                </c:pt>
                <c:pt idx="14">
                  <c:v>10342</c:v>
                </c:pt>
              </c:numCache>
            </c:numRef>
          </c:val>
          <c:extLst>
            <c:ext xmlns:c16="http://schemas.microsoft.com/office/drawing/2014/chart" uri="{C3380CC4-5D6E-409C-BE32-E72D297353CC}">
              <c16:uniqueId val="{00000001-8104-4A31-83B6-63298E0A4C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14363</c:v>
                </c:pt>
                <c:pt idx="5">
                  <c:v>14879</c:v>
                </c:pt>
                <c:pt idx="8">
                  <c:v>15253</c:v>
                </c:pt>
                <c:pt idx="11">
                  <c:v>18936</c:v>
                </c:pt>
                <c:pt idx="14">
                  <c:v>20177</c:v>
                </c:pt>
              </c:numCache>
            </c:numRef>
          </c:val>
          <c:extLst>
            <c:ext xmlns:c16="http://schemas.microsoft.com/office/drawing/2014/chart" uri="{C3380CC4-5D6E-409C-BE32-E72D297353CC}">
              <c16:uniqueId val="{00000002-8104-4A31-83B6-63298E0A4C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04-4A31-83B6-63298E0A4C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04-4A31-83B6-63298E0A4C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55</c:v>
                </c:pt>
                <c:pt idx="3">
                  <c:v>34</c:v>
                </c:pt>
                <c:pt idx="6">
                  <c:v>36</c:v>
                </c:pt>
                <c:pt idx="9">
                  <c:v>1</c:v>
                </c:pt>
                <c:pt idx="12">
                  <c:v>7</c:v>
                </c:pt>
              </c:numCache>
            </c:numRef>
          </c:val>
          <c:extLst>
            <c:ext xmlns:c16="http://schemas.microsoft.com/office/drawing/2014/chart" uri="{C3380CC4-5D6E-409C-BE32-E72D297353CC}">
              <c16:uniqueId val="{00000005-8104-4A31-83B6-63298E0A4C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16297</c:v>
                </c:pt>
                <c:pt idx="3">
                  <c:v>15536</c:v>
                </c:pt>
                <c:pt idx="6">
                  <c:v>15710</c:v>
                </c:pt>
                <c:pt idx="9">
                  <c:v>15930</c:v>
                </c:pt>
                <c:pt idx="12">
                  <c:v>15436</c:v>
                </c:pt>
              </c:numCache>
            </c:numRef>
          </c:val>
          <c:extLst>
            <c:ext xmlns:c16="http://schemas.microsoft.com/office/drawing/2014/chart" uri="{C3380CC4-5D6E-409C-BE32-E72D297353CC}">
              <c16:uniqueId val="{00000006-8104-4A31-83B6-63298E0A4C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118</c:v>
                </c:pt>
                <c:pt idx="3">
                  <c:v>149</c:v>
                </c:pt>
                <c:pt idx="6">
                  <c:v>147</c:v>
                </c:pt>
                <c:pt idx="9">
                  <c:v>140</c:v>
                </c:pt>
                <c:pt idx="12">
                  <c:v>133</c:v>
                </c:pt>
              </c:numCache>
            </c:numRef>
          </c:val>
          <c:extLst>
            <c:ext xmlns:c16="http://schemas.microsoft.com/office/drawing/2014/chart" uri="{C3380CC4-5D6E-409C-BE32-E72D297353CC}">
              <c16:uniqueId val="{00000007-8104-4A31-83B6-63298E0A4C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20989</c:v>
                </c:pt>
                <c:pt idx="3">
                  <c:v>20081</c:v>
                </c:pt>
                <c:pt idx="6">
                  <c:v>19748</c:v>
                </c:pt>
                <c:pt idx="9">
                  <c:v>19627</c:v>
                </c:pt>
                <c:pt idx="12">
                  <c:v>18917</c:v>
                </c:pt>
              </c:numCache>
            </c:numRef>
          </c:val>
          <c:extLst>
            <c:ext xmlns:c16="http://schemas.microsoft.com/office/drawing/2014/chart" uri="{C3380CC4-5D6E-409C-BE32-E72D297353CC}">
              <c16:uniqueId val="{00000008-8104-4A31-83B6-63298E0A4C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737</c:v>
                </c:pt>
                <c:pt idx="3">
                  <c:v>755</c:v>
                </c:pt>
                <c:pt idx="6">
                  <c:v>722</c:v>
                </c:pt>
                <c:pt idx="9">
                  <c:v>685</c:v>
                </c:pt>
                <c:pt idx="12">
                  <c:v>715</c:v>
                </c:pt>
              </c:numCache>
            </c:numRef>
          </c:val>
          <c:extLst>
            <c:ext xmlns:c16="http://schemas.microsoft.com/office/drawing/2014/chart" uri="{C3380CC4-5D6E-409C-BE32-E72D297353CC}">
              <c16:uniqueId val="{00000009-8104-4A31-83B6-63298E0A4C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153376</c:v>
                </c:pt>
                <c:pt idx="3">
                  <c:v>156306</c:v>
                </c:pt>
                <c:pt idx="6">
                  <c:v>155066</c:v>
                </c:pt>
                <c:pt idx="9">
                  <c:v>154472</c:v>
                </c:pt>
                <c:pt idx="12">
                  <c:v>153323</c:v>
                </c:pt>
              </c:numCache>
            </c:numRef>
          </c:val>
          <c:extLst>
            <c:ext xmlns:c16="http://schemas.microsoft.com/office/drawing/2014/chart" uri="{C3380CC4-5D6E-409C-BE32-E72D297353CC}">
              <c16:uniqueId val="{0000000A-8104-4A31-83B6-63298E0A4C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39387</c:v>
                </c:pt>
                <c:pt idx="2">
                  <c:v>#N/A</c:v>
                </c:pt>
                <c:pt idx="3">
                  <c:v>#N/A</c:v>
                </c:pt>
                <c:pt idx="4">
                  <c:v>42770</c:v>
                </c:pt>
                <c:pt idx="5">
                  <c:v>#N/A</c:v>
                </c:pt>
                <c:pt idx="6">
                  <c:v>#N/A</c:v>
                </c:pt>
                <c:pt idx="7">
                  <c:v>43986</c:v>
                </c:pt>
                <c:pt idx="8">
                  <c:v>#N/A</c:v>
                </c:pt>
                <c:pt idx="9">
                  <c:v>#N/A</c:v>
                </c:pt>
                <c:pt idx="10">
                  <c:v>40036</c:v>
                </c:pt>
                <c:pt idx="11">
                  <c:v>#N/A</c:v>
                </c:pt>
                <c:pt idx="12">
                  <c:v>#N/A</c:v>
                </c:pt>
                <c:pt idx="13">
                  <c:v>39644</c:v>
                </c:pt>
                <c:pt idx="14">
                  <c:v>#N/A</c:v>
                </c:pt>
              </c:numCache>
            </c:numRef>
          </c:val>
          <c:smooth val="0"/>
          <c:extLst>
            <c:ext xmlns:c16="http://schemas.microsoft.com/office/drawing/2014/chart" uri="{C3380CC4-5D6E-409C-BE32-E72D297353CC}">
              <c16:uniqueId val="{0000000B-8104-4A31-83B6-63298E0A4C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4693</c:v>
                </c:pt>
                <c:pt idx="1">
                  <c:v>6894</c:v>
                </c:pt>
                <c:pt idx="2">
                  <c:v>8845</c:v>
                </c:pt>
              </c:numCache>
            </c:numRef>
          </c:val>
          <c:extLst>
            <c:ext xmlns:c16="http://schemas.microsoft.com/office/drawing/2014/chart" uri="{C3380CC4-5D6E-409C-BE32-E72D297353CC}">
              <c16:uniqueId val="{00000000-B3E5-478A-8378-FD30CC4E7D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c:v>
                </c:pt>
                <c:pt idx="1">
                  <c:v>1529</c:v>
                </c:pt>
                <c:pt idx="2">
                  <c:v>1529</c:v>
                </c:pt>
              </c:numCache>
            </c:numRef>
          </c:val>
          <c:extLst>
            <c:ext xmlns:c16="http://schemas.microsoft.com/office/drawing/2014/chart" uri="{C3380CC4-5D6E-409C-BE32-E72D297353CC}">
              <c16:uniqueId val="{00000001-B3E5-478A-8378-FD30CC4E7D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10414</c:v>
                </c:pt>
                <c:pt idx="1">
                  <c:v>10061</c:v>
                </c:pt>
                <c:pt idx="2">
                  <c:v>8930</c:v>
                </c:pt>
              </c:numCache>
            </c:numRef>
          </c:val>
          <c:extLst>
            <c:ext xmlns:c16="http://schemas.microsoft.com/office/drawing/2014/chart" uri="{C3380CC4-5D6E-409C-BE32-E72D297353CC}">
              <c16:uniqueId val="{00000002-B3E5-478A-8378-FD30CC4E7D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{1658041B-7D84-4519-9E8F-49062B77D721}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5DF-415A-A92B-B66A75586F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{0A39E1B2-EF08-4E68-8FC9-2A238DEBD991}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DF-415A-A92B-B66A75586F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{D103624F-98FC-4C54-A3C8-591082011C4C}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DF-415A-A92B-B66A75586F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{39FD56D8-5586-4364-A403-78561DA4AA1F}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DF-415A-A92B-B66A75586F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{B32402DE-C494-4F32-8BA6-4F27416F5A45}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DF-415A-A92B-B66A75586FCE}"/>
                </c:ext>
              </c:extLst>
            </c:dLbl>
            <c:dLbl>
              <c:idx val="8"/>
              <c:layout>
                <c:manualLayout>
                  <c:x val="-3.1359255137876567E-2"/>
                  <c:y val="-4.550400327380730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{40740457-5BE4-456C-AEC8-3B18E632640A}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5DF-415A-A92B-B66A75586FCE}"/>
                </c:ext>
              </c:extLst>
            </c:dLbl>
            <c:dLbl>
              <c:idx val="16"/>
              <c:layout>
                <c:manualLayout>
                  <c:x val="-3.2672246162591886E-2"/>
                  <c:y val="-8.3974080937923051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{CAD1343A-FB3A-477C-818A-861CC68CD89C}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5DF-415A-A92B-B66A75586FCE}"/>
                </c:ext>
              </c:extLst>
            </c:dLbl>
            <c:dLbl>
              <c:idx val="24"/>
              <c:layout>
                <c:manualLayout>
                  <c:x val="-2.56408202895773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{D32169F5-D178-4E4B-8166-AFFD786CABFB}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5DF-415A-A92B-B66A75586FCE}"/>
                </c:ext>
              </c:extLst>
            </c:dLbl>
            <c:dLbl>
              <c:idx val="32"/>
              <c:layout>
                <c:manualLayout>
                  <c:x val="-3.839068101089096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{B6064F4C-B081-48E4-B519-06A3ED758EA7}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5DF-415A-A92B-B66A75586F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47.4</c:v>
                </c:pt>
                <c:pt idx="8">
                  <c:v>48.7</c:v>
                </c:pt>
                <c:pt idx="16">
                  <c:v>49.6</c:v>
                </c:pt>
                <c:pt idx="24">
                  <c:v>50.9</c:v>
                </c:pt>
                <c:pt idx="32">
                  <c:v>51.4</c:v>
                </c:pt>
              </c:numCache>
            </c:numRef>
          </c:xVal>
          <c:yVal>
            <c:numRef>
              <c:f>公会計指標分析・財政指標組合せ分析表!$BP$51:$DC$51</c:f>
              <c:numCache>
                <c:formatCode>#,##0.0;"▲ "#,##0.0</c:formatCode>
                <c:ptCount val="40"/>
                <c:pt idx="0">
                  <c:v>68.099999999999994</c:v>
                </c:pt>
                <c:pt idx="8">
                  <c:v>74.599999999999994</c:v>
                </c:pt>
                <c:pt idx="16">
                  <c:v>74.5</c:v>
                </c:pt>
                <c:pt idx="24">
                  <c:v>65.3</c:v>
                </c:pt>
                <c:pt idx="32">
                  <c:v>66.599999999999994</c:v>
                </c:pt>
              </c:numCache>
            </c:numRef>
          </c:yVal>
          <c:smooth val="0"/>
          <c:extLst>
            <c:ext xmlns:c16="http://schemas.microsoft.com/office/drawing/2014/chart" uri="{C3380CC4-5D6E-409C-BE32-E72D297353CC}">
              <c16:uniqueId val="{00000009-E5DF-415A-A92B-B66A75586F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576095379908282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{87E6FB17-8EDB-4A25-9F5D-055AFDADA4EA}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5DF-415A-A92B-B66A75586F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{8DF54360-BCBF-40AD-B66D-7EEEEAE1CCAF}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DF-415A-A92B-B66A75586F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{3C98D748-72E3-4FE0-95FA-29E655280379}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DF-415A-A92B-B66A75586F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{8266AECB-FB89-4169-A951-4053E7C03D1A}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DF-415A-A92B-B66A75586F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{71F6745E-0EE9-4852-A8DE-F823D632DEA6}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DF-415A-A92B-B66A75586FCE}"/>
                </c:ext>
              </c:extLst>
            </c:dLbl>
            <c:dLbl>
              <c:idx val="8"/>
              <c:layout>
                <c:manualLayout>
                  <c:x val="-3.8584855739898179E-2"/>
                  <c:y val="-4.4817874931040856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{4E6B938D-1E36-42FF-A690-21ECA96D9866}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5DF-415A-A92B-B66A75586FCE}"/>
                </c:ext>
              </c:extLst>
            </c:dLbl>
            <c:dLbl>
              <c:idx val="16"/>
              <c:layout>
                <c:manualLayout>
                  <c:x val="-3.2015750650234161E-2"/>
                  <c:y val="-7.4174328107532661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{A4752405-259F-4751-AEFD-4D1DCD397A0B}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5DF-415A-A92B-B66A75586FCE}"/>
                </c:ext>
              </c:extLst>
            </c:dLbl>
            <c:dLbl>
              <c:idx val="24"/>
              <c:layout>
                <c:manualLayout>
                  <c:x val="-3.2015750650234161E-2"/>
                  <c:y val="-7.522474566360848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{644424DE-B689-424E-8E63-55F4F1F872ED}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5DF-415A-A92B-B66A75586FC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{3065B863-7ECD-48B5-92D1-0B8057C523DF}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5DF-415A-A92B-B66A75586F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60.9</c:v>
                </c:pt>
                <c:pt idx="16">
                  <c:v>61.9</c:v>
                </c:pt>
                <c:pt idx="24">
                  <c:v>62.5</c:v>
                </c:pt>
                <c:pt idx="32">
                  <c:v>63.5</c:v>
                </c:pt>
              </c:numCache>
            </c:numRef>
          </c:xVal>
          <c:yVal>
            <c:numRef>
              <c:f>公会計指標分析・財政指標組合せ分析表!$BP$55:$DC$55</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E5DF-415A-A92B-B66A75586FC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766015700383205E-2"/>
                  <c:y val="-6.241664708779395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{28A4461F-0BC8-4E9D-B8DE-2CA625823147}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7DB-4EDD-AFC5-310094DDF4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{955F451B-375F-474F-9F06-CFC10F3561EA}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DB-4EDD-AFC5-310094DDF4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{8DB2CBF6-68FD-493A-A441-3B55B8C98273}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DB-4EDD-AFC5-310094DDF4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{B84A6B6C-848A-4788-8CBC-86433231D910}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DB-4EDD-AFC5-310094DDF4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{49BFDF8B-9E95-490D-BC3E-D076EB7F18E5}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DB-4EDD-AFC5-310094DDF479}"/>
                </c:ext>
              </c:extLst>
            </c:dLbl>
            <c:dLbl>
              <c:idx val="8"/>
              <c:layout>
                <c:manualLayout>
                  <c:x val="-2.882976835387202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{E927CBCB-8EC4-45EA-81BA-8714849AB14F}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7DB-4EDD-AFC5-310094DDF479}"/>
                </c:ext>
              </c:extLst>
            </c:dLbl>
            <c:dLbl>
              <c:idx val="16"/>
              <c:layout>
                <c:manualLayout>
                  <c:x val="-3.431091709627921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{4123815C-4E54-4D80-8E25-F441672C75C8}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7DB-4EDD-AFC5-310094DDF479}"/>
                </c:ext>
              </c:extLst>
            </c:dLbl>
            <c:dLbl>
              <c:idx val="24"/>
              <c:layout>
                <c:manualLayout>
                  <c:x val="-3.4502318643803015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{1C831C8F-5E89-437E-BE5B-79C2169ABEBB}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7DB-4EDD-AFC5-310094DDF47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{1A6181AD-3778-4FC7-AC9F-C47EF0D083D1}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7DB-4EDD-AFC5-310094DDF4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5.5</c:v>
                </c:pt>
                <c:pt idx="16">
                  <c:v>5.6</c:v>
                </c:pt>
                <c:pt idx="24">
                  <c:v>5.9</c:v>
                </c:pt>
                <c:pt idx="32">
                  <c:v>6.5</c:v>
                </c:pt>
              </c:numCache>
            </c:numRef>
          </c:xVal>
          <c:yVal>
            <c:numRef>
              <c:f>公会計指標分析・財政指標組合せ分析表!$BP$73:$DC$73</c:f>
              <c:numCache>
                <c:formatCode>#,##0.0;"▲ "#,##0.0</c:formatCode>
                <c:ptCount val="40"/>
                <c:pt idx="0">
                  <c:v>68.099999999999994</c:v>
                </c:pt>
                <c:pt idx="8">
                  <c:v>74.599999999999994</c:v>
                </c:pt>
                <c:pt idx="16">
                  <c:v>74.5</c:v>
                </c:pt>
                <c:pt idx="24">
                  <c:v>65.3</c:v>
                </c:pt>
                <c:pt idx="32">
                  <c:v>66.599999999999994</c:v>
                </c:pt>
              </c:numCache>
            </c:numRef>
          </c:yVal>
          <c:smooth val="0"/>
          <c:extLst>
            <c:ext xmlns:c16="http://schemas.microsoft.com/office/drawing/2014/chart" uri="{C3380CC4-5D6E-409C-BE32-E72D297353CC}">
              <c16:uniqueId val="{00000009-07DB-4EDD-AFC5-310094DDF4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{782778BD-B03E-4D27-A493-1F4370A5DBF1}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7DB-4EDD-AFC5-310094DDF4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{7791AABF-C010-4FE3-A4E7-652B7914EEA2}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DB-4EDD-AFC5-310094DDF4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{898C60E6-A218-49F6-AAB4-E6274D94DD9A}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DB-4EDD-AFC5-310094DDF4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{8EEE3337-9173-44B7-83ED-BA424AB3755F}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DB-4EDD-AFC5-310094DDF4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{A8CC5629-540A-4882-B6E1-9EC8D2D4D8D7}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DB-4EDD-AFC5-310094DDF479}"/>
                </c:ext>
              </c:extLst>
            </c:dLbl>
            <c:dLbl>
              <c:idx val="8"/>
              <c:layout>
                <c:manualLayout>
                  <c:x val="-3.4310845302750435E-2"/>
                  <c:y val="-4.37195656983629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{6882529C-99BF-4795-9678-AFA0E04EB665}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7DB-4EDD-AFC5-310094DDF479}"/>
                </c:ext>
              </c:extLst>
            </c:dLbl>
            <c:dLbl>
              <c:idx val="16"/>
              <c:layout>
                <c:manualLayout>
                  <c:x val="-2.8829840147400865E-2"/>
                  <c:y val="-7.193334917909154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{20B2E6B7-2DDE-4513-86EE-853EBC9235F7}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7DB-4EDD-AFC5-310094DDF479}"/>
                </c:ext>
              </c:extLst>
            </c:dLbl>
            <c:dLbl>
              <c:idx val="24"/>
              <c:layout>
                <c:manualLayout>
                  <c:x val="-3.1570342725075584E-2"/>
                  <c:y val="-7.15970263859273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{A730EDA5-B932-425A-BAFE-8DA1540AF640}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7DB-4EDD-AFC5-310094DDF47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{43E960EC-8ACD-4360-B45B-77AF0B03CF67}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7DB-4EDD-AFC5-310094DDF4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3.6</c:v>
                </c:pt>
                <c:pt idx="16">
                  <c:v>3.5</c:v>
                </c:pt>
                <c:pt idx="24">
                  <c:v>3.6</c:v>
                </c:pt>
                <c:pt idx="32">
                  <c:v>4</c:v>
                </c:pt>
              </c:numCache>
            </c:numRef>
          </c:xVal>
          <c:yVal>
            <c:numRef>
              <c:f>公会計指標分析・財政指標組合せ分析表!$BP$77:$DC$77</c:f>
              <c:numCache>
                <c:formatCode>#,##0.0;"▲ "#,##0.0</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07DB-4EDD-AFC5-310094DDF479}"/>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元利償還金については、臨時財政対策債、合併特例債、学校教育施設等整備事業債の額が多い。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また、公営企業債の元利償還金に対する繰入金については、これまで下水道整備に積極的に取り組んできたことから、一定の割合を占めている。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年度は、下水道事業等の元利償還金が減少したことにより、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基準財政需要額算入額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が減少し、実質公債費比率は増加した。引き続き、起債を活用する際は交付税措置のある有利な起債の選択を図っていく等、健全な財政の堅持に努める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itchFamily="49" charset="-128"/>
              <a:ea typeface="ＭＳ ゴシック" pitchFamily="49"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満期一括償還地方債の償還財源として、平成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年度に積み立てを行い、平成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将来負担額の内訳として、一般会計等に係る地方債の現在高が多いが、交付税措置がある有利な起債を選択しており、将来負担額が過大とならないように配慮している。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分子としては、地方債現在高の減により将来負担額が減となる一方で、基準財政需要額算入見込額の減により充当可能財源等の減となったため、将来負担比率はやや低下した。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今後も比率の推移に留意しながら、収支バランスのとれる範囲内で投資事業を行っていく。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新潟県長岡市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・各基金において運用益を積み立てたほか、決算剰余金を財政調整基金に１，９５０百万円積み立てた。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その一方、大手通坂之上町地区市街地再開発事業等の財源に充てるために都市整備基金を１，０２７百万円取り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崩したが、基金全体としては８１９百万円の増となった。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・財政調整基金、減債基金、特定目的基金のいずれも、より有利な方法で運用し、運用益の積み立てを継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続的に行うこととしている。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・特定目的基金については、各基金の使途に応じて活用していくことを予定している。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・和島地域教育施設整備基金：和島地域の教育施設の整備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・都市整備基金：大手通坂之上町地区市街地再開発事業等により１，０２７百万円取り崩したことによる減少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・中越大震災メモリアル基金：メモリアル施設の管理運営等により８２百万円取り崩したことにより減少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・ふるさと創生基金：地域の交流拠点整備事業により、１６百万円取り崩したことによる減少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・都市整備基金：令和５年度以降に実施予定の市街地再開発事業等の財源としての活用を予定している。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・和島地域教育施設整備基金：令和５年度以降も和島地域の教育施設整備事業の財源としての活用を予定している。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・運用益や決算剰余金を積み立てたことによる増加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・行政経費の節減や歳入の確保により、収支均衡を図り、財政調整基金残高を確保していく。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・運用益の積み立てを継続的に行い、市債の償還の財源として活用していく。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261,287
258,792
891.05
144,538,627
137,432,003
6,260,237
71,036,813
152,646,395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中越大震災からの災害復旧事業や新市建設計画に基づく事業に取り組んだ結果、新庁舎建設、学校の大規模改修、道路整備といった規模の大きな資産が増えたことにより、有形固定資産の減価償却率は低い傾向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一方、合併により増加した小規模施設を含む市有施設全体の老朽化が進み、今後は減価償却率の増加が見込まれるため、長岡市公共施設等総合管理計画をもとに施設の長寿命化・施設の適正化を進めていく。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33</xdr:row>
      <xdr:rowOff>52197</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445252"/>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104267</xdr:rowOff>
    </xdr:from>
    <xdr:to>
      <xdr:col>15</xdr:col>
      <xdr:colOff>187325</xdr:colOff>
      <xdr:row>30</xdr:row>
      <xdr:rowOff>34417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165227</xdr:rowOff>
    </xdr:from>
    <xdr:to>
      <xdr:col>23</xdr:col>
      <xdr:colOff>136525</xdr:colOff>
      <xdr:row>27</xdr:row>
      <xdr:rowOff>95377</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118254</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347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143637</xdr:rowOff>
    </xdr:from>
    <xdr:to>
      <xdr:col>19</xdr:col>
      <xdr:colOff>187325</xdr:colOff>
      <xdr:row>27</xdr:row>
      <xdr:rowOff>73787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3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22987</xdr:rowOff>
    </xdr:from>
    <xdr:to>
      <xdr:col>23</xdr:col>
      <xdr:colOff>85725</xdr:colOff>
      <xdr:row>27</xdr:row>
      <xdr:rowOff>44577</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42366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87503</xdr:rowOff>
    </xdr:from>
    <xdr:to>
      <xdr:col>15</xdr:col>
      <xdr:colOff>187325</xdr:colOff>
      <xdr:row>27</xdr:row>
      <xdr:rowOff>17653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3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138303</xdr:rowOff>
    </xdr:from>
    <xdr:to>
      <xdr:col>19</xdr:col>
      <xdr:colOff>136525</xdr:colOff>
      <xdr:row>27</xdr:row>
      <xdr:rowOff>22987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36752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48641</xdr:rowOff>
    </xdr:from>
    <xdr:to>
      <xdr:col>11</xdr:col>
      <xdr:colOff>187325</xdr:colOff>
      <xdr:row>26</xdr:row>
      <xdr:rowOff>150241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2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99441</xdr:rowOff>
    </xdr:from>
    <xdr:to>
      <xdr:col>15</xdr:col>
      <xdr:colOff>136525</xdr:colOff>
      <xdr:row>26</xdr:row>
      <xdr:rowOff>138303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32866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163957</xdr:rowOff>
    </xdr:from>
    <xdr:to>
      <xdr:col>7</xdr:col>
      <xdr:colOff>187325</xdr:colOff>
      <xdr:row>26</xdr:row>
      <xdr:rowOff>94107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22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43307</xdr:rowOff>
    </xdr:from>
    <xdr:to>
      <xdr:col>11</xdr:col>
      <xdr:colOff>136525</xdr:colOff>
      <xdr:row>26</xdr:row>
      <xdr:rowOff>99441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272532"/>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25544</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132224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90314</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14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34180</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09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166768</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05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110634</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4996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地方債現在高の減等により将来負担額は減少したが、臨時財政対策債発行可能額の減による経常一般財源等（歳入）等の減等により、債務償還比率は上昇した。</a:t>
          </a:r>
        </a:p>
        <a:p>
          <a:r>
            <a:rPr kumimoji="1" lang="ja-JP" altLang="en-US" sz="1100">
              <a:latin typeface="ＭＳ Ｐゴシック" panose="020B0600070205080204" pitchFamily="50" charset="-128"/>
              <a:ea typeface="ＭＳ Ｐゴシック" panose="020B0600070205080204" pitchFamily="50" charset="-128"/>
            </a:rPr>
            <a:t>　今後も歳入の確保を図るとともに、経常経費の削減に努める。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D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65329</xdr:rowOff>
    </xdr:from>
    <xdr:to>
      <xdr:col>76</xdr:col>
      <xdr:colOff>21589</xdr:colOff>
      <xdr:row>33</xdr:row>
      <xdr:rowOff>124092</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flipV="1">
          <a:off x="14793595" y="5294554"/>
          <a:ext cx="1269" cy="125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127919</xdr:rowOff>
    </xdr:from>
    <xdr:ext cx="469744" cy="259045"/>
    <xdr:sp macro="" textlink="">
      <xdr:nvSpPr>
        <xdr:cNvPr id="125" name="債務償還比率最小値テキスト">
          <a:extLst>
            <a:ext uri="{FF2B5EF4-FFF2-40B4-BE49-F238E27FC236}">
              <a16:creationId xmlns:a16="http://schemas.microsoft.com/office/drawing/2014/main" id="{00000000-0008-0000-0D00-00007D000000}"/>
            </a:ext>
          </a:extLst>
        </xdr:cNvPr>
        <xdr:cNvSpPr txBox="1"/>
      </xdr:nvSpPr>
      <xdr:spPr>
        <a:xfrm>
          <a:off x="14846300" y="65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124092</xdr:rowOff>
    </xdr:from>
    <xdr:to>
      <xdr:col>76</xdr:col>
      <xdr:colOff>111125</xdr:colOff>
      <xdr:row>33</xdr:row>
      <xdr:rowOff>124092</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4706600" y="655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12006</xdr:rowOff>
    </xdr:from>
    <xdr:ext cx="469744" cy="259045"/>
    <xdr:sp macro="" textlink="">
      <xdr:nvSpPr>
        <xdr:cNvPr id="127" name="債務償還比率最大値テキスト">
          <a:extLst>
            <a:ext uri="{FF2B5EF4-FFF2-40B4-BE49-F238E27FC236}">
              <a16:creationId xmlns:a16="http://schemas.microsoft.com/office/drawing/2014/main" id="{00000000-0008-0000-0D00-00007F000000}"/>
            </a:ext>
          </a:extLst>
        </xdr:cNvPr>
        <xdr:cNvSpPr txBox="1"/>
      </xdr:nvSpPr>
      <xdr:spPr>
        <a:xfrm>
          <a:off x="14846300" y="506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65329</xdr:rowOff>
    </xdr:from>
    <xdr:to>
      <xdr:col>76</xdr:col>
      <xdr:colOff>111125</xdr:colOff>
      <xdr:row>26</xdr:row>
      <xdr:rowOff>65329</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529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72496</xdr:rowOff>
    </xdr:from>
    <xdr:ext cx="469744" cy="259045"/>
    <xdr:sp macro="" textlink="">
      <xdr:nvSpPr>
        <xdr:cNvPr id="129" name="債務償還比率平均値テキスト">
          <a:extLst>
            <a:ext uri="{FF2B5EF4-FFF2-40B4-BE49-F238E27FC236}">
              <a16:creationId xmlns:a16="http://schemas.microsoft.com/office/drawing/2014/main" id="{00000000-0008-0000-0D00-000081000000}"/>
            </a:ext>
          </a:extLst>
        </xdr:cNvPr>
        <xdr:cNvSpPr txBox="1"/>
      </xdr:nvSpPr>
      <xdr:spPr>
        <a:xfrm>
          <a:off x="14846300" y="5816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49619</xdr:rowOff>
    </xdr:from>
    <xdr:to>
      <xdr:col>76</xdr:col>
      <xdr:colOff>73025</xdr:colOff>
      <xdr:row>30</xdr:row>
      <xdr:rowOff>151219</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47447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102972</xdr:rowOff>
    </xdr:from>
    <xdr:to>
      <xdr:col>72</xdr:col>
      <xdr:colOff>123825</xdr:colOff>
      <xdr:row>30</xdr:row>
      <xdr:rowOff>33122</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033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49593</xdr:rowOff>
    </xdr:from>
    <xdr:to>
      <xdr:col>68</xdr:col>
      <xdr:colOff>123825</xdr:colOff>
      <xdr:row>31</xdr:row>
      <xdr:rowOff>151193</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3271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117602</xdr:rowOff>
    </xdr:from>
    <xdr:to>
      <xdr:col>64</xdr:col>
      <xdr:colOff>123825</xdr:colOff>
      <xdr:row>32</xdr:row>
      <xdr:rowOff>47752</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2509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125806</xdr:rowOff>
    </xdr:from>
    <xdr:to>
      <xdr:col>60</xdr:col>
      <xdr:colOff>123825</xdr:colOff>
      <xdr:row>32</xdr:row>
      <xdr:rowOff>55956</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747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30112</xdr:rowOff>
    </xdr:from>
    <xdr:to>
      <xdr:col>76</xdr:col>
      <xdr:colOff>73025</xdr:colOff>
      <xdr:row>33</xdr:row>
      <xdr:rowOff>131711</xdr:rowOff>
    </xdr:to>
    <xdr:sp macro="" textlink="">
      <xdr:nvSpPr>
        <xdr:cNvPr id="140" name="楕円 139">
          <a:extLst>
            <a:ext uri="{FF2B5EF4-FFF2-40B4-BE49-F238E27FC236}">
              <a16:creationId xmlns:a16="http://schemas.microsoft.com/office/drawing/2014/main" id="{00000000-0008-0000-0D00-00008C000000}"/>
            </a:ext>
          </a:extLst>
        </xdr:cNvPr>
        <xdr:cNvSpPr/>
      </xdr:nvSpPr>
      <xdr:spPr>
        <a:xfrm>
          <a:off x="14744700" y="64594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116489</xdr:rowOff>
    </xdr:from>
    <xdr:ext cx="469744" cy="259045"/>
    <xdr:sp macro="" textlink="">
      <xdr:nvSpPr>
        <xdr:cNvPr id="141" name="債務償還比率該当値テキスト">
          <a:extLst>
            <a:ext uri="{FF2B5EF4-FFF2-40B4-BE49-F238E27FC236}">
              <a16:creationId xmlns:a16="http://schemas.microsoft.com/office/drawing/2014/main" id="{00000000-0008-0000-0D00-00008D000000}"/>
            </a:ext>
          </a:extLst>
        </xdr:cNvPr>
        <xdr:cNvSpPr txBox="1"/>
      </xdr:nvSpPr>
      <xdr:spPr>
        <a:xfrm>
          <a:off x="14846300" y="637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58204</xdr:rowOff>
    </xdr:from>
    <xdr:to>
      <xdr:col>72</xdr:col>
      <xdr:colOff>123825</xdr:colOff>
      <xdr:row>32</xdr:row>
      <xdr:rowOff>159804</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033500" y="63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109004</xdr:rowOff>
    </xdr:from>
    <xdr:to>
      <xdr:col>76</xdr:col>
      <xdr:colOff>22225</xdr:colOff>
      <xdr:row>33</xdr:row>
      <xdr:rowOff>80911</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084300" y="6366929"/>
          <a:ext cx="711200" cy="1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153822</xdr:rowOff>
    </xdr:from>
    <xdr:to>
      <xdr:col>68</xdr:col>
      <xdr:colOff>123825</xdr:colOff>
      <xdr:row>34</xdr:row>
      <xdr:rowOff>83972</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3271500" y="6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109004</xdr:rowOff>
    </xdr:from>
    <xdr:to>
      <xdr:col>72</xdr:col>
      <xdr:colOff>73025</xdr:colOff>
      <xdr:row>34</xdr:row>
      <xdr:rowOff>33172</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flipV="1">
          <a:off x="13322300" y="6366929"/>
          <a:ext cx="762000" cy="26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43688</xdr:rowOff>
    </xdr:from>
    <xdr:to>
      <xdr:col>64</xdr:col>
      <xdr:colOff>123825</xdr:colOff>
      <xdr:row>34</xdr:row>
      <xdr:rowOff>145288</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2509500" y="66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33172</xdr:rowOff>
    </xdr:from>
    <xdr:to>
      <xdr:col>68</xdr:col>
      <xdr:colOff>73025</xdr:colOff>
      <xdr:row>34</xdr:row>
      <xdr:rowOff>94488</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flipV="1">
          <a:off x="12560300" y="6633997"/>
          <a:ext cx="762000" cy="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144538</xdr:rowOff>
    </xdr:from>
    <xdr:to>
      <xdr:col>60</xdr:col>
      <xdr:colOff>123825</xdr:colOff>
      <xdr:row>34</xdr:row>
      <xdr:rowOff>74688</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1747500" y="65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23888</xdr:rowOff>
    </xdr:from>
    <xdr:to>
      <xdr:col>64</xdr:col>
      <xdr:colOff>73025</xdr:colOff>
      <xdr:row>34</xdr:row>
      <xdr:rowOff>94488</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a:off x="11798300" y="6624713"/>
          <a:ext cx="762000" cy="7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49649</xdr:rowOff>
    </xdr:from>
    <xdr:ext cx="469744" cy="259045"/>
    <xdr:sp macro="" textlink="">
      <xdr:nvSpPr>
        <xdr:cNvPr id="150" name="n_1aveValue債務償還比率">
          <a:extLst>
            <a:ext uri="{FF2B5EF4-FFF2-40B4-BE49-F238E27FC236}">
              <a16:creationId xmlns:a16="http://schemas.microsoft.com/office/drawing/2014/main" id="{00000000-0008-0000-0D00-000096000000}"/>
            </a:ext>
          </a:extLst>
        </xdr:cNvPr>
        <xdr:cNvSpPr txBox="1"/>
      </xdr:nvSpPr>
      <xdr:spPr>
        <a:xfrm>
          <a:off x="13836727" y="56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167720</xdr:rowOff>
    </xdr:from>
    <xdr:ext cx="469744" cy="259045"/>
    <xdr:sp macro="" textlink="">
      <xdr:nvSpPr>
        <xdr:cNvPr id="151" name="n_2aveValue債務償還比率">
          <a:extLst>
            <a:ext uri="{FF2B5EF4-FFF2-40B4-BE49-F238E27FC236}">
              <a16:creationId xmlns:a16="http://schemas.microsoft.com/office/drawing/2014/main" id="{00000000-0008-0000-0D00-000097000000}"/>
            </a:ext>
          </a:extLst>
        </xdr:cNvPr>
        <xdr:cNvSpPr txBox="1"/>
      </xdr:nvSpPr>
      <xdr:spPr>
        <a:xfrm>
          <a:off x="13087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64279</xdr:rowOff>
    </xdr:from>
    <xdr:ext cx="469744" cy="259045"/>
    <xdr:sp macro="" textlink="">
      <xdr:nvSpPr>
        <xdr:cNvPr id="152" name="n_3aveValue債務償還比率">
          <a:extLst>
            <a:ext uri="{FF2B5EF4-FFF2-40B4-BE49-F238E27FC236}">
              <a16:creationId xmlns:a16="http://schemas.microsoft.com/office/drawing/2014/main" id="{00000000-0008-0000-0D00-000098000000}"/>
            </a:ext>
          </a:extLst>
        </xdr:cNvPr>
        <xdr:cNvSpPr txBox="1"/>
      </xdr:nvSpPr>
      <xdr:spPr>
        <a:xfrm>
          <a:off x="12325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72483</xdr:rowOff>
    </xdr:from>
    <xdr:ext cx="469744" cy="259045"/>
    <xdr:sp macro="" textlink="">
      <xdr:nvSpPr>
        <xdr:cNvPr id="153" name="n_4aveValue債務償還比率">
          <a:extLst>
            <a:ext uri="{FF2B5EF4-FFF2-40B4-BE49-F238E27FC236}">
              <a16:creationId xmlns:a16="http://schemas.microsoft.com/office/drawing/2014/main" id="{00000000-0008-0000-0D00-000099000000}"/>
            </a:ext>
          </a:extLst>
        </xdr:cNvPr>
        <xdr:cNvSpPr txBox="1"/>
      </xdr:nvSpPr>
      <xdr:spPr>
        <a:xfrm>
          <a:off x="11563427" y="598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150931</xdr:rowOff>
    </xdr:from>
    <xdr:ext cx="469744" cy="259045"/>
    <xdr:sp macro="" textlink="">
      <xdr:nvSpPr>
        <xdr:cNvPr id="154" name="n_1mainValue債務償還比率">
          <a:extLst>
            <a:ext uri="{FF2B5EF4-FFF2-40B4-BE49-F238E27FC236}">
              <a16:creationId xmlns:a16="http://schemas.microsoft.com/office/drawing/2014/main" id="{00000000-0008-0000-0D00-00009A000000}"/>
            </a:ext>
          </a:extLst>
        </xdr:cNvPr>
        <xdr:cNvSpPr txBox="1"/>
      </xdr:nvSpPr>
      <xdr:spPr>
        <a:xfrm>
          <a:off x="13836727" y="640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75099</xdr:rowOff>
    </xdr:from>
    <xdr:ext cx="469744" cy="259045"/>
    <xdr:sp macro="" textlink="">
      <xdr:nvSpPr>
        <xdr:cNvPr id="155" name="n_2mainValue債務償還比率">
          <a:extLst>
            <a:ext uri="{FF2B5EF4-FFF2-40B4-BE49-F238E27FC236}">
              <a16:creationId xmlns:a16="http://schemas.microsoft.com/office/drawing/2014/main" id="{00000000-0008-0000-0D00-00009B000000}"/>
            </a:ext>
          </a:extLst>
        </xdr:cNvPr>
        <xdr:cNvSpPr txBox="1"/>
      </xdr:nvSpPr>
      <xdr:spPr>
        <a:xfrm>
          <a:off x="13087427" y="667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136415</xdr:rowOff>
    </xdr:from>
    <xdr:ext cx="469744" cy="259045"/>
    <xdr:sp macro="" textlink="">
      <xdr:nvSpPr>
        <xdr:cNvPr id="156" name="n_3mainValue債務償還比率">
          <a:extLst>
            <a:ext uri="{FF2B5EF4-FFF2-40B4-BE49-F238E27FC236}">
              <a16:creationId xmlns:a16="http://schemas.microsoft.com/office/drawing/2014/main" id="{00000000-0008-0000-0D00-00009C000000}"/>
            </a:ext>
          </a:extLst>
        </xdr:cNvPr>
        <xdr:cNvSpPr txBox="1"/>
      </xdr:nvSpPr>
      <xdr:spPr>
        <a:xfrm>
          <a:off x="12325427" y="673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65815</xdr:rowOff>
    </xdr:from>
    <xdr:ext cx="469744" cy="259045"/>
    <xdr:sp macro="" textlink="">
      <xdr:nvSpPr>
        <xdr:cNvPr id="157" name="n_4mainValue債務償還比率">
          <a:extLst>
            <a:ext uri="{FF2B5EF4-FFF2-40B4-BE49-F238E27FC236}">
              <a16:creationId xmlns:a16="http://schemas.microsoft.com/office/drawing/2014/main" id="{00000000-0008-0000-0D00-00009D000000}"/>
            </a:ext>
          </a:extLst>
        </xdr:cNvPr>
        <xdr:cNvSpPr txBox="1"/>
      </xdr:nvSpPr>
      <xdr:spPr>
        <a:xfrm>
          <a:off x="11563427" y="666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D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261,287
258,792
891.05
144,538,627
137,432,003
6,260,237
71,036,813
152,646,395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150495</xdr:rowOff>
    </xdr:from>
    <xdr:to>
      <xdr:col>24</xdr:col>
      <xdr:colOff>62865</xdr:colOff>
      <xdr:row>41</xdr:row>
      <xdr:rowOff>68580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7979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97172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150495</xdr:rowOff>
    </xdr:from>
    <xdr:to>
      <xdr:col>24</xdr:col>
      <xdr:colOff>152400</xdr:colOff>
      <xdr:row>34</xdr:row>
      <xdr:rowOff>150495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165752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0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86360</xdr:rowOff>
    </xdr:from>
    <xdr:to>
      <xdr:col>24</xdr:col>
      <xdr:colOff>114300</xdr:colOff>
      <xdr:row>37</xdr:row>
      <xdr:rowOff>16510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109237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61595</xdr:rowOff>
    </xdr:from>
    <xdr:to>
      <xdr:col>20</xdr:col>
      <xdr:colOff>38100</xdr:colOff>
      <xdr:row>36</xdr:row>
      <xdr:rowOff>163195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112395</xdr:rowOff>
    </xdr:from>
    <xdr:to>
      <xdr:col>24</xdr:col>
      <xdr:colOff>63500</xdr:colOff>
      <xdr:row>36</xdr:row>
      <xdr:rowOff>137160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2845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29210</xdr:rowOff>
    </xdr:from>
    <xdr:to>
      <xdr:col>15</xdr:col>
      <xdr:colOff>101600</xdr:colOff>
      <xdr:row>36</xdr:row>
      <xdr:rowOff>130810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80010</xdr:rowOff>
    </xdr:from>
    <xdr:to>
      <xdr:col>19</xdr:col>
      <xdr:colOff>177800</xdr:colOff>
      <xdr:row>36</xdr:row>
      <xdr:rowOff>112395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522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166370</xdr:rowOff>
    </xdr:from>
    <xdr:to>
      <xdr:col>10</xdr:col>
      <xdr:colOff>165100</xdr:colOff>
      <xdr:row>36</xdr:row>
      <xdr:rowOff>96520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45720</xdr:rowOff>
    </xdr:from>
    <xdr:to>
      <xdr:col>15</xdr:col>
      <xdr:colOff>50800</xdr:colOff>
      <xdr:row>36</xdr:row>
      <xdr:rowOff>80010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17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133985</xdr:rowOff>
    </xdr:from>
    <xdr:to>
      <xdr:col>6</xdr:col>
      <xdr:colOff>38100</xdr:colOff>
      <xdr:row>36</xdr:row>
      <xdr:rowOff>64135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xdr:rowOff>
    </xdr:from>
    <xdr:to>
      <xdr:col>10</xdr:col>
      <xdr:colOff>114300</xdr:colOff>
      <xdr:row>36</xdr:row>
      <xdr:rowOff>45720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1855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8272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147337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113047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80662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58918</xdr:rowOff>
    </xdr:from>
    <xdr:to>
      <xdr:col>54</xdr:col>
      <xdr:colOff>189865</xdr:colOff>
      <xdr:row>41</xdr:row>
      <xdr:rowOff>27874</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16768"/>
          <a:ext cx="0" cy="134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31701</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0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27874</xdr:rowOff>
    </xdr:from>
    <xdr:to>
      <xdr:col>55</xdr:col>
      <xdr:colOff>88900</xdr:colOff>
      <xdr:row>41</xdr:row>
      <xdr:rowOff>27874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0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5595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58918</xdr:rowOff>
    </xdr:from>
    <xdr:to>
      <xdr:col>55</xdr:col>
      <xdr:colOff>88900</xdr:colOff>
      <xdr:row>33</xdr:row>
      <xdr:rowOff>58918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91106</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77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112679</xdr:rowOff>
    </xdr:from>
    <xdr:to>
      <xdr:col>55</xdr:col>
      <xdr:colOff>50800</xdr:colOff>
      <xdr:row>40</xdr:row>
      <xdr:rowOff>42829</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9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112131</xdr:rowOff>
    </xdr:from>
    <xdr:to>
      <xdr:col>50</xdr:col>
      <xdr:colOff>165100</xdr:colOff>
      <xdr:row>40</xdr:row>
      <xdr:rowOff>42281</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118257</xdr:rowOff>
    </xdr:from>
    <xdr:to>
      <xdr:col>46</xdr:col>
      <xdr:colOff>38100</xdr:colOff>
      <xdr:row>40</xdr:row>
      <xdr:rowOff>48407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125755</xdr:rowOff>
    </xdr:from>
    <xdr:to>
      <xdr:col>41</xdr:col>
      <xdr:colOff>101600</xdr:colOff>
      <xdr:row>40</xdr:row>
      <xdr:rowOff>55905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126578</xdr:rowOff>
    </xdr:from>
    <xdr:to>
      <xdr:col>36</xdr:col>
      <xdr:colOff>165100</xdr:colOff>
      <xdr:row>40</xdr:row>
      <xdr:rowOff>56728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163017</xdr:rowOff>
    </xdr:from>
    <xdr:to>
      <xdr:col>55</xdr:col>
      <xdr:colOff>50800</xdr:colOff>
      <xdr:row>38</xdr:row>
      <xdr:rowOff>93167</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5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14444</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3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133939</xdr:rowOff>
    </xdr:from>
    <xdr:to>
      <xdr:col>50</xdr:col>
      <xdr:colOff>165100</xdr:colOff>
      <xdr:row>38</xdr:row>
      <xdr:rowOff>64089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4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13289</xdr:rowOff>
    </xdr:from>
    <xdr:to>
      <xdr:col>55</xdr:col>
      <xdr:colOff>0</xdr:colOff>
      <xdr:row>38</xdr:row>
      <xdr:rowOff>42367</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9639300" y="6528389"/>
          <a:ext cx="8382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140477</xdr:rowOff>
    </xdr:from>
    <xdr:to>
      <xdr:col>46</xdr:col>
      <xdr:colOff>38100</xdr:colOff>
      <xdr:row>38</xdr:row>
      <xdr:rowOff>70627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4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13289</xdr:rowOff>
    </xdr:from>
    <xdr:to>
      <xdr:col>50</xdr:col>
      <xdr:colOff>114300</xdr:colOff>
      <xdr:row>38</xdr:row>
      <xdr:rowOff>19827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528389"/>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144912</xdr:rowOff>
    </xdr:from>
    <xdr:to>
      <xdr:col>41</xdr:col>
      <xdr:colOff>101600</xdr:colOff>
      <xdr:row>38</xdr:row>
      <xdr:rowOff>75062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48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19827</xdr:rowOff>
    </xdr:from>
    <xdr:to>
      <xdr:col>45</xdr:col>
      <xdr:colOff>177800</xdr:colOff>
      <xdr:row>38</xdr:row>
      <xdr:rowOff>24262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534927"/>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149210</xdr:rowOff>
    </xdr:from>
    <xdr:to>
      <xdr:col>36</xdr:col>
      <xdr:colOff>165100</xdr:colOff>
      <xdr:row>38</xdr:row>
      <xdr:rowOff>79359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4928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24262</xdr:rowOff>
    </xdr:from>
    <xdr:to>
      <xdr:col>41</xdr:col>
      <xdr:colOff>50800</xdr:colOff>
      <xdr:row>38</xdr:row>
      <xdr:rowOff>28559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539362"/>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33408</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89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39534</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8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47032</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90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47855</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9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80616</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2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87154</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2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91589</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2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95887</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26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86541</xdr:rowOff>
    </xdr:from>
    <xdr:to>
      <xdr:col>24</xdr:col>
      <xdr:colOff>62865</xdr:colOff>
      <xdr:row>63</xdr:row>
      <xdr:rowOff>115933</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51629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119760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09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115933</xdr:rowOff>
    </xdr:from>
    <xdr:to>
      <xdr:col>24</xdr:col>
      <xdr:colOff>152400</xdr:colOff>
      <xdr:row>63</xdr:row>
      <xdr:rowOff>115933</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33218</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86541</xdr:rowOff>
    </xdr:from>
    <xdr:to>
      <xdr:col>24</xdr:col>
      <xdr:colOff>152400</xdr:colOff>
      <xdr:row>55</xdr:row>
      <xdr:rowOff>86541</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43906</xdr:rowOff>
    </xdr:from>
    <xdr:to>
      <xdr:col>6</xdr:col>
      <xdr:colOff>38100</xdr:colOff>
      <xdr:row>58</xdr:row>
      <xdr:rowOff>145506</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12881</xdr:rowOff>
    </xdr:from>
    <xdr:to>
      <xdr:col>24</xdr:col>
      <xdr:colOff>114300</xdr:colOff>
      <xdr:row>57</xdr:row>
      <xdr:rowOff>114481</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97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35758</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963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92891</xdr:rowOff>
    </xdr:from>
    <xdr:to>
      <xdr:col>20</xdr:col>
      <xdr:colOff>38100</xdr:colOff>
      <xdr:row>57</xdr:row>
      <xdr:rowOff>23041</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9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143691</xdr:rowOff>
    </xdr:from>
    <xdr:to>
      <xdr:col>24</xdr:col>
      <xdr:colOff>63500</xdr:colOff>
      <xdr:row>57</xdr:row>
      <xdr:rowOff>63681</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9744891"/>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105954</xdr:rowOff>
    </xdr:from>
    <xdr:to>
      <xdr:col>15</xdr:col>
      <xdr:colOff>101600</xdr:colOff>
      <xdr:row>57</xdr:row>
      <xdr:rowOff>36104</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143691</xdr:rowOff>
    </xdr:from>
    <xdr:to>
      <xdr:col>19</xdr:col>
      <xdr:colOff>177800</xdr:colOff>
      <xdr:row>56</xdr:row>
      <xdr:rowOff>156754</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2908300" y="974489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70031</xdr:rowOff>
    </xdr:from>
    <xdr:to>
      <xdr:col>10</xdr:col>
      <xdr:colOff>165100</xdr:colOff>
      <xdr:row>57</xdr:row>
      <xdr:rowOff>181</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96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120831</xdr:rowOff>
    </xdr:from>
    <xdr:to>
      <xdr:col>15</xdr:col>
      <xdr:colOff>50800</xdr:colOff>
      <xdr:row>56</xdr:row>
      <xdr:rowOff>156754</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97220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79828</xdr:rowOff>
    </xdr:from>
    <xdr:to>
      <xdr:col>6</xdr:col>
      <xdr:colOff>38100</xdr:colOff>
      <xdr:row>57</xdr:row>
      <xdr:rowOff>9978</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120831</xdr:rowOff>
    </xdr:from>
    <xdr:to>
      <xdr:col>10</xdr:col>
      <xdr:colOff>114300</xdr:colOff>
      <xdr:row>56</xdr:row>
      <xdr:rowOff>130628</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flipV="1">
          <a:off x="1130300" y="97220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125203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72951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33762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136633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39568</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946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52631</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16708</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944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26505</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E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127298</xdr:rowOff>
    </xdr:from>
    <xdr:to>
      <xdr:col>54</xdr:col>
      <xdr:colOff>189865</xdr:colOff>
      <xdr:row>63</xdr:row>
      <xdr:rowOff>166960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flipV="1">
          <a:off x="10476865" y="9899948"/>
          <a:ext cx="0" cy="106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170787</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E00-0000E4000000}"/>
            </a:ext>
          </a:extLst>
        </xdr:cNvPr>
        <xdr:cNvSpPr txBox="1"/>
      </xdr:nvSpPr>
      <xdr:spPr>
        <a:xfrm>
          <a:off x="10515600" y="1097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166960</xdr:rowOff>
    </xdr:from>
    <xdr:to>
      <xdr:col>55</xdr:col>
      <xdr:colOff>88900</xdr:colOff>
      <xdr:row>63</xdr:row>
      <xdr:rowOff>166960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10968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73975</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E00-0000E6000000}"/>
            </a:ext>
          </a:extLst>
        </xdr:cNvPr>
        <xdr:cNvSpPr txBox="1"/>
      </xdr:nvSpPr>
      <xdr:spPr>
        <a:xfrm>
          <a:off x="10515600" y="967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127298</xdr:rowOff>
    </xdr:from>
    <xdr:to>
      <xdr:col>55</xdr:col>
      <xdr:colOff>88900</xdr:colOff>
      <xdr:row>57</xdr:row>
      <xdr:rowOff>127298</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98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111830</xdr:rowOff>
    </xdr:from>
    <xdr:ext cx="534377"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E00-0000E8000000}"/>
            </a:ext>
          </a:extLst>
        </xdr:cNvPr>
        <xdr:cNvSpPr txBox="1"/>
      </xdr:nvSpPr>
      <xdr:spPr>
        <a:xfrm>
          <a:off x="10515600" y="10398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88953</xdr:rowOff>
    </xdr:from>
    <xdr:to>
      <xdr:col>55</xdr:col>
      <xdr:colOff>50800</xdr:colOff>
      <xdr:row>62</xdr:row>
      <xdr:rowOff>19103</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10426700" y="1054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91700</xdr:rowOff>
    </xdr:from>
    <xdr:to>
      <xdr:col>50</xdr:col>
      <xdr:colOff>165100</xdr:colOff>
      <xdr:row>62</xdr:row>
      <xdr:rowOff>21850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5885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94791</xdr:rowOff>
    </xdr:from>
    <xdr:to>
      <xdr:col>46</xdr:col>
      <xdr:colOff>38100</xdr:colOff>
      <xdr:row>62</xdr:row>
      <xdr:rowOff>24941</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99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120819</xdr:rowOff>
    </xdr:from>
    <xdr:to>
      <xdr:col>41</xdr:col>
      <xdr:colOff>101600</xdr:colOff>
      <xdr:row>62</xdr:row>
      <xdr:rowOff>50969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10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97191</xdr:rowOff>
    </xdr:from>
    <xdr:to>
      <xdr:col>36</xdr:col>
      <xdr:colOff>165100</xdr:colOff>
      <xdr:row>62</xdr:row>
      <xdr:rowOff>27341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921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120385</xdr:rowOff>
    </xdr:from>
    <xdr:to>
      <xdr:col>55</xdr:col>
      <xdr:colOff>50800</xdr:colOff>
      <xdr:row>63</xdr:row>
      <xdr:rowOff>50535</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10426700" y="1075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98812</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E00-0000F4000000}"/>
            </a:ext>
          </a:extLst>
        </xdr:cNvPr>
        <xdr:cNvSpPr txBox="1"/>
      </xdr:nvSpPr>
      <xdr:spPr>
        <a:xfrm>
          <a:off x="10515600" y="1072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118391</xdr:rowOff>
    </xdr:from>
    <xdr:to>
      <xdr:col>50</xdr:col>
      <xdr:colOff>165100</xdr:colOff>
      <xdr:row>63</xdr:row>
      <xdr:rowOff>48541</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9588500" y="107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169191</xdr:rowOff>
    </xdr:from>
    <xdr:to>
      <xdr:col>55</xdr:col>
      <xdr:colOff>0</xdr:colOff>
      <xdr:row>62</xdr:row>
      <xdr:rowOff>171185</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9639300" y="10799091"/>
          <a:ext cx="8382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128980</xdr:rowOff>
    </xdr:from>
    <xdr:to>
      <xdr:col>46</xdr:col>
      <xdr:colOff>38100</xdr:colOff>
      <xdr:row>63</xdr:row>
      <xdr:rowOff>59130</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8699500" y="107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169191</xdr:rowOff>
    </xdr:from>
    <xdr:to>
      <xdr:col>50</xdr:col>
      <xdr:colOff>114300</xdr:colOff>
      <xdr:row>63</xdr:row>
      <xdr:rowOff>8330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8750300" y="1079909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133543</xdr:rowOff>
    </xdr:from>
    <xdr:to>
      <xdr:col>41</xdr:col>
      <xdr:colOff>101600</xdr:colOff>
      <xdr:row>63</xdr:row>
      <xdr:rowOff>63693</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7810500" y="107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8330</xdr:rowOff>
    </xdr:from>
    <xdr:to>
      <xdr:col>45</xdr:col>
      <xdr:colOff>177800</xdr:colOff>
      <xdr:row>63</xdr:row>
      <xdr:rowOff>12893</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7861300" y="10809680"/>
          <a:ext cx="88900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141882</xdr:rowOff>
    </xdr:from>
    <xdr:to>
      <xdr:col>36</xdr:col>
      <xdr:colOff>165100</xdr:colOff>
      <xdr:row>63</xdr:row>
      <xdr:rowOff>72032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6921500" y="1077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12893</xdr:rowOff>
    </xdr:from>
    <xdr:to>
      <xdr:col>41</xdr:col>
      <xdr:colOff>50800</xdr:colOff>
      <xdr:row>63</xdr:row>
      <xdr:rowOff>21232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6972300" y="10814243"/>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38377</xdr:rowOff>
    </xdr:from>
    <xdr:ext cx="534377"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59411" y="1032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41468</xdr:rowOff>
    </xdr:from>
    <xdr:ext cx="534377"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83111" y="103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67496</xdr:rowOff>
    </xdr:from>
    <xdr:ext cx="534377"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941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43868</xdr:rowOff>
    </xdr:from>
    <xdr:ext cx="534377"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705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39668</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59411" y="108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50257</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83111" y="108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54820</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94111" y="108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63159</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705111" y="1086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E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0000000-0008-0000-0E00-00001C010000}"/>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E00-00001E010000}"/>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E00-000020010000}"/>
            </a:ext>
          </a:extLst>
        </xdr:cNvPr>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3746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5587</xdr:rowOff>
    </xdr:from>
    <xdr:to>
      <xdr:col>10</xdr:col>
      <xdr:colOff>165100</xdr:colOff>
      <xdr:row>81</xdr:row>
      <xdr:rowOff>107187</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968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079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101600</xdr:rowOff>
    </xdr:from>
    <xdr:to>
      <xdr:col>24</xdr:col>
      <xdr:colOff>114300</xdr:colOff>
      <xdr:row>79</xdr:row>
      <xdr:rowOff>31750</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4584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16527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E00-00002C010000}"/>
            </a:ext>
          </a:extLst>
        </xdr:cNvPr>
        <xdr:cNvSpPr txBox="1"/>
      </xdr:nvSpPr>
      <xdr:spPr>
        <a:xfrm>
          <a:off x="4673600" y="1338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17018</xdr:rowOff>
    </xdr:from>
    <xdr:to>
      <xdr:col>20</xdr:col>
      <xdr:colOff>38100</xdr:colOff>
      <xdr:row>79</xdr:row>
      <xdr:rowOff>118618</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3746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152400</xdr:rowOff>
    </xdr:from>
    <xdr:to>
      <xdr:col>24</xdr:col>
      <xdr:colOff>63500</xdr:colOff>
      <xdr:row>79</xdr:row>
      <xdr:rowOff>67818</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flipV="1">
          <a:off x="3797300" y="135255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76454</xdr:rowOff>
    </xdr:from>
    <xdr:to>
      <xdr:col>15</xdr:col>
      <xdr:colOff>101600</xdr:colOff>
      <xdr:row>79</xdr:row>
      <xdr:rowOff>6604</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28575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127254</xdr:rowOff>
    </xdr:from>
    <xdr:to>
      <xdr:col>19</xdr:col>
      <xdr:colOff>177800</xdr:colOff>
      <xdr:row>79</xdr:row>
      <xdr:rowOff>67818</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2908300" y="13500354"/>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33020</xdr:rowOff>
    </xdr:from>
    <xdr:to>
      <xdr:col>10</xdr:col>
      <xdr:colOff>165100</xdr:colOff>
      <xdr:row>78</xdr:row>
      <xdr:rowOff>134620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1968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83820</xdr:rowOff>
    </xdr:from>
    <xdr:to>
      <xdr:col>15</xdr:col>
      <xdr:colOff>50800</xdr:colOff>
      <xdr:row>78</xdr:row>
      <xdr:rowOff>127254</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019300" y="134569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147320</xdr:rowOff>
    </xdr:from>
    <xdr:to>
      <xdr:col>6</xdr:col>
      <xdr:colOff>38100</xdr:colOff>
      <xdr:row>78</xdr:row>
      <xdr:rowOff>77470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79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26670</xdr:rowOff>
    </xdr:from>
    <xdr:to>
      <xdr:col>10</xdr:col>
      <xdr:colOff>114300</xdr:colOff>
      <xdr:row>78</xdr:row>
      <xdr:rowOff>83820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1130300" y="133997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98314</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59453</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135145</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23131</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32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151147</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93997</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168729</xdr:rowOff>
    </xdr:from>
    <xdr:to>
      <xdr:col>54</xdr:col>
      <xdr:colOff>189865</xdr:colOff>
      <xdr:row>86</xdr:row>
      <xdr:rowOff>111579</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37037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115406</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14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168729</xdr:rowOff>
    </xdr:from>
    <xdr:to>
      <xdr:col>55</xdr:col>
      <xdr:colOff>88900</xdr:colOff>
      <xdr:row>77</xdr:row>
      <xdr:rowOff>168729</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89825</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320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111398</xdr:rowOff>
    </xdr:from>
    <xdr:to>
      <xdr:col>55</xdr:col>
      <xdr:colOff>50800</xdr:colOff>
      <xdr:row>84</xdr:row>
      <xdr:rowOff>41548</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70576</xdr:rowOff>
    </xdr:from>
    <xdr:to>
      <xdr:col>46</xdr:col>
      <xdr:colOff>38100</xdr:colOff>
      <xdr:row>84</xdr:row>
      <xdr:rowOff>726</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16692</xdr:rowOff>
    </xdr:from>
    <xdr:to>
      <xdr:col>36</xdr:col>
      <xdr:colOff>165100</xdr:colOff>
      <xdr:row>83</xdr:row>
      <xdr:rowOff>118292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142421</xdr:rowOff>
    </xdr:from>
    <xdr:to>
      <xdr:col>55</xdr:col>
      <xdr:colOff>50800</xdr:colOff>
      <xdr:row>82</xdr:row>
      <xdr:rowOff>72571</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165298</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388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150586</xdr:rowOff>
    </xdr:from>
    <xdr:to>
      <xdr:col>50</xdr:col>
      <xdr:colOff>165100</xdr:colOff>
      <xdr:row>82</xdr:row>
      <xdr:rowOff>80736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21771</xdr:rowOff>
    </xdr:from>
    <xdr:to>
      <xdr:col>55</xdr:col>
      <xdr:colOff>0</xdr:colOff>
      <xdr:row>82</xdr:row>
      <xdr:rowOff>29936</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9639300" y="1408067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29936</xdr:rowOff>
    </xdr:from>
    <xdr:to>
      <xdr:col>50</xdr:col>
      <xdr:colOff>114300</xdr:colOff>
      <xdr:row>82</xdr:row>
      <xdr:rowOff>38100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08883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166914</xdr:rowOff>
    </xdr:from>
    <xdr:to>
      <xdr:col>41</xdr:col>
      <xdr:colOff>101600</xdr:colOff>
      <xdr:row>82</xdr:row>
      <xdr:rowOff>97064</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46264</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40970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363</xdr:rowOff>
    </xdr:from>
    <xdr:to>
      <xdr:col>36</xdr:col>
      <xdr:colOff>165100</xdr:colOff>
      <xdr:row>82</xdr:row>
      <xdr:rowOff>101963</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46264</xdr:rowOff>
    </xdr:from>
    <xdr:to>
      <xdr:col>41</xdr:col>
      <xdr:colOff>50800</xdr:colOff>
      <xdr:row>82</xdr:row>
      <xdr:rowOff>51163</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6972300" y="1410516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163303</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140443</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109419</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33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97263</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38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113591</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382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118490</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38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95794</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699760"/>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99621</xdr:rowOff>
    </xdr:from>
    <xdr:ext cx="405111"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30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9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70774</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98878</xdr:rowOff>
    </xdr:from>
    <xdr:to>
      <xdr:col>81</xdr:col>
      <xdr:colOff>101600</xdr:colOff>
      <xdr:row>38</xdr:row>
      <xdr:rowOff>29028</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74385</xdr:rowOff>
    </xdr:from>
    <xdr:to>
      <xdr:col>67</xdr:col>
      <xdr:colOff>101600</xdr:colOff>
      <xdr:row>39</xdr:row>
      <xdr:rowOff>4535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51526</xdr:rowOff>
    </xdr:from>
    <xdr:to>
      <xdr:col>85</xdr:col>
      <xdr:colOff>177800</xdr:colOff>
      <xdr:row>36</xdr:row>
      <xdr:rowOff>153126</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74403</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07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170724</xdr:rowOff>
    </xdr:from>
    <xdr:to>
      <xdr:col>81</xdr:col>
      <xdr:colOff>101600</xdr:colOff>
      <xdr:row>36</xdr:row>
      <xdr:rowOff>100874</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50074</xdr:rowOff>
    </xdr:from>
    <xdr:to>
      <xdr:col>85</xdr:col>
      <xdr:colOff>127000</xdr:colOff>
      <xdr:row>36</xdr:row>
      <xdr:rowOff>102326</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22227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121739</xdr:rowOff>
    </xdr:from>
    <xdr:to>
      <xdr:col>76</xdr:col>
      <xdr:colOff>165100</xdr:colOff>
      <xdr:row>36</xdr:row>
      <xdr:rowOff>51889</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1089</xdr:rowOff>
    </xdr:from>
    <xdr:to>
      <xdr:col>81</xdr:col>
      <xdr:colOff>50800</xdr:colOff>
      <xdr:row>36</xdr:row>
      <xdr:rowOff>50074</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17328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56424</xdr:rowOff>
    </xdr:from>
    <xdr:to>
      <xdr:col>72</xdr:col>
      <xdr:colOff>38100</xdr:colOff>
      <xdr:row>35</xdr:row>
      <xdr:rowOff>158024</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107224</xdr:rowOff>
    </xdr:from>
    <xdr:to>
      <xdr:col>76</xdr:col>
      <xdr:colOff>114300</xdr:colOff>
      <xdr:row>36</xdr:row>
      <xdr:rowOff>1089</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10797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7439</xdr:rowOff>
    </xdr:from>
    <xdr:to>
      <xdr:col>67</xdr:col>
      <xdr:colOff>101600</xdr:colOff>
      <xdr:row>35</xdr:row>
      <xdr:rowOff>109039</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58239</xdr:rowOff>
    </xdr:from>
    <xdr:to>
      <xdr:col>71</xdr:col>
      <xdr:colOff>177800</xdr:colOff>
      <xdr:row>35</xdr:row>
      <xdr:rowOff>107224</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05898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20155</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124658</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167112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117401</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68416</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3101</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58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125566</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96774</xdr:rowOff>
    </xdr:from>
    <xdr:to>
      <xdr:col>116</xdr:col>
      <xdr:colOff>62864</xdr:colOff>
      <xdr:row>41</xdr:row>
      <xdr:rowOff>78486</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6097524"/>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43451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8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96774</xdr:rowOff>
    </xdr:from>
    <xdr:to>
      <xdr:col>116</xdr:col>
      <xdr:colOff>152400</xdr:colOff>
      <xdr:row>35</xdr:row>
      <xdr:rowOff>96774</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609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64262</xdr:rowOff>
    </xdr:from>
    <xdr:to>
      <xdr:col>107</xdr:col>
      <xdr:colOff>101600</xdr:colOff>
      <xdr:row>39</xdr:row>
      <xdr:rowOff>165862</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77978</xdr:rowOff>
    </xdr:from>
    <xdr:to>
      <xdr:col>98</xdr:col>
      <xdr:colOff>38100</xdr:colOff>
      <xdr:row>40</xdr:row>
      <xdr:rowOff>8128</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164846</xdr:rowOff>
    </xdr:from>
    <xdr:to>
      <xdr:col>116</xdr:col>
      <xdr:colOff>114300</xdr:colOff>
      <xdr:row>38</xdr:row>
      <xdr:rowOff>94996</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16273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160274</xdr:rowOff>
    </xdr:from>
    <xdr:to>
      <xdr:col>112</xdr:col>
      <xdr:colOff>38100</xdr:colOff>
      <xdr:row>38</xdr:row>
      <xdr:rowOff>90424</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39624</xdr:rowOff>
    </xdr:from>
    <xdr:to>
      <xdr:col>116</xdr:col>
      <xdr:colOff>63500</xdr:colOff>
      <xdr:row>38</xdr:row>
      <xdr:rowOff>44196</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1323300" y="65547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164846</xdr:rowOff>
    </xdr:from>
    <xdr:to>
      <xdr:col>107</xdr:col>
      <xdr:colOff>101600</xdr:colOff>
      <xdr:row>38</xdr:row>
      <xdr:rowOff>94996</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39624</xdr:rowOff>
    </xdr:from>
    <xdr:to>
      <xdr:col>111</xdr:col>
      <xdr:colOff>177800</xdr:colOff>
      <xdr:row>38</xdr:row>
      <xdr:rowOff>44196</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0434300" y="655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141986</xdr:rowOff>
    </xdr:from>
    <xdr:to>
      <xdr:col>102</xdr:col>
      <xdr:colOff>165100</xdr:colOff>
      <xdr:row>38</xdr:row>
      <xdr:rowOff>72136</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21336</xdr:rowOff>
    </xdr:from>
    <xdr:to>
      <xdr:col>107</xdr:col>
      <xdr:colOff>50800</xdr:colOff>
      <xdr:row>38</xdr:row>
      <xdr:rowOff>44196</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9545300" y="6536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132842</xdr:rowOff>
    </xdr:from>
    <xdr:to>
      <xdr:col>98</xdr:col>
      <xdr:colOff>38100</xdr:colOff>
      <xdr:row>38</xdr:row>
      <xdr:rowOff>62992</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12192</xdr:rowOff>
    </xdr:from>
    <xdr:to>
      <xdr:col>102</xdr:col>
      <xdr:colOff>114300</xdr:colOff>
      <xdr:row>38</xdr:row>
      <xdr:rowOff>21336</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656300" y="6527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156989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161561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170705</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106951</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111523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88663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79519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E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63</xdr:row>
      <xdr:rowOff>102870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16318864" y="9653451"/>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E00-000016020000}"/>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E00-000018020000}"/>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112140</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E00-00001A020000}"/>
            </a:ext>
          </a:extLst>
        </xdr:cNvPr>
        <xdr:cNvSpPr txBox="1"/>
      </xdr:nvSpPr>
      <xdr:spPr>
        <a:xfrm>
          <a:off x="16357600" y="1022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127181</xdr:rowOff>
    </xdr:from>
    <xdr:to>
      <xdr:col>81</xdr:col>
      <xdr:colOff>101600</xdr:colOff>
      <xdr:row>60</xdr:row>
      <xdr:rowOff>57331</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5430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123916</xdr:rowOff>
    </xdr:from>
    <xdr:to>
      <xdr:col>72</xdr:col>
      <xdr:colOff>38100</xdr:colOff>
      <xdr:row>60</xdr:row>
      <xdr:rowOff>54066</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3652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xdr:rowOff>
    </xdr:from>
    <xdr:to>
      <xdr:col>85</xdr:col>
      <xdr:colOff>177800</xdr:colOff>
      <xdr:row>56</xdr:row>
      <xdr:rowOff>103051</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62687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125928</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E00-000026020000}"/>
            </a:ext>
          </a:extLst>
        </xdr:cNvPr>
        <xdr:cNvSpPr txBox="1"/>
      </xdr:nvSpPr>
      <xdr:spPr>
        <a:xfrm>
          <a:off x="16357600" y="9555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4717</xdr:rowOff>
    </xdr:from>
    <xdr:to>
      <xdr:col>81</xdr:col>
      <xdr:colOff>101600</xdr:colOff>
      <xdr:row>56</xdr:row>
      <xdr:rowOff>106317</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5430500" y="9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52251</xdr:rowOff>
    </xdr:from>
    <xdr:to>
      <xdr:col>85</xdr:col>
      <xdr:colOff>127000</xdr:colOff>
      <xdr:row>56</xdr:row>
      <xdr:rowOff>55517</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5481300" y="965345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4541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55517</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4592300" y="960120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107587</xdr:rowOff>
    </xdr:from>
    <xdr:to>
      <xdr:col>72</xdr:col>
      <xdr:colOff>38100</xdr:colOff>
      <xdr:row>56</xdr:row>
      <xdr:rowOff>37737</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3652500" y="95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158387</xdr:rowOff>
    </xdr:from>
    <xdr:to>
      <xdr:col>76</xdr:col>
      <xdr:colOff>114300</xdr:colOff>
      <xdr:row>56</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3703300" y="95881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114119</xdr:rowOff>
    </xdr:from>
    <xdr:to>
      <xdr:col>67</xdr:col>
      <xdr:colOff>101600</xdr:colOff>
      <xdr:row>56</xdr:row>
      <xdr:rowOff>44269</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2763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158387</xdr:rowOff>
    </xdr:from>
    <xdr:to>
      <xdr:col>71</xdr:col>
      <xdr:colOff>177800</xdr:colOff>
      <xdr:row>55</xdr:row>
      <xdr:rowOff>164919</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flipV="1">
          <a:off x="12814300" y="9588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48458</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45193</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122844</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E00-000033020000}"/>
            </a:ext>
          </a:extLst>
        </xdr:cNvPr>
        <xdr:cNvSpPr txBox="1"/>
      </xdr:nvSpPr>
      <xdr:spPr>
        <a:xfrm>
          <a:off x="15266044" y="938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67327</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E00-000034020000}"/>
            </a:ext>
          </a:extLst>
        </xdr:cNvPr>
        <xdr:cNvSpPr txBox="1"/>
      </xdr:nvSpPr>
      <xdr:spPr>
        <a:xfrm>
          <a:off x="14389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54264</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E00-000035020000}"/>
            </a:ext>
          </a:extLst>
        </xdr:cNvPr>
        <xdr:cNvSpPr txBox="1"/>
      </xdr:nvSpPr>
      <xdr:spPr>
        <a:xfrm>
          <a:off x="13500744" y="931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60796</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E00-000036020000}"/>
            </a:ext>
          </a:extLst>
        </xdr:cNvPr>
        <xdr:cNvSpPr txBox="1"/>
      </xdr:nvSpPr>
      <xdr:spPr>
        <a:xfrm>
          <a:off x="12611744" y="931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44450</xdr:rowOff>
    </xdr:from>
    <xdr:to>
      <xdr:col>116</xdr:col>
      <xdr:colOff>62864</xdr:colOff>
      <xdr:row>64</xdr:row>
      <xdr:rowOff>118110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474200"/>
          <a:ext cx="0" cy="1616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121937</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118110</xdr:rowOff>
    </xdr:from>
    <xdr:to>
      <xdr:col>116</xdr:col>
      <xdr:colOff>152400</xdr:colOff>
      <xdr:row>64</xdr:row>
      <xdr:rowOff>118110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162577</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47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157497</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444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7620</xdr:rowOff>
    </xdr:from>
    <xdr:to>
      <xdr:col>116</xdr:col>
      <xdr:colOff>114300</xdr:colOff>
      <xdr:row>61</xdr:row>
      <xdr:rowOff>109220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12700</xdr:rowOff>
    </xdr:from>
    <xdr:to>
      <xdr:col>112</xdr:col>
      <xdr:colOff>38100</xdr:colOff>
      <xdr:row>61</xdr:row>
      <xdr:rowOff>114300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25400</xdr:rowOff>
    </xdr:from>
    <xdr:to>
      <xdr:col>98</xdr:col>
      <xdr:colOff>38100</xdr:colOff>
      <xdr:row>61</xdr:row>
      <xdr:rowOff>127000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137160</xdr:rowOff>
    </xdr:from>
    <xdr:to>
      <xdr:col>116</xdr:col>
      <xdr:colOff>114300</xdr:colOff>
      <xdr:row>56</xdr:row>
      <xdr:rowOff>67310</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160037</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94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163830</xdr:rowOff>
    </xdr:from>
    <xdr:to>
      <xdr:col>112</xdr:col>
      <xdr:colOff>38100</xdr:colOff>
      <xdr:row>56</xdr:row>
      <xdr:rowOff>93980</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16510</xdr:rowOff>
    </xdr:from>
    <xdr:to>
      <xdr:col>116</xdr:col>
      <xdr:colOff>63500</xdr:colOff>
      <xdr:row>56</xdr:row>
      <xdr:rowOff>43180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96177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17780</xdr:rowOff>
    </xdr:from>
    <xdr:to>
      <xdr:col>107</xdr:col>
      <xdr:colOff>101600</xdr:colOff>
      <xdr:row>56</xdr:row>
      <xdr:rowOff>119380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43180</xdr:rowOff>
    </xdr:from>
    <xdr:to>
      <xdr:col>111</xdr:col>
      <xdr:colOff>177800</xdr:colOff>
      <xdr:row>56</xdr:row>
      <xdr:rowOff>68580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96443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55880</xdr:rowOff>
    </xdr:from>
    <xdr:to>
      <xdr:col>102</xdr:col>
      <xdr:colOff>165100</xdr:colOff>
      <xdr:row>56</xdr:row>
      <xdr:rowOff>157480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68580</xdr:rowOff>
    </xdr:from>
    <xdr:to>
      <xdr:col>107</xdr:col>
      <xdr:colOff>50800</xdr:colOff>
      <xdr:row>56</xdr:row>
      <xdr:rowOff>106680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9669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63500</xdr:rowOff>
    </xdr:from>
    <xdr:to>
      <xdr:col>98</xdr:col>
      <xdr:colOff>38100</xdr:colOff>
      <xdr:row>56</xdr:row>
      <xdr:rowOff>165100</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106680</xdr:rowOff>
    </xdr:from>
    <xdr:to>
      <xdr:col>102</xdr:col>
      <xdr:colOff>114300</xdr:colOff>
      <xdr:row>56</xdr:row>
      <xdr:rowOff>114300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9707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105427</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153687</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118127</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110507</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936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135907</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2557</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10177</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38100</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6318864" y="135826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156227</xdr:rowOff>
    </xdr:from>
    <xdr:ext cx="405111"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6357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38100</xdr:rowOff>
    </xdr:from>
    <xdr:to>
      <xdr:col>86</xdr:col>
      <xdr:colOff>25400</xdr:colOff>
      <xdr:row>79</xdr:row>
      <xdr:rowOff>38100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4463</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6357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6268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84455</xdr:rowOff>
    </xdr:from>
    <xdr:to>
      <xdr:col>76</xdr:col>
      <xdr:colOff>165100</xdr:colOff>
      <xdr:row>82</xdr:row>
      <xdr:rowOff>14605</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541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65405</xdr:rowOff>
    </xdr:from>
    <xdr:to>
      <xdr:col>85</xdr:col>
      <xdr:colOff>177800</xdr:colOff>
      <xdr:row>82</xdr:row>
      <xdr:rowOff>167005</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62687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43832</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E00-00009A020000}"/>
            </a:ext>
          </a:extLst>
        </xdr:cNvPr>
        <xdr:cNvSpPr txBox="1"/>
      </xdr:nvSpPr>
      <xdr:spPr>
        <a:xfrm>
          <a:off x="16357600"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40639</xdr:rowOff>
    </xdr:from>
    <xdr:to>
      <xdr:col>81</xdr:col>
      <xdr:colOff>101600</xdr:colOff>
      <xdr:row>82</xdr:row>
      <xdr:rowOff>142239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5430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91439</xdr:rowOff>
    </xdr:from>
    <xdr:to>
      <xdr:col>85</xdr:col>
      <xdr:colOff>127000</xdr:colOff>
      <xdr:row>82</xdr:row>
      <xdr:rowOff>116205</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5481300" y="1415033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4541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24764</xdr:rowOff>
    </xdr:from>
    <xdr:to>
      <xdr:col>81</xdr:col>
      <xdr:colOff>50800</xdr:colOff>
      <xdr:row>82</xdr:row>
      <xdr:rowOff>91439</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4592300" y="1408366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116839</xdr:rowOff>
    </xdr:from>
    <xdr:to>
      <xdr:col>72</xdr:col>
      <xdr:colOff>38100</xdr:colOff>
      <xdr:row>82</xdr:row>
      <xdr:rowOff>46989</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652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167639</xdr:rowOff>
    </xdr:from>
    <xdr:to>
      <xdr:col>76</xdr:col>
      <xdr:colOff>114300</xdr:colOff>
      <xdr:row>82</xdr:row>
      <xdr:rowOff>24764</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703300" y="140550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69214</xdr:rowOff>
    </xdr:from>
    <xdr:to>
      <xdr:col>67</xdr:col>
      <xdr:colOff>101600</xdr:colOff>
      <xdr:row>81</xdr:row>
      <xdr:rowOff>170814</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763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120014</xdr:rowOff>
    </xdr:from>
    <xdr:to>
      <xdr:col>71</xdr:col>
      <xdr:colOff>177800</xdr:colOff>
      <xdr:row>81</xdr:row>
      <xdr:rowOff>167639</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814300" y="140074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86377</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31132</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29227</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133366</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E00-0000A7020000}"/>
            </a:ext>
          </a:extLst>
        </xdr:cNvPr>
        <xdr:cNvSpPr txBox="1"/>
      </xdr:nvSpPr>
      <xdr:spPr>
        <a:xfrm>
          <a:off x="152660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E00-0000A8020000}"/>
            </a:ext>
          </a:extLst>
        </xdr:cNvPr>
        <xdr:cNvSpPr txBox="1"/>
      </xdr:nvSpPr>
      <xdr:spPr>
        <a:xfrm>
          <a:off x="14389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38116</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E00-0000A9020000}"/>
            </a:ext>
          </a:extLst>
        </xdr:cNvPr>
        <xdr:cNvSpPr txBox="1"/>
      </xdr:nvSpPr>
      <xdr:spPr>
        <a:xfrm>
          <a:off x="13500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161941</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E00-0000AA020000}"/>
            </a:ext>
          </a:extLst>
        </xdr:cNvPr>
        <xdr:cNvSpPr txBox="1"/>
      </xdr:nvSpPr>
      <xdr:spPr>
        <a:xfrm>
          <a:off x="12611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120650</xdr:rowOff>
    </xdr:from>
    <xdr:to>
      <xdr:col>116</xdr:col>
      <xdr:colOff>114300</xdr:colOff>
      <xdr:row>80</xdr:row>
      <xdr:rowOff>50800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143527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0</xdr:rowOff>
    </xdr:from>
    <xdr:to>
      <xdr:col>116</xdr:col>
      <xdr:colOff>63500</xdr:colOff>
      <xdr:row>80</xdr:row>
      <xdr:rowOff>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371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0</xdr:rowOff>
    </xdr:from>
    <xdr:to>
      <xdr:col>111</xdr:col>
      <xdr:colOff>177800</xdr:colOff>
      <xdr:row>80</xdr:row>
      <xdr:rowOff>38100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20434300" y="1371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38100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9545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38100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156227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00000000-0008-0000-0E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763</xdr:rowOff>
    </xdr:from>
    <xdr:to>
      <xdr:col>85</xdr:col>
      <xdr:colOff>126364</xdr:colOff>
      <xdr:row>107</xdr:row>
      <xdr:rowOff>156211</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flipV="1">
          <a:off x="16318864" y="17317213"/>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63" name="【公民館】&#10;有形固定資産減価償却率最小値テキスト">
          <a:extLst>
            <a:ext uri="{FF2B5EF4-FFF2-40B4-BE49-F238E27FC236}">
              <a16:creationId xmlns:a16="http://schemas.microsoft.com/office/drawing/2014/main" id="{00000000-0008-0000-0E00-0000FB020000}"/>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118890</xdr:rowOff>
    </xdr:from>
    <xdr:ext cx="405111" cy="259045"/>
    <xdr:sp macro="" textlink="">
      <xdr:nvSpPr>
        <xdr:cNvPr id="765" name="【公民館】&#10;有形固定資産減価償却率最大値テキスト">
          <a:extLst>
            <a:ext uri="{FF2B5EF4-FFF2-40B4-BE49-F238E27FC236}">
              <a16:creationId xmlns:a16="http://schemas.microsoft.com/office/drawing/2014/main" id="{00000000-0008-0000-0E00-0000FD020000}"/>
            </a:ext>
          </a:extLst>
        </xdr:cNvPr>
        <xdr:cNvSpPr txBox="1"/>
      </xdr:nvSpPr>
      <xdr:spPr>
        <a:xfrm>
          <a:off x="16357600" y="1709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763</xdr:rowOff>
    </xdr:from>
    <xdr:to>
      <xdr:col>86</xdr:col>
      <xdr:colOff>25400</xdr:colOff>
      <xdr:row>101</xdr:row>
      <xdr:rowOff>763</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16273</xdr:rowOff>
    </xdr:from>
    <xdr:ext cx="405111" cy="259045"/>
    <xdr:sp macro="" textlink="">
      <xdr:nvSpPr>
        <xdr:cNvPr id="767" name="【公民館】&#10;有形固定資産減価償却率平均値テキスト">
          <a:extLst>
            <a:ext uri="{FF2B5EF4-FFF2-40B4-BE49-F238E27FC236}">
              <a16:creationId xmlns:a16="http://schemas.microsoft.com/office/drawing/2014/main" id="{00000000-0008-0000-0E00-0000FF020000}"/>
            </a:ext>
          </a:extLst>
        </xdr:cNvPr>
        <xdr:cNvSpPr txBox="1"/>
      </xdr:nvSpPr>
      <xdr:spPr>
        <a:xfrm>
          <a:off x="16357600" y="17847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164846</xdr:rowOff>
    </xdr:from>
    <xdr:to>
      <xdr:col>85</xdr:col>
      <xdr:colOff>177800</xdr:colOff>
      <xdr:row>105</xdr:row>
      <xdr:rowOff>94996</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6268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130556</xdr:rowOff>
    </xdr:from>
    <xdr:to>
      <xdr:col>81</xdr:col>
      <xdr:colOff>101600</xdr:colOff>
      <xdr:row>105</xdr:row>
      <xdr:rowOff>60706</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5430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96265</xdr:rowOff>
    </xdr:from>
    <xdr:to>
      <xdr:col>76</xdr:col>
      <xdr:colOff>165100</xdr:colOff>
      <xdr:row>105</xdr:row>
      <xdr:rowOff>26415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541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652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91694</xdr:rowOff>
    </xdr:from>
    <xdr:to>
      <xdr:col>85</xdr:col>
      <xdr:colOff>177800</xdr:colOff>
      <xdr:row>106</xdr:row>
      <xdr:rowOff>21844</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62687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70121</xdr:rowOff>
    </xdr:from>
    <xdr:ext cx="405111" cy="259045"/>
    <xdr:sp macro="" textlink="">
      <xdr:nvSpPr>
        <xdr:cNvPr id="779" name="【公民館】&#10;有形固定資産減価償却率該当値テキスト">
          <a:extLst>
            <a:ext uri="{FF2B5EF4-FFF2-40B4-BE49-F238E27FC236}">
              <a16:creationId xmlns:a16="http://schemas.microsoft.com/office/drawing/2014/main" id="{00000000-0008-0000-0E00-00000B030000}"/>
            </a:ext>
          </a:extLst>
        </xdr:cNvPr>
        <xdr:cNvSpPr txBox="1"/>
      </xdr:nvSpPr>
      <xdr:spPr>
        <a:xfrm>
          <a:off x="16357600" y="180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64263</xdr:rowOff>
    </xdr:from>
    <xdr:to>
      <xdr:col>81</xdr:col>
      <xdr:colOff>101600</xdr:colOff>
      <xdr:row>105</xdr:row>
      <xdr:rowOff>165863</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5430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115063</xdr:rowOff>
    </xdr:from>
    <xdr:to>
      <xdr:col>85</xdr:col>
      <xdr:colOff>127000</xdr:colOff>
      <xdr:row>105</xdr:row>
      <xdr:rowOff>142494</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5481300" y="181173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xdr:rowOff>
    </xdr:from>
    <xdr:to>
      <xdr:col>76</xdr:col>
      <xdr:colOff>165100</xdr:colOff>
      <xdr:row>105</xdr:row>
      <xdr:rowOff>117856</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541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67056</xdr:rowOff>
    </xdr:from>
    <xdr:to>
      <xdr:col>81</xdr:col>
      <xdr:colOff>50800</xdr:colOff>
      <xdr:row>105</xdr:row>
      <xdr:rowOff>115063</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4592300" y="1806930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7113</xdr:rowOff>
    </xdr:from>
    <xdr:to>
      <xdr:col>72</xdr:col>
      <xdr:colOff>38100</xdr:colOff>
      <xdr:row>105</xdr:row>
      <xdr:rowOff>108713</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652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57913</xdr:rowOff>
    </xdr:from>
    <xdr:to>
      <xdr:col>76</xdr:col>
      <xdr:colOff>114300</xdr:colOff>
      <xdr:row>105</xdr:row>
      <xdr:rowOff>67056</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3703300" y="1806016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xdr:rowOff>
    </xdr:from>
    <xdr:to>
      <xdr:col>67</xdr:col>
      <xdr:colOff>101600</xdr:colOff>
      <xdr:row>105</xdr:row>
      <xdr:rowOff>117856</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763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57913</xdr:rowOff>
    </xdr:from>
    <xdr:to>
      <xdr:col>71</xdr:col>
      <xdr:colOff>177800</xdr:colOff>
      <xdr:row>105</xdr:row>
      <xdr:rowOff>67056</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flipV="1">
          <a:off x="12814300" y="1806016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77233</xdr:rowOff>
    </xdr:from>
    <xdr:ext cx="405111" cy="259045"/>
    <xdr:sp macro="" textlink="">
      <xdr:nvSpPr>
        <xdr:cNvPr id="788" name="n_1ave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42942</xdr:rowOff>
    </xdr:from>
    <xdr:ext cx="405111" cy="259045"/>
    <xdr:sp macro="" textlink="">
      <xdr:nvSpPr>
        <xdr:cNvPr id="789" name="n_2ave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790" name="n_3ave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791" name="n_4ave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156990</xdr:rowOff>
    </xdr:from>
    <xdr:ext cx="405111" cy="259045"/>
    <xdr:sp macro="" textlink="">
      <xdr:nvSpPr>
        <xdr:cNvPr id="792" name="n_1main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815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108983</xdr:rowOff>
    </xdr:from>
    <xdr:ext cx="405111" cy="259045"/>
    <xdr:sp macro="" textlink="">
      <xdr:nvSpPr>
        <xdr:cNvPr id="793" name="n_2main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811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99840</xdr:rowOff>
    </xdr:from>
    <xdr:ext cx="405111" cy="259045"/>
    <xdr:sp macro="" textlink="">
      <xdr:nvSpPr>
        <xdr:cNvPr id="794" name="n_3main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810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108983</xdr:rowOff>
    </xdr:from>
    <xdr:ext cx="405111" cy="259045"/>
    <xdr:sp macro="" textlink="">
      <xdr:nvSpPr>
        <xdr:cNvPr id="795" name="n_4main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811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E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19050</xdr:rowOff>
    </xdr:from>
    <xdr:to>
      <xdr:col>116</xdr:col>
      <xdr:colOff>62864</xdr:colOff>
      <xdr:row>108</xdr:row>
      <xdr:rowOff>30480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flipV="1">
          <a:off x="22160864" y="1733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E00-00003403000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137177</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E00-000036030000}"/>
            </a:ext>
          </a:extLst>
        </xdr:cNvPr>
        <xdr:cNvSpPr txBox="1"/>
      </xdr:nvSpPr>
      <xdr:spPr>
        <a:xfrm>
          <a:off x="22199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E00-000038030000}"/>
            </a:ext>
          </a:extLst>
        </xdr:cNvPr>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8605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2110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68597</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E00-000044030000}"/>
            </a:ext>
          </a:extLst>
        </xdr:cNvPr>
        <xdr:cNvSpPr txBox="1"/>
      </xdr:nvSpPr>
      <xdr:spPr>
        <a:xfrm>
          <a:off x="22199600"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63500</xdr:rowOff>
    </xdr:from>
    <xdr:to>
      <xdr:col>112</xdr:col>
      <xdr:colOff>38100</xdr:colOff>
      <xdr:row>104</xdr:row>
      <xdr:rowOff>165100</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127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114300</xdr:rowOff>
    </xdr:from>
    <xdr:to>
      <xdr:col>116</xdr:col>
      <xdr:colOff>63500</xdr:colOff>
      <xdr:row>105</xdr:row>
      <xdr:rowOff>140970</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21323300" y="179451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71120</xdr:rowOff>
    </xdr:from>
    <xdr:to>
      <xdr:col>107</xdr:col>
      <xdr:colOff>101600</xdr:colOff>
      <xdr:row>105</xdr:row>
      <xdr:rowOff>1270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0383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114300</xdr:rowOff>
    </xdr:from>
    <xdr:to>
      <xdr:col>111</xdr:col>
      <xdr:colOff>177800</xdr:colOff>
      <xdr:row>104</xdr:row>
      <xdr:rowOff>121920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0434300" y="17945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9494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121920</xdr:rowOff>
    </xdr:from>
    <xdr:to>
      <xdr:col>107</xdr:col>
      <xdr:colOff>50800</xdr:colOff>
      <xdr:row>104</xdr:row>
      <xdr:rowOff>129539</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19545300" y="17952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8605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129539</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8656300" y="17960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845" name="n_1aveValue【公民館】&#10;一人当たり面積">
          <a:extLst>
            <a:ext uri="{FF2B5EF4-FFF2-40B4-BE49-F238E27FC236}">
              <a16:creationId xmlns:a16="http://schemas.microsoft.com/office/drawing/2014/main" id="{00000000-0008-0000-0E00-00004D030000}"/>
            </a:ext>
          </a:extLst>
        </xdr:cNvPr>
        <xdr:cNvSpPr txBox="1"/>
      </xdr:nvSpPr>
      <xdr:spPr>
        <a:xfrm>
          <a:off x="210757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846" name="n_2aveValue【公民館】&#10;一人当たり面積">
          <a:extLst>
            <a:ext uri="{FF2B5EF4-FFF2-40B4-BE49-F238E27FC236}">
              <a16:creationId xmlns:a16="http://schemas.microsoft.com/office/drawing/2014/main" id="{00000000-0008-0000-0E00-00004E030000}"/>
            </a:ext>
          </a:extLst>
        </xdr:cNvPr>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106697</xdr:rowOff>
    </xdr:from>
    <xdr:ext cx="469744" cy="259045"/>
    <xdr:sp macro="" textlink="">
      <xdr:nvSpPr>
        <xdr:cNvPr id="847" name="n_3aveValue【公民館】&#10;一人当たり面積">
          <a:extLst>
            <a:ext uri="{FF2B5EF4-FFF2-40B4-BE49-F238E27FC236}">
              <a16:creationId xmlns:a16="http://schemas.microsoft.com/office/drawing/2014/main" id="{00000000-0008-0000-0E00-00004F030000}"/>
            </a:ext>
          </a:extLst>
        </xdr:cNvPr>
        <xdr:cNvSpPr txBox="1"/>
      </xdr:nvSpPr>
      <xdr:spPr>
        <a:xfrm>
          <a:off x="19310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99077</xdr:rowOff>
    </xdr:from>
    <xdr:ext cx="469744" cy="259045"/>
    <xdr:sp macro="" textlink="">
      <xdr:nvSpPr>
        <xdr:cNvPr id="848" name="n_4aveValue【公民館】&#10;一人当たり面積">
          <a:extLst>
            <a:ext uri="{FF2B5EF4-FFF2-40B4-BE49-F238E27FC236}">
              <a16:creationId xmlns:a16="http://schemas.microsoft.com/office/drawing/2014/main" id="{00000000-0008-0000-0E00-000050030000}"/>
            </a:ext>
          </a:extLst>
        </xdr:cNvPr>
        <xdr:cNvSpPr txBox="1"/>
      </xdr:nvSpPr>
      <xdr:spPr>
        <a:xfrm>
          <a:off x="18421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10177</xdr:rowOff>
    </xdr:from>
    <xdr:ext cx="469744" cy="259045"/>
    <xdr:sp macro="" textlink="">
      <xdr:nvSpPr>
        <xdr:cNvPr id="849" name="n_1mainValue【公民館】&#10;一人当たり面積">
          <a:extLst>
            <a:ext uri="{FF2B5EF4-FFF2-40B4-BE49-F238E27FC236}">
              <a16:creationId xmlns:a16="http://schemas.microsoft.com/office/drawing/2014/main" id="{00000000-0008-0000-0E00-000051030000}"/>
            </a:ext>
          </a:extLst>
        </xdr:cNvPr>
        <xdr:cNvSpPr txBox="1"/>
      </xdr:nvSpPr>
      <xdr:spPr>
        <a:xfrm>
          <a:off x="210757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17797</xdr:rowOff>
    </xdr:from>
    <xdr:ext cx="469744" cy="259045"/>
    <xdr:sp macro="" textlink="">
      <xdr:nvSpPr>
        <xdr:cNvPr id="850" name="n_2mainValue【公民館】&#10;一人当たり面積">
          <a:extLst>
            <a:ext uri="{FF2B5EF4-FFF2-40B4-BE49-F238E27FC236}">
              <a16:creationId xmlns:a16="http://schemas.microsoft.com/office/drawing/2014/main" id="{00000000-0008-0000-0E00-000052030000}"/>
            </a:ext>
          </a:extLst>
        </xdr:cNvPr>
        <xdr:cNvSpPr txBox="1"/>
      </xdr:nvSpPr>
      <xdr:spPr>
        <a:xfrm>
          <a:off x="20199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851" name="n_3mainValue【公民館】&#10;一人当たり面積">
          <a:extLst>
            <a:ext uri="{FF2B5EF4-FFF2-40B4-BE49-F238E27FC236}">
              <a16:creationId xmlns:a16="http://schemas.microsoft.com/office/drawing/2014/main" id="{00000000-0008-0000-0E00-000053030000}"/>
            </a:ext>
          </a:extLst>
        </xdr:cNvPr>
        <xdr:cNvSpPr txBox="1"/>
      </xdr:nvSpPr>
      <xdr:spPr>
        <a:xfrm>
          <a:off x="19310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52" name="n_4mainValue【公民館】&#10;一人当たり面積">
          <a:extLst>
            <a:ext uri="{FF2B5EF4-FFF2-40B4-BE49-F238E27FC236}">
              <a16:creationId xmlns:a16="http://schemas.microsoft.com/office/drawing/2014/main" id="{00000000-0008-0000-0E00-000054030000}"/>
            </a:ext>
          </a:extLst>
        </xdr:cNvPr>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橋梁・トンネル、公営住宅、学校施設については、中越大震災による災害復旧事業や新市建設計画に基づく整備事業等により規模の大きな資産が増えたことで、有形固定資産減価償却率は類似団体内平均値と比べて低い傾向にある。原則として今後も機能を維持するが、施設の利用状況等に応じて、施設の適正化に取り組む。</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有形固定資産減価償却率は類似団体内平均値と比べて低い傾向にある。原則として今後も機能を維持するが、よりよい保育環境の整備を図るため、民営化等を進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・児童館については、有形固定資産減価償却率は類似団体内平均の近傍値である。原則として今後も機能を維持するが、児童館単独の施設については他の施設との複合化等を検討する。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については、有形固定資産減価償却率が類似団体内平均値と比べて高い傾向にある。原則として今後も機能を維持するが、コミュニティセンターを開設した地域については、地区公民館・分館を廃止し、コミュニティセンターへの移行又は施設の廃止を進め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261,287
258,792
891.05
144,538,627
137,432,003
6,260,237
71,036,813
152,646,395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42</xdr:row>
      <xdr:rowOff>41910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56514"/>
          <a:ext cx="0" cy="138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45737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41910</xdr:rowOff>
    </xdr:from>
    <xdr:to>
      <xdr:col>24</xdr:col>
      <xdr:colOff>152400</xdr:colOff>
      <xdr:row>42</xdr:row>
      <xdr:rowOff>41910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48260</xdr:rowOff>
    </xdr:from>
    <xdr:to>
      <xdr:col>10</xdr:col>
      <xdr:colOff>165100</xdr:colOff>
      <xdr:row>37</xdr:row>
      <xdr:rowOff>149860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58057</xdr:rowOff>
    </xdr:from>
    <xdr:to>
      <xdr:col>6</xdr:col>
      <xdr:colOff>38100</xdr:colOff>
      <xdr:row>37</xdr:row>
      <xdr:rowOff>159657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121739</xdr:rowOff>
    </xdr:from>
    <xdr:to>
      <xdr:col>24</xdr:col>
      <xdr:colOff>114300</xdr:colOff>
      <xdr:row>38</xdr:row>
      <xdr:rowOff>51888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144616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31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xdr:rowOff>
    </xdr:from>
    <xdr:to>
      <xdr:col>24</xdr:col>
      <xdr:colOff>63500</xdr:colOff>
      <xdr:row>38</xdr:row>
      <xdr:rowOff>131717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3797300" y="651618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98878</xdr:rowOff>
    </xdr:from>
    <xdr:to>
      <xdr:col>15</xdr:col>
      <xdr:colOff>101600</xdr:colOff>
      <xdr:row>38</xdr:row>
      <xdr:rowOff>29028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149678</xdr:rowOff>
    </xdr:from>
    <xdr:to>
      <xdr:col>19</xdr:col>
      <xdr:colOff>177800</xdr:colOff>
      <xdr:row>38</xdr:row>
      <xdr:rowOff>131717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93328"/>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149678</xdr:rowOff>
    </xdr:from>
    <xdr:to>
      <xdr:col>15</xdr:col>
      <xdr:colOff>50800</xdr:colOff>
      <xdr:row>38</xdr:row>
      <xdr:rowOff>99060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6493328"/>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35197</xdr:rowOff>
    </xdr:from>
    <xdr:to>
      <xdr:col>6</xdr:col>
      <xdr:colOff>38100</xdr:colOff>
      <xdr:row>38</xdr:row>
      <xdr:rowOff>136797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85997</xdr:rowOff>
    </xdr:from>
    <xdr:to>
      <xdr:col>10</xdr:col>
      <xdr:colOff>114300</xdr:colOff>
      <xdr:row>38</xdr:row>
      <xdr:rowOff>99060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6010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4734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20155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127924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105410</xdr:rowOff>
    </xdr:from>
    <xdr:to>
      <xdr:col>41</xdr:col>
      <xdr:colOff>101600</xdr:colOff>
      <xdr:row>38</xdr:row>
      <xdr:rowOff>35560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2540</xdr:rowOff>
    </xdr:from>
    <xdr:to>
      <xdr:col>55</xdr:col>
      <xdr:colOff>50800</xdr:colOff>
      <xdr:row>36</xdr:row>
      <xdr:rowOff>104140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25417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162560</xdr:rowOff>
    </xdr:from>
    <xdr:to>
      <xdr:col>50</xdr:col>
      <xdr:colOff>165100</xdr:colOff>
      <xdr:row>37</xdr:row>
      <xdr:rowOff>92710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53340</xdr:rowOff>
    </xdr:from>
    <xdr:to>
      <xdr:col>55</xdr:col>
      <xdr:colOff>0</xdr:colOff>
      <xdr:row>37</xdr:row>
      <xdr:rowOff>41910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2255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41910</xdr:rowOff>
    </xdr:from>
    <xdr:to>
      <xdr:col>50</xdr:col>
      <xdr:colOff>114300</xdr:colOff>
      <xdr:row>37</xdr:row>
      <xdr:rowOff>41910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38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41910</xdr:rowOff>
    </xdr:from>
    <xdr:to>
      <xdr:col>45</xdr:col>
      <xdr:colOff>177800</xdr:colOff>
      <xdr:row>37</xdr:row>
      <xdr:rowOff>41910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38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41910</xdr:rowOff>
    </xdr:from>
    <xdr:to>
      <xdr:col>41</xdr:col>
      <xdr:colOff>50800</xdr:colOff>
      <xdr:row>37</xdr:row>
      <xdr:rowOff>64770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385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26687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49547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109237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109237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9144</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66978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41927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36068</xdr:rowOff>
    </xdr:from>
    <xdr:to>
      <xdr:col>15</xdr:col>
      <xdr:colOff>101600</xdr:colOff>
      <xdr:row>60</xdr:row>
      <xdr:rowOff>137668</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150368</xdr:rowOff>
    </xdr:from>
    <xdr:to>
      <xdr:col>6</xdr:col>
      <xdr:colOff>38100</xdr:colOff>
      <xdr:row>60</xdr:row>
      <xdr:rowOff>80518</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134366</xdr:rowOff>
    </xdr:from>
    <xdr:to>
      <xdr:col>24</xdr:col>
      <xdr:colOff>114300</xdr:colOff>
      <xdr:row>60</xdr:row>
      <xdr:rowOff>64516</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157243</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10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xdr:rowOff>
    </xdr:from>
    <xdr:to>
      <xdr:col>20</xdr:col>
      <xdr:colOff>38100</xdr:colOff>
      <xdr:row>61</xdr:row>
      <xdr:rowOff>117094</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xdr:rowOff>
    </xdr:from>
    <xdr:to>
      <xdr:col>24</xdr:col>
      <xdr:colOff>63500</xdr:colOff>
      <xdr:row>61</xdr:row>
      <xdr:rowOff>66294</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3797300" y="10300716"/>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xdr:rowOff>
    </xdr:from>
    <xdr:to>
      <xdr:col>15</xdr:col>
      <xdr:colOff>101600</xdr:colOff>
      <xdr:row>61</xdr:row>
      <xdr:rowOff>105664</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54864</xdr:rowOff>
    </xdr:from>
    <xdr:to>
      <xdr:col>19</xdr:col>
      <xdr:colOff>177800</xdr:colOff>
      <xdr:row>61</xdr:row>
      <xdr:rowOff>66294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5133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164084</xdr:rowOff>
    </xdr:from>
    <xdr:to>
      <xdr:col>10</xdr:col>
      <xdr:colOff>165100</xdr:colOff>
      <xdr:row>61</xdr:row>
      <xdr:rowOff>94234</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43434</xdr:rowOff>
    </xdr:from>
    <xdr:to>
      <xdr:col>15</xdr:col>
      <xdr:colOff>50800</xdr:colOff>
      <xdr:row>61</xdr:row>
      <xdr:rowOff>54864</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5018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102362</xdr:rowOff>
    </xdr:from>
    <xdr:to>
      <xdr:col>6</xdr:col>
      <xdr:colOff>38100</xdr:colOff>
      <xdr:row>61</xdr:row>
      <xdr:rowOff>32512</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153162</xdr:rowOff>
    </xdr:from>
    <xdr:to>
      <xdr:col>10</xdr:col>
      <xdr:colOff>114300</xdr:colOff>
      <xdr:row>61</xdr:row>
      <xdr:rowOff>43434</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44016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37609</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15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154195</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97045</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04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108221</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96791</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85361</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23639</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49530</xdr:rowOff>
    </xdr:from>
    <xdr:to>
      <xdr:col>54</xdr:col>
      <xdr:colOff>189865</xdr:colOff>
      <xdr:row>63</xdr:row>
      <xdr:rowOff>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965073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167657</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51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78740</xdr:rowOff>
    </xdr:from>
    <xdr:to>
      <xdr:col>55</xdr:col>
      <xdr:colOff>50800</xdr:colOff>
      <xdr:row>59</xdr:row>
      <xdr:rowOff>8890</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101617</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98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105410</xdr:rowOff>
    </xdr:from>
    <xdr:to>
      <xdr:col>50</xdr:col>
      <xdr:colOff>165100</xdr:colOff>
      <xdr:row>59</xdr:row>
      <xdr:rowOff>35560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129540</xdr:rowOff>
    </xdr:from>
    <xdr:to>
      <xdr:col>55</xdr:col>
      <xdr:colOff>0</xdr:colOff>
      <xdr:row>58</xdr:row>
      <xdr:rowOff>156210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9639300" y="100736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113030</xdr:rowOff>
    </xdr:from>
    <xdr:to>
      <xdr:col>46</xdr:col>
      <xdr:colOff>38100</xdr:colOff>
      <xdr:row>59</xdr:row>
      <xdr:rowOff>43180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156210</xdr:rowOff>
    </xdr:from>
    <xdr:to>
      <xdr:col>50</xdr:col>
      <xdr:colOff>114300</xdr:colOff>
      <xdr:row>58</xdr:row>
      <xdr:rowOff>163830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750300" y="10100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116840</xdr:rowOff>
    </xdr:from>
    <xdr:to>
      <xdr:col>41</xdr:col>
      <xdr:colOff>101600</xdr:colOff>
      <xdr:row>59</xdr:row>
      <xdr:rowOff>46990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163830</xdr:rowOff>
    </xdr:from>
    <xdr:to>
      <xdr:col>45</xdr:col>
      <xdr:colOff>177800</xdr:colOff>
      <xdr:row>58</xdr:row>
      <xdr:rowOff>167640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861300" y="10107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124460</xdr:rowOff>
    </xdr:from>
    <xdr:to>
      <xdr:col>36</xdr:col>
      <xdr:colOff>165100</xdr:colOff>
      <xdr:row>59</xdr:row>
      <xdr:rowOff>54610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167640</xdr:rowOff>
    </xdr:from>
    <xdr:to>
      <xdr:col>41</xdr:col>
      <xdr:colOff>50800</xdr:colOff>
      <xdr:row>59</xdr:row>
      <xdr:rowOff>3810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72300" y="10111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125747</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140987</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52087</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59707</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63517</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71137</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984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F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108</xdr:row>
      <xdr:rowOff>89263</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flipV="1">
          <a:off x="4634865" y="1712649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00000000-0008-0000-0F00-00002E010000}"/>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00000000-0008-0000-0F00-000030010000}"/>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26688</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F00-000032010000}"/>
            </a:ext>
          </a:extLst>
        </xdr:cNvPr>
        <xdr:cNvSpPr txBox="1"/>
      </xdr:nvSpPr>
      <xdr:spPr>
        <a:xfrm>
          <a:off x="4673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3746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61323</xdr:rowOff>
    </xdr:from>
    <xdr:to>
      <xdr:col>15</xdr:col>
      <xdr:colOff>101600</xdr:colOff>
      <xdr:row>104</xdr:row>
      <xdr:rowOff>162923</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2857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41729</xdr:rowOff>
    </xdr:from>
    <xdr:to>
      <xdr:col>24</xdr:col>
      <xdr:colOff>114300</xdr:colOff>
      <xdr:row>103</xdr:row>
      <xdr:rowOff>143329</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4584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64606</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0000000-0008-0000-0F00-00003E010000}"/>
            </a:ext>
          </a:extLst>
        </xdr:cNvPr>
        <xdr:cNvSpPr txBox="1"/>
      </xdr:nvSpPr>
      <xdr:spPr>
        <a:xfrm>
          <a:off x="4673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110308</xdr:rowOff>
    </xdr:from>
    <xdr:to>
      <xdr:col>20</xdr:col>
      <xdr:colOff>38100</xdr:colOff>
      <xdr:row>105</xdr:row>
      <xdr:rowOff>40458</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3746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92529</xdr:rowOff>
    </xdr:from>
    <xdr:to>
      <xdr:col>24</xdr:col>
      <xdr:colOff>63500</xdr:colOff>
      <xdr:row>104</xdr:row>
      <xdr:rowOff>161108</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3797300" y="17751879"/>
          <a:ext cx="8382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85816</xdr:rowOff>
    </xdr:from>
    <xdr:to>
      <xdr:col>15</xdr:col>
      <xdr:colOff>101600</xdr:colOff>
      <xdr:row>105</xdr:row>
      <xdr:rowOff>15966</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2857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136616</xdr:rowOff>
    </xdr:from>
    <xdr:to>
      <xdr:col>19</xdr:col>
      <xdr:colOff>177800</xdr:colOff>
      <xdr:row>104</xdr:row>
      <xdr:rowOff>161108</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2908300" y="179674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968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113756</xdr:rowOff>
    </xdr:from>
    <xdr:to>
      <xdr:col>15</xdr:col>
      <xdr:colOff>50800</xdr:colOff>
      <xdr:row>104</xdr:row>
      <xdr:rowOff>136616</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2019300" y="179445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40095</xdr:rowOff>
    </xdr:from>
    <xdr:to>
      <xdr:col>6</xdr:col>
      <xdr:colOff>38100</xdr:colOff>
      <xdr:row>104</xdr:row>
      <xdr:rowOff>141695</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1079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90895</xdr:rowOff>
    </xdr:from>
    <xdr:to>
      <xdr:col>10</xdr:col>
      <xdr:colOff>114300</xdr:colOff>
      <xdr:row>104</xdr:row>
      <xdr:rowOff>113756</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130300" y="1792169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151691</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F00-000047010000}"/>
            </a:ext>
          </a:extLst>
        </xdr:cNvPr>
        <xdr:cNvSpPr txBox="1"/>
      </xdr:nvSpPr>
      <xdr:spPr>
        <a:xfrm>
          <a:off x="35820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328" name="n_2aveValue【市民会館】&#10;有形固定資産減価償却率">
          <a:extLst>
            <a:ext uri="{FF2B5EF4-FFF2-40B4-BE49-F238E27FC236}">
              <a16:creationId xmlns:a16="http://schemas.microsoft.com/office/drawing/2014/main" id="{00000000-0008-0000-0F00-000048010000}"/>
            </a:ext>
          </a:extLst>
        </xdr:cNvPr>
        <xdr:cNvSpPr txBox="1"/>
      </xdr:nvSpPr>
      <xdr:spPr>
        <a:xfrm>
          <a:off x="2705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29" name="n_3aveValue【市民会館】&#10;有形固定資産減価償却率">
          <a:extLst>
            <a:ext uri="{FF2B5EF4-FFF2-40B4-BE49-F238E27FC236}">
              <a16:creationId xmlns:a16="http://schemas.microsoft.com/office/drawing/2014/main" id="{00000000-0008-0000-0F00-000049010000}"/>
            </a:ext>
          </a:extLst>
        </xdr:cNvPr>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11991</xdr:rowOff>
    </xdr:from>
    <xdr:ext cx="405111" cy="259045"/>
    <xdr:sp macro="" textlink="">
      <xdr:nvSpPr>
        <xdr:cNvPr id="330" name="n_4aveValue【市民会館】&#10;有形固定資産減価償却率">
          <a:extLst>
            <a:ext uri="{FF2B5EF4-FFF2-40B4-BE49-F238E27FC236}">
              <a16:creationId xmlns:a16="http://schemas.microsoft.com/office/drawing/2014/main" id="{00000000-0008-0000-0F00-00004A010000}"/>
            </a:ext>
          </a:extLst>
        </xdr:cNvPr>
        <xdr:cNvSpPr txBox="1"/>
      </xdr:nvSpPr>
      <xdr:spPr>
        <a:xfrm>
          <a:off x="927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31585</xdr:rowOff>
    </xdr:from>
    <xdr:ext cx="405111" cy="259045"/>
    <xdr:sp macro="" textlink="">
      <xdr:nvSpPr>
        <xdr:cNvPr id="331" name="n_1mainValue【市民会館】&#10;有形固定資産減価償却率">
          <a:extLst>
            <a:ext uri="{FF2B5EF4-FFF2-40B4-BE49-F238E27FC236}">
              <a16:creationId xmlns:a16="http://schemas.microsoft.com/office/drawing/2014/main" id="{00000000-0008-0000-0F00-00004B010000}"/>
            </a:ext>
          </a:extLst>
        </xdr:cNvPr>
        <xdr:cNvSpPr txBox="1"/>
      </xdr:nvSpPr>
      <xdr:spPr>
        <a:xfrm>
          <a:off x="3582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7093</xdr:rowOff>
    </xdr:from>
    <xdr:ext cx="405111" cy="259045"/>
    <xdr:sp macro="" textlink="">
      <xdr:nvSpPr>
        <xdr:cNvPr id="332" name="n_2mainValue【市民会館】&#10;有形固定資産減価償却率">
          <a:extLst>
            <a:ext uri="{FF2B5EF4-FFF2-40B4-BE49-F238E27FC236}">
              <a16:creationId xmlns:a16="http://schemas.microsoft.com/office/drawing/2014/main" id="{00000000-0008-0000-0F00-00004C010000}"/>
            </a:ext>
          </a:extLst>
        </xdr:cNvPr>
        <xdr:cNvSpPr txBox="1"/>
      </xdr:nvSpPr>
      <xdr:spPr>
        <a:xfrm>
          <a:off x="2705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333" name="n_3mainValue【市民会館】&#10;有形固定資産減価償却率">
          <a:extLst>
            <a:ext uri="{FF2B5EF4-FFF2-40B4-BE49-F238E27FC236}">
              <a16:creationId xmlns:a16="http://schemas.microsoft.com/office/drawing/2014/main" id="{00000000-0008-0000-0F00-00004D010000}"/>
            </a:ext>
          </a:extLst>
        </xdr:cNvPr>
        <xdr:cNvSpPr txBox="1"/>
      </xdr:nvSpPr>
      <xdr:spPr>
        <a:xfrm>
          <a:off x="1816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158222</xdr:rowOff>
    </xdr:from>
    <xdr:ext cx="405111" cy="259045"/>
    <xdr:sp macro="" textlink="">
      <xdr:nvSpPr>
        <xdr:cNvPr id="334" name="n_4mainValue【市民会館】&#10;有形固定資産減価償却率">
          <a:extLst>
            <a:ext uri="{FF2B5EF4-FFF2-40B4-BE49-F238E27FC236}">
              <a16:creationId xmlns:a16="http://schemas.microsoft.com/office/drawing/2014/main" id="{00000000-0008-0000-0F00-00004E010000}"/>
            </a:ext>
          </a:extLst>
        </xdr:cNvPr>
        <xdr:cNvSpPr txBox="1"/>
      </xdr:nvSpPr>
      <xdr:spPr>
        <a:xfrm>
          <a:off x="927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00000000-0008-0000-0F00-00006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160020</xdr:rowOff>
    </xdr:from>
    <xdr:to>
      <xdr:col>54</xdr:col>
      <xdr:colOff>189865</xdr:colOff>
      <xdr:row>107</xdr:row>
      <xdr:rowOff>148589</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10476865" y="173050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359" name="【市民会館】&#10;一人当たり面積最小値テキスト">
          <a:extLst>
            <a:ext uri="{FF2B5EF4-FFF2-40B4-BE49-F238E27FC236}">
              <a16:creationId xmlns:a16="http://schemas.microsoft.com/office/drawing/2014/main" id="{00000000-0008-0000-0F00-000067010000}"/>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106697</xdr:rowOff>
    </xdr:from>
    <xdr:ext cx="469744" cy="259045"/>
    <xdr:sp macro="" textlink="">
      <xdr:nvSpPr>
        <xdr:cNvPr id="361" name="【市民会館】&#10;一人当たり面積最大値テキスト">
          <a:extLst>
            <a:ext uri="{FF2B5EF4-FFF2-40B4-BE49-F238E27FC236}">
              <a16:creationId xmlns:a16="http://schemas.microsoft.com/office/drawing/2014/main" id="{00000000-0008-0000-0F00-000069010000}"/>
            </a:ext>
          </a:extLst>
        </xdr:cNvPr>
        <xdr:cNvSpPr txBox="1"/>
      </xdr:nvSpPr>
      <xdr:spPr>
        <a:xfrm>
          <a:off x="10515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160020</xdr:rowOff>
    </xdr:from>
    <xdr:to>
      <xdr:col>55</xdr:col>
      <xdr:colOff>88900</xdr:colOff>
      <xdr:row>100</xdr:row>
      <xdr:rowOff>160020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0388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63" name="【市民会館】&#10;一人当たり面積平均値テキスト">
          <a:extLst>
            <a:ext uri="{FF2B5EF4-FFF2-40B4-BE49-F238E27FC236}">
              <a16:creationId xmlns:a16="http://schemas.microsoft.com/office/drawing/2014/main" id="{00000000-0008-0000-0F00-00006B010000}"/>
            </a:ext>
          </a:extLst>
        </xdr:cNvPr>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869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692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151130</xdr:rowOff>
    </xdr:from>
    <xdr:to>
      <xdr:col>55</xdr:col>
      <xdr:colOff>50800</xdr:colOff>
      <xdr:row>104</xdr:row>
      <xdr:rowOff>81280</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10426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2557</xdr:rowOff>
    </xdr:from>
    <xdr:ext cx="469744" cy="259045"/>
    <xdr:sp macro="" textlink="">
      <xdr:nvSpPr>
        <xdr:cNvPr id="375" name="【市民会館】&#10;一人当たり面積該当値テキスト">
          <a:extLst>
            <a:ext uri="{FF2B5EF4-FFF2-40B4-BE49-F238E27FC236}">
              <a16:creationId xmlns:a16="http://schemas.microsoft.com/office/drawing/2014/main" id="{00000000-0008-0000-0F00-000077010000}"/>
            </a:ext>
          </a:extLst>
        </xdr:cNvPr>
        <xdr:cNvSpPr txBox="1"/>
      </xdr:nvSpPr>
      <xdr:spPr>
        <a:xfrm>
          <a:off x="10515600"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166370</xdr:rowOff>
    </xdr:from>
    <xdr:to>
      <xdr:col>50</xdr:col>
      <xdr:colOff>165100</xdr:colOff>
      <xdr:row>104</xdr:row>
      <xdr:rowOff>96520</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9588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30480</xdr:rowOff>
    </xdr:from>
    <xdr:to>
      <xdr:col>55</xdr:col>
      <xdr:colOff>0</xdr:colOff>
      <xdr:row>104</xdr:row>
      <xdr:rowOff>45720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9639300" y="17861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2539</xdr:rowOff>
    </xdr:from>
    <xdr:to>
      <xdr:col>46</xdr:col>
      <xdr:colOff>38100</xdr:colOff>
      <xdr:row>104</xdr:row>
      <xdr:rowOff>104139</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8699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45720</xdr:rowOff>
    </xdr:from>
    <xdr:to>
      <xdr:col>50</xdr:col>
      <xdr:colOff>114300</xdr:colOff>
      <xdr:row>104</xdr:row>
      <xdr:rowOff>53339</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8750300" y="17876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2539</xdr:rowOff>
    </xdr:from>
    <xdr:to>
      <xdr:col>41</xdr:col>
      <xdr:colOff>101600</xdr:colOff>
      <xdr:row>104</xdr:row>
      <xdr:rowOff>104139</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781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53339</xdr:rowOff>
    </xdr:from>
    <xdr:to>
      <xdr:col>45</xdr:col>
      <xdr:colOff>177800</xdr:colOff>
      <xdr:row>104</xdr:row>
      <xdr:rowOff>53339</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7861300" y="1788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17780</xdr:rowOff>
    </xdr:from>
    <xdr:to>
      <xdr:col>36</xdr:col>
      <xdr:colOff>165100</xdr:colOff>
      <xdr:row>104</xdr:row>
      <xdr:rowOff>119380</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6921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53339</xdr:rowOff>
    </xdr:from>
    <xdr:to>
      <xdr:col>41</xdr:col>
      <xdr:colOff>50800</xdr:colOff>
      <xdr:row>104</xdr:row>
      <xdr:rowOff>68580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6972300" y="17884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384" name="n_1aveValue【市民会館】&#10;一人当たり面積">
          <a:extLst>
            <a:ext uri="{FF2B5EF4-FFF2-40B4-BE49-F238E27FC236}">
              <a16:creationId xmlns:a16="http://schemas.microsoft.com/office/drawing/2014/main" id="{00000000-0008-0000-0F00-000080010000}"/>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114316</xdr:rowOff>
    </xdr:from>
    <xdr:ext cx="469744" cy="259045"/>
    <xdr:sp macro="" textlink="">
      <xdr:nvSpPr>
        <xdr:cNvPr id="385" name="n_2aveValue【市民会館】&#10;一人当たり面積">
          <a:extLst>
            <a:ext uri="{FF2B5EF4-FFF2-40B4-BE49-F238E27FC236}">
              <a16:creationId xmlns:a16="http://schemas.microsoft.com/office/drawing/2014/main" id="{00000000-0008-0000-0F00-000081010000}"/>
            </a:ext>
          </a:extLst>
        </xdr:cNvPr>
        <xdr:cNvSpPr txBox="1"/>
      </xdr:nvSpPr>
      <xdr:spPr>
        <a:xfrm>
          <a:off x="8515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386" name="n_3aveValue【市民会館】&#10;一人当たり面積">
          <a:extLst>
            <a:ext uri="{FF2B5EF4-FFF2-40B4-BE49-F238E27FC236}">
              <a16:creationId xmlns:a16="http://schemas.microsoft.com/office/drawing/2014/main" id="{00000000-0008-0000-0F00-000082010000}"/>
            </a:ext>
          </a:extLst>
        </xdr:cNvPr>
        <xdr:cNvSpPr txBox="1"/>
      </xdr:nvSpPr>
      <xdr:spPr>
        <a:xfrm>
          <a:off x="7626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121938</xdr:rowOff>
    </xdr:from>
    <xdr:ext cx="469744" cy="259045"/>
    <xdr:sp macro="" textlink="">
      <xdr:nvSpPr>
        <xdr:cNvPr id="387" name="n_4aveValue【市民会館】&#10;一人当たり面積">
          <a:extLst>
            <a:ext uri="{FF2B5EF4-FFF2-40B4-BE49-F238E27FC236}">
              <a16:creationId xmlns:a16="http://schemas.microsoft.com/office/drawing/2014/main" id="{00000000-0008-0000-0F00-000083010000}"/>
            </a:ext>
          </a:extLst>
        </xdr:cNvPr>
        <xdr:cNvSpPr txBox="1"/>
      </xdr:nvSpPr>
      <xdr:spPr>
        <a:xfrm>
          <a:off x="6737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113047</xdr:rowOff>
    </xdr:from>
    <xdr:ext cx="469744" cy="259045"/>
    <xdr:sp macro="" textlink="">
      <xdr:nvSpPr>
        <xdr:cNvPr id="388" name="n_1mainValue【市民会館】&#10;一人当たり面積">
          <a:extLst>
            <a:ext uri="{FF2B5EF4-FFF2-40B4-BE49-F238E27FC236}">
              <a16:creationId xmlns:a16="http://schemas.microsoft.com/office/drawing/2014/main" id="{00000000-0008-0000-0F00-000084010000}"/>
            </a:ext>
          </a:extLst>
        </xdr:cNvPr>
        <xdr:cNvSpPr txBox="1"/>
      </xdr:nvSpPr>
      <xdr:spPr>
        <a:xfrm>
          <a:off x="9391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120666</xdr:rowOff>
    </xdr:from>
    <xdr:ext cx="469744" cy="259045"/>
    <xdr:sp macro="" textlink="">
      <xdr:nvSpPr>
        <xdr:cNvPr id="389" name="n_2mainValue【市民会館】&#10;一人当たり面積">
          <a:extLst>
            <a:ext uri="{FF2B5EF4-FFF2-40B4-BE49-F238E27FC236}">
              <a16:creationId xmlns:a16="http://schemas.microsoft.com/office/drawing/2014/main" id="{00000000-0008-0000-0F00-000085010000}"/>
            </a:ext>
          </a:extLst>
        </xdr:cNvPr>
        <xdr:cNvSpPr txBox="1"/>
      </xdr:nvSpPr>
      <xdr:spPr>
        <a:xfrm>
          <a:off x="8515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120666</xdr:rowOff>
    </xdr:from>
    <xdr:ext cx="469744" cy="259045"/>
    <xdr:sp macro="" textlink="">
      <xdr:nvSpPr>
        <xdr:cNvPr id="390" name="n_3mainValue【市民会館】&#10;一人当たり面積">
          <a:extLst>
            <a:ext uri="{FF2B5EF4-FFF2-40B4-BE49-F238E27FC236}">
              <a16:creationId xmlns:a16="http://schemas.microsoft.com/office/drawing/2014/main" id="{00000000-0008-0000-0F00-000086010000}"/>
            </a:ext>
          </a:extLst>
        </xdr:cNvPr>
        <xdr:cNvSpPr txBox="1"/>
      </xdr:nvSpPr>
      <xdr:spPr>
        <a:xfrm>
          <a:off x="7626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135907</xdr:rowOff>
    </xdr:from>
    <xdr:ext cx="469744" cy="259045"/>
    <xdr:sp macro="" textlink="">
      <xdr:nvSpPr>
        <xdr:cNvPr id="391" name="n_4mainValue【市民会館】&#10;一人当たり面積">
          <a:extLst>
            <a:ext uri="{FF2B5EF4-FFF2-40B4-BE49-F238E27FC236}">
              <a16:creationId xmlns:a16="http://schemas.microsoft.com/office/drawing/2014/main" id="{00000000-0008-0000-0F00-000087010000}"/>
            </a:ext>
          </a:extLst>
        </xdr:cNvPr>
        <xdr:cNvSpPr txBox="1"/>
      </xdr:nvSpPr>
      <xdr:spPr>
        <a:xfrm>
          <a:off x="6737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00000000-0008-0000-0F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112395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flipV="1">
          <a:off x="16318864" y="580072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417" name="【一般廃棄物処理施設】&#10;有形固定資産減価償却率最小値テキスト">
          <a:extLst>
            <a:ext uri="{FF2B5EF4-FFF2-40B4-BE49-F238E27FC236}">
              <a16:creationId xmlns:a16="http://schemas.microsoft.com/office/drawing/2014/main" id="{00000000-0008-0000-0F00-0000A1010000}"/>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00000000-0008-0000-0F00-0000A3010000}"/>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41927</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00000000-0008-0000-0F00-0000A5010000}"/>
            </a:ext>
          </a:extLst>
        </xdr:cNvPr>
        <xdr:cNvSpPr txBox="1"/>
      </xdr:nvSpPr>
      <xdr:spPr>
        <a:xfrm>
          <a:off x="16357600" y="638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6268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5430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3652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160655</xdr:rowOff>
    </xdr:from>
    <xdr:to>
      <xdr:col>85</xdr:col>
      <xdr:colOff>177800</xdr:colOff>
      <xdr:row>36</xdr:row>
      <xdr:rowOff>90805</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6268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12082</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00000000-0008-0000-0F00-0000B1010000}"/>
            </a:ext>
          </a:extLst>
        </xdr:cNvPr>
        <xdr:cNvSpPr txBox="1"/>
      </xdr:nvSpPr>
      <xdr:spPr>
        <a:xfrm>
          <a:off x="16357600"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543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40005</xdr:rowOff>
    </xdr:from>
    <xdr:to>
      <xdr:col>85</xdr:col>
      <xdr:colOff>127000</xdr:colOff>
      <xdr:row>38</xdr:row>
      <xdr:rowOff>93345</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15481300" y="6212205"/>
          <a:ext cx="8382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141605</xdr:rowOff>
    </xdr:from>
    <xdr:to>
      <xdr:col>76</xdr:col>
      <xdr:colOff>165100</xdr:colOff>
      <xdr:row>38</xdr:row>
      <xdr:rowOff>71755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4541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20955</xdr:rowOff>
    </xdr:from>
    <xdr:to>
      <xdr:col>81</xdr:col>
      <xdr:colOff>50800</xdr:colOff>
      <xdr:row>38</xdr:row>
      <xdr:rowOff>93345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4592300" y="65360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48260</xdr:rowOff>
    </xdr:from>
    <xdr:to>
      <xdr:col>72</xdr:col>
      <xdr:colOff>38100</xdr:colOff>
      <xdr:row>37</xdr:row>
      <xdr:rowOff>149860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365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99060</xdr:rowOff>
    </xdr:from>
    <xdr:to>
      <xdr:col>76</xdr:col>
      <xdr:colOff>114300</xdr:colOff>
      <xdr:row>38</xdr:row>
      <xdr:rowOff>20955</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3703300" y="644271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168275</xdr:rowOff>
    </xdr:from>
    <xdr:to>
      <xdr:col>67</xdr:col>
      <xdr:colOff>101600</xdr:colOff>
      <xdr:row>37</xdr:row>
      <xdr:rowOff>98425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2763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47625</xdr:rowOff>
    </xdr:from>
    <xdr:to>
      <xdr:col>71</xdr:col>
      <xdr:colOff>177800</xdr:colOff>
      <xdr:row>37</xdr:row>
      <xdr:rowOff>99060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2814300" y="63912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33037</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156862</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3500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102887</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2611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135272</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5266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62882</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4389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140987</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500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0000000-0008-0000-0F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161303</xdr:rowOff>
    </xdr:from>
    <xdr:to>
      <xdr:col>116</xdr:col>
      <xdr:colOff>62864</xdr:colOff>
      <xdr:row>41</xdr:row>
      <xdr:rowOff>41301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22160864" y="5647703"/>
          <a:ext cx="0" cy="1423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45128</xdr:rowOff>
    </xdr:from>
    <xdr:ext cx="534377" cy="259045"/>
    <xdr:sp macro="" textlink="">
      <xdr:nvSpPr>
        <xdr:cNvPr id="474" name="【一般廃棄物処理施設】&#10;一人当たり有形固定資産（償却資産）額最小値テキスト">
          <a:extLst>
            <a:ext uri="{FF2B5EF4-FFF2-40B4-BE49-F238E27FC236}">
              <a16:creationId xmlns:a16="http://schemas.microsoft.com/office/drawing/2014/main" id="{00000000-0008-0000-0F00-0000DA010000}"/>
            </a:ext>
          </a:extLst>
        </xdr:cNvPr>
        <xdr:cNvSpPr txBox="1"/>
      </xdr:nvSpPr>
      <xdr:spPr>
        <a:xfrm>
          <a:off x="22199600" y="70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41301</xdr:rowOff>
    </xdr:from>
    <xdr:to>
      <xdr:col>116</xdr:col>
      <xdr:colOff>152400</xdr:colOff>
      <xdr:row>41</xdr:row>
      <xdr:rowOff>41301</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70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107980</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00000000-0008-0000-0F00-0000DC010000}"/>
            </a:ext>
          </a:extLst>
        </xdr:cNvPr>
        <xdr:cNvSpPr txBox="1"/>
      </xdr:nvSpPr>
      <xdr:spPr>
        <a:xfrm>
          <a:off x="22199600" y="542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161303</xdr:rowOff>
    </xdr:from>
    <xdr:to>
      <xdr:col>116</xdr:col>
      <xdr:colOff>152400</xdr:colOff>
      <xdr:row>32</xdr:row>
      <xdr:rowOff>161303</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564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124134</xdr:rowOff>
    </xdr:from>
    <xdr:ext cx="534377" cy="259045"/>
    <xdr:sp macro="" textlink="">
      <xdr:nvSpPr>
        <xdr:cNvPr id="478" name="【一般廃棄物処理施設】&#10;一人当たり有形固定資産（償却資産）額平均値テキスト">
          <a:extLst>
            <a:ext uri="{FF2B5EF4-FFF2-40B4-BE49-F238E27FC236}">
              <a16:creationId xmlns:a16="http://schemas.microsoft.com/office/drawing/2014/main" id="{00000000-0008-0000-0F00-0000DE010000}"/>
            </a:ext>
          </a:extLst>
        </xdr:cNvPr>
        <xdr:cNvSpPr txBox="1"/>
      </xdr:nvSpPr>
      <xdr:spPr>
        <a:xfrm>
          <a:off x="22199600" y="6124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101257</xdr:rowOff>
    </xdr:from>
    <xdr:to>
      <xdr:col>116</xdr:col>
      <xdr:colOff>114300</xdr:colOff>
      <xdr:row>37</xdr:row>
      <xdr:rowOff>31407</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2110700" y="627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126225</xdr:rowOff>
    </xdr:from>
    <xdr:to>
      <xdr:col>112</xdr:col>
      <xdr:colOff>38100</xdr:colOff>
      <xdr:row>37</xdr:row>
      <xdr:rowOff>56375</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1272500" y="62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116091</xdr:rowOff>
    </xdr:from>
    <xdr:to>
      <xdr:col>107</xdr:col>
      <xdr:colOff>101600</xdr:colOff>
      <xdr:row>37</xdr:row>
      <xdr:rowOff>46241</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0383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10008</xdr:rowOff>
    </xdr:from>
    <xdr:to>
      <xdr:col>102</xdr:col>
      <xdr:colOff>165100</xdr:colOff>
      <xdr:row>37</xdr:row>
      <xdr:rowOff>111608</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9494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90386</xdr:rowOff>
    </xdr:from>
    <xdr:to>
      <xdr:col>98</xdr:col>
      <xdr:colOff>38100</xdr:colOff>
      <xdr:row>38</xdr:row>
      <xdr:rowOff>20536</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8605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75133</xdr:rowOff>
    </xdr:from>
    <xdr:to>
      <xdr:col>116</xdr:col>
      <xdr:colOff>114300</xdr:colOff>
      <xdr:row>41</xdr:row>
      <xdr:rowOff>5283</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2110700" y="69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161510</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F00-0000EA010000}"/>
            </a:ext>
          </a:extLst>
        </xdr:cNvPr>
        <xdr:cNvSpPr txBox="1"/>
      </xdr:nvSpPr>
      <xdr:spPr>
        <a:xfrm>
          <a:off x="22199600" y="68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92761</xdr:rowOff>
    </xdr:from>
    <xdr:to>
      <xdr:col>112</xdr:col>
      <xdr:colOff>38100</xdr:colOff>
      <xdr:row>37</xdr:row>
      <xdr:rowOff>22911</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1272500" y="62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143561</xdr:rowOff>
    </xdr:from>
    <xdr:to>
      <xdr:col>116</xdr:col>
      <xdr:colOff>63500</xdr:colOff>
      <xdr:row>40</xdr:row>
      <xdr:rowOff>125933</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21323300" y="6315761"/>
          <a:ext cx="838200" cy="66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105829</xdr:rowOff>
    </xdr:from>
    <xdr:to>
      <xdr:col>107</xdr:col>
      <xdr:colOff>101600</xdr:colOff>
      <xdr:row>37</xdr:row>
      <xdr:rowOff>35979</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0383500" y="62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143561</xdr:rowOff>
    </xdr:from>
    <xdr:to>
      <xdr:col>111</xdr:col>
      <xdr:colOff>177800</xdr:colOff>
      <xdr:row>36</xdr:row>
      <xdr:rowOff>156629</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0434300" y="6315761"/>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162408</xdr:rowOff>
    </xdr:from>
    <xdr:to>
      <xdr:col>102</xdr:col>
      <xdr:colOff>165100</xdr:colOff>
      <xdr:row>36</xdr:row>
      <xdr:rowOff>92558</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19494500" y="61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41758</xdr:rowOff>
    </xdr:from>
    <xdr:to>
      <xdr:col>107</xdr:col>
      <xdr:colOff>50800</xdr:colOff>
      <xdr:row>36</xdr:row>
      <xdr:rowOff>156629</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9545300" y="6213958"/>
          <a:ext cx="889000" cy="1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114491</xdr:rowOff>
    </xdr:from>
    <xdr:to>
      <xdr:col>98</xdr:col>
      <xdr:colOff>38100</xdr:colOff>
      <xdr:row>36</xdr:row>
      <xdr:rowOff>44641</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8605500" y="611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165291</xdr:rowOff>
    </xdr:from>
    <xdr:to>
      <xdr:col>102</xdr:col>
      <xdr:colOff>114300</xdr:colOff>
      <xdr:row>36</xdr:row>
      <xdr:rowOff>41758</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656300" y="6166041"/>
          <a:ext cx="889000" cy="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47502</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1043411" y="639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37368</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0167111" y="63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102735</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92781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11663</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8389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39438</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1043411" y="60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52506</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0167111" y="605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109085</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9278111" y="59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61168</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389111" y="5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00000000-0008-0000-0F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63</xdr:row>
      <xdr:rowOff>17145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16318864" y="9715500"/>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20972</xdr:rowOff>
    </xdr:from>
    <xdr:ext cx="405111" cy="259045"/>
    <xdr:sp macro="" textlink="">
      <xdr:nvSpPr>
        <xdr:cNvPr id="532" name="【保健センター・保健所】&#10;有形固定資産減価償却率最小値テキスト">
          <a:extLst>
            <a:ext uri="{FF2B5EF4-FFF2-40B4-BE49-F238E27FC236}">
              <a16:creationId xmlns:a16="http://schemas.microsoft.com/office/drawing/2014/main" id="{00000000-0008-0000-0F00-000014020000}"/>
            </a:ext>
          </a:extLst>
        </xdr:cNvPr>
        <xdr:cNvSpPr txBox="1"/>
      </xdr:nvSpPr>
      <xdr:spPr>
        <a:xfrm>
          <a:off x="16357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17145</xdr:rowOff>
    </xdr:from>
    <xdr:to>
      <xdr:col>86</xdr:col>
      <xdr:colOff>25400</xdr:colOff>
      <xdr:row>63</xdr:row>
      <xdr:rowOff>17145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230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00000000-0008-0000-0F00-000016020000}"/>
            </a:ext>
          </a:extLst>
        </xdr:cNvPr>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00000000-0008-0000-0F00-000018020000}"/>
            </a:ext>
          </a:extLst>
        </xdr:cNvPr>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19685</xdr:rowOff>
    </xdr:from>
    <xdr:to>
      <xdr:col>81</xdr:col>
      <xdr:colOff>101600</xdr:colOff>
      <xdr:row>59</xdr:row>
      <xdr:rowOff>121285</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5430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151130</xdr:rowOff>
    </xdr:from>
    <xdr:to>
      <xdr:col>76</xdr:col>
      <xdr:colOff>165100</xdr:colOff>
      <xdr:row>59</xdr:row>
      <xdr:rowOff>81280</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4541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44450</xdr:rowOff>
    </xdr:from>
    <xdr:to>
      <xdr:col>85</xdr:col>
      <xdr:colOff>177800</xdr:colOff>
      <xdr:row>58</xdr:row>
      <xdr:rowOff>146050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6268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67327</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00000000-0008-0000-0F00-000024020000}"/>
            </a:ext>
          </a:extLst>
        </xdr:cNvPr>
        <xdr:cNvSpPr txBox="1"/>
      </xdr:nvSpPr>
      <xdr:spPr>
        <a:xfrm>
          <a:off x="1635760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80645</xdr:rowOff>
    </xdr:from>
    <xdr:to>
      <xdr:col>81</xdr:col>
      <xdr:colOff>101600</xdr:colOff>
      <xdr:row>60</xdr:row>
      <xdr:rowOff>10795</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5430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95250</xdr:rowOff>
    </xdr:from>
    <xdr:to>
      <xdr:col>85</xdr:col>
      <xdr:colOff>127000</xdr:colOff>
      <xdr:row>59</xdr:row>
      <xdr:rowOff>131445</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5481300" y="10039350"/>
          <a:ext cx="8382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88265</xdr:rowOff>
    </xdr:from>
    <xdr:to>
      <xdr:col>76</xdr:col>
      <xdr:colOff>165100</xdr:colOff>
      <xdr:row>60</xdr:row>
      <xdr:rowOff>18415</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131445</xdr:rowOff>
    </xdr:from>
    <xdr:to>
      <xdr:col>81</xdr:col>
      <xdr:colOff>50800</xdr:colOff>
      <xdr:row>59</xdr:row>
      <xdr:rowOff>139065</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flipV="1">
          <a:off x="14592300" y="102469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365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139065</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3703300" y="102298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36830</xdr:rowOff>
    </xdr:from>
    <xdr:to>
      <xdr:col>67</xdr:col>
      <xdr:colOff>101600</xdr:colOff>
      <xdr:row>59</xdr:row>
      <xdr:rowOff>138430</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2763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87630</xdr:rowOff>
    </xdr:from>
    <xdr:to>
      <xdr:col>71</xdr:col>
      <xdr:colOff>177800</xdr:colOff>
      <xdr:row>59</xdr:row>
      <xdr:rowOff>114300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814300" y="10203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137812</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97807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4389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160672</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2611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1922</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52660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9542</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4389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156227</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3500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129557</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2611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00000000-0008-0000-0F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00000000-0008-0000-0F00-00004F020000}"/>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00000000-0008-0000-0F00-000051020000}"/>
            </a:ext>
          </a:extLst>
        </xdr:cNvPr>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00000000-0008-0000-0F00-000053020000}"/>
            </a:ext>
          </a:extLst>
        </xdr:cNvPr>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0383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79828</xdr:rowOff>
    </xdr:from>
    <xdr:to>
      <xdr:col>98</xdr:col>
      <xdr:colOff>38100</xdr:colOff>
      <xdr:row>61</xdr:row>
      <xdr:rowOff>9978</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8605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22110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82749</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00000000-0008-0000-0F00-00005F020000}"/>
            </a:ext>
          </a:extLst>
        </xdr:cNvPr>
        <xdr:cNvSpPr txBox="1"/>
      </xdr:nvSpPr>
      <xdr:spPr>
        <a:xfrm>
          <a:off x="22199600" y="1054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127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155122</xdr:rowOff>
    </xdr:from>
    <xdr:to>
      <xdr:col>116</xdr:col>
      <xdr:colOff>63500</xdr:colOff>
      <xdr:row>62</xdr:row>
      <xdr:rowOff>81643</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21323300" y="106135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30843</xdr:rowOff>
    </xdr:from>
    <xdr:to>
      <xdr:col>107</xdr:col>
      <xdr:colOff>101600</xdr:colOff>
      <xdr:row>62</xdr:row>
      <xdr:rowOff>132443</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038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81643</xdr:rowOff>
    </xdr:from>
    <xdr:to>
      <xdr:col>111</xdr:col>
      <xdr:colOff>177800</xdr:colOff>
      <xdr:row>62</xdr:row>
      <xdr:rowOff>81643</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0434300" y="1071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81643</xdr:rowOff>
    </xdr:from>
    <xdr:to>
      <xdr:col>107</xdr:col>
      <xdr:colOff>50800</xdr:colOff>
      <xdr:row>62</xdr:row>
      <xdr:rowOff>114300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19545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616" name="n_1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132642</xdr:rowOff>
    </xdr:from>
    <xdr:ext cx="469744" cy="259045"/>
    <xdr:sp macro="" textlink="">
      <xdr:nvSpPr>
        <xdr:cNvPr id="617" name="n_2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201994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618" name="n_3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26505</xdr:rowOff>
    </xdr:from>
    <xdr:ext cx="469744" cy="259045"/>
    <xdr:sp macro="" textlink="">
      <xdr:nvSpPr>
        <xdr:cNvPr id="619" name="n_4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8421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123570</xdr:rowOff>
    </xdr:from>
    <xdr:ext cx="469744" cy="259045"/>
    <xdr:sp macro="" textlink="">
      <xdr:nvSpPr>
        <xdr:cNvPr id="620" name="n_1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123570</xdr:rowOff>
    </xdr:from>
    <xdr:ext cx="469744" cy="259045"/>
    <xdr:sp macro="" textlink="">
      <xdr:nvSpPr>
        <xdr:cNvPr id="621" name="n_2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20199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22" name="n_3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623" name="n_4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00000000-0008-0000-0F00-00008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99822</xdr:rowOff>
    </xdr:from>
    <xdr:to>
      <xdr:col>85</xdr:col>
      <xdr:colOff>126364</xdr:colOff>
      <xdr:row>86</xdr:row>
      <xdr:rowOff>145542</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6318864" y="13644372"/>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149369</xdr:rowOff>
    </xdr:from>
    <xdr:ext cx="405111" cy="259045"/>
    <xdr:sp macro="" textlink="">
      <xdr:nvSpPr>
        <xdr:cNvPr id="647" name="【消防施設】&#10;有形固定資産減価償却率最小値テキスト">
          <a:extLst>
            <a:ext uri="{FF2B5EF4-FFF2-40B4-BE49-F238E27FC236}">
              <a16:creationId xmlns:a16="http://schemas.microsoft.com/office/drawing/2014/main" id="{00000000-0008-0000-0F00-000087020000}"/>
            </a:ext>
          </a:extLst>
        </xdr:cNvPr>
        <xdr:cNvSpPr txBox="1"/>
      </xdr:nvSpPr>
      <xdr:spPr>
        <a:xfrm>
          <a:off x="16357600" y="1489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145542</xdr:rowOff>
    </xdr:from>
    <xdr:to>
      <xdr:col>86</xdr:col>
      <xdr:colOff>25400</xdr:colOff>
      <xdr:row>86</xdr:row>
      <xdr:rowOff>145542</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489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46499</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00000000-0008-0000-0F00-000089020000}"/>
            </a:ext>
          </a:extLst>
        </xdr:cNvPr>
        <xdr:cNvSpPr txBox="1"/>
      </xdr:nvSpPr>
      <xdr:spPr>
        <a:xfrm>
          <a:off x="16357600" y="1341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99822</xdr:rowOff>
    </xdr:from>
    <xdr:to>
      <xdr:col>86</xdr:col>
      <xdr:colOff>25400</xdr:colOff>
      <xdr:row>79</xdr:row>
      <xdr:rowOff>99822</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75455</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00000000-0008-0000-0F00-00008B020000}"/>
            </a:ext>
          </a:extLst>
        </xdr:cNvPr>
        <xdr:cNvSpPr txBox="1"/>
      </xdr:nvSpPr>
      <xdr:spPr>
        <a:xfrm>
          <a:off x="16357600" y="1430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97028</xdr:rowOff>
    </xdr:from>
    <xdr:to>
      <xdr:col>85</xdr:col>
      <xdr:colOff>177800</xdr:colOff>
      <xdr:row>84</xdr:row>
      <xdr:rowOff>27178</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6268700" y="1432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51308</xdr:rowOff>
    </xdr:from>
    <xdr:to>
      <xdr:col>81</xdr:col>
      <xdr:colOff>101600</xdr:colOff>
      <xdr:row>83</xdr:row>
      <xdr:rowOff>152908</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5430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60452</xdr:rowOff>
    </xdr:from>
    <xdr:to>
      <xdr:col>76</xdr:col>
      <xdr:colOff>165100</xdr:colOff>
      <xdr:row>83</xdr:row>
      <xdr:rowOff>162052</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4541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49022</xdr:rowOff>
    </xdr:from>
    <xdr:to>
      <xdr:col>72</xdr:col>
      <xdr:colOff>38100</xdr:colOff>
      <xdr:row>83</xdr:row>
      <xdr:rowOff>150622</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365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42163</xdr:rowOff>
    </xdr:from>
    <xdr:to>
      <xdr:col>67</xdr:col>
      <xdr:colOff>101600</xdr:colOff>
      <xdr:row>83</xdr:row>
      <xdr:rowOff>143763</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2763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74168</xdr:rowOff>
    </xdr:from>
    <xdr:to>
      <xdr:col>85</xdr:col>
      <xdr:colOff>177800</xdr:colOff>
      <xdr:row>82</xdr:row>
      <xdr:rowOff>4318</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6268700" y="13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97045</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00000000-0008-0000-0F00-000097020000}"/>
            </a:ext>
          </a:extLst>
        </xdr:cNvPr>
        <xdr:cNvSpPr txBox="1"/>
      </xdr:nvSpPr>
      <xdr:spPr>
        <a:xfrm>
          <a:off x="16357600" y="1381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21589</xdr:rowOff>
    </xdr:from>
    <xdr:to>
      <xdr:col>81</xdr:col>
      <xdr:colOff>101600</xdr:colOff>
      <xdr:row>81</xdr:row>
      <xdr:rowOff>123189</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5430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124968</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5481300" y="13959839"/>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1015</xdr:rowOff>
    </xdr:from>
    <xdr:to>
      <xdr:col>76</xdr:col>
      <xdr:colOff>165100</xdr:colOff>
      <xdr:row>81</xdr:row>
      <xdr:rowOff>102615</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45415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51815</xdr:rowOff>
    </xdr:from>
    <xdr:to>
      <xdr:col>81</xdr:col>
      <xdr:colOff>50800</xdr:colOff>
      <xdr:row>81</xdr:row>
      <xdr:rowOff>72389</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4592300" y="1393926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142748</xdr:rowOff>
    </xdr:from>
    <xdr:to>
      <xdr:col>72</xdr:col>
      <xdr:colOff>38100</xdr:colOff>
      <xdr:row>81</xdr:row>
      <xdr:rowOff>72898</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3652500" y="138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22098</xdr:rowOff>
    </xdr:from>
    <xdr:to>
      <xdr:col>76</xdr:col>
      <xdr:colOff>114300</xdr:colOff>
      <xdr:row>81</xdr:row>
      <xdr:rowOff>51815</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3703300" y="13909548"/>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133604</xdr:rowOff>
    </xdr:from>
    <xdr:to>
      <xdr:col>67</xdr:col>
      <xdr:colOff>101600</xdr:colOff>
      <xdr:row>81</xdr:row>
      <xdr:rowOff>63754</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2763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12954</xdr:rowOff>
    </xdr:from>
    <xdr:to>
      <xdr:col>71</xdr:col>
      <xdr:colOff>177800</xdr:colOff>
      <xdr:row>81</xdr:row>
      <xdr:rowOff>22098</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2814300" y="13900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144035</xdr:rowOff>
    </xdr:from>
    <xdr:ext cx="405111" cy="259045"/>
    <xdr:sp macro="" textlink="">
      <xdr:nvSpPr>
        <xdr:cNvPr id="672" name="n_1aveValue【消防施設】&#10;有形固定資産減価償却率">
          <a:extLst>
            <a:ext uri="{FF2B5EF4-FFF2-40B4-BE49-F238E27FC236}">
              <a16:creationId xmlns:a16="http://schemas.microsoft.com/office/drawing/2014/main" id="{00000000-0008-0000-0F00-0000A0020000}"/>
            </a:ext>
          </a:extLst>
        </xdr:cNvPr>
        <xdr:cNvSpPr txBox="1"/>
      </xdr:nvSpPr>
      <xdr:spPr>
        <a:xfrm>
          <a:off x="152660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153179</xdr:rowOff>
    </xdr:from>
    <xdr:ext cx="405111" cy="259045"/>
    <xdr:sp macro="" textlink="">
      <xdr:nvSpPr>
        <xdr:cNvPr id="673" name="n_2aveValue【消防施設】&#10;有形固定資産減価償却率">
          <a:extLst>
            <a:ext uri="{FF2B5EF4-FFF2-40B4-BE49-F238E27FC236}">
              <a16:creationId xmlns:a16="http://schemas.microsoft.com/office/drawing/2014/main" id="{00000000-0008-0000-0F00-0000A1020000}"/>
            </a:ext>
          </a:extLst>
        </xdr:cNvPr>
        <xdr:cNvSpPr txBox="1"/>
      </xdr:nvSpPr>
      <xdr:spPr>
        <a:xfrm>
          <a:off x="14389744" y="143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141749</xdr:rowOff>
    </xdr:from>
    <xdr:ext cx="405111" cy="259045"/>
    <xdr:sp macro="" textlink="">
      <xdr:nvSpPr>
        <xdr:cNvPr id="674" name="n_3aveValue【消防施設】&#10;有形固定資産減価償却率">
          <a:extLst>
            <a:ext uri="{FF2B5EF4-FFF2-40B4-BE49-F238E27FC236}">
              <a16:creationId xmlns:a16="http://schemas.microsoft.com/office/drawing/2014/main" id="{00000000-0008-0000-0F00-0000A2020000}"/>
            </a:ext>
          </a:extLst>
        </xdr:cNvPr>
        <xdr:cNvSpPr txBox="1"/>
      </xdr:nvSpPr>
      <xdr:spPr>
        <a:xfrm>
          <a:off x="135007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134890</xdr:rowOff>
    </xdr:from>
    <xdr:ext cx="405111" cy="259045"/>
    <xdr:sp macro="" textlink="">
      <xdr:nvSpPr>
        <xdr:cNvPr id="675" name="n_4aveValue【消防施設】&#10;有形固定資産減価償却率">
          <a:extLst>
            <a:ext uri="{FF2B5EF4-FFF2-40B4-BE49-F238E27FC236}">
              <a16:creationId xmlns:a16="http://schemas.microsoft.com/office/drawing/2014/main" id="{00000000-0008-0000-0F00-0000A3020000}"/>
            </a:ext>
          </a:extLst>
        </xdr:cNvPr>
        <xdr:cNvSpPr txBox="1"/>
      </xdr:nvSpPr>
      <xdr:spPr>
        <a:xfrm>
          <a:off x="12611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139716</xdr:rowOff>
    </xdr:from>
    <xdr:ext cx="405111" cy="259045"/>
    <xdr:sp macro="" textlink="">
      <xdr:nvSpPr>
        <xdr:cNvPr id="676" name="n_1main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119142</xdr:rowOff>
    </xdr:from>
    <xdr:ext cx="405111" cy="259045"/>
    <xdr:sp macro="" textlink="">
      <xdr:nvSpPr>
        <xdr:cNvPr id="677" name="n_2main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89425</xdr:rowOff>
    </xdr:from>
    <xdr:ext cx="405111" cy="259045"/>
    <xdr:sp macro="" textlink="">
      <xdr:nvSpPr>
        <xdr:cNvPr id="678" name="n_3main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363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80281</xdr:rowOff>
    </xdr:from>
    <xdr:ext cx="405111" cy="259045"/>
    <xdr:sp macro="" textlink="">
      <xdr:nvSpPr>
        <xdr:cNvPr id="679" name="n_4main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F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F00-0000C102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F00-0000C3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F00-0000C502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2110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149877</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F00-0000D1020000}"/>
            </a:ext>
          </a:extLst>
        </xdr:cNvPr>
        <xdr:cNvSpPr txBox="1"/>
      </xdr:nvSpPr>
      <xdr:spPr>
        <a:xfrm>
          <a:off x="221996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82550</xdr:rowOff>
    </xdr:from>
    <xdr:to>
      <xdr:col>112</xdr:col>
      <xdr:colOff>38100</xdr:colOff>
      <xdr:row>79</xdr:row>
      <xdr:rowOff>12700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1272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78</xdr:row>
      <xdr:rowOff>133350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1323300" y="13487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139700</xdr:rowOff>
    </xdr:from>
    <xdr:to>
      <xdr:col>107</xdr:col>
      <xdr:colOff>101600</xdr:colOff>
      <xdr:row>79</xdr:row>
      <xdr:rowOff>69850</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0383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133350</xdr:rowOff>
    </xdr:from>
    <xdr:to>
      <xdr:col>111</xdr:col>
      <xdr:colOff>177800</xdr:colOff>
      <xdr:row>79</xdr:row>
      <xdr:rowOff>19050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20434300" y="13506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44450</xdr:rowOff>
    </xdr:from>
    <xdr:to>
      <xdr:col>102</xdr:col>
      <xdr:colOff>165100</xdr:colOff>
      <xdr:row>80</xdr:row>
      <xdr:rowOff>146050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9494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19050</xdr:rowOff>
    </xdr:from>
    <xdr:to>
      <xdr:col>107</xdr:col>
      <xdr:colOff>50800</xdr:colOff>
      <xdr:row>80</xdr:row>
      <xdr:rowOff>95250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19545300" y="135636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44450</xdr:rowOff>
    </xdr:from>
    <xdr:to>
      <xdr:col>98</xdr:col>
      <xdr:colOff>38100</xdr:colOff>
      <xdr:row>80</xdr:row>
      <xdr:rowOff>146050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8605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95250</xdr:rowOff>
    </xdr:from>
    <xdr:to>
      <xdr:col>102</xdr:col>
      <xdr:colOff>114300</xdr:colOff>
      <xdr:row>80</xdr:row>
      <xdr:rowOff>95250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8656300" y="1381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30" name="n_1aveValue【消防施設】&#10;一人当たり面積">
          <a:extLst>
            <a:ext uri="{FF2B5EF4-FFF2-40B4-BE49-F238E27FC236}">
              <a16:creationId xmlns:a16="http://schemas.microsoft.com/office/drawing/2014/main" id="{00000000-0008-0000-0F00-0000DA020000}"/>
            </a:ext>
          </a:extLst>
        </xdr:cNvPr>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31" name="n_2aveValue【消防施設】&#10;一人当たり面積">
          <a:extLst>
            <a:ext uri="{FF2B5EF4-FFF2-40B4-BE49-F238E27FC236}">
              <a16:creationId xmlns:a16="http://schemas.microsoft.com/office/drawing/2014/main" id="{00000000-0008-0000-0F00-0000DB020000}"/>
            </a:ext>
          </a:extLst>
        </xdr:cNvPr>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32" name="n_3aveValue【消防施設】&#10;一人当たり面積">
          <a:extLst>
            <a:ext uri="{FF2B5EF4-FFF2-40B4-BE49-F238E27FC236}">
              <a16:creationId xmlns:a16="http://schemas.microsoft.com/office/drawing/2014/main" id="{00000000-0008-0000-0F00-0000DC020000}"/>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3" name="n_4aveValue【消防施設】&#10;一人当たり面積">
          <a:extLst>
            <a:ext uri="{FF2B5EF4-FFF2-40B4-BE49-F238E27FC236}">
              <a16:creationId xmlns:a16="http://schemas.microsoft.com/office/drawing/2014/main" id="{00000000-0008-0000-0F00-0000DD020000}"/>
            </a:ext>
          </a:extLst>
        </xdr:cNvPr>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29227</xdr:rowOff>
    </xdr:from>
    <xdr:ext cx="469744" cy="259045"/>
    <xdr:sp macro="" textlink="">
      <xdr:nvSpPr>
        <xdr:cNvPr id="734" name="n_1mainValue【消防施設】&#10;一人当たり面積">
          <a:extLst>
            <a:ext uri="{FF2B5EF4-FFF2-40B4-BE49-F238E27FC236}">
              <a16:creationId xmlns:a16="http://schemas.microsoft.com/office/drawing/2014/main" id="{00000000-0008-0000-0F00-0000DE020000}"/>
            </a:ext>
          </a:extLst>
        </xdr:cNvPr>
        <xdr:cNvSpPr txBox="1"/>
      </xdr:nvSpPr>
      <xdr:spPr>
        <a:xfrm>
          <a:off x="21075727"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86377</xdr:rowOff>
    </xdr:from>
    <xdr:ext cx="469744" cy="259045"/>
    <xdr:sp macro="" textlink="">
      <xdr:nvSpPr>
        <xdr:cNvPr id="735" name="n_2mainValue【消防施設】&#10;一人当たり面積">
          <a:extLst>
            <a:ext uri="{FF2B5EF4-FFF2-40B4-BE49-F238E27FC236}">
              <a16:creationId xmlns:a16="http://schemas.microsoft.com/office/drawing/2014/main" id="{00000000-0008-0000-0F00-0000DF020000}"/>
            </a:ext>
          </a:extLst>
        </xdr:cNvPr>
        <xdr:cNvSpPr txBox="1"/>
      </xdr:nvSpPr>
      <xdr:spPr>
        <a:xfrm>
          <a:off x="20199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162577</xdr:rowOff>
    </xdr:from>
    <xdr:ext cx="469744" cy="259045"/>
    <xdr:sp macro="" textlink="">
      <xdr:nvSpPr>
        <xdr:cNvPr id="736" name="n_3mainValue【消防施設】&#10;一人当たり面積">
          <a:extLst>
            <a:ext uri="{FF2B5EF4-FFF2-40B4-BE49-F238E27FC236}">
              <a16:creationId xmlns:a16="http://schemas.microsoft.com/office/drawing/2014/main" id="{00000000-0008-0000-0F00-0000E0020000}"/>
            </a:ext>
          </a:extLst>
        </xdr:cNvPr>
        <xdr:cNvSpPr txBox="1"/>
      </xdr:nvSpPr>
      <xdr:spPr>
        <a:xfrm>
          <a:off x="19310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162577</xdr:rowOff>
    </xdr:from>
    <xdr:ext cx="469744" cy="259045"/>
    <xdr:sp macro="" textlink="">
      <xdr:nvSpPr>
        <xdr:cNvPr id="737" name="n_4mainValue【消防施設】&#10;一人当たり面積">
          <a:extLst>
            <a:ext uri="{FF2B5EF4-FFF2-40B4-BE49-F238E27FC236}">
              <a16:creationId xmlns:a16="http://schemas.microsoft.com/office/drawing/2014/main" id="{00000000-0008-0000-0F00-0000E1020000}"/>
            </a:ext>
          </a:extLst>
        </xdr:cNvPr>
        <xdr:cNvSpPr txBox="1"/>
      </xdr:nvSpPr>
      <xdr:spPr>
        <a:xfrm>
          <a:off x="18421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0000000-0008-0000-0F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00000000-0008-0000-0F00-0000F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66" name="【庁舎】&#10;有形固定資産減価償却率最大値テキスト">
          <a:extLst>
            <a:ext uri="{FF2B5EF4-FFF2-40B4-BE49-F238E27FC236}">
              <a16:creationId xmlns:a16="http://schemas.microsoft.com/office/drawing/2014/main" id="{00000000-0008-0000-0F00-0000FE020000}"/>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54446</xdr:rowOff>
    </xdr:from>
    <xdr:ext cx="405111" cy="259045"/>
    <xdr:sp macro="" textlink="">
      <xdr:nvSpPr>
        <xdr:cNvPr id="768" name="【庁舎】&#10;有形固定資産減価償却率平均値テキスト">
          <a:extLst>
            <a:ext uri="{FF2B5EF4-FFF2-40B4-BE49-F238E27FC236}">
              <a16:creationId xmlns:a16="http://schemas.microsoft.com/office/drawing/2014/main" id="{00000000-0008-0000-0F00-000000030000}"/>
            </a:ext>
          </a:extLst>
        </xdr:cNvPr>
        <xdr:cNvSpPr txBox="1"/>
      </xdr:nvSpPr>
      <xdr:spPr>
        <a:xfrm>
          <a:off x="16357600" y="1788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62687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4541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22134</xdr:rowOff>
    </xdr:from>
    <xdr:to>
      <xdr:col>67</xdr:col>
      <xdr:colOff>101600</xdr:colOff>
      <xdr:row>104</xdr:row>
      <xdr:rowOff>123734</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2763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62687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156046</xdr:rowOff>
    </xdr:from>
    <xdr:ext cx="405111" cy="259045"/>
    <xdr:sp macro="" textlink="">
      <xdr:nvSpPr>
        <xdr:cNvPr id="780" name="【庁舎】&#10;有形固定資産減価償却率該当値テキスト">
          <a:extLst>
            <a:ext uri="{FF2B5EF4-FFF2-40B4-BE49-F238E27FC236}">
              <a16:creationId xmlns:a16="http://schemas.microsoft.com/office/drawing/2014/main" id="{00000000-0008-0000-0F00-00000C030000}"/>
            </a:ext>
          </a:extLst>
        </xdr:cNvPr>
        <xdr:cNvSpPr txBox="1"/>
      </xdr:nvSpPr>
      <xdr:spPr>
        <a:xfrm>
          <a:off x="16357600" y="1747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121920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flipV="1">
          <a:off x="15481300" y="17671869"/>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35198</xdr:rowOff>
    </xdr:from>
    <xdr:to>
      <xdr:col>76</xdr:col>
      <xdr:colOff>165100</xdr:colOff>
      <xdr:row>103</xdr:row>
      <xdr:rowOff>136798</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4541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85998</xdr:rowOff>
    </xdr:from>
    <xdr:to>
      <xdr:col>81</xdr:col>
      <xdr:colOff>50800</xdr:colOff>
      <xdr:row>103</xdr:row>
      <xdr:rowOff>121920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4592300" y="177453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30299</xdr:rowOff>
    </xdr:from>
    <xdr:to>
      <xdr:col>72</xdr:col>
      <xdr:colOff>38100</xdr:colOff>
      <xdr:row>103</xdr:row>
      <xdr:rowOff>131899</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3652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81099</xdr:rowOff>
    </xdr:from>
    <xdr:to>
      <xdr:col>76</xdr:col>
      <xdr:colOff>114300</xdr:colOff>
      <xdr:row>103</xdr:row>
      <xdr:rowOff>85998</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3703300" y="177404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2539</xdr:rowOff>
    </xdr:from>
    <xdr:to>
      <xdr:col>67</xdr:col>
      <xdr:colOff>101600</xdr:colOff>
      <xdr:row>103</xdr:row>
      <xdr:rowOff>104139</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276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103</xdr:row>
      <xdr:rowOff>81099</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2814300" y="177126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789" name="n_1aveValue【庁舎】&#10;有形固定資産減価償却率">
          <a:extLst>
            <a:ext uri="{FF2B5EF4-FFF2-40B4-BE49-F238E27FC236}">
              <a16:creationId xmlns:a16="http://schemas.microsoft.com/office/drawing/2014/main" id="{00000000-0008-0000-0F00-000015030000}"/>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790" name="n_2aveValue【庁舎】&#10;有形固定資産減価償却率">
          <a:extLst>
            <a:ext uri="{FF2B5EF4-FFF2-40B4-BE49-F238E27FC236}">
              <a16:creationId xmlns:a16="http://schemas.microsoft.com/office/drawing/2014/main" id="{00000000-0008-0000-0F00-000016030000}"/>
            </a:ext>
          </a:extLst>
        </xdr:cNvPr>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91" name="n_3aveValue【庁舎】&#10;有形固定資産減価償却率">
          <a:extLst>
            <a:ext uri="{FF2B5EF4-FFF2-40B4-BE49-F238E27FC236}">
              <a16:creationId xmlns:a16="http://schemas.microsoft.com/office/drawing/2014/main" id="{00000000-0008-0000-0F00-000017030000}"/>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114861</xdr:rowOff>
    </xdr:from>
    <xdr:ext cx="405111" cy="259045"/>
    <xdr:sp macro="" textlink="">
      <xdr:nvSpPr>
        <xdr:cNvPr id="792" name="n_4aveValue【庁舎】&#10;有形固定資産減価償却率">
          <a:extLst>
            <a:ext uri="{FF2B5EF4-FFF2-40B4-BE49-F238E27FC236}">
              <a16:creationId xmlns:a16="http://schemas.microsoft.com/office/drawing/2014/main" id="{00000000-0008-0000-0F00-000018030000}"/>
            </a:ext>
          </a:extLst>
        </xdr:cNvPr>
        <xdr:cNvSpPr txBox="1"/>
      </xdr:nvSpPr>
      <xdr:spPr>
        <a:xfrm>
          <a:off x="12611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macro="" textlink="">
      <xdr:nvSpPr>
        <xdr:cNvPr id="793" name="n_1mainValue【庁舎】&#10;有形固定資産減価償却率">
          <a:extLst>
            <a:ext uri="{FF2B5EF4-FFF2-40B4-BE49-F238E27FC236}">
              <a16:creationId xmlns:a16="http://schemas.microsoft.com/office/drawing/2014/main" id="{00000000-0008-0000-0F00-000019030000}"/>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153325</xdr:rowOff>
    </xdr:from>
    <xdr:ext cx="405111" cy="259045"/>
    <xdr:sp macro="" textlink="">
      <xdr:nvSpPr>
        <xdr:cNvPr id="794" name="n_2mainValue【庁舎】&#10;有形固定資産減価償却率">
          <a:extLst>
            <a:ext uri="{FF2B5EF4-FFF2-40B4-BE49-F238E27FC236}">
              <a16:creationId xmlns:a16="http://schemas.microsoft.com/office/drawing/2014/main" id="{00000000-0008-0000-0F00-00001A030000}"/>
            </a:ext>
          </a:extLst>
        </xdr:cNvPr>
        <xdr:cNvSpPr txBox="1"/>
      </xdr:nvSpPr>
      <xdr:spPr>
        <a:xfrm>
          <a:off x="14389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148426</xdr:rowOff>
    </xdr:from>
    <xdr:ext cx="405111" cy="259045"/>
    <xdr:sp macro="" textlink="">
      <xdr:nvSpPr>
        <xdr:cNvPr id="795" name="n_3mainValue【庁舎】&#10;有形固定資産減価償却率">
          <a:extLst>
            <a:ext uri="{FF2B5EF4-FFF2-40B4-BE49-F238E27FC236}">
              <a16:creationId xmlns:a16="http://schemas.microsoft.com/office/drawing/2014/main" id="{00000000-0008-0000-0F00-00001B030000}"/>
            </a:ext>
          </a:extLst>
        </xdr:cNvPr>
        <xdr:cNvSpPr txBox="1"/>
      </xdr:nvSpPr>
      <xdr:spPr>
        <a:xfrm>
          <a:off x="13500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96" name="n_4mainValue【庁舎】&#10;有形固定資産減価償却率">
          <a:extLst>
            <a:ext uri="{FF2B5EF4-FFF2-40B4-BE49-F238E27FC236}">
              <a16:creationId xmlns:a16="http://schemas.microsoft.com/office/drawing/2014/main" id="{00000000-0008-0000-0F00-00001C030000}"/>
            </a:ext>
          </a:extLst>
        </xdr:cNvPr>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00000000-0008-0000-0F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34289</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2160864" y="1714881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821" name="【庁舎】&#10;一人当たり面積最小値テキスト">
          <a:extLst>
            <a:ext uri="{FF2B5EF4-FFF2-40B4-BE49-F238E27FC236}">
              <a16:creationId xmlns:a16="http://schemas.microsoft.com/office/drawing/2014/main" id="{00000000-0008-0000-0F00-000035030000}"/>
            </a:ext>
          </a:extLst>
        </xdr:cNvPr>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823" name="【庁舎】&#10;一人当たり面積最大値テキスト">
          <a:extLst>
            <a:ext uri="{FF2B5EF4-FFF2-40B4-BE49-F238E27FC236}">
              <a16:creationId xmlns:a16="http://schemas.microsoft.com/office/drawing/2014/main" id="{00000000-0008-0000-0F00-000037030000}"/>
            </a:ext>
          </a:extLst>
        </xdr:cNvPr>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25" name="【庁舎】&#10;一人当たり面積平均値テキスト">
          <a:extLst>
            <a:ext uri="{FF2B5EF4-FFF2-40B4-BE49-F238E27FC236}">
              <a16:creationId xmlns:a16="http://schemas.microsoft.com/office/drawing/2014/main" id="{00000000-0008-0000-0F00-000039030000}"/>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124461</xdr:rowOff>
    </xdr:from>
    <xdr:to>
      <xdr:col>116</xdr:col>
      <xdr:colOff>114300</xdr:colOff>
      <xdr:row>100</xdr:row>
      <xdr:rowOff>54611</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22110700" y="170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77488</xdr:rowOff>
    </xdr:from>
    <xdr:ext cx="469744" cy="259045"/>
    <xdr:sp macro="" textlink="">
      <xdr:nvSpPr>
        <xdr:cNvPr id="837" name="【庁舎】&#10;一人当たり面積該当値テキスト">
          <a:extLst>
            <a:ext uri="{FF2B5EF4-FFF2-40B4-BE49-F238E27FC236}">
              <a16:creationId xmlns:a16="http://schemas.microsoft.com/office/drawing/2014/main" id="{00000000-0008-0000-0F00-000045030000}"/>
            </a:ext>
          </a:extLst>
        </xdr:cNvPr>
        <xdr:cNvSpPr txBox="1"/>
      </xdr:nvSpPr>
      <xdr:spPr>
        <a:xfrm>
          <a:off x="22199600" y="1705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135889</xdr:rowOff>
    </xdr:from>
    <xdr:to>
      <xdr:col>112</xdr:col>
      <xdr:colOff>38100</xdr:colOff>
      <xdr:row>100</xdr:row>
      <xdr:rowOff>66039</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21272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3811</xdr:rowOff>
    </xdr:from>
    <xdr:to>
      <xdr:col>116</xdr:col>
      <xdr:colOff>63500</xdr:colOff>
      <xdr:row>100</xdr:row>
      <xdr:rowOff>15239</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flipV="1">
          <a:off x="21323300" y="171488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151130</xdr:rowOff>
    </xdr:from>
    <xdr:to>
      <xdr:col>107</xdr:col>
      <xdr:colOff>101600</xdr:colOff>
      <xdr:row>100</xdr:row>
      <xdr:rowOff>81280</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0383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15239</xdr:rowOff>
    </xdr:from>
    <xdr:to>
      <xdr:col>111</xdr:col>
      <xdr:colOff>177800</xdr:colOff>
      <xdr:row>100</xdr:row>
      <xdr:rowOff>30480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flipV="1">
          <a:off x="20434300" y="17160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128270</xdr:rowOff>
    </xdr:from>
    <xdr:to>
      <xdr:col>102</xdr:col>
      <xdr:colOff>165100</xdr:colOff>
      <xdr:row>101</xdr:row>
      <xdr:rowOff>58420</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19494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30480</xdr:rowOff>
    </xdr:from>
    <xdr:to>
      <xdr:col>107</xdr:col>
      <xdr:colOff>50800</xdr:colOff>
      <xdr:row>101</xdr:row>
      <xdr:rowOff>7620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19545300" y="171754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139700</xdr:rowOff>
    </xdr:from>
    <xdr:to>
      <xdr:col>98</xdr:col>
      <xdr:colOff>38100</xdr:colOff>
      <xdr:row>101</xdr:row>
      <xdr:rowOff>69850</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8605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7620</xdr:rowOff>
    </xdr:from>
    <xdr:to>
      <xdr:col>102</xdr:col>
      <xdr:colOff>114300</xdr:colOff>
      <xdr:row>101</xdr:row>
      <xdr:rowOff>19050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18656300" y="17324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46" name="n_1aveValue【庁舎】&#10;一人当たり面積">
          <a:extLst>
            <a:ext uri="{FF2B5EF4-FFF2-40B4-BE49-F238E27FC236}">
              <a16:creationId xmlns:a16="http://schemas.microsoft.com/office/drawing/2014/main" id="{00000000-0008-0000-0F00-00004E030000}"/>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847" name="n_2aveValue【庁舎】&#10;一人当たり面積">
          <a:extLst>
            <a:ext uri="{FF2B5EF4-FFF2-40B4-BE49-F238E27FC236}">
              <a16:creationId xmlns:a16="http://schemas.microsoft.com/office/drawing/2014/main" id="{00000000-0008-0000-0F00-00004F030000}"/>
            </a:ext>
          </a:extLst>
        </xdr:cNvPr>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848" name="n_3aveValue【庁舎】&#10;一人当たり面積">
          <a:extLst>
            <a:ext uri="{FF2B5EF4-FFF2-40B4-BE49-F238E27FC236}">
              <a16:creationId xmlns:a16="http://schemas.microsoft.com/office/drawing/2014/main" id="{00000000-0008-0000-0F00-000050030000}"/>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849" name="n_4aveValue【庁舎】&#10;一人当たり面積">
          <a:extLst>
            <a:ext uri="{FF2B5EF4-FFF2-40B4-BE49-F238E27FC236}">
              <a16:creationId xmlns:a16="http://schemas.microsoft.com/office/drawing/2014/main" id="{00000000-0008-0000-0F00-000051030000}"/>
            </a:ext>
          </a:extLst>
        </xdr:cNvPr>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82566</xdr:rowOff>
    </xdr:from>
    <xdr:ext cx="469744" cy="259045"/>
    <xdr:sp macro="" textlink="">
      <xdr:nvSpPr>
        <xdr:cNvPr id="850" name="n_1mainValue【庁舎】&#10;一人当たり面積">
          <a:extLst>
            <a:ext uri="{FF2B5EF4-FFF2-40B4-BE49-F238E27FC236}">
              <a16:creationId xmlns:a16="http://schemas.microsoft.com/office/drawing/2014/main" id="{00000000-0008-0000-0F00-000052030000}"/>
            </a:ext>
          </a:extLst>
        </xdr:cNvPr>
        <xdr:cNvSpPr txBox="1"/>
      </xdr:nvSpPr>
      <xdr:spPr>
        <a:xfrm>
          <a:off x="2107572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97807</xdr:rowOff>
    </xdr:from>
    <xdr:ext cx="469744" cy="259045"/>
    <xdr:sp macro="" textlink="">
      <xdr:nvSpPr>
        <xdr:cNvPr id="851" name="n_2mainValue【庁舎】&#10;一人当たり面積">
          <a:extLst>
            <a:ext uri="{FF2B5EF4-FFF2-40B4-BE49-F238E27FC236}">
              <a16:creationId xmlns:a16="http://schemas.microsoft.com/office/drawing/2014/main" id="{00000000-0008-0000-0F00-000053030000}"/>
            </a:ext>
          </a:extLst>
        </xdr:cNvPr>
        <xdr:cNvSpPr txBox="1"/>
      </xdr:nvSpPr>
      <xdr:spPr>
        <a:xfrm>
          <a:off x="201994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74947</xdr:rowOff>
    </xdr:from>
    <xdr:ext cx="469744" cy="259045"/>
    <xdr:sp macro="" textlink="">
      <xdr:nvSpPr>
        <xdr:cNvPr id="852" name="n_3mainValue【庁舎】&#10;一人当たり面積">
          <a:extLst>
            <a:ext uri="{FF2B5EF4-FFF2-40B4-BE49-F238E27FC236}">
              <a16:creationId xmlns:a16="http://schemas.microsoft.com/office/drawing/2014/main" id="{00000000-0008-0000-0F00-000054030000}"/>
            </a:ext>
          </a:extLst>
        </xdr:cNvPr>
        <xdr:cNvSpPr txBox="1"/>
      </xdr:nvSpPr>
      <xdr:spPr>
        <a:xfrm>
          <a:off x="1931042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86377</xdr:rowOff>
    </xdr:from>
    <xdr:ext cx="469744" cy="259045"/>
    <xdr:sp macro="" textlink="">
      <xdr:nvSpPr>
        <xdr:cNvPr id="853" name="n_4mainValue【庁舎】&#10;一人当たり面積">
          <a:extLst>
            <a:ext uri="{FF2B5EF4-FFF2-40B4-BE49-F238E27FC236}">
              <a16:creationId xmlns:a16="http://schemas.microsoft.com/office/drawing/2014/main" id="{00000000-0008-0000-0F00-000055030000}"/>
            </a:ext>
          </a:extLst>
        </xdr:cNvPr>
        <xdr:cNvSpPr txBox="1"/>
      </xdr:nvSpPr>
      <xdr:spPr>
        <a:xfrm>
          <a:off x="18421427"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体育館・プールについては、固定資産台帳を修正した結果、有形固定資産減価償却率は類似団体平均の近傍値となった。原則として今後も機能を維持し、建物の老朽化状況や施設の利用状況に応じて、施設の集約や統廃合等を検討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固定資産台帳を修正した結果、有形固定資産減価償却率は類似団体内平均値と比べて低くなった。原則として今後も機能を維持し、建物の老朽化状況や施設の利用状況に応じて、施設の統廃合や他の施設との複合化等を検討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・一般廃棄物処理施設については、一部の施設の建替えにより、有形固定資産減価償却率は類似団体内平均値と比べて低くなった。今後も長寿命化等を図りながら機能を維持する。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については、固定資産台帳を修正した結果、有形固定資産減価償却率は類似団体内平均値と比べて低くなった。原則として今後も機能は維持するが、建物の建替時に他の施設との複合化等を検討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庁舎については、平成２１年度の消防本部庁舎建設、平成２３年度の市役所新庁舎建設により、有形固定資産減価償却率は類似団体内平均値と比べて低い傾向にある。原則として今後も機能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261,287
258,792
891.05
144,538,627
137,432,003
6,260,237
71,036,813
152,646,395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の多くを占める三大都市圏の特例市と産業構造が異なり、歳入に占める自主財源の割合がそれほど高くないことや、特例市中２番目に広い市域を有することにより行政経費が割高であることから、指数は類似団体内では低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引き続き、行政経費の見直しと市税徴収率向上等による自主財源の確保に取り組み、財政基盤の強化に努める。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140970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847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140987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140970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140970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90170</xdr:rowOff>
    </xdr:from>
    <xdr:to>
      <xdr:col>19</xdr:col>
      <xdr:colOff>184150</xdr:colOff>
      <xdr:row>45</xdr:row>
      <xdr:rowOff>20320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5097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2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歳入面では、前年度比、地方特例交付金等が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％の減となり、総額で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歳出面では、障害者自立支援給付費支給事業の減少により扶助費が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％の減となった一方で、長期債償還元金などの増加により公債費が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％の増となり、総額では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ポイント増加し、類似団体平均より高い水準となっているため、より一層、税収の増に努めるとともに、行政経費の徹底した見直しを行い、経常経費の節減に努める。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64</xdr:row>
      <xdr:rowOff>15240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78913"/>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114300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789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63</xdr:row>
      <xdr:rowOff>146473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1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146473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915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13140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36000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ふるさと長岡への応援寄附金関係経費に係る物件費や、道路等維持経費に係る維持補修費の増加などにより、前年度より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5,772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類似団体平均より高い水準であることから、今後も定員の適正化や施設の計画的な保全などに取り組み、経費の節減を図る。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133224</xdr:rowOff>
    </xdr:from>
    <xdr:to>
      <xdr:col>23</xdr:col>
      <xdr:colOff>133350</xdr:colOff>
      <xdr:row>88</xdr:row>
      <xdr:rowOff>77839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49374"/>
          <a:ext cx="838200" cy="1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128576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87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168219</xdr:rowOff>
    </xdr:from>
    <xdr:to>
      <xdr:col>19</xdr:col>
      <xdr:colOff>133350</xdr:colOff>
      <xdr:row>87</xdr:row>
      <xdr:rowOff>133224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912919"/>
          <a:ext cx="889000" cy="1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157570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125113</xdr:rowOff>
    </xdr:from>
    <xdr:to>
      <xdr:col>15</xdr:col>
      <xdr:colOff>82550</xdr:colOff>
      <xdr:row>86</xdr:row>
      <xdr:rowOff>168219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98363"/>
          <a:ext cx="889000" cy="2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109066</xdr:rowOff>
    </xdr:from>
    <xdr:to>
      <xdr:col>11</xdr:col>
      <xdr:colOff>31750</xdr:colOff>
      <xdr:row>85</xdr:row>
      <xdr:rowOff>125113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82316"/>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126213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27039</xdr:rowOff>
    </xdr:from>
    <xdr:to>
      <xdr:col>23</xdr:col>
      <xdr:colOff>184150</xdr:colOff>
      <xdr:row>88</xdr:row>
      <xdr:rowOff>128639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1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170566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08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82424</xdr:rowOff>
    </xdr:from>
    <xdr:to>
      <xdr:col>19</xdr:col>
      <xdr:colOff>184150</xdr:colOff>
      <xdr:row>88</xdr:row>
      <xdr:rowOff>12574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99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168801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84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117419</xdr:rowOff>
    </xdr:from>
    <xdr:to>
      <xdr:col>15</xdr:col>
      <xdr:colOff>133350</xdr:colOff>
      <xdr:row>87</xdr:row>
      <xdr:rowOff>47569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6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32346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74313</xdr:rowOff>
    </xdr:from>
    <xdr:to>
      <xdr:col>11</xdr:col>
      <xdr:colOff>82550</xdr:colOff>
      <xdr:row>86</xdr:row>
      <xdr:rowOff>4463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160690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3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58266</xdr:rowOff>
    </xdr:from>
    <xdr:to>
      <xdr:col>7</xdr:col>
      <xdr:colOff>31750</xdr:colOff>
      <xdr:row>85</xdr:row>
      <xdr:rowOff>159866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63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144643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71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国が給与構造改革に着手する前から独自の給与適正化を進めてきたことにより、ラスパイレス指数は平成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を下回る状況が続いており、類似団体内で低い数値を維持している。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引き続き国の取り扱いを基本とし、地域の状況を勘案し適正な給与運用に努める。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83</xdr:row>
      <xdr:rowOff>113241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0337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83202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2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83</xdr:row>
      <xdr:rowOff>133350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435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年度にかけて定員適正化計画に基づき人員削減を行い、計画終了後も引続き定員の適正化に取り組んできた。現在は、</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「持続可能な行財政運営プラン」（計画期間：令和３年度～令和７年度）に基づき、適正な定員管理に取組んでいる。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普通会計部門においては、平成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年４月１日から令和５年４月１日までに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今後も、人口減少が進む中、事務の効率化や行政ＤＸによる業務の見直しを行い、職員数を抑制し、定員の適正化を進めていく。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109220</xdr:rowOff>
    </xdr:from>
    <xdr:to>
      <xdr:col>81</xdr:col>
      <xdr:colOff>44450</xdr:colOff>
      <xdr:row>65</xdr:row>
      <xdr:rowOff>113242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25347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77064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77046</xdr:rowOff>
    </xdr:from>
    <xdr:to>
      <xdr:col>77</xdr:col>
      <xdr:colOff>44450</xdr:colOff>
      <xdr:row>65</xdr:row>
      <xdr:rowOff>109220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22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77046</xdr:rowOff>
    </xdr:from>
    <xdr:to>
      <xdr:col>72</xdr:col>
      <xdr:colOff>203200</xdr:colOff>
      <xdr:row>65</xdr:row>
      <xdr:rowOff>105198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122129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105198</xdr:rowOff>
    </xdr:from>
    <xdr:to>
      <xdr:col>68</xdr:col>
      <xdr:colOff>152400</xdr:colOff>
      <xdr:row>65</xdr:row>
      <xdr:rowOff>125306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24944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62442</xdr:rowOff>
    </xdr:from>
    <xdr:to>
      <xdr:col>81</xdr:col>
      <xdr:colOff>95250</xdr:colOff>
      <xdr:row>65</xdr:row>
      <xdr:rowOff>164042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129769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10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58420</xdr:rowOff>
    </xdr:from>
    <xdr:to>
      <xdr:col>77</xdr:col>
      <xdr:colOff>95250</xdr:colOff>
      <xdr:row>65</xdr:row>
      <xdr:rowOff>160020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144797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26246</xdr:rowOff>
    </xdr:from>
    <xdr:to>
      <xdr:col>73</xdr:col>
      <xdr:colOff>44450</xdr:colOff>
      <xdr:row>65</xdr:row>
      <xdr:rowOff>127846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112623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54398</xdr:rowOff>
    </xdr:from>
    <xdr:to>
      <xdr:col>68</xdr:col>
      <xdr:colOff>203200</xdr:colOff>
      <xdr:row>65</xdr:row>
      <xdr:rowOff>155998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140775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74506</xdr:rowOff>
    </xdr:from>
    <xdr:to>
      <xdr:col>64</xdr:col>
      <xdr:colOff>152400</xdr:colOff>
      <xdr:row>66</xdr:row>
      <xdr:rowOff>4656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160883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新市建設計画に基づく事業や教育施設の整備事業、過疎対策事業に取り組んだ結果、元利償還金の額が多く、類似団体の中では高くなっている。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また、下水道事業等の元利償還金が減少したことにより、基準財政需要額算入額が減少し、前年度に対し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引き続き、起債を活用する際は、交付税措置のある有利な起債の選択を図っていく。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13909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45867"/>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35275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2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81945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70455</xdr:rowOff>
    </xdr:from>
    <xdr:to>
      <xdr:col>68</xdr:col>
      <xdr:colOff>152400</xdr:colOff>
      <xdr:row>41</xdr:row>
      <xdr:rowOff>104926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999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106636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19655</xdr:rowOff>
    </xdr:from>
    <xdr:to>
      <xdr:col>68</xdr:col>
      <xdr:colOff>203200</xdr:colOff>
      <xdr:row>41</xdr:row>
      <xdr:rowOff>121255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106032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将来負担額の内訳として一般会計等に係る地方債の現在高が多いが、交付税措置のある有利な起債を選択しており、将来負担額が過大とならないよう配慮している。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比率としては、充当可能基金の増といった良化要因があったが、基準財政需要額算入見込額の減や標準財政規模の減により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今後も比率の推移に留意しながら、収支バランスの取れる範囲内で投資事業を行っていく。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83291</xdr:rowOff>
    </xdr:from>
    <xdr:to>
      <xdr:col>81</xdr:col>
      <xdr:colOff>44450</xdr:colOff>
      <xdr:row>21</xdr:row>
      <xdr:rowOff>109432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683741"/>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155275</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84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83291</xdr:rowOff>
    </xdr:from>
    <xdr:to>
      <xdr:col>77</xdr:col>
      <xdr:colOff>44450</xdr:colOff>
      <xdr:row>22</xdr:row>
      <xdr:rowOff>96838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683741"/>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123313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5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96838</xdr:rowOff>
    </xdr:from>
    <xdr:to>
      <xdr:col>72</xdr:col>
      <xdr:colOff>203200</xdr:colOff>
      <xdr:row>22</xdr:row>
      <xdr:rowOff>98848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86873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110067</xdr:rowOff>
    </xdr:from>
    <xdr:to>
      <xdr:col>73</xdr:col>
      <xdr:colOff>44450</xdr:colOff>
      <xdr:row>16</xdr:row>
      <xdr:rowOff>40217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139594</xdr:rowOff>
    </xdr:from>
    <xdr:to>
      <xdr:col>68</xdr:col>
      <xdr:colOff>152400</xdr:colOff>
      <xdr:row>22</xdr:row>
      <xdr:rowOff>98848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740044"/>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130175</xdr:rowOff>
    </xdr:from>
    <xdr:to>
      <xdr:col>68</xdr:col>
      <xdr:colOff>203200</xdr:colOff>
      <xdr:row>16</xdr:row>
      <xdr:rowOff>60325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152946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58632</xdr:rowOff>
    </xdr:from>
    <xdr:to>
      <xdr:col>81</xdr:col>
      <xdr:colOff>95250</xdr:colOff>
      <xdr:row>21</xdr:row>
      <xdr:rowOff>160232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65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125959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55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32491</xdr:rowOff>
    </xdr:from>
    <xdr:to>
      <xdr:col>77</xdr:col>
      <xdr:colOff>95250</xdr:colOff>
      <xdr:row>21</xdr:row>
      <xdr:rowOff>134091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6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118868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719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46038</xdr:rowOff>
    </xdr:from>
    <xdr:to>
      <xdr:col>73</xdr:col>
      <xdr:colOff>44450</xdr:colOff>
      <xdr:row>22</xdr:row>
      <xdr:rowOff>147638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8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132415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90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48048</xdr:rowOff>
    </xdr:from>
    <xdr:to>
      <xdr:col>68</xdr:col>
      <xdr:colOff>203200</xdr:colOff>
      <xdr:row>22</xdr:row>
      <xdr:rowOff>149648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8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134425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90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88794</xdr:rowOff>
    </xdr:from>
    <xdr:to>
      <xdr:col>64</xdr:col>
      <xdr:colOff>152400</xdr:colOff>
      <xdr:row>22</xdr:row>
      <xdr:rowOff>18944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6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3721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261,287
258,792
891.05
144,538,627
137,432,003
6,260,237
71,036,813
152,646,395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2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岡市行政経営改革プランに基づく委託・民営化を進めるとともに、定員適正化計画を策定・推進することにより職員数の削減を行ってきた。給与面においても独自の給与適正化、並びに給与構造改革を推し進め、特殊勤務手当をはじめとした各種手当の大幅見直しや給与水準の引き下げを行ってき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2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この結果、人件費に係る経常収支比率は類似団体の中位を維持している。今後は持続可能な行財政運営プランに基づき、多方面からの取り組みを進め、さらなる人件費の削減に努める。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107950</xdr:rowOff>
    </xdr:from>
    <xdr:to>
      <xdr:col>24</xdr:col>
      <xdr:colOff>25400</xdr:colOff>
      <xdr:row>42</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435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31750</xdr:rowOff>
    </xdr:from>
    <xdr:to>
      <xdr:col>24</xdr:col>
      <xdr:colOff>114300</xdr:colOff>
      <xdr:row>42</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107950</xdr:rowOff>
    </xdr:from>
    <xdr:to>
      <xdr:col>24</xdr:col>
      <xdr:colOff>114300</xdr:colOff>
      <xdr:row>32</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146050</xdr:rowOff>
    </xdr:from>
    <xdr:to>
      <xdr:col>24</xdr:col>
      <xdr:colOff>25400</xdr:colOff>
      <xdr:row>37</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82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146050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82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107950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01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76200</xdr:rowOff>
    </xdr:from>
    <xdr:to>
      <xdr:col>24</xdr:col>
      <xdr:colOff>76200</xdr:colOff>
      <xdr:row>38</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95250</xdr:rowOff>
    </xdr:from>
    <xdr:to>
      <xdr:col>20</xdr:col>
      <xdr:colOff>38100</xdr:colOff>
      <xdr:row>37</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5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57150</xdr:rowOff>
    </xdr:from>
    <xdr:to>
      <xdr:col>11</xdr:col>
      <xdr:colOff>60325</xdr:colOff>
      <xdr:row>36</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学校一般管理費の増加などにより、前年度比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引き続き光熱水費高騰の状況に注視しながら、行政経費の節減等に取り組み、物件費の増加を抑えるよう努める。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141288</xdr:rowOff>
    </xdr:from>
    <xdr:to>
      <xdr:col>82</xdr:col>
      <xdr:colOff>107950</xdr:colOff>
      <xdr:row>15</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41588"/>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19702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55563</xdr:rowOff>
    </xdr:from>
    <xdr:to>
      <xdr:col>78</xdr:col>
      <xdr:colOff>69850</xdr:colOff>
      <xdr:row>14</xdr:row>
      <xdr:rowOff>141288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5586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162577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3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55563</xdr:rowOff>
    </xdr:from>
    <xdr:to>
      <xdr:col>73</xdr:col>
      <xdr:colOff>180975</xdr:colOff>
      <xdr:row>16</xdr:row>
      <xdr:rowOff>55563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55863"/>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33990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55563</xdr:rowOff>
    </xdr:from>
    <xdr:to>
      <xdr:col>69</xdr:col>
      <xdr:colOff>92075</xdr:colOff>
      <xdr:row>16</xdr:row>
      <xdr:rowOff>55563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798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62565</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90488</xdr:rowOff>
    </xdr:from>
    <xdr:to>
      <xdr:col>78</xdr:col>
      <xdr:colOff>120650</xdr:colOff>
      <xdr:row>15</xdr:row>
      <xdr:rowOff>20638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9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30815</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5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4763</xdr:rowOff>
    </xdr:from>
    <xdr:to>
      <xdr:col>74</xdr:col>
      <xdr:colOff>31750</xdr:colOff>
      <xdr:row>14</xdr:row>
      <xdr:rowOff>106363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0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116540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7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4763</xdr:rowOff>
    </xdr:from>
    <xdr:to>
      <xdr:col>69</xdr:col>
      <xdr:colOff>142875</xdr:colOff>
      <xdr:row>16</xdr:row>
      <xdr:rowOff>106363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4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116540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51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4763</xdr:rowOff>
    </xdr:from>
    <xdr:to>
      <xdr:col>65</xdr:col>
      <xdr:colOff>53975</xdr:colOff>
      <xdr:row>16</xdr:row>
      <xdr:rowOff>106363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4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116540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1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障害者自立支援給付費支給事業に係る扶助費の減少などにより、前年度比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扶助費は当面増加傾向が見込まれることから、今後も増加の抑制に努める。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156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94343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056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94343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施設等管理費に係る維持補修費が物価高騰に伴い増加したことなどにより、前年度比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引き続き各会計において健全財政に取り組み、普通会計の負担額を減らしていくよう努める。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134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134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107950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6350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子ども家庭支援事業費の増加などにより、前年度比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今後も補助金・負担金の効果を検証しながら、交付の妥当性について判断していく。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35</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0660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60706</xdr:rowOff>
    </xdr:from>
    <xdr:to>
      <xdr:col>78</xdr:col>
      <xdr:colOff>69850</xdr:colOff>
      <xdr:row>35</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7129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7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35</xdr:row>
      <xdr:rowOff>60706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35</xdr:row>
      <xdr:rowOff>42418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16273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28194</xdr:rowOff>
    </xdr:from>
    <xdr:to>
      <xdr:col>82</xdr:col>
      <xdr:colOff>158750</xdr:colOff>
      <xdr:row>35</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108221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3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9906</xdr:rowOff>
    </xdr:from>
    <xdr:to>
      <xdr:col>74</xdr:col>
      <xdr:colOff>31750</xdr:colOff>
      <xdr:row>35</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121683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163068</xdr:rowOff>
    </xdr:from>
    <xdr:to>
      <xdr:col>69</xdr:col>
      <xdr:colOff>142875</xdr:colOff>
      <xdr:row>35</xdr:row>
      <xdr:rowOff>93218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103395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新市建設計画に基づく事業や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教育施設の整備事業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過疎対策事業に取り組んだ結果、元利償還金の額が多く、類似団体より高い水準である。また、学校教育等に係る元利償還金が増加したことから、前年度に比べ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ポイント増加した。なお、合併特例債等の交付税措置のある有利な起債を選択してきたため、公債費総額の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程度は交付税措置がされている。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79</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53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165100</xdr:rowOff>
    </xdr:from>
    <xdr:to>
      <xdr:col>19</xdr:col>
      <xdr:colOff>187325</xdr:colOff>
      <xdr:row>79</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53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24130</xdr:rowOff>
    </xdr:from>
    <xdr:to>
      <xdr:col>15</xdr:col>
      <xdr:colOff>98425</xdr:colOff>
      <xdr:row>79</xdr:row>
      <xdr:rowOff>31750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56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46989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568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162577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152400</xdr:rowOff>
    </xdr:from>
    <xdr:to>
      <xdr:col>15</xdr:col>
      <xdr:colOff>149225</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類似団体に比べ、公債費の占める割合が高いため、公債費以外の経費は平均より低い水準になっている。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定員の適正化や行政経費の見直しに継続して取り組み、経常経費のさらなる節減に努める。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33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34472</xdr:rowOff>
    </xdr:from>
    <xdr:to>
      <xdr:col>82</xdr:col>
      <xdr:colOff>107950</xdr:colOff>
      <xdr:row>73</xdr:row>
      <xdr:rowOff>37193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3788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64606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09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34472</xdr:rowOff>
    </xdr:from>
    <xdr:to>
      <xdr:col>78</xdr:col>
      <xdr:colOff>69850</xdr:colOff>
      <xdr:row>72</xdr:row>
      <xdr:rowOff>165100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4782800" y="123788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119743</xdr:rowOff>
    </xdr:from>
    <xdr:to>
      <xdr:col>78</xdr:col>
      <xdr:colOff>120650</xdr:colOff>
      <xdr:row>75</xdr:row>
      <xdr:rowOff>49893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34670</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9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165100</xdr:rowOff>
    </xdr:from>
    <xdr:to>
      <xdr:col>73</xdr:col>
      <xdr:colOff>180975</xdr:colOff>
      <xdr:row>73</xdr:row>
      <xdr:rowOff>48078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2509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110672</xdr:rowOff>
    </xdr:from>
    <xdr:to>
      <xdr:col>69</xdr:col>
      <xdr:colOff>92075</xdr:colOff>
      <xdr:row>73</xdr:row>
      <xdr:rowOff>48078</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2455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8164</xdr:rowOff>
    </xdr:from>
    <xdr:to>
      <xdr:col>69</xdr:col>
      <xdr:colOff>142875</xdr:colOff>
      <xdr:row>77</xdr:row>
      <xdr:rowOff>109764</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94541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157843</xdr:rowOff>
    </xdr:from>
    <xdr:to>
      <xdr:col>82</xdr:col>
      <xdr:colOff>158750</xdr:colOff>
      <xdr:row>73</xdr:row>
      <xdr:rowOff>87993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66420</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41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71</xdr:row>
      <xdr:rowOff>155122</xdr:rowOff>
    </xdr:from>
    <xdr:to>
      <xdr:col>78</xdr:col>
      <xdr:colOff>120650</xdr:colOff>
      <xdr:row>72</xdr:row>
      <xdr:rowOff>85272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32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70</xdr:row>
      <xdr:rowOff>95449</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09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114300</xdr:rowOff>
    </xdr:from>
    <xdr:to>
      <xdr:col>74</xdr:col>
      <xdr:colOff>31750</xdr:colOff>
      <xdr:row>73</xdr:row>
      <xdr:rowOff>44450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54627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168728</xdr:rowOff>
    </xdr:from>
    <xdr:to>
      <xdr:col>69</xdr:col>
      <xdr:colOff>142875</xdr:colOff>
      <xdr:row>73</xdr:row>
      <xdr:rowOff>98878</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5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109055</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28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59872</xdr:rowOff>
    </xdr:from>
    <xdr:to>
      <xdr:col>65</xdr:col>
      <xdr:colOff>53975</xdr:colOff>
      <xdr:row>72</xdr:row>
      <xdr:rowOff>161472</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4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199</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1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69208</xdr:rowOff>
    </xdr:from>
    <xdr:to>
      <xdr:col>29</xdr:col>
      <xdr:colOff>127000</xdr:colOff>
      <xdr:row>15</xdr:row>
      <xdr:rowOff>128578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88583"/>
          <a:ext cx="647700" cy="59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12659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4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128578</xdr:rowOff>
    </xdr:from>
    <xdr:to>
      <xdr:col>26</xdr:col>
      <xdr:colOff>50800</xdr:colOff>
      <xdr:row>15</xdr:row>
      <xdr:rowOff>130766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7953"/>
          <a:ext cx="698500" cy="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147108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9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130766</xdr:rowOff>
    </xdr:from>
    <xdr:to>
      <xdr:col>22</xdr:col>
      <xdr:colOff>114300</xdr:colOff>
      <xdr:row>16</xdr:row>
      <xdr:rowOff>42625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50141"/>
          <a:ext cx="698500" cy="83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165723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42625</xdr:rowOff>
    </xdr:from>
    <xdr:to>
      <xdr:col>18</xdr:col>
      <xdr:colOff>177800</xdr:colOff>
      <xdr:row>16</xdr:row>
      <xdr:rowOff>62415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33450"/>
          <a:ext cx="698500" cy="19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53350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77843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18408</xdr:rowOff>
    </xdr:from>
    <xdr:to>
      <xdr:col>29</xdr:col>
      <xdr:colOff>177800</xdr:colOff>
      <xdr:row>15</xdr:row>
      <xdr:rowOff>120008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37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34935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77778</xdr:rowOff>
    </xdr:from>
    <xdr:to>
      <xdr:col>26</xdr:col>
      <xdr:colOff>101600</xdr:colOff>
      <xdr:row>16</xdr:row>
      <xdr:rowOff>7928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18105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6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79966</xdr:rowOff>
    </xdr:from>
    <xdr:to>
      <xdr:col>22</xdr:col>
      <xdr:colOff>165100</xdr:colOff>
      <xdr:row>16</xdr:row>
      <xdr:rowOff>10116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9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20293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6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163275</xdr:rowOff>
    </xdr:from>
    <xdr:to>
      <xdr:col>19</xdr:col>
      <xdr:colOff>38100</xdr:colOff>
      <xdr:row>16</xdr:row>
      <xdr:rowOff>93425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8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103602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11615</xdr:rowOff>
    </xdr:from>
    <xdr:to>
      <xdr:col>15</xdr:col>
      <xdr:colOff>101600</xdr:colOff>
      <xdr:row>16</xdr:row>
      <xdr:rowOff>113215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2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123392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313424</xdr:rowOff>
    </xdr:from>
    <xdr:to>
      <xdr:col>29</xdr:col>
      <xdr:colOff>127000</xdr:colOff>
      <xdr:row>36</xdr:row>
      <xdr:rowOff>54077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23774"/>
          <a:ext cx="647700" cy="83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4691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129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54077</xdr:rowOff>
    </xdr:from>
    <xdr:to>
      <xdr:col>26</xdr:col>
      <xdr:colOff>50800</xdr:colOff>
      <xdr:row>36</xdr:row>
      <xdr:rowOff>92596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07327"/>
          <a:ext cx="69850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192752</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31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92596</xdr:rowOff>
    </xdr:from>
    <xdr:to>
      <xdr:col>22</xdr:col>
      <xdr:colOff>114300</xdr:colOff>
      <xdr:row>36</xdr:row>
      <xdr:rowOff>154775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45846"/>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219994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34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154775</xdr:rowOff>
    </xdr:from>
    <xdr:to>
      <xdr:col>18</xdr:col>
      <xdr:colOff>177800</xdr:colOff>
      <xdr:row>37</xdr:row>
      <xdr:rowOff>736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08025"/>
          <a:ext cx="698500" cy="1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223575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211078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33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262624</xdr:rowOff>
    </xdr:from>
    <xdr:to>
      <xdr:col>29</xdr:col>
      <xdr:colOff>177800</xdr:colOff>
      <xdr:row>36</xdr:row>
      <xdr:rowOff>21324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72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107701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1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3277</xdr:rowOff>
    </xdr:from>
    <xdr:to>
      <xdr:col>26</xdr:col>
      <xdr:colOff>101600</xdr:colOff>
      <xdr:row>36</xdr:row>
      <xdr:rowOff>104877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56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115054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25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41796</xdr:rowOff>
    </xdr:from>
    <xdr:to>
      <xdr:col>22</xdr:col>
      <xdr:colOff>165100</xdr:colOff>
      <xdr:row>36</xdr:row>
      <xdr:rowOff>143396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95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153573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6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103975</xdr:rowOff>
    </xdr:from>
    <xdr:to>
      <xdr:col>19</xdr:col>
      <xdr:colOff>38100</xdr:colOff>
      <xdr:row>37</xdr:row>
      <xdr:rowOff>34125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5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215752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2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121386</xdr:rowOff>
    </xdr:from>
    <xdr:to>
      <xdr:col>15</xdr:col>
      <xdr:colOff>101600</xdr:colOff>
      <xdr:row>37</xdr:row>
      <xdr:rowOff>51536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74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233163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4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261,287
258,792
891.05
144,538,627
137,432,003
6,260,237
71,036,813
152,646,395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142280</xdr:rowOff>
    </xdr:from>
    <xdr:to>
      <xdr:col>24</xdr:col>
      <xdr:colOff>63500</xdr:colOff>
      <xdr:row>32</xdr:row>
      <xdr:rowOff>67756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57230"/>
          <a:ext cx="8382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65960</xdr:rowOff>
    </xdr:from>
    <xdr:to>
      <xdr:col>19</xdr:col>
      <xdr:colOff>177800</xdr:colOff>
      <xdr:row>32</xdr:row>
      <xdr:rowOff>67756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55236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67621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65960</xdr:rowOff>
    </xdr:from>
    <xdr:to>
      <xdr:col>15</xdr:col>
      <xdr:colOff>50800</xdr:colOff>
      <xdr:row>33</xdr:row>
      <xdr:rowOff>77553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52360"/>
          <a:ext cx="889000" cy="18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94040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77553</xdr:rowOff>
    </xdr:from>
    <xdr:to>
      <xdr:col>10</xdr:col>
      <xdr:colOff>114300</xdr:colOff>
      <xdr:row>33</xdr:row>
      <xdr:rowOff>135128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35403"/>
          <a:ext cx="889000" cy="5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91480</xdr:rowOff>
    </xdr:from>
    <xdr:to>
      <xdr:col>24</xdr:col>
      <xdr:colOff>114300</xdr:colOff>
      <xdr:row>32</xdr:row>
      <xdr:rowOff>21630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114357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16956</xdr:rowOff>
    </xdr:from>
    <xdr:to>
      <xdr:col>20</xdr:col>
      <xdr:colOff>38100</xdr:colOff>
      <xdr:row>32</xdr:row>
      <xdr:rowOff>118556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0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135083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27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15160</xdr:rowOff>
    </xdr:from>
    <xdr:to>
      <xdr:col>15</xdr:col>
      <xdr:colOff>101600</xdr:colOff>
      <xdr:row>32</xdr:row>
      <xdr:rowOff>116760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133287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2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26753</xdr:rowOff>
    </xdr:from>
    <xdr:to>
      <xdr:col>10</xdr:col>
      <xdr:colOff>165100</xdr:colOff>
      <xdr:row>33</xdr:row>
      <xdr:rowOff>128353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8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144880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5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84328</xdr:rowOff>
    </xdr:from>
    <xdr:to>
      <xdr:col>6</xdr:col>
      <xdr:colOff>38100</xdr:colOff>
      <xdr:row>34</xdr:row>
      <xdr:rowOff>14478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31005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1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91283</xdr:rowOff>
    </xdr:from>
    <xdr:to>
      <xdr:col>24</xdr:col>
      <xdr:colOff>62865</xdr:colOff>
      <xdr:row>58</xdr:row>
      <xdr:rowOff>161280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783"/>
          <a:ext cx="1270" cy="144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161280</xdr:rowOff>
    </xdr:from>
    <xdr:to>
      <xdr:col>24</xdr:col>
      <xdr:colOff>152400</xdr:colOff>
      <xdr:row>58</xdr:row>
      <xdr:rowOff>161280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37960</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91283</xdr:rowOff>
    </xdr:from>
    <xdr:to>
      <xdr:col>24</xdr:col>
      <xdr:colOff>152400</xdr:colOff>
      <xdr:row>50</xdr:row>
      <xdr:rowOff>91283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6197</xdr:rowOff>
    </xdr:from>
    <xdr:to>
      <xdr:col>24</xdr:col>
      <xdr:colOff>63500</xdr:colOff>
      <xdr:row>53</xdr:row>
      <xdr:rowOff>437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921597"/>
          <a:ext cx="838200" cy="16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44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36642</xdr:rowOff>
    </xdr:from>
    <xdr:to>
      <xdr:col>24</xdr:col>
      <xdr:colOff>114300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437</xdr:rowOff>
    </xdr:from>
    <xdr:to>
      <xdr:col>19</xdr:col>
      <xdr:colOff>177800</xdr:colOff>
      <xdr:row>54</xdr:row>
      <xdr:rowOff>119721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087287"/>
          <a:ext cx="889000" cy="29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155925</xdr:rowOff>
    </xdr:from>
    <xdr:to>
      <xdr:col>20</xdr:col>
      <xdr:colOff>38100</xdr:colOff>
      <xdr:row>56</xdr:row>
      <xdr:rowOff>86075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77202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42453</xdr:rowOff>
    </xdr:from>
    <xdr:to>
      <xdr:col>15</xdr:col>
      <xdr:colOff>50800</xdr:colOff>
      <xdr:row>54</xdr:row>
      <xdr:rowOff>119721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300753"/>
          <a:ext cx="889000" cy="7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147833</xdr:rowOff>
    </xdr:from>
    <xdr:to>
      <xdr:col>15</xdr:col>
      <xdr:colOff>101600</xdr:colOff>
      <xdr:row>58</xdr:row>
      <xdr:rowOff>77983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69110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42453</xdr:rowOff>
    </xdr:from>
    <xdr:to>
      <xdr:col>10</xdr:col>
      <xdr:colOff>114300</xdr:colOff>
      <xdr:row>54</xdr:row>
      <xdr:rowOff>113502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00753"/>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137500</xdr:rowOff>
    </xdr:from>
    <xdr:to>
      <xdr:col>10</xdr:col>
      <xdr:colOff>165100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120904</xdr:rowOff>
    </xdr:from>
    <xdr:to>
      <xdr:col>6</xdr:col>
      <xdr:colOff>38100</xdr:colOff>
      <xdr:row>59</xdr:row>
      <xdr:rowOff>51054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42181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126847</xdr:rowOff>
    </xdr:from>
    <xdr:to>
      <xdr:col>24</xdr:col>
      <xdr:colOff>114300</xdr:colOff>
      <xdr:row>52</xdr:row>
      <xdr:rowOff>56997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7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149724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7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121087</xdr:rowOff>
    </xdr:from>
    <xdr:to>
      <xdr:col>20</xdr:col>
      <xdr:colOff>38100</xdr:colOff>
      <xdr:row>53</xdr:row>
      <xdr:rowOff>51237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3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67764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8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68921</xdr:rowOff>
    </xdr:from>
    <xdr:to>
      <xdr:col>15</xdr:col>
      <xdr:colOff>101600</xdr:colOff>
      <xdr:row>54</xdr:row>
      <xdr:rowOff>170521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2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15598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0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163103</xdr:rowOff>
    </xdr:from>
    <xdr:to>
      <xdr:col>10</xdr:col>
      <xdr:colOff>165100</xdr:colOff>
      <xdr:row>54</xdr:row>
      <xdr:rowOff>93253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4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109780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62702</xdr:rowOff>
    </xdr:from>
    <xdr:to>
      <xdr:col>6</xdr:col>
      <xdr:colOff>38100</xdr:colOff>
      <xdr:row>54</xdr:row>
      <xdr:rowOff>164302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9379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09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52832</xdr:rowOff>
    </xdr:from>
    <xdr:to>
      <xdr:col>24</xdr:col>
      <xdr:colOff>63500</xdr:colOff>
      <xdr:row>74</xdr:row>
      <xdr:rowOff>68103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740132"/>
          <a:ext cx="8382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147657</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7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68103</xdr:rowOff>
    </xdr:from>
    <xdr:to>
      <xdr:col>19</xdr:col>
      <xdr:colOff>177800</xdr:colOff>
      <xdr:row>74</xdr:row>
      <xdr:rowOff>87945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755403"/>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96221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87945</xdr:rowOff>
    </xdr:from>
    <xdr:to>
      <xdr:col>15</xdr:col>
      <xdr:colOff>50800</xdr:colOff>
      <xdr:row>75</xdr:row>
      <xdr:rowOff>162148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775245"/>
          <a:ext cx="889000" cy="24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99102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104724</xdr:rowOff>
    </xdr:from>
    <xdr:to>
      <xdr:col>10</xdr:col>
      <xdr:colOff>114300</xdr:colOff>
      <xdr:row>75</xdr:row>
      <xdr:rowOff>162148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963474"/>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141668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147063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2032</xdr:rowOff>
    </xdr:from>
    <xdr:to>
      <xdr:col>24</xdr:col>
      <xdr:colOff>114300</xdr:colOff>
      <xdr:row>74</xdr:row>
      <xdr:rowOff>103632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68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24909</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17303</xdr:rowOff>
    </xdr:from>
    <xdr:to>
      <xdr:col>20</xdr:col>
      <xdr:colOff>38100</xdr:colOff>
      <xdr:row>74</xdr:row>
      <xdr:rowOff>118903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135430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47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37145</xdr:rowOff>
    </xdr:from>
    <xdr:to>
      <xdr:col>15</xdr:col>
      <xdr:colOff>101600</xdr:colOff>
      <xdr:row>74</xdr:row>
      <xdr:rowOff>138745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72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155272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49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111348</xdr:rowOff>
    </xdr:from>
    <xdr:to>
      <xdr:col>10</xdr:col>
      <xdr:colOff>165100</xdr:colOff>
      <xdr:row>76</xdr:row>
      <xdr:rowOff>41498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58025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53924</xdr:rowOff>
    </xdr:from>
    <xdr:to>
      <xdr:col>6</xdr:col>
      <xdr:colOff>38100</xdr:colOff>
      <xdr:row>75</xdr:row>
      <xdr:rowOff>155524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601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6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46889</xdr:rowOff>
    </xdr:from>
    <xdr:to>
      <xdr:col>24</xdr:col>
      <xdr:colOff>63500</xdr:colOff>
      <xdr:row>97</xdr:row>
      <xdr:rowOff>156463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06089"/>
          <a:ext cx="838200" cy="28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89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46889</xdr:rowOff>
    </xdr:from>
    <xdr:to>
      <xdr:col>19</xdr:col>
      <xdr:colOff>177800</xdr:colOff>
      <xdr:row>98</xdr:row>
      <xdr:rowOff>129318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06089"/>
          <a:ext cx="889000" cy="4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47826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59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129318</xdr:rowOff>
    </xdr:from>
    <xdr:to>
      <xdr:col>15</xdr:col>
      <xdr:colOff>50800</xdr:colOff>
      <xdr:row>99</xdr:row>
      <xdr:rowOff>15570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931418"/>
          <a:ext cx="889000" cy="5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4678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15570</xdr:rowOff>
    </xdr:from>
    <xdr:to>
      <xdr:col>10</xdr:col>
      <xdr:colOff>114300</xdr:colOff>
      <xdr:row>99</xdr:row>
      <xdr:rowOff>74968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89120"/>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42606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91527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105663</xdr:rowOff>
    </xdr:from>
    <xdr:to>
      <xdr:col>24</xdr:col>
      <xdr:colOff>114300</xdr:colOff>
      <xdr:row>98</xdr:row>
      <xdr:rowOff>35813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20590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5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167539</xdr:rowOff>
    </xdr:from>
    <xdr:to>
      <xdr:col>20</xdr:col>
      <xdr:colOff>38100</xdr:colOff>
      <xdr:row>96</xdr:row>
      <xdr:rowOff>97689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88816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4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78518</xdr:rowOff>
    </xdr:from>
    <xdr:to>
      <xdr:col>15</xdr:col>
      <xdr:colOff>101600</xdr:colOff>
      <xdr:row>99</xdr:row>
      <xdr:rowOff>8668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171245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7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136220</xdr:rowOff>
    </xdr:from>
    <xdr:to>
      <xdr:col>10</xdr:col>
      <xdr:colOff>165100</xdr:colOff>
      <xdr:row>99</xdr:row>
      <xdr:rowOff>66370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9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57497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0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24168</xdr:rowOff>
    </xdr:from>
    <xdr:to>
      <xdr:col>6</xdr:col>
      <xdr:colOff>38100</xdr:colOff>
      <xdr:row>99</xdr:row>
      <xdr:rowOff>125768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9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116895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43256</xdr:rowOff>
    </xdr:from>
    <xdr:to>
      <xdr:col>54</xdr:col>
      <xdr:colOff>189865</xdr:colOff>
      <xdr:row>39</xdr:row>
      <xdr:rowOff>44679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044006"/>
          <a:ext cx="1270" cy="68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48506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44679</xdr:rowOff>
    </xdr:from>
    <xdr:to>
      <xdr:col>55</xdr:col>
      <xdr:colOff>88900</xdr:colOff>
      <xdr:row>39</xdr:row>
      <xdr:rowOff>44679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3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161383</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8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43256</xdr:rowOff>
    </xdr:from>
    <xdr:to>
      <xdr:col>55</xdr:col>
      <xdr:colOff>88900</xdr:colOff>
      <xdr:row>35</xdr:row>
      <xdr:rowOff>43256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04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41262</xdr:rowOff>
    </xdr:from>
    <xdr:to>
      <xdr:col>55</xdr:col>
      <xdr:colOff>0</xdr:colOff>
      <xdr:row>37</xdr:row>
      <xdr:rowOff>151562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84912"/>
          <a:ext cx="8382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151248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494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1371</xdr:rowOff>
    </xdr:from>
    <xdr:to>
      <xdr:col>55</xdr:col>
      <xdr:colOff>50800</xdr:colOff>
      <xdr:row>38</xdr:row>
      <xdr:rowOff>102971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128511</xdr:rowOff>
    </xdr:from>
    <xdr:to>
      <xdr:col>50</xdr:col>
      <xdr:colOff>114300</xdr:colOff>
      <xdr:row>37</xdr:row>
      <xdr:rowOff>151562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272011"/>
          <a:ext cx="889000" cy="12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68059</xdr:rowOff>
    </xdr:from>
    <xdr:to>
      <xdr:col>50</xdr:col>
      <xdr:colOff>165100</xdr:colOff>
      <xdr:row>38</xdr:row>
      <xdr:rowOff>169659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160786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128511</xdr:rowOff>
    </xdr:from>
    <xdr:to>
      <xdr:col>45</xdr:col>
      <xdr:colOff>177800</xdr:colOff>
      <xdr:row>38</xdr:row>
      <xdr:rowOff>121526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272011"/>
          <a:ext cx="889000" cy="136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55300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111633</xdr:rowOff>
    </xdr:from>
    <xdr:to>
      <xdr:col>41</xdr:col>
      <xdr:colOff>50800</xdr:colOff>
      <xdr:row>38</xdr:row>
      <xdr:rowOff>121526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626733"/>
          <a:ext cx="889000" cy="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53954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59529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7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161912</xdr:rowOff>
    </xdr:from>
    <xdr:to>
      <xdr:col>55</xdr:col>
      <xdr:colOff>50800</xdr:colOff>
      <xdr:row>37</xdr:row>
      <xdr:rowOff>92062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13339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100762</xdr:rowOff>
    </xdr:from>
    <xdr:to>
      <xdr:col>50</xdr:col>
      <xdr:colOff>165100</xdr:colOff>
      <xdr:row>38</xdr:row>
      <xdr:rowOff>30911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44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47439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77711</xdr:rowOff>
    </xdr:from>
    <xdr:to>
      <xdr:col>46</xdr:col>
      <xdr:colOff>38100</xdr:colOff>
      <xdr:row>31</xdr:row>
      <xdr:rowOff>7861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22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24388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499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70726</xdr:rowOff>
    </xdr:from>
    <xdr:to>
      <xdr:col>41</xdr:col>
      <xdr:colOff>101600</xdr:colOff>
      <xdr:row>39</xdr:row>
      <xdr:rowOff>876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17403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6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60833</xdr:rowOff>
    </xdr:from>
    <xdr:to>
      <xdr:col>36</xdr:col>
      <xdr:colOff>165100</xdr:colOff>
      <xdr:row>38</xdr:row>
      <xdr:rowOff>162433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7510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5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158883</xdr:rowOff>
    </xdr:from>
    <xdr:to>
      <xdr:col>55</xdr:col>
      <xdr:colOff>0</xdr:colOff>
      <xdr:row>53</xdr:row>
      <xdr:rowOff>147606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074283"/>
          <a:ext cx="838200" cy="1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160043</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9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147606</xdr:rowOff>
    </xdr:from>
    <xdr:to>
      <xdr:col>50</xdr:col>
      <xdr:colOff>114300</xdr:colOff>
      <xdr:row>54</xdr:row>
      <xdr:rowOff>97009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234456"/>
          <a:ext cx="889000" cy="1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36351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146786</xdr:rowOff>
    </xdr:from>
    <xdr:to>
      <xdr:col>45</xdr:col>
      <xdr:colOff>177800</xdr:colOff>
      <xdr:row>54</xdr:row>
      <xdr:rowOff>97009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062186"/>
          <a:ext cx="889000" cy="29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157605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146786</xdr:rowOff>
    </xdr:from>
    <xdr:to>
      <xdr:col>41</xdr:col>
      <xdr:colOff>50800</xdr:colOff>
      <xdr:row>54</xdr:row>
      <xdr:rowOff>5188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062186"/>
          <a:ext cx="889000" cy="2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104760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124058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2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108083</xdr:rowOff>
    </xdr:from>
    <xdr:to>
      <xdr:col>55</xdr:col>
      <xdr:colOff>50800</xdr:colOff>
      <xdr:row>53</xdr:row>
      <xdr:rowOff>38233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0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130960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8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96806</xdr:rowOff>
    </xdr:from>
    <xdr:to>
      <xdr:col>50</xdr:col>
      <xdr:colOff>165100</xdr:colOff>
      <xdr:row>54</xdr:row>
      <xdr:rowOff>26956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1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43483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895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46209</xdr:rowOff>
    </xdr:from>
    <xdr:to>
      <xdr:col>46</xdr:col>
      <xdr:colOff>38100</xdr:colOff>
      <xdr:row>54</xdr:row>
      <xdr:rowOff>147809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3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164336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07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95986</xdr:rowOff>
    </xdr:from>
    <xdr:to>
      <xdr:col>41</xdr:col>
      <xdr:colOff>101600</xdr:colOff>
      <xdr:row>53</xdr:row>
      <xdr:rowOff>26136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0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42663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878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125838</xdr:rowOff>
    </xdr:from>
    <xdr:to>
      <xdr:col>36</xdr:col>
      <xdr:colOff>165100</xdr:colOff>
      <xdr:row>54</xdr:row>
      <xdr:rowOff>55988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2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72515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98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108643</xdr:rowOff>
    </xdr:from>
    <xdr:to>
      <xdr:col>55</xdr:col>
      <xdr:colOff>0</xdr:colOff>
      <xdr:row>76</xdr:row>
      <xdr:rowOff>26380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795943"/>
          <a:ext cx="838200" cy="26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74413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0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20076</xdr:rowOff>
    </xdr:from>
    <xdr:to>
      <xdr:col>50</xdr:col>
      <xdr:colOff>114300</xdr:colOff>
      <xdr:row>76</xdr:row>
      <xdr:rowOff>26380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050276"/>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113471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20076</xdr:rowOff>
    </xdr:from>
    <xdr:to>
      <xdr:col>45</xdr:col>
      <xdr:colOff>177800</xdr:colOff>
      <xdr:row>77</xdr:row>
      <xdr:rowOff>161711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050276"/>
          <a:ext cx="889000" cy="31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138422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161711</xdr:rowOff>
    </xdr:from>
    <xdr:to>
      <xdr:col>41</xdr:col>
      <xdr:colOff>50800</xdr:colOff>
      <xdr:row>78</xdr:row>
      <xdr:rowOff>41042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63361"/>
          <a:ext cx="889000" cy="5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95405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148637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57843</xdr:rowOff>
    </xdr:from>
    <xdr:to>
      <xdr:col>55</xdr:col>
      <xdr:colOff>50800</xdr:colOff>
      <xdr:row>74</xdr:row>
      <xdr:rowOff>159443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7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80720</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59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147030</xdr:rowOff>
    </xdr:from>
    <xdr:to>
      <xdr:col>50</xdr:col>
      <xdr:colOff>165100</xdr:colOff>
      <xdr:row>76</xdr:row>
      <xdr:rowOff>77180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93707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8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140727</xdr:rowOff>
    </xdr:from>
    <xdr:to>
      <xdr:col>46</xdr:col>
      <xdr:colOff>38100</xdr:colOff>
      <xdr:row>76</xdr:row>
      <xdr:rowOff>70876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9994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87404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77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110911</xdr:rowOff>
    </xdr:from>
    <xdr:to>
      <xdr:col>41</xdr:col>
      <xdr:colOff>101600</xdr:colOff>
      <xdr:row>78</xdr:row>
      <xdr:rowOff>41061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1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32188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161692</xdr:rowOff>
    </xdr:from>
    <xdr:to>
      <xdr:col>36</xdr:col>
      <xdr:colOff>165100</xdr:colOff>
      <xdr:row>78</xdr:row>
      <xdr:rowOff>91842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6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82969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5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102699</xdr:rowOff>
    </xdr:from>
    <xdr:to>
      <xdr:col>55</xdr:col>
      <xdr:colOff>0</xdr:colOff>
      <xdr:row>94</xdr:row>
      <xdr:rowOff>44667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047549"/>
          <a:ext cx="838200" cy="1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97469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3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44667</xdr:rowOff>
    </xdr:from>
    <xdr:to>
      <xdr:col>50</xdr:col>
      <xdr:colOff>114300</xdr:colOff>
      <xdr:row>94</xdr:row>
      <xdr:rowOff>53713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160967"/>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158244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56000</xdr:rowOff>
    </xdr:from>
    <xdr:to>
      <xdr:col>45</xdr:col>
      <xdr:colOff>177800</xdr:colOff>
      <xdr:row>94</xdr:row>
      <xdr:rowOff>53713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486500"/>
          <a:ext cx="889000" cy="68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60763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56000</xdr:rowOff>
    </xdr:from>
    <xdr:to>
      <xdr:col>41</xdr:col>
      <xdr:colOff>50800</xdr:colOff>
      <xdr:row>90</xdr:row>
      <xdr:rowOff>125625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486500"/>
          <a:ext cx="889000" cy="6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22195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12594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0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51899</xdr:rowOff>
    </xdr:from>
    <xdr:to>
      <xdr:col>55</xdr:col>
      <xdr:colOff>50800</xdr:colOff>
      <xdr:row>93</xdr:row>
      <xdr:rowOff>153499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9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74776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4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165317</xdr:rowOff>
    </xdr:from>
    <xdr:to>
      <xdr:col>50</xdr:col>
      <xdr:colOff>165100</xdr:colOff>
      <xdr:row>94</xdr:row>
      <xdr:rowOff>95467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111994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88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2913</xdr:rowOff>
    </xdr:from>
    <xdr:to>
      <xdr:col>46</xdr:col>
      <xdr:colOff>38100</xdr:colOff>
      <xdr:row>94</xdr:row>
      <xdr:rowOff>104513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11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121040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8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5200</xdr:rowOff>
    </xdr:from>
    <xdr:to>
      <xdr:col>41</xdr:col>
      <xdr:colOff>101600</xdr:colOff>
      <xdr:row>90</xdr:row>
      <xdr:rowOff>106800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4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123327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21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74825</xdr:rowOff>
    </xdr:from>
    <xdr:to>
      <xdr:col>36</xdr:col>
      <xdr:colOff>165100</xdr:colOff>
      <xdr:row>91</xdr:row>
      <xdr:rowOff>4975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50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21502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28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127617</xdr:rowOff>
    </xdr:from>
    <xdr:to>
      <xdr:col>85</xdr:col>
      <xdr:colOff>127000</xdr:colOff>
      <xdr:row>39</xdr:row>
      <xdr:rowOff>7438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42717"/>
          <a:ext cx="8382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115534</xdr:rowOff>
    </xdr:from>
    <xdr:to>
      <xdr:col>81</xdr:col>
      <xdr:colOff>50800</xdr:colOff>
      <xdr:row>38</xdr:row>
      <xdr:rowOff>127617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116284"/>
          <a:ext cx="889000" cy="52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11810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698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115534</xdr:rowOff>
    </xdr:from>
    <xdr:to>
      <xdr:col>76</xdr:col>
      <xdr:colOff>114300</xdr:colOff>
      <xdr:row>38</xdr:row>
      <xdr:rowOff>88428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116284"/>
          <a:ext cx="889000" cy="48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89861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0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20501</xdr:rowOff>
    </xdr:from>
    <xdr:to>
      <xdr:col>71</xdr:col>
      <xdr:colOff>177800</xdr:colOff>
      <xdr:row>38</xdr:row>
      <xdr:rowOff>88428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364151"/>
          <a:ext cx="889000" cy="23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84635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599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128088</xdr:rowOff>
    </xdr:from>
    <xdr:to>
      <xdr:col>85</xdr:col>
      <xdr:colOff>177800</xdr:colOff>
      <xdr:row>39</xdr:row>
      <xdr:rowOff>58238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86594</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01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76817</xdr:rowOff>
    </xdr:from>
    <xdr:to>
      <xdr:col>81</xdr:col>
      <xdr:colOff>101600</xdr:colOff>
      <xdr:row>39</xdr:row>
      <xdr:rowOff>6967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23494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367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64734</xdr:rowOff>
    </xdr:from>
    <xdr:to>
      <xdr:col>76</xdr:col>
      <xdr:colOff>165100</xdr:colOff>
      <xdr:row>35</xdr:row>
      <xdr:rowOff>166334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06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11411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584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37628</xdr:rowOff>
    </xdr:from>
    <xdr:to>
      <xdr:col>72</xdr:col>
      <xdr:colOff>38100</xdr:colOff>
      <xdr:row>38</xdr:row>
      <xdr:rowOff>139228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130355</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141151</xdr:rowOff>
    </xdr:from>
    <xdr:to>
      <xdr:col>67</xdr:col>
      <xdr:colOff>101600</xdr:colOff>
      <xdr:row>37</xdr:row>
      <xdr:rowOff>71301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3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87828</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08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20942</xdr:rowOff>
    </xdr:from>
    <xdr:to>
      <xdr:col>85</xdr:col>
      <xdr:colOff>127000</xdr:colOff>
      <xdr:row>74</xdr:row>
      <xdr:rowOff>78755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708242"/>
          <a:ext cx="838200" cy="5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160938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19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78755</xdr:rowOff>
    </xdr:from>
    <xdr:to>
      <xdr:col>81</xdr:col>
      <xdr:colOff>50800</xdr:colOff>
      <xdr:row>74</xdr:row>
      <xdr:rowOff>106164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766055"/>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123517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106164</xdr:rowOff>
    </xdr:from>
    <xdr:to>
      <xdr:col>76</xdr:col>
      <xdr:colOff>114300</xdr:colOff>
      <xdr:row>74</xdr:row>
      <xdr:rowOff>129550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793464"/>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140319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101112</xdr:rowOff>
    </xdr:from>
    <xdr:to>
      <xdr:col>71</xdr:col>
      <xdr:colOff>177800</xdr:colOff>
      <xdr:row>74</xdr:row>
      <xdr:rowOff>129550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788412"/>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161076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132250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3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141592</xdr:rowOff>
    </xdr:from>
    <xdr:to>
      <xdr:col>85</xdr:col>
      <xdr:colOff>177800</xdr:colOff>
      <xdr:row>74</xdr:row>
      <xdr:rowOff>71742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6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164469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5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27955</xdr:rowOff>
    </xdr:from>
    <xdr:to>
      <xdr:col>81</xdr:col>
      <xdr:colOff>101600</xdr:colOff>
      <xdr:row>74</xdr:row>
      <xdr:rowOff>129555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7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146082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4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55364</xdr:rowOff>
    </xdr:from>
    <xdr:to>
      <xdr:col>76</xdr:col>
      <xdr:colOff>165100</xdr:colOff>
      <xdr:row>74</xdr:row>
      <xdr:rowOff>156964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74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2041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5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78750</xdr:rowOff>
    </xdr:from>
    <xdr:to>
      <xdr:col>72</xdr:col>
      <xdr:colOff>38100</xdr:colOff>
      <xdr:row>75</xdr:row>
      <xdr:rowOff>8900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7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25427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54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50312</xdr:rowOff>
    </xdr:from>
    <xdr:to>
      <xdr:col>67</xdr:col>
      <xdr:colOff>101600</xdr:colOff>
      <xdr:row>74</xdr:row>
      <xdr:rowOff>151912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7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168439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5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154918</xdr:rowOff>
    </xdr:from>
    <xdr:to>
      <xdr:col>85</xdr:col>
      <xdr:colOff>127000</xdr:colOff>
      <xdr:row>98</xdr:row>
      <xdr:rowOff>26477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14118"/>
          <a:ext cx="838200" cy="2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22100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481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154918</xdr:rowOff>
    </xdr:from>
    <xdr:to>
      <xdr:col>81</xdr:col>
      <xdr:colOff>50800</xdr:colOff>
      <xdr:row>99</xdr:row>
      <xdr:rowOff>35851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14118"/>
          <a:ext cx="889000" cy="39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59163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6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169450</xdr:rowOff>
    </xdr:from>
    <xdr:to>
      <xdr:col>76</xdr:col>
      <xdr:colOff>114300</xdr:colOff>
      <xdr:row>99</xdr:row>
      <xdr:rowOff>35851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71550"/>
          <a:ext cx="889000" cy="3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113529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169450</xdr:rowOff>
    </xdr:from>
    <xdr:to>
      <xdr:col>71</xdr:col>
      <xdr:colOff>177800</xdr:colOff>
      <xdr:row>99</xdr:row>
      <xdr:rowOff>2377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71550"/>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105365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56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92727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55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147127</xdr:rowOff>
    </xdr:from>
    <xdr:to>
      <xdr:col>85</xdr:col>
      <xdr:colOff>177800</xdr:colOff>
      <xdr:row>98</xdr:row>
      <xdr:rowOff>77277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125554</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104118</xdr:rowOff>
    </xdr:from>
    <xdr:to>
      <xdr:col>81</xdr:col>
      <xdr:colOff>101600</xdr:colOff>
      <xdr:row>97</xdr:row>
      <xdr:rowOff>34268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6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50795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3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156501</xdr:rowOff>
    </xdr:from>
    <xdr:to>
      <xdr:col>76</xdr:col>
      <xdr:colOff>165100</xdr:colOff>
      <xdr:row>99</xdr:row>
      <xdr:rowOff>86651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5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77778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5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118650</xdr:rowOff>
    </xdr:from>
    <xdr:to>
      <xdr:col>72</xdr:col>
      <xdr:colOff>38100</xdr:colOff>
      <xdr:row>99</xdr:row>
      <xdr:rowOff>48800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39927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701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123027</xdr:rowOff>
    </xdr:from>
    <xdr:to>
      <xdr:col>67</xdr:col>
      <xdr:colOff>101600</xdr:colOff>
      <xdr:row>99</xdr:row>
      <xdr:rowOff>53177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44304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1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86142</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01092"/>
          <a:ext cx="1269" cy="138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32819</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86142</xdr:rowOff>
    </xdr:from>
    <xdr:to>
      <xdr:col>116</xdr:col>
      <xdr:colOff>152400</xdr:colOff>
      <xdr:row>31</xdr:row>
      <xdr:rowOff>86142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0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86142</xdr:rowOff>
    </xdr:from>
    <xdr:to>
      <xdr:col>116</xdr:col>
      <xdr:colOff>63500</xdr:colOff>
      <xdr:row>34</xdr:row>
      <xdr:rowOff>146395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401092"/>
          <a:ext cx="838200" cy="57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10503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25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32076</xdr:rowOff>
    </xdr:from>
    <xdr:to>
      <xdr:col>116</xdr:col>
      <xdr:colOff>114300</xdr:colOff>
      <xdr:row>38</xdr:row>
      <xdr:rowOff>133676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63935</xdr:rowOff>
    </xdr:from>
    <xdr:to>
      <xdr:col>111</xdr:col>
      <xdr:colOff>177800</xdr:colOff>
      <xdr:row>34</xdr:row>
      <xdr:rowOff>146395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5893235"/>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37138</xdr:rowOff>
    </xdr:from>
    <xdr:to>
      <xdr:col>112</xdr:col>
      <xdr:colOff>38100</xdr:colOff>
      <xdr:row>38</xdr:row>
      <xdr:rowOff>138738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5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129865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64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57567</xdr:rowOff>
    </xdr:from>
    <xdr:to>
      <xdr:col>107</xdr:col>
      <xdr:colOff>50800</xdr:colOff>
      <xdr:row>34</xdr:row>
      <xdr:rowOff>63935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5715417"/>
          <a:ext cx="889000" cy="17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xdr:rowOff>
    </xdr:from>
    <xdr:to>
      <xdr:col>107</xdr:col>
      <xdr:colOff>101600</xdr:colOff>
      <xdr:row>38</xdr:row>
      <xdr:rowOff>107061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98188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21971</xdr:rowOff>
    </xdr:from>
    <xdr:to>
      <xdr:col>102</xdr:col>
      <xdr:colOff>114300</xdr:colOff>
      <xdr:row>33</xdr:row>
      <xdr:rowOff>57567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5336921"/>
          <a:ext cx="889000" cy="37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152418</xdr:rowOff>
    </xdr:from>
    <xdr:to>
      <xdr:col>102</xdr:col>
      <xdr:colOff>165100</xdr:colOff>
      <xdr:row>38</xdr:row>
      <xdr:rowOff>82569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960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73695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38771</xdr:rowOff>
    </xdr:from>
    <xdr:to>
      <xdr:col>98</xdr:col>
      <xdr:colOff>38100</xdr:colOff>
      <xdr:row>38</xdr:row>
      <xdr:rowOff>140371</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5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131498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64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35342</xdr:rowOff>
    </xdr:from>
    <xdr:to>
      <xdr:col>116</xdr:col>
      <xdr:colOff>114300</xdr:colOff>
      <xdr:row>31</xdr:row>
      <xdr:rowOff>136942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3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159819</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30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95595</xdr:rowOff>
    </xdr:from>
    <xdr:to>
      <xdr:col>112</xdr:col>
      <xdr:colOff>38100</xdr:colOff>
      <xdr:row>35</xdr:row>
      <xdr:rowOff>25745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92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42272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70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13135</xdr:rowOff>
    </xdr:from>
    <xdr:to>
      <xdr:col>107</xdr:col>
      <xdr:colOff>101600</xdr:colOff>
      <xdr:row>34</xdr:row>
      <xdr:rowOff>114735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58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131262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61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6767</xdr:rowOff>
    </xdr:from>
    <xdr:to>
      <xdr:col>102</xdr:col>
      <xdr:colOff>165100</xdr:colOff>
      <xdr:row>33</xdr:row>
      <xdr:rowOff>108367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56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124894</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43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142621</xdr:rowOff>
    </xdr:from>
    <xdr:to>
      <xdr:col>98</xdr:col>
      <xdr:colOff>38100</xdr:colOff>
      <xdr:row>31</xdr:row>
      <xdr:rowOff>72771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528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89298</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506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106744</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9365044"/>
          <a:ext cx="1269" cy="794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53421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91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106744</xdr:rowOff>
    </xdr:from>
    <xdr:to>
      <xdr:col>116</xdr:col>
      <xdr:colOff>152400</xdr:colOff>
      <xdr:row>54</xdr:row>
      <xdr:rowOff>106744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93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44374</xdr:rowOff>
    </xdr:from>
    <xdr:to>
      <xdr:col>116</xdr:col>
      <xdr:colOff>63500</xdr:colOff>
      <xdr:row>54</xdr:row>
      <xdr:rowOff>106744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302674"/>
          <a:ext cx="8382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153395</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2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3518</xdr:rowOff>
    </xdr:from>
    <xdr:to>
      <xdr:col>116</xdr:col>
      <xdr:colOff>114300</xdr:colOff>
      <xdr:row>58</xdr:row>
      <xdr:rowOff>105118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26162</xdr:rowOff>
    </xdr:from>
    <xdr:to>
      <xdr:col>111</xdr:col>
      <xdr:colOff>177800</xdr:colOff>
      <xdr:row>54</xdr:row>
      <xdr:rowOff>44374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113012"/>
          <a:ext cx="889000" cy="1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157747</xdr:rowOff>
    </xdr:from>
    <xdr:to>
      <xdr:col>112</xdr:col>
      <xdr:colOff>38100</xdr:colOff>
      <xdr:row>58</xdr:row>
      <xdr:rowOff>87897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3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79024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0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88379</xdr:rowOff>
    </xdr:from>
    <xdr:to>
      <xdr:col>107</xdr:col>
      <xdr:colOff>50800</xdr:colOff>
      <xdr:row>53</xdr:row>
      <xdr:rowOff>26162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003779"/>
          <a:ext cx="889000" cy="10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88633</xdr:rowOff>
    </xdr:from>
    <xdr:to>
      <xdr:col>107</xdr:col>
      <xdr:colOff>101600</xdr:colOff>
      <xdr:row>58</xdr:row>
      <xdr:rowOff>18783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6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9910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9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126860</xdr:rowOff>
    </xdr:from>
    <xdr:to>
      <xdr:col>102</xdr:col>
      <xdr:colOff>114300</xdr:colOff>
      <xdr:row>52</xdr:row>
      <xdr:rowOff>88379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8870810"/>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157747</xdr:rowOff>
    </xdr:from>
    <xdr:to>
      <xdr:col>102</xdr:col>
      <xdr:colOff>165100</xdr:colOff>
      <xdr:row>58</xdr:row>
      <xdr:rowOff>87897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93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79024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0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123037</xdr:rowOff>
    </xdr:from>
    <xdr:to>
      <xdr:col>98</xdr:col>
      <xdr:colOff>38100</xdr:colOff>
      <xdr:row>58</xdr:row>
      <xdr:rowOff>53187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9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44314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98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55944</xdr:rowOff>
    </xdr:from>
    <xdr:to>
      <xdr:col>116</xdr:col>
      <xdr:colOff>114300</xdr:colOff>
      <xdr:row>54</xdr:row>
      <xdr:rowOff>157544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3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8971</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26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165024</xdr:rowOff>
    </xdr:from>
    <xdr:to>
      <xdr:col>112</xdr:col>
      <xdr:colOff>38100</xdr:colOff>
      <xdr:row>54</xdr:row>
      <xdr:rowOff>95174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25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111701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0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146812</xdr:rowOff>
    </xdr:from>
    <xdr:to>
      <xdr:col>107</xdr:col>
      <xdr:colOff>101600</xdr:colOff>
      <xdr:row>53</xdr:row>
      <xdr:rowOff>76962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0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93489</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883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37579</xdr:rowOff>
    </xdr:from>
    <xdr:to>
      <xdr:col>102</xdr:col>
      <xdr:colOff>165100</xdr:colOff>
      <xdr:row>52</xdr:row>
      <xdr:rowOff>139179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89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155706</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872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76060</xdr:rowOff>
    </xdr:from>
    <xdr:to>
      <xdr:col>98</xdr:col>
      <xdr:colOff>38100</xdr:colOff>
      <xdr:row>52</xdr:row>
      <xdr:rowOff>6210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88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22737</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859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169738</xdr:rowOff>
    </xdr:from>
    <xdr:to>
      <xdr:col>116</xdr:col>
      <xdr:colOff>63500</xdr:colOff>
      <xdr:row>75</xdr:row>
      <xdr:rowOff>21971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857038"/>
          <a:ext cx="8382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35551</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9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21971</xdr:rowOff>
    </xdr:from>
    <xdr:to>
      <xdr:col>111</xdr:col>
      <xdr:colOff>177800</xdr:colOff>
      <xdr:row>75</xdr:row>
      <xdr:rowOff>25903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880721"/>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14244</xdr:rowOff>
    </xdr:from>
    <xdr:to>
      <xdr:col>107</xdr:col>
      <xdr:colOff>50800</xdr:colOff>
      <xdr:row>75</xdr:row>
      <xdr:rowOff>25903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872994"/>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23984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14244</xdr:rowOff>
    </xdr:from>
    <xdr:to>
      <xdr:col>102</xdr:col>
      <xdr:colOff>114300</xdr:colOff>
      <xdr:row>75</xdr:row>
      <xdr:rowOff>41905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872994"/>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119128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142170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0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118938</xdr:rowOff>
    </xdr:from>
    <xdr:to>
      <xdr:col>116</xdr:col>
      <xdr:colOff>114300</xdr:colOff>
      <xdr:row>75</xdr:row>
      <xdr:rowOff>49088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141815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5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142621</xdr:rowOff>
    </xdr:from>
    <xdr:to>
      <xdr:col>112</xdr:col>
      <xdr:colOff>38100</xdr:colOff>
      <xdr:row>75</xdr:row>
      <xdr:rowOff>72771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8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89298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6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146553</xdr:rowOff>
    </xdr:from>
    <xdr:to>
      <xdr:col>107</xdr:col>
      <xdr:colOff>101600</xdr:colOff>
      <xdr:row>75</xdr:row>
      <xdr:rowOff>76703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8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93230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60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134894</xdr:rowOff>
    </xdr:from>
    <xdr:to>
      <xdr:col>102</xdr:col>
      <xdr:colOff>165100</xdr:colOff>
      <xdr:row>75</xdr:row>
      <xdr:rowOff>65044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82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81571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5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162555</xdr:rowOff>
    </xdr:from>
    <xdr:to>
      <xdr:col>98</xdr:col>
      <xdr:colOff>38100</xdr:colOff>
      <xdr:row>75</xdr:row>
      <xdr:rowOff>92705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4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109232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6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年度から３度にわたり計</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市町村と合併したことにより特例市中２番目に広い市域を有しているため、人口千人当たり職員数が類似団体内平均に比べ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人多いこと、保有する市有施設が多いことや豪雪地のため除排雪経費に多額の経費がかかることから、人件費、物件費や維持補修費が類似団体内平均に比べ高い水準となっている。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新市建設計画に基づく事業や教育施設の整備事業の取り組み、過疎対策事業の推進、市域が広く道路や下水などのインフラ整備に経費がかかることなどから、公債費においても類似団体内平均より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このため、今後も定員の適正化や、施設の計画的な保全などの取り組みを進め、経費の節減を図るとともに、起債を活用する際は、引き続き、交付税措置のある有利な起債の選択を図っていく。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261,287
258,792
891.05
144,538,627
137,432,003
6,260,237
71,036,813
152,646,395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110744</xdr:rowOff>
    </xdr:from>
    <xdr:to>
      <xdr:col>24</xdr:col>
      <xdr:colOff>63500</xdr:colOff>
      <xdr:row>34</xdr:row>
      <xdr:rowOff>164084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40044"/>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36085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48260</xdr:rowOff>
    </xdr:from>
    <xdr:to>
      <xdr:col>19</xdr:col>
      <xdr:colOff>177800</xdr:colOff>
      <xdr:row>34</xdr:row>
      <xdr:rowOff>110744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77560"/>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153433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48260</xdr:rowOff>
    </xdr:from>
    <xdr:to>
      <xdr:col>15</xdr:col>
      <xdr:colOff>50800</xdr:colOff>
      <xdr:row>34</xdr:row>
      <xdr:rowOff>168656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77560"/>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23131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72644</xdr:rowOff>
    </xdr:from>
    <xdr:to>
      <xdr:col>10</xdr:col>
      <xdr:colOff>114300</xdr:colOff>
      <xdr:row>34</xdr:row>
      <xdr:rowOff>168656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19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166387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113284</xdr:rowOff>
    </xdr:from>
    <xdr:to>
      <xdr:col>24</xdr:col>
      <xdr:colOff>114300</xdr:colOff>
      <xdr:row>35</xdr:row>
      <xdr:rowOff>43434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136161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59944</xdr:rowOff>
    </xdr:from>
    <xdr:to>
      <xdr:col>20</xdr:col>
      <xdr:colOff>38100</xdr:colOff>
      <xdr:row>34</xdr:row>
      <xdr:rowOff>161544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6621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168910</xdr:rowOff>
    </xdr:from>
    <xdr:to>
      <xdr:col>15</xdr:col>
      <xdr:colOff>101600</xdr:colOff>
      <xdr:row>34</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115587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117856</xdr:rowOff>
    </xdr:from>
    <xdr:to>
      <xdr:col>10</xdr:col>
      <xdr:colOff>165100</xdr:colOff>
      <xdr:row>35</xdr:row>
      <xdr:rowOff>48006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64533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21844</xdr:rowOff>
    </xdr:from>
    <xdr:to>
      <xdr:col>6</xdr:col>
      <xdr:colOff>38100</xdr:colOff>
      <xdr:row>34</xdr:row>
      <xdr:rowOff>123444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139971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2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87846</xdr:rowOff>
    </xdr:from>
    <xdr:to>
      <xdr:col>24</xdr:col>
      <xdr:colOff>62865</xdr:colOff>
      <xdr:row>59</xdr:row>
      <xdr:rowOff>81153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689046"/>
          <a:ext cx="1270" cy="507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84980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81153</xdr:rowOff>
    </xdr:from>
    <xdr:to>
      <xdr:col>24</xdr:col>
      <xdr:colOff>152400</xdr:colOff>
      <xdr:row>59</xdr:row>
      <xdr:rowOff>81153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9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34523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87846</xdr:rowOff>
    </xdr:from>
    <xdr:to>
      <xdr:col>24</xdr:col>
      <xdr:colOff>152400</xdr:colOff>
      <xdr:row>56</xdr:row>
      <xdr:rowOff>87846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8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254</xdr:rowOff>
    </xdr:from>
    <xdr:to>
      <xdr:col>24</xdr:col>
      <xdr:colOff>63500</xdr:colOff>
      <xdr:row>57</xdr:row>
      <xdr:rowOff>20130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772904"/>
          <a:ext cx="8382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120311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2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141884</xdr:rowOff>
    </xdr:from>
    <xdr:to>
      <xdr:col>24</xdr:col>
      <xdr:colOff>114300</xdr:colOff>
      <xdr:row>58</xdr:row>
      <xdr:rowOff>72034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48743</xdr:rowOff>
    </xdr:from>
    <xdr:to>
      <xdr:col>19</xdr:col>
      <xdr:colOff>177800</xdr:colOff>
      <xdr:row>57</xdr:row>
      <xdr:rowOff>254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621243"/>
          <a:ext cx="889000" cy="115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154445</xdr:rowOff>
    </xdr:from>
    <xdr:to>
      <xdr:col>20</xdr:col>
      <xdr:colOff>38100</xdr:colOff>
      <xdr:row>58</xdr:row>
      <xdr:rowOff>84595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75722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48743</xdr:rowOff>
    </xdr:from>
    <xdr:to>
      <xdr:col>15</xdr:col>
      <xdr:colOff>50800</xdr:colOff>
      <xdr:row>57</xdr:row>
      <xdr:rowOff>116472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621243"/>
          <a:ext cx="889000" cy="126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150063</xdr:rowOff>
    </xdr:from>
    <xdr:to>
      <xdr:col>15</xdr:col>
      <xdr:colOff>101600</xdr:colOff>
      <xdr:row>51</xdr:row>
      <xdr:rowOff>80213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71340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116472</xdr:rowOff>
    </xdr:from>
    <xdr:to>
      <xdr:col>10</xdr:col>
      <xdr:colOff>114300</xdr:colOff>
      <xdr:row>57</xdr:row>
      <xdr:rowOff>134963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89122"/>
          <a:ext cx="889000" cy="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47625</xdr:rowOff>
    </xdr:from>
    <xdr:to>
      <xdr:col>10</xdr:col>
      <xdr:colOff>165100</xdr:colOff>
      <xdr:row>58</xdr:row>
      <xdr:rowOff>149225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140352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56350</xdr:rowOff>
    </xdr:from>
    <xdr:to>
      <xdr:col>6</xdr:col>
      <xdr:colOff>38100</xdr:colOff>
      <xdr:row>58</xdr:row>
      <xdr:rowOff>157950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149077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140780</xdr:rowOff>
    </xdr:from>
    <xdr:to>
      <xdr:col>24</xdr:col>
      <xdr:colOff>114300</xdr:colOff>
      <xdr:row>57</xdr:row>
      <xdr:rowOff>70930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55707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5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120904</xdr:rowOff>
    </xdr:from>
    <xdr:to>
      <xdr:col>20</xdr:col>
      <xdr:colOff>38100</xdr:colOff>
      <xdr:row>57</xdr:row>
      <xdr:rowOff>51054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67581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169393</xdr:rowOff>
    </xdr:from>
    <xdr:to>
      <xdr:col>15</xdr:col>
      <xdr:colOff>101600</xdr:colOff>
      <xdr:row>50</xdr:row>
      <xdr:rowOff>99543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5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116070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34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65672</xdr:rowOff>
    </xdr:from>
    <xdr:to>
      <xdr:col>10</xdr:col>
      <xdr:colOff>165100</xdr:colOff>
      <xdr:row>57</xdr:row>
      <xdr:rowOff>167272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12349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1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84163</xdr:rowOff>
    </xdr:from>
    <xdr:to>
      <xdr:col>6</xdr:col>
      <xdr:colOff>38100</xdr:colOff>
      <xdr:row>58</xdr:row>
      <xdr:rowOff>14313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30840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6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150430</xdr:rowOff>
    </xdr:from>
    <xdr:to>
      <xdr:col>24</xdr:col>
      <xdr:colOff>62865</xdr:colOff>
      <xdr:row>77</xdr:row>
      <xdr:rowOff>91266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51930"/>
          <a:ext cx="1270" cy="114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95093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9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91266</xdr:rowOff>
    </xdr:from>
    <xdr:to>
      <xdr:col>24</xdr:col>
      <xdr:colOff>152400</xdr:colOff>
      <xdr:row>77</xdr:row>
      <xdr:rowOff>91266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9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97107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2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150430</xdr:rowOff>
    </xdr:from>
    <xdr:to>
      <xdr:col>24</xdr:col>
      <xdr:colOff>152400</xdr:colOff>
      <xdr:row>70</xdr:row>
      <xdr:rowOff>150430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5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34801</xdr:rowOff>
    </xdr:from>
    <xdr:to>
      <xdr:col>24</xdr:col>
      <xdr:colOff>63500</xdr:colOff>
      <xdr:row>77</xdr:row>
      <xdr:rowOff>3826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065001"/>
          <a:ext cx="838200" cy="1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133451</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20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110574</xdr:rowOff>
    </xdr:from>
    <xdr:to>
      <xdr:col>24</xdr:col>
      <xdr:colOff>114300</xdr:colOff>
      <xdr:row>76</xdr:row>
      <xdr:rowOff>40723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3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34801</xdr:rowOff>
    </xdr:from>
    <xdr:to>
      <xdr:col>19</xdr:col>
      <xdr:colOff>177800</xdr:colOff>
      <xdr:row>77</xdr:row>
      <xdr:rowOff>166646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65001"/>
          <a:ext cx="889000" cy="30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24806</xdr:rowOff>
    </xdr:from>
    <xdr:to>
      <xdr:col>20</xdr:col>
      <xdr:colOff>38100</xdr:colOff>
      <xdr:row>75</xdr:row>
      <xdr:rowOff>126406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8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142933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5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166646</xdr:rowOff>
    </xdr:from>
    <xdr:to>
      <xdr:col>15</xdr:col>
      <xdr:colOff>50800</xdr:colOff>
      <xdr:row>78</xdr:row>
      <xdr:rowOff>58303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68296"/>
          <a:ext cx="889000" cy="6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23749</xdr:rowOff>
    </xdr:from>
    <xdr:to>
      <xdr:col>15</xdr:col>
      <xdr:colOff>101600</xdr:colOff>
      <xdr:row>77</xdr:row>
      <xdr:rowOff>125349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141876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0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58303</xdr:rowOff>
    </xdr:from>
    <xdr:to>
      <xdr:col>10</xdr:col>
      <xdr:colOff>114300</xdr:colOff>
      <xdr:row>78</xdr:row>
      <xdr:rowOff>121969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31403"/>
          <a:ext cx="889000" cy="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81485</xdr:rowOff>
    </xdr:from>
    <xdr:to>
      <xdr:col>10</xdr:col>
      <xdr:colOff>165100</xdr:colOff>
      <xdr:row>78</xdr:row>
      <xdr:rowOff>11635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28162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64152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9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124476</xdr:rowOff>
    </xdr:from>
    <xdr:to>
      <xdr:col>24</xdr:col>
      <xdr:colOff>114300</xdr:colOff>
      <xdr:row>77</xdr:row>
      <xdr:rowOff>54626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5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39403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6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155451</xdr:rowOff>
    </xdr:from>
    <xdr:to>
      <xdr:col>20</xdr:col>
      <xdr:colOff>38100</xdr:colOff>
      <xdr:row>76</xdr:row>
      <xdr:rowOff>85601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1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76728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115846</xdr:rowOff>
    </xdr:from>
    <xdr:to>
      <xdr:col>15</xdr:col>
      <xdr:colOff>101600</xdr:colOff>
      <xdr:row>78</xdr:row>
      <xdr:rowOff>45996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37123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1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7503</xdr:rowOff>
    </xdr:from>
    <xdr:to>
      <xdr:col>10</xdr:col>
      <xdr:colOff>165100</xdr:colOff>
      <xdr:row>78</xdr:row>
      <xdr:rowOff>109103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100230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7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71169</xdr:rowOff>
    </xdr:from>
    <xdr:to>
      <xdr:col>6</xdr:col>
      <xdr:colOff>38100</xdr:colOff>
      <xdr:row>79</xdr:row>
      <xdr:rowOff>1319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163896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3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16850</xdr:rowOff>
    </xdr:from>
    <xdr:to>
      <xdr:col>24</xdr:col>
      <xdr:colOff>62865</xdr:colOff>
      <xdr:row>98</xdr:row>
      <xdr:rowOff>155977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18800"/>
          <a:ext cx="1270" cy="133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159804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155977</xdr:rowOff>
    </xdr:from>
    <xdr:to>
      <xdr:col>24</xdr:col>
      <xdr:colOff>152400</xdr:colOff>
      <xdr:row>98</xdr:row>
      <xdr:rowOff>155977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134977</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16850</xdr:rowOff>
    </xdr:from>
    <xdr:to>
      <xdr:col>24</xdr:col>
      <xdr:colOff>152400</xdr:colOff>
      <xdr:row>91</xdr:row>
      <xdr:rowOff>16850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16850</xdr:rowOff>
    </xdr:from>
    <xdr:to>
      <xdr:col>24</xdr:col>
      <xdr:colOff>63500</xdr:colOff>
      <xdr:row>96</xdr:row>
      <xdr:rowOff>4826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618800"/>
          <a:ext cx="838200" cy="84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40215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61788</xdr:rowOff>
    </xdr:from>
    <xdr:to>
      <xdr:col>24</xdr:col>
      <xdr:colOff>114300</xdr:colOff>
      <xdr:row>95</xdr:row>
      <xdr:rowOff>163388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4826</xdr:rowOff>
    </xdr:from>
    <xdr:to>
      <xdr:col>19</xdr:col>
      <xdr:colOff>177800</xdr:colOff>
      <xdr:row>98</xdr:row>
      <xdr:rowOff>39024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64026"/>
          <a:ext cx="889000" cy="37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82454</xdr:rowOff>
    </xdr:from>
    <xdr:to>
      <xdr:col>20</xdr:col>
      <xdr:colOff>38100</xdr:colOff>
      <xdr:row>96</xdr:row>
      <xdr:rowOff>12604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29131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4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71349</xdr:rowOff>
    </xdr:from>
    <xdr:to>
      <xdr:col>15</xdr:col>
      <xdr:colOff>50800</xdr:colOff>
      <xdr:row>98</xdr:row>
      <xdr:rowOff>39024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01999"/>
          <a:ext cx="889000" cy="13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63297</xdr:rowOff>
    </xdr:from>
    <xdr:to>
      <xdr:col>15</xdr:col>
      <xdr:colOff>101600</xdr:colOff>
      <xdr:row>97</xdr:row>
      <xdr:rowOff>164897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9974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71349</xdr:rowOff>
    </xdr:from>
    <xdr:to>
      <xdr:col>10</xdr:col>
      <xdr:colOff>114300</xdr:colOff>
      <xdr:row>98</xdr:row>
      <xdr:rowOff>73041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1999"/>
          <a:ext cx="889000" cy="17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170190</xdr:rowOff>
    </xdr:from>
    <xdr:to>
      <xdr:col>10</xdr:col>
      <xdr:colOff>165100</xdr:colOff>
      <xdr:row>97</xdr:row>
      <xdr:rowOff>100340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152817</xdr:rowOff>
    </xdr:from>
    <xdr:to>
      <xdr:col>6</xdr:col>
      <xdr:colOff>38100</xdr:colOff>
      <xdr:row>98</xdr:row>
      <xdr:rowOff>82967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99494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5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137500</xdr:rowOff>
    </xdr:from>
    <xdr:to>
      <xdr:col>24</xdr:col>
      <xdr:colOff>114300</xdr:colOff>
      <xdr:row>91</xdr:row>
      <xdr:rowOff>67650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5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90527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52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125476</xdr:rowOff>
    </xdr:from>
    <xdr:to>
      <xdr:col>20</xdr:col>
      <xdr:colOff>38100</xdr:colOff>
      <xdr:row>96</xdr:row>
      <xdr:rowOff>55626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1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46753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159674</xdr:rowOff>
    </xdr:from>
    <xdr:to>
      <xdr:col>15</xdr:col>
      <xdr:colOff>101600</xdr:colOff>
      <xdr:row>98</xdr:row>
      <xdr:rowOff>89824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80951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8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20549</xdr:rowOff>
    </xdr:from>
    <xdr:to>
      <xdr:col>10</xdr:col>
      <xdr:colOff>165100</xdr:colOff>
      <xdr:row>97</xdr:row>
      <xdr:rowOff>122149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113276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4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22241</xdr:rowOff>
    </xdr:from>
    <xdr:to>
      <xdr:col>6</xdr:col>
      <xdr:colOff>38100</xdr:colOff>
      <xdr:row>98</xdr:row>
      <xdr:rowOff>123841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114968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1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93980</xdr:rowOff>
    </xdr:from>
    <xdr:to>
      <xdr:col>54</xdr:col>
      <xdr:colOff>189865</xdr:colOff>
      <xdr:row>38</xdr:row>
      <xdr:rowOff>138176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751830"/>
          <a:ext cx="1270" cy="9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142003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138176</xdr:rowOff>
    </xdr:from>
    <xdr:to>
      <xdr:col>55</xdr:col>
      <xdr:colOff>88900</xdr:colOff>
      <xdr:row>38</xdr:row>
      <xdr:rowOff>138176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40657</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5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93980</xdr:rowOff>
    </xdr:from>
    <xdr:to>
      <xdr:col>55</xdr:col>
      <xdr:colOff>88900</xdr:colOff>
      <xdr:row>33</xdr:row>
      <xdr:rowOff>93980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7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151130</xdr:rowOff>
    </xdr:from>
    <xdr:to>
      <xdr:col>55</xdr:col>
      <xdr:colOff>0</xdr:colOff>
      <xdr:row>33</xdr:row>
      <xdr:rowOff>123698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5637530"/>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18559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9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40132</xdr:rowOff>
    </xdr:from>
    <xdr:to>
      <xdr:col>55</xdr:col>
      <xdr:colOff>50800</xdr:colOff>
      <xdr:row>36</xdr:row>
      <xdr:rowOff>141732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113792</xdr:rowOff>
    </xdr:from>
    <xdr:to>
      <xdr:col>50</xdr:col>
      <xdr:colOff>114300</xdr:colOff>
      <xdr:row>32</xdr:row>
      <xdr:rowOff>151130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428742"/>
          <a:ext cx="8890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2794</xdr:rowOff>
    </xdr:from>
    <xdr:to>
      <xdr:col>50</xdr:col>
      <xdr:colOff>165100</xdr:colOff>
      <xdr:row>35</xdr:row>
      <xdr:rowOff>104394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95521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9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113792</xdr:rowOff>
    </xdr:from>
    <xdr:to>
      <xdr:col>45</xdr:col>
      <xdr:colOff>177800</xdr:colOff>
      <xdr:row>31</xdr:row>
      <xdr:rowOff>152654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42874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85090</xdr:rowOff>
    </xdr:from>
    <xdr:to>
      <xdr:col>46</xdr:col>
      <xdr:colOff>38100</xdr:colOff>
      <xdr:row>36</xdr:row>
      <xdr:rowOff>15240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6367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58928</xdr:rowOff>
    </xdr:from>
    <xdr:to>
      <xdr:col>41</xdr:col>
      <xdr:colOff>50800</xdr:colOff>
      <xdr:row>31</xdr:row>
      <xdr:rowOff>152654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37387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65278</xdr:rowOff>
    </xdr:from>
    <xdr:to>
      <xdr:col>41</xdr:col>
      <xdr:colOff>101600</xdr:colOff>
      <xdr:row>35</xdr:row>
      <xdr:rowOff>166878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158005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160528</xdr:rowOff>
    </xdr:from>
    <xdr:to>
      <xdr:col>36</xdr:col>
      <xdr:colOff>165100</xdr:colOff>
      <xdr:row>35</xdr:row>
      <xdr:rowOff>90678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81805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8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72898</xdr:rowOff>
    </xdr:from>
    <xdr:to>
      <xdr:col>55</xdr:col>
      <xdr:colOff>50800</xdr:colOff>
      <xdr:row>34</xdr:row>
      <xdr:rowOff>3048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167657</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6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100330</xdr:rowOff>
    </xdr:from>
    <xdr:to>
      <xdr:col>50</xdr:col>
      <xdr:colOff>165100</xdr:colOff>
      <xdr:row>33</xdr:row>
      <xdr:rowOff>30480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5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47007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3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62992</xdr:rowOff>
    </xdr:from>
    <xdr:to>
      <xdr:col>46</xdr:col>
      <xdr:colOff>38100</xdr:colOff>
      <xdr:row>31</xdr:row>
      <xdr:rowOff>164592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3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9669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1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101854</xdr:rowOff>
    </xdr:from>
    <xdr:to>
      <xdr:col>41</xdr:col>
      <xdr:colOff>101600</xdr:colOff>
      <xdr:row>32</xdr:row>
      <xdr:rowOff>32004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48531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8128</xdr:rowOff>
    </xdr:from>
    <xdr:to>
      <xdr:col>36</xdr:col>
      <xdr:colOff>165100</xdr:colOff>
      <xdr:row>31</xdr:row>
      <xdr:rowOff>109728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3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126255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0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131333</xdr:rowOff>
    </xdr:from>
    <xdr:to>
      <xdr:col>55</xdr:col>
      <xdr:colOff>0</xdr:colOff>
      <xdr:row>55</xdr:row>
      <xdr:rowOff>158628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61083"/>
          <a:ext cx="8382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3045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75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152227</xdr:rowOff>
    </xdr:from>
    <xdr:to>
      <xdr:col>50</xdr:col>
      <xdr:colOff>114300</xdr:colOff>
      <xdr:row>55</xdr:row>
      <xdr:rowOff>158628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819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133758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137734</xdr:rowOff>
    </xdr:from>
    <xdr:to>
      <xdr:col>45</xdr:col>
      <xdr:colOff>177800</xdr:colOff>
      <xdr:row>55</xdr:row>
      <xdr:rowOff>152227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567484"/>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121825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100975</xdr:rowOff>
    </xdr:from>
    <xdr:to>
      <xdr:col>41</xdr:col>
      <xdr:colOff>50800</xdr:colOff>
      <xdr:row>55</xdr:row>
      <xdr:rowOff>137734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30725"/>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125163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116202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88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80533</xdr:rowOff>
    </xdr:from>
    <xdr:to>
      <xdr:col>55</xdr:col>
      <xdr:colOff>50800</xdr:colOff>
      <xdr:row>56</xdr:row>
      <xdr:rowOff>10683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103410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6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107828</xdr:rowOff>
    </xdr:from>
    <xdr:to>
      <xdr:col>50</xdr:col>
      <xdr:colOff>165100</xdr:colOff>
      <xdr:row>56</xdr:row>
      <xdr:rowOff>37978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54505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3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101427</xdr:rowOff>
    </xdr:from>
    <xdr:to>
      <xdr:col>46</xdr:col>
      <xdr:colOff>38100</xdr:colOff>
      <xdr:row>56</xdr:row>
      <xdr:rowOff>31577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48104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86934</xdr:rowOff>
    </xdr:from>
    <xdr:to>
      <xdr:col>41</xdr:col>
      <xdr:colOff>101600</xdr:colOff>
      <xdr:row>56</xdr:row>
      <xdr:rowOff>17084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33611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50175</xdr:rowOff>
    </xdr:from>
    <xdr:to>
      <xdr:col>36</xdr:col>
      <xdr:colOff>165100</xdr:colOff>
      <xdr:row>55</xdr:row>
      <xdr:rowOff>151775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168302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119621</xdr:rowOff>
    </xdr:from>
    <xdr:to>
      <xdr:col>55</xdr:col>
      <xdr:colOff>0</xdr:colOff>
      <xdr:row>74</xdr:row>
      <xdr:rowOff>149530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806921"/>
          <a:ext cx="8382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72584</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0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113792</xdr:rowOff>
    </xdr:from>
    <xdr:to>
      <xdr:col>50</xdr:col>
      <xdr:colOff>114300</xdr:colOff>
      <xdr:row>74</xdr:row>
      <xdr:rowOff>149530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801092"/>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33038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113792</xdr:rowOff>
    </xdr:from>
    <xdr:to>
      <xdr:col>45</xdr:col>
      <xdr:colOff>177800</xdr:colOff>
      <xdr:row>75</xdr:row>
      <xdr:rowOff>35382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801092"/>
          <a:ext cx="889000" cy="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72889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35382</xdr:rowOff>
    </xdr:from>
    <xdr:to>
      <xdr:col>41</xdr:col>
      <xdr:colOff>50800</xdr:colOff>
      <xdr:row>75</xdr:row>
      <xdr:rowOff>54356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894132"/>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121200</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140288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3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68821</xdr:rowOff>
    </xdr:from>
    <xdr:to>
      <xdr:col>55</xdr:col>
      <xdr:colOff>50800</xdr:colOff>
      <xdr:row>74</xdr:row>
      <xdr:rowOff>170421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7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91698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6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98730</xdr:rowOff>
    </xdr:from>
    <xdr:to>
      <xdr:col>50</xdr:col>
      <xdr:colOff>165100</xdr:colOff>
      <xdr:row>75</xdr:row>
      <xdr:rowOff>28880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7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45407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5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62992</xdr:rowOff>
    </xdr:from>
    <xdr:to>
      <xdr:col>46</xdr:col>
      <xdr:colOff>38100</xdr:colOff>
      <xdr:row>74</xdr:row>
      <xdr:rowOff>164592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7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9669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5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156032</xdr:rowOff>
    </xdr:from>
    <xdr:to>
      <xdr:col>41</xdr:col>
      <xdr:colOff>101600</xdr:colOff>
      <xdr:row>75</xdr:row>
      <xdr:rowOff>86182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8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102709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61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3556</xdr:rowOff>
    </xdr:from>
    <xdr:to>
      <xdr:col>36</xdr:col>
      <xdr:colOff>165100</xdr:colOff>
      <xdr:row>75</xdr:row>
      <xdr:rowOff>105156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121683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6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43269</xdr:rowOff>
    </xdr:from>
    <xdr:to>
      <xdr:col>55</xdr:col>
      <xdr:colOff>0</xdr:colOff>
      <xdr:row>90</xdr:row>
      <xdr:rowOff>152158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473769"/>
          <a:ext cx="838200" cy="10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81329</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40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43269</xdr:rowOff>
    </xdr:from>
    <xdr:to>
      <xdr:col>50</xdr:col>
      <xdr:colOff>114300</xdr:colOff>
      <xdr:row>91</xdr:row>
      <xdr:rowOff>111964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473769"/>
          <a:ext cx="889000" cy="2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12120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111964</xdr:rowOff>
    </xdr:from>
    <xdr:to>
      <xdr:col>45</xdr:col>
      <xdr:colOff>177800</xdr:colOff>
      <xdr:row>91</xdr:row>
      <xdr:rowOff>144577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713914"/>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23950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111373</xdr:rowOff>
    </xdr:from>
    <xdr:to>
      <xdr:col>41</xdr:col>
      <xdr:colOff>50800</xdr:colOff>
      <xdr:row>91</xdr:row>
      <xdr:rowOff>144577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713323"/>
          <a:ext cx="8890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57897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101358</xdr:rowOff>
    </xdr:from>
    <xdr:to>
      <xdr:col>55</xdr:col>
      <xdr:colOff>50800</xdr:colOff>
      <xdr:row>91</xdr:row>
      <xdr:rowOff>31508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5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54385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48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163919</xdr:rowOff>
    </xdr:from>
    <xdr:to>
      <xdr:col>50</xdr:col>
      <xdr:colOff>165100</xdr:colOff>
      <xdr:row>90</xdr:row>
      <xdr:rowOff>94069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42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110596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19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61164</xdr:rowOff>
    </xdr:from>
    <xdr:to>
      <xdr:col>46</xdr:col>
      <xdr:colOff>38100</xdr:colOff>
      <xdr:row>91</xdr:row>
      <xdr:rowOff>162764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6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7841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4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93777</xdr:rowOff>
    </xdr:from>
    <xdr:to>
      <xdr:col>41</xdr:col>
      <xdr:colOff>101600</xdr:colOff>
      <xdr:row>92</xdr:row>
      <xdr:rowOff>23927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69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40454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4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60573</xdr:rowOff>
    </xdr:from>
    <xdr:to>
      <xdr:col>36</xdr:col>
      <xdr:colOff>165100</xdr:colOff>
      <xdr:row>91</xdr:row>
      <xdr:rowOff>162173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6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7250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43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96701</xdr:rowOff>
    </xdr:from>
    <xdr:to>
      <xdr:col>85</xdr:col>
      <xdr:colOff>127000</xdr:colOff>
      <xdr:row>35</xdr:row>
      <xdr:rowOff>168112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97451"/>
          <a:ext cx="8382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18668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65460</xdr:rowOff>
    </xdr:from>
    <xdr:to>
      <xdr:col>81</xdr:col>
      <xdr:colOff>50800</xdr:colOff>
      <xdr:row>35</xdr:row>
      <xdr:rowOff>168112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894760"/>
          <a:ext cx="889000" cy="27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125239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15494</xdr:rowOff>
    </xdr:from>
    <xdr:to>
      <xdr:col>76</xdr:col>
      <xdr:colOff>114300</xdr:colOff>
      <xdr:row>34</xdr:row>
      <xdr:rowOff>65460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44794"/>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138846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15494</xdr:rowOff>
    </xdr:from>
    <xdr:to>
      <xdr:col>71</xdr:col>
      <xdr:colOff>177800</xdr:colOff>
      <xdr:row>35</xdr:row>
      <xdr:rowOff>106063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44794"/>
          <a:ext cx="889000" cy="26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147990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45901</xdr:rowOff>
    </xdr:from>
    <xdr:to>
      <xdr:col>85</xdr:col>
      <xdr:colOff>177800</xdr:colOff>
      <xdr:row>35</xdr:row>
      <xdr:rowOff>147501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68778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117312</xdr:rowOff>
    </xdr:from>
    <xdr:to>
      <xdr:col>81</xdr:col>
      <xdr:colOff>101600</xdr:colOff>
      <xdr:row>36</xdr:row>
      <xdr:rowOff>47462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63989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9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14660</xdr:rowOff>
    </xdr:from>
    <xdr:to>
      <xdr:col>76</xdr:col>
      <xdr:colOff>165100</xdr:colOff>
      <xdr:row>34</xdr:row>
      <xdr:rowOff>116260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8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132787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61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136144</xdr:rowOff>
    </xdr:from>
    <xdr:to>
      <xdr:col>72</xdr:col>
      <xdr:colOff>38100</xdr:colOff>
      <xdr:row>34</xdr:row>
      <xdr:rowOff>66294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7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82821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6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55263</xdr:rowOff>
    </xdr:from>
    <xdr:to>
      <xdr:col>67</xdr:col>
      <xdr:colOff>101600</xdr:colOff>
      <xdr:row>35</xdr:row>
      <xdr:rowOff>156863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1940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95180</xdr:rowOff>
    </xdr:from>
    <xdr:to>
      <xdr:col>85</xdr:col>
      <xdr:colOff>127000</xdr:colOff>
      <xdr:row>55</xdr:row>
      <xdr:rowOff>131546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524930"/>
          <a:ext cx="8382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73289</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03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99485</xdr:rowOff>
    </xdr:from>
    <xdr:to>
      <xdr:col>81</xdr:col>
      <xdr:colOff>50800</xdr:colOff>
      <xdr:row>55</xdr:row>
      <xdr:rowOff>131546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2923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139451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162141</xdr:rowOff>
    </xdr:from>
    <xdr:to>
      <xdr:col>76</xdr:col>
      <xdr:colOff>114300</xdr:colOff>
      <xdr:row>55</xdr:row>
      <xdr:rowOff>99485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20441"/>
          <a:ext cx="889000" cy="10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110494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162141</xdr:rowOff>
    </xdr:from>
    <xdr:to>
      <xdr:col>71</xdr:col>
      <xdr:colOff>177800</xdr:colOff>
      <xdr:row>54</xdr:row>
      <xdr:rowOff>162979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20441"/>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163777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40847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44380</xdr:rowOff>
    </xdr:from>
    <xdr:to>
      <xdr:col>85</xdr:col>
      <xdr:colOff>177800</xdr:colOff>
      <xdr:row>55</xdr:row>
      <xdr:rowOff>145980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67257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80746</xdr:rowOff>
    </xdr:from>
    <xdr:to>
      <xdr:col>81</xdr:col>
      <xdr:colOff>101600</xdr:colOff>
      <xdr:row>56</xdr:row>
      <xdr:rowOff>10896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27423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8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48685</xdr:rowOff>
    </xdr:from>
    <xdr:to>
      <xdr:col>76</xdr:col>
      <xdr:colOff>165100</xdr:colOff>
      <xdr:row>55</xdr:row>
      <xdr:rowOff>150285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166812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111341</xdr:rowOff>
    </xdr:from>
    <xdr:to>
      <xdr:col>72</xdr:col>
      <xdr:colOff>38100</xdr:colOff>
      <xdr:row>55</xdr:row>
      <xdr:rowOff>41491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58018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112179</xdr:rowOff>
    </xdr:from>
    <xdr:to>
      <xdr:col>67</xdr:col>
      <xdr:colOff>101600</xdr:colOff>
      <xdr:row>55</xdr:row>
      <xdr:rowOff>42329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7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58856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4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127617</xdr:rowOff>
    </xdr:from>
    <xdr:to>
      <xdr:col>85</xdr:col>
      <xdr:colOff>127000</xdr:colOff>
      <xdr:row>79</xdr:row>
      <xdr:rowOff>7438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00717"/>
          <a:ext cx="8382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115534</xdr:rowOff>
    </xdr:from>
    <xdr:to>
      <xdr:col>81</xdr:col>
      <xdr:colOff>50800</xdr:colOff>
      <xdr:row>78</xdr:row>
      <xdr:rowOff>127617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2974284"/>
          <a:ext cx="889000" cy="52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11809</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556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115534</xdr:rowOff>
    </xdr:from>
    <xdr:to>
      <xdr:col>76</xdr:col>
      <xdr:colOff>114300</xdr:colOff>
      <xdr:row>78</xdr:row>
      <xdr:rowOff>88429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2974284"/>
          <a:ext cx="889000" cy="48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89861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462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20501</xdr:rowOff>
    </xdr:from>
    <xdr:to>
      <xdr:col>71</xdr:col>
      <xdr:colOff>177800</xdr:colOff>
      <xdr:row>78</xdr:row>
      <xdr:rowOff>88429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222151"/>
          <a:ext cx="889000" cy="23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84636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4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128088</xdr:rowOff>
    </xdr:from>
    <xdr:to>
      <xdr:col>85</xdr:col>
      <xdr:colOff>177800</xdr:colOff>
      <xdr:row>79</xdr:row>
      <xdr:rowOff>58238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86594</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9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76817</xdr:rowOff>
    </xdr:from>
    <xdr:to>
      <xdr:col>81</xdr:col>
      <xdr:colOff>101600</xdr:colOff>
      <xdr:row>79</xdr:row>
      <xdr:rowOff>6967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23494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225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64734</xdr:rowOff>
    </xdr:from>
    <xdr:to>
      <xdr:col>76</xdr:col>
      <xdr:colOff>165100</xdr:colOff>
      <xdr:row>75</xdr:row>
      <xdr:rowOff>166334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29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11411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269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37629</xdr:rowOff>
    </xdr:from>
    <xdr:to>
      <xdr:col>72</xdr:col>
      <xdr:colOff>38100</xdr:colOff>
      <xdr:row>78</xdr:row>
      <xdr:rowOff>139229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1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130356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503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141151</xdr:rowOff>
    </xdr:from>
    <xdr:to>
      <xdr:col>67</xdr:col>
      <xdr:colOff>101600</xdr:colOff>
      <xdr:row>77</xdr:row>
      <xdr:rowOff>71301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17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87828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94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20943</xdr:rowOff>
    </xdr:from>
    <xdr:to>
      <xdr:col>85</xdr:col>
      <xdr:colOff>127000</xdr:colOff>
      <xdr:row>94</xdr:row>
      <xdr:rowOff>78755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137243"/>
          <a:ext cx="838200" cy="5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160938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620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78755</xdr:rowOff>
    </xdr:from>
    <xdr:to>
      <xdr:col>81</xdr:col>
      <xdr:colOff>50800</xdr:colOff>
      <xdr:row>94</xdr:row>
      <xdr:rowOff>106049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95055"/>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123517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106049</xdr:rowOff>
    </xdr:from>
    <xdr:to>
      <xdr:col>76</xdr:col>
      <xdr:colOff>114300</xdr:colOff>
      <xdr:row>94</xdr:row>
      <xdr:rowOff>129550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222349"/>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140319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100701</xdr:rowOff>
    </xdr:from>
    <xdr:to>
      <xdr:col>71</xdr:col>
      <xdr:colOff>177800</xdr:colOff>
      <xdr:row>94</xdr:row>
      <xdr:rowOff>129550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217001"/>
          <a:ext cx="8890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161053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132159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141593</xdr:rowOff>
    </xdr:from>
    <xdr:to>
      <xdr:col>85</xdr:col>
      <xdr:colOff>177800</xdr:colOff>
      <xdr:row>94</xdr:row>
      <xdr:rowOff>71743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0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164470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9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27955</xdr:rowOff>
    </xdr:from>
    <xdr:to>
      <xdr:col>81</xdr:col>
      <xdr:colOff>101600</xdr:colOff>
      <xdr:row>94</xdr:row>
      <xdr:rowOff>129555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4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146082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1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55249</xdr:rowOff>
    </xdr:from>
    <xdr:to>
      <xdr:col>76</xdr:col>
      <xdr:colOff>165100</xdr:colOff>
      <xdr:row>94</xdr:row>
      <xdr:rowOff>156849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1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1926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78750</xdr:rowOff>
    </xdr:from>
    <xdr:to>
      <xdr:col>72</xdr:col>
      <xdr:colOff>38100</xdr:colOff>
      <xdr:row>95</xdr:row>
      <xdr:rowOff>8900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19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25427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7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49901</xdr:rowOff>
    </xdr:from>
    <xdr:to>
      <xdr:col>67</xdr:col>
      <xdr:colOff>101600</xdr:colOff>
      <xdr:row>94</xdr:row>
      <xdr:rowOff>151501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16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168028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94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64262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7762"/>
          <a:ext cx="1269"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10939</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64262</xdr:rowOff>
    </xdr:from>
    <xdr:to>
      <xdr:col>116</xdr:col>
      <xdr:colOff>152400</xdr:colOff>
      <xdr:row>30</xdr:row>
      <xdr:rowOff>64262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41910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58437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84328</xdr:rowOff>
    </xdr:from>
    <xdr:to>
      <xdr:col>107</xdr:col>
      <xdr:colOff>101600</xdr:colOff>
      <xdr:row>38</xdr:row>
      <xdr:rowOff>14478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31005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90441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79011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251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土木費は住民１人当たり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95,346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円となっており、類似団体と比較して１人当たりコストが高い水準となっている。これは、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豪雪地のため、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土木費における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道路除雪などの除排雪経費が１人当たり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4,686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特例市中２番目に市域が広いことから道路や下水道などのインフラ整備に経費がかかるため、普通建設事業費が１人当たり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32,325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ほかに、公債費は住民１人当たり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55,195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内平均に比べ高い水準である。これは、合併による新市建設計画に基づく事業や教育施設の整備事業、過疎地域の自立促進に向けた過疎対策事業及び起債を活用した公共事業に積極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令和４年度は物価高騰に伴う施設管理費等の増額や、物価高騰対策事業を行ったため、標準財政規模に占める実質単年度収支の割合は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0.36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ポイント減少した。一方で、除雪に対する臨時補助金などが年度末に追加交付されたこと等により、標準財政規模に占める実質収支額の割合は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0.92</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ポイント良化した。</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財政調整基金残高は、運用益や決算剰余金を積み立てたことから増加し、引き続き一定規模の残高を確保している。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今後も、一般行政経費等の節減と、国・県支出金をはじめとする特定財源の確保などに努め、健全財政を堅持する。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全ての会計において赤字は生じておらず、黒字比率も各事業会計及び特別会計においておおむね横ばいで推移している。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一般会計においては、標準財政規模比が</a:t>
          </a:r>
          <a:r>
            <a:rPr kumimoji="1" lang="en-US" altLang="ja-JP" sz="1400">
              <a:latin typeface="ＭＳ ゴシック" pitchFamily="49" charset="-128"/>
              <a:ea typeface="ＭＳ ゴシック" pitchFamily="49" charset="-128"/>
            </a:rPr>
            <a:t>0.93</a:t>
          </a:r>
          <a:r>
            <a:rPr kumimoji="1" lang="ja-JP" altLang="en-US" sz="1400">
              <a:latin typeface="ＭＳ ゴシック" pitchFamily="49" charset="-128"/>
              <a:ea typeface="ＭＳ ゴシック" pitchFamily="49" charset="-128"/>
            </a:rPr>
            <a:t>ポイント増加しているが、これは主に実質収支が</a:t>
          </a:r>
          <a:r>
            <a:rPr kumimoji="1" lang="en-US" altLang="ja-JP" sz="1400">
              <a:latin typeface="ＭＳ ゴシック" pitchFamily="49" charset="-128"/>
              <a:ea typeface="ＭＳ ゴシック" pitchFamily="49" charset="-128"/>
            </a:rPr>
            <a:t>516</a:t>
          </a:r>
          <a:r>
            <a:rPr kumimoji="1" lang="ja-JP" altLang="en-US" sz="1400">
              <a:latin typeface="ＭＳ ゴシック" pitchFamily="49" charset="-128"/>
              <a:ea typeface="ＭＳ ゴシック" pitchFamily="49" charset="-128"/>
            </a:rPr>
            <a:t>百万円増となったことによるものである。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今後も行政経費等の節減と歳入の確保を図り、健全財政を維持する。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83</v>
      </c>
      <c r="C2" s="182"/>
      <c r="D2" s="183"/>
    </row>
    <row r="3" spans="1:119" ht="18.75" customHeight="1" thickBot="1" x14ac:dyDescent="0.3">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144538627</v>
      </c>
      <c r="BO4" s="407"/>
      <c r="BP4" s="407"/>
      <c r="BQ4" s="407"/>
      <c r="BR4" s="407"/>
      <c r="BS4" s="407"/>
      <c r="BT4" s="407"/>
      <c r="BU4" s="408"/>
      <c r="BV4" s="406">
        <v>143583860</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8.8000000000000007</v>
      </c>
      <c r="CU4" s="413"/>
      <c r="CV4" s="413"/>
      <c r="CW4" s="413"/>
      <c r="CX4" s="413"/>
      <c r="CY4" s="413"/>
      <c r="CZ4" s="413"/>
      <c r="DA4" s="414"/>
      <c r="DB4" s="412">
        <v>7.9</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137432003</v>
      </c>
      <c r="BO5" s="444"/>
      <c r="BP5" s="444"/>
      <c r="BQ5" s="444"/>
      <c r="BR5" s="444"/>
      <c r="BS5" s="444"/>
      <c r="BT5" s="444"/>
      <c r="BU5" s="445"/>
      <c r="BV5" s="443">
        <v>136745639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92.4</v>
      </c>
      <c r="CU5" s="441"/>
      <c r="CV5" s="441"/>
      <c r="CW5" s="441"/>
      <c r="CX5" s="441"/>
      <c r="CY5" s="441"/>
      <c r="CZ5" s="441"/>
      <c r="DA5" s="442"/>
      <c r="DB5" s="440">
        <v>89.8</v>
      </c>
      <c r="DC5" s="441"/>
      <c r="DD5" s="441"/>
      <c r="DE5" s="441"/>
      <c r="DF5" s="441"/>
      <c r="DG5" s="441"/>
      <c r="DH5" s="441"/>
      <c r="DI5" s="442"/>
    </row>
    <row r="6" spans="1:119" ht="18.75" customHeight="1" x14ac:dyDescent="0.2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7106624</v>
      </c>
      <c r="BO6" s="444"/>
      <c r="BP6" s="444"/>
      <c r="BQ6" s="444"/>
      <c r="BR6" s="444"/>
      <c r="BS6" s="444"/>
      <c r="BT6" s="444"/>
      <c r="BU6" s="445"/>
      <c r="BV6" s="443">
        <v>6838221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95.8</v>
      </c>
      <c r="CU6" s="481"/>
      <c r="CV6" s="481"/>
      <c r="CW6" s="481"/>
      <c r="CX6" s="481"/>
      <c r="CY6" s="481"/>
      <c r="CZ6" s="481"/>
      <c r="DA6" s="482"/>
      <c r="DB6" s="480">
        <v>94.8</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846387</v>
      </c>
      <c r="BO7" s="444"/>
      <c r="BP7" s="444"/>
      <c r="BQ7" s="444"/>
      <c r="BR7" s="444"/>
      <c r="BS7" s="444"/>
      <c r="BT7" s="444"/>
      <c r="BU7" s="445"/>
      <c r="BV7" s="443">
        <v>1094460</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71036813</v>
      </c>
      <c r="CU7" s="444"/>
      <c r="CV7" s="444"/>
      <c r="CW7" s="444"/>
      <c r="CX7" s="444"/>
      <c r="CY7" s="444"/>
      <c r="CZ7" s="444"/>
      <c r="DA7" s="445"/>
      <c r="DB7" s="443">
        <v>72801640</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96</v>
      </c>
      <c r="AV8" s="476"/>
      <c r="AW8" s="476"/>
      <c r="AX8" s="476"/>
      <c r="AY8" s="477" t="s">
        <v>110</v>
      </c>
      <c r="AZ8" s="478"/>
      <c r="BA8" s="478"/>
      <c r="BB8" s="478"/>
      <c r="BC8" s="478"/>
      <c r="BD8" s="478"/>
      <c r="BE8" s="478"/>
      <c r="BF8" s="478"/>
      <c r="BG8" s="478"/>
      <c r="BH8" s="478"/>
      <c r="BI8" s="478"/>
      <c r="BJ8" s="478"/>
      <c r="BK8" s="478"/>
      <c r="BL8" s="478"/>
      <c r="BM8" s="479"/>
      <c r="BN8" s="443">
        <v>6260237</v>
      </c>
      <c r="BO8" s="444"/>
      <c r="BP8" s="444"/>
      <c r="BQ8" s="444"/>
      <c r="BR8" s="444"/>
      <c r="BS8" s="444"/>
      <c r="BT8" s="444"/>
      <c r="BU8" s="445"/>
      <c r="BV8" s="443">
        <v>5743761</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0.6</v>
      </c>
      <c r="CU8" s="484"/>
      <c r="CV8" s="484"/>
      <c r="CW8" s="484"/>
      <c r="CX8" s="484"/>
      <c r="CY8" s="484"/>
      <c r="CZ8" s="484"/>
      <c r="DA8" s="485"/>
      <c r="DB8" s="483">
        <v>0.61</v>
      </c>
      <c r="DC8" s="484"/>
      <c r="DD8" s="484"/>
      <c r="DE8" s="484"/>
      <c r="DF8" s="484"/>
      <c r="DG8" s="484"/>
      <c r="DH8" s="484"/>
      <c r="DI8" s="485"/>
    </row>
    <row r="9" spans="1:119" ht="18.75" customHeight="1" thickBot="1" x14ac:dyDescent="0.3">
      <c r="A9" s="181"/>
      <c r="B9" s="437" t="s">
        <v>112</v>
      </c>
      <c r="C9" s="438"/>
      <c r="D9" s="438"/>
      <c r="E9" s="438"/>
      <c r="F9" s="438"/>
      <c r="G9" s="438"/>
      <c r="H9" s="438"/>
      <c r="I9" s="438"/>
      <c r="J9" s="438"/>
      <c r="K9" s="486"/>
      <c r="L9" s="487" t="s">
        <v>113</v>
      </c>
      <c r="M9" s="488"/>
      <c r="N9" s="488"/>
      <c r="O9" s="488"/>
      <c r="P9" s="488"/>
      <c r="Q9" s="489"/>
      <c r="R9" s="490">
        <v>266936</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96</v>
      </c>
      <c r="AV9" s="476"/>
      <c r="AW9" s="476"/>
      <c r="AX9" s="476"/>
      <c r="AY9" s="477" t="s">
        <v>116</v>
      </c>
      <c r="AZ9" s="478"/>
      <c r="BA9" s="478"/>
      <c r="BB9" s="478"/>
      <c r="BC9" s="478"/>
      <c r="BD9" s="478"/>
      <c r="BE9" s="478"/>
      <c r="BF9" s="478"/>
      <c r="BG9" s="478"/>
      <c r="BH9" s="478"/>
      <c r="BI9" s="478"/>
      <c r="BJ9" s="478"/>
      <c r="BK9" s="478"/>
      <c r="BL9" s="478"/>
      <c r="BM9" s="479"/>
      <c r="BN9" s="443">
        <v>516476</v>
      </c>
      <c r="BO9" s="444"/>
      <c r="BP9" s="444"/>
      <c r="BQ9" s="444"/>
      <c r="BR9" s="444"/>
      <c r="BS9" s="444"/>
      <c r="BT9" s="444"/>
      <c r="BU9" s="445"/>
      <c r="BV9" s="443">
        <v>588796</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15.8</v>
      </c>
      <c r="CU9" s="441"/>
      <c r="CV9" s="441"/>
      <c r="CW9" s="441"/>
      <c r="CX9" s="441"/>
      <c r="CY9" s="441"/>
      <c r="CZ9" s="441"/>
      <c r="DA9" s="442"/>
      <c r="DB9" s="440">
        <v>15.4</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118</v>
      </c>
      <c r="M10" s="473"/>
      <c r="N10" s="473"/>
      <c r="O10" s="473"/>
      <c r="P10" s="473"/>
      <c r="Q10" s="474"/>
      <c r="R10" s="494">
        <v>275133</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1950737</v>
      </c>
      <c r="BO10" s="444"/>
      <c r="BP10" s="444"/>
      <c r="BQ10" s="444"/>
      <c r="BR10" s="444"/>
      <c r="BS10" s="444"/>
      <c r="BT10" s="444"/>
      <c r="BU10" s="445"/>
      <c r="BV10" s="443">
        <v>2200986</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126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25">
      <c r="A12" s="181"/>
      <c r="B12" s="503" t="s">
        <v>131</v>
      </c>
      <c r="C12" s="504"/>
      <c r="D12" s="504"/>
      <c r="E12" s="504"/>
      <c r="F12" s="504"/>
      <c r="G12" s="504"/>
      <c r="H12" s="504"/>
      <c r="I12" s="504"/>
      <c r="J12" s="504"/>
      <c r="K12" s="505"/>
      <c r="L12" s="512" t="s">
        <v>132</v>
      </c>
      <c r="M12" s="513"/>
      <c r="N12" s="513"/>
      <c r="O12" s="513"/>
      <c r="P12" s="513"/>
      <c r="Q12" s="514"/>
      <c r="R12" s="515">
        <v>261287</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126</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138</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139</v>
      </c>
      <c r="N13" s="535"/>
      <c r="O13" s="535"/>
      <c r="P13" s="535"/>
      <c r="Q13" s="536"/>
      <c r="R13" s="527">
        <v>258792</v>
      </c>
      <c r="S13" s="528"/>
      <c r="T13" s="528"/>
      <c r="U13" s="528"/>
      <c r="V13" s="529"/>
      <c r="W13" s="459" t="s">
        <v>140</v>
      </c>
      <c r="X13" s="460"/>
      <c r="Y13" s="460"/>
      <c r="Z13" s="460"/>
      <c r="AA13" s="460"/>
      <c r="AB13" s="450"/>
      <c r="AC13" s="494">
        <v>4324</v>
      </c>
      <c r="AD13" s="495"/>
      <c r="AE13" s="495"/>
      <c r="AF13" s="495"/>
      <c r="AG13" s="537"/>
      <c r="AH13" s="494">
        <v>5243</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2467213</v>
      </c>
      <c r="BO13" s="444"/>
      <c r="BP13" s="444"/>
      <c r="BQ13" s="444"/>
      <c r="BR13" s="444"/>
      <c r="BS13" s="444"/>
      <c r="BT13" s="444"/>
      <c r="BU13" s="445"/>
      <c r="BV13" s="443">
        <v>2789782</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6.5</v>
      </c>
      <c r="CU13" s="441"/>
      <c r="CV13" s="441"/>
      <c r="CW13" s="441"/>
      <c r="CX13" s="441"/>
      <c r="CY13" s="441"/>
      <c r="CZ13" s="441"/>
      <c r="DA13" s="442"/>
      <c r="DB13" s="440">
        <v>5.9</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145</v>
      </c>
      <c r="M14" s="525"/>
      <c r="N14" s="525"/>
      <c r="O14" s="525"/>
      <c r="P14" s="525"/>
      <c r="Q14" s="526"/>
      <c r="R14" s="527">
        <v>263728</v>
      </c>
      <c r="S14" s="528"/>
      <c r="T14" s="528"/>
      <c r="U14" s="528"/>
      <c r="V14" s="529"/>
      <c r="W14" s="433"/>
      <c r="X14" s="434"/>
      <c r="Y14" s="434"/>
      <c r="Z14" s="434"/>
      <c r="AA14" s="434"/>
      <c r="AB14" s="423"/>
      <c r="AC14" s="530">
        <v>3.4</v>
      </c>
      <c r="AD14" s="531"/>
      <c r="AE14" s="531"/>
      <c r="AF14" s="531"/>
      <c r="AG14" s="532"/>
      <c r="AH14" s="530">
        <v>3.9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66.599999999999994</v>
      </c>
      <c r="CU14" s="542"/>
      <c r="CV14" s="542"/>
      <c r="CW14" s="542"/>
      <c r="CX14" s="542"/>
      <c r="CY14" s="542"/>
      <c r="CZ14" s="542"/>
      <c r="DA14" s="543"/>
      <c r="DB14" s="541">
        <v>65.3</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147</v>
      </c>
      <c r="N15" s="535"/>
      <c r="O15" s="535"/>
      <c r="P15" s="535"/>
      <c r="Q15" s="536"/>
      <c r="R15" s="527">
        <v>261576</v>
      </c>
      <c r="S15" s="528"/>
      <c r="T15" s="528"/>
      <c r="U15" s="528"/>
      <c r="V15" s="529"/>
      <c r="W15" s="459" t="s">
        <v>148</v>
      </c>
      <c r="X15" s="460"/>
      <c r="Y15" s="460"/>
      <c r="Z15" s="460"/>
      <c r="AA15" s="460"/>
      <c r="AB15" s="450"/>
      <c r="AC15" s="494">
        <v>38888</v>
      </c>
      <c r="AD15" s="495"/>
      <c r="AE15" s="495"/>
      <c r="AF15" s="495"/>
      <c r="AG15" s="537"/>
      <c r="AH15" s="494">
        <v>42259</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35061502</v>
      </c>
      <c r="BO15" s="407"/>
      <c r="BP15" s="407"/>
      <c r="BQ15" s="407"/>
      <c r="BR15" s="407"/>
      <c r="BS15" s="407"/>
      <c r="BT15" s="407"/>
      <c r="BU15" s="408"/>
      <c r="BV15" s="406">
        <v>33947752</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30.8</v>
      </c>
      <c r="AD16" s="531"/>
      <c r="AE16" s="531"/>
      <c r="AF16" s="531"/>
      <c r="AG16" s="532"/>
      <c r="AH16" s="530">
        <v>31.5</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59201424</v>
      </c>
      <c r="BO16" s="444"/>
      <c r="BP16" s="444"/>
      <c r="BQ16" s="444"/>
      <c r="BR16" s="444"/>
      <c r="BS16" s="444"/>
      <c r="BT16" s="444"/>
      <c r="BU16" s="445"/>
      <c r="BV16" s="443">
        <v>58574579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83070</v>
      </c>
      <c r="AD17" s="495"/>
      <c r="AE17" s="495"/>
      <c r="AF17" s="495"/>
      <c r="AG17" s="537"/>
      <c r="AH17" s="494">
        <v>86610</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44231963</v>
      </c>
      <c r="BO17" s="444"/>
      <c r="BP17" s="444"/>
      <c r="BQ17" s="444"/>
      <c r="BR17" s="444"/>
      <c r="BS17" s="444"/>
      <c r="BT17" s="444"/>
      <c r="BU17" s="445"/>
      <c r="BV17" s="443">
        <v>42835789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5" t="s">
        <v>158</v>
      </c>
      <c r="C18" s="486"/>
      <c r="D18" s="486"/>
      <c r="E18" s="566"/>
      <c r="F18" s="566"/>
      <c r="G18" s="566"/>
      <c r="H18" s="566"/>
      <c r="I18" s="566"/>
      <c r="J18" s="566"/>
      <c r="K18" s="566"/>
      <c r="L18" s="567">
        <v>891.05</v>
      </c>
      <c r="M18" s="567"/>
      <c r="N18" s="567"/>
      <c r="O18" s="567"/>
      <c r="P18" s="567"/>
      <c r="Q18" s="567"/>
      <c r="R18" s="568"/>
      <c r="S18" s="568"/>
      <c r="T18" s="568"/>
      <c r="U18" s="568"/>
      <c r="V18" s="569"/>
      <c r="W18" s="461"/>
      <c r="X18" s="462"/>
      <c r="Y18" s="462"/>
      <c r="Z18" s="462"/>
      <c r="AA18" s="462"/>
      <c r="AB18" s="453"/>
      <c r="AC18" s="570">
        <v>65.8</v>
      </c>
      <c r="AD18" s="571"/>
      <c r="AE18" s="571"/>
      <c r="AF18" s="571"/>
      <c r="AG18" s="572"/>
      <c r="AH18" s="570">
        <v>64.599999999999994</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67220777</v>
      </c>
      <c r="BO18" s="444"/>
      <c r="BP18" s="444"/>
      <c r="BQ18" s="444"/>
      <c r="BR18" s="444"/>
      <c r="BS18" s="444"/>
      <c r="BT18" s="444"/>
      <c r="BU18" s="445"/>
      <c r="BV18" s="443">
        <v>66271022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5" t="s">
        <v>160</v>
      </c>
      <c r="C19" s="486"/>
      <c r="D19" s="486"/>
      <c r="E19" s="566"/>
      <c r="F19" s="566"/>
      <c r="G19" s="566"/>
      <c r="H19" s="566"/>
      <c r="I19" s="566"/>
      <c r="J19" s="566"/>
      <c r="K19" s="566"/>
      <c r="L19" s="574">
        <v>300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90092033</v>
      </c>
      <c r="BO19" s="444"/>
      <c r="BP19" s="444"/>
      <c r="BQ19" s="444"/>
      <c r="BR19" s="444"/>
      <c r="BS19" s="444"/>
      <c r="BT19" s="444"/>
      <c r="BU19" s="445"/>
      <c r="BV19" s="443">
        <v>88943751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5" t="s">
        <v>162</v>
      </c>
      <c r="C20" s="486"/>
      <c r="D20" s="486"/>
      <c r="E20" s="566"/>
      <c r="F20" s="566"/>
      <c r="G20" s="566"/>
      <c r="H20" s="566"/>
      <c r="I20" s="566"/>
      <c r="J20" s="566"/>
      <c r="K20" s="566"/>
      <c r="L20" s="574">
        <v>104489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152646395</v>
      </c>
      <c r="BO22" s="407"/>
      <c r="BP22" s="407"/>
      <c r="BQ22" s="407"/>
      <c r="BR22" s="407"/>
      <c r="BS22" s="407"/>
      <c r="BT22" s="407"/>
      <c r="BU22" s="408"/>
      <c r="BV22" s="406">
        <v>153678739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115725845</v>
      </c>
      <c r="BO23" s="444"/>
      <c r="BP23" s="444"/>
      <c r="BQ23" s="444"/>
      <c r="BR23" s="444"/>
      <c r="BS23" s="444"/>
      <c r="BT23" s="444"/>
      <c r="BU23" s="445"/>
      <c r="BV23" s="443">
        <v>114179060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172</v>
      </c>
      <c r="F24" s="473"/>
      <c r="G24" s="473"/>
      <c r="H24" s="473"/>
      <c r="I24" s="473"/>
      <c r="J24" s="473"/>
      <c r="K24" s="474"/>
      <c r="L24" s="494">
        <v>1</v>
      </c>
      <c r="M24" s="495"/>
      <c r="N24" s="495"/>
      <c r="O24" s="495"/>
      <c r="P24" s="537"/>
      <c r="Q24" s="494">
        <v>10160</v>
      </c>
      <c r="R24" s="495"/>
      <c r="S24" s="495"/>
      <c r="T24" s="495"/>
      <c r="U24" s="495"/>
      <c r="V24" s="537"/>
      <c r="W24" s="589"/>
      <c r="X24" s="590"/>
      <c r="Y24" s="591"/>
      <c r="Z24" s="493" t="s">
        <v>173</v>
      </c>
      <c r="AA24" s="473"/>
      <c r="AB24" s="473"/>
      <c r="AC24" s="473"/>
      <c r="AD24" s="473"/>
      <c r="AE24" s="473"/>
      <c r="AF24" s="473"/>
      <c r="AG24" s="474"/>
      <c r="AH24" s="494">
        <v>2108</v>
      </c>
      <c r="AI24" s="495"/>
      <c r="AJ24" s="495"/>
      <c r="AK24" s="495"/>
      <c r="AL24" s="537"/>
      <c r="AM24" s="494">
        <v>6528476</v>
      </c>
      <c r="AN24" s="495"/>
      <c r="AO24" s="495"/>
      <c r="AP24" s="495"/>
      <c r="AQ24" s="495"/>
      <c r="AR24" s="537"/>
      <c r="AS24" s="494">
        <v>3097</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97591126</v>
      </c>
      <c r="BO24" s="444"/>
      <c r="BP24" s="444"/>
      <c r="BQ24" s="444"/>
      <c r="BR24" s="444"/>
      <c r="BS24" s="444"/>
      <c r="BT24" s="444"/>
      <c r="BU24" s="445"/>
      <c r="BV24" s="443">
        <v>96250865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175</v>
      </c>
      <c r="F25" s="473"/>
      <c r="G25" s="473"/>
      <c r="H25" s="473"/>
      <c r="I25" s="473"/>
      <c r="J25" s="473"/>
      <c r="K25" s="474"/>
      <c r="L25" s="494">
        <v>2</v>
      </c>
      <c r="M25" s="495"/>
      <c r="N25" s="495"/>
      <c r="O25" s="495"/>
      <c r="P25" s="537"/>
      <c r="Q25" s="494">
        <v>8250</v>
      </c>
      <c r="R25" s="495"/>
      <c r="S25" s="495"/>
      <c r="T25" s="495"/>
      <c r="U25" s="495"/>
      <c r="V25" s="537"/>
      <c r="W25" s="589"/>
      <c r="X25" s="590"/>
      <c r="Y25" s="591"/>
      <c r="Z25" s="493" t="s">
        <v>176</v>
      </c>
      <c r="AA25" s="473"/>
      <c r="AB25" s="473"/>
      <c r="AC25" s="473"/>
      <c r="AD25" s="473"/>
      <c r="AE25" s="473"/>
      <c r="AF25" s="473"/>
      <c r="AG25" s="474"/>
      <c r="AH25" s="494">
        <v>328</v>
      </c>
      <c r="AI25" s="495"/>
      <c r="AJ25" s="495"/>
      <c r="AK25" s="495"/>
      <c r="AL25" s="537"/>
      <c r="AM25" s="494">
        <v>1021720</v>
      </c>
      <c r="AN25" s="495"/>
      <c r="AO25" s="495"/>
      <c r="AP25" s="495"/>
      <c r="AQ25" s="495"/>
      <c r="AR25" s="537"/>
      <c r="AS25" s="494">
        <v>3115</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26300194</v>
      </c>
      <c r="BO25" s="407"/>
      <c r="BP25" s="407"/>
      <c r="BQ25" s="407"/>
      <c r="BR25" s="407"/>
      <c r="BS25" s="407"/>
      <c r="BT25" s="407"/>
      <c r="BU25" s="408"/>
      <c r="BV25" s="406">
        <v>30425011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178</v>
      </c>
      <c r="F26" s="473"/>
      <c r="G26" s="473"/>
      <c r="H26" s="473"/>
      <c r="I26" s="473"/>
      <c r="J26" s="473"/>
      <c r="K26" s="474"/>
      <c r="L26" s="494">
        <v>1</v>
      </c>
      <c r="M26" s="495"/>
      <c r="N26" s="495"/>
      <c r="O26" s="495"/>
      <c r="P26" s="537"/>
      <c r="Q26" s="494">
        <v>6940</v>
      </c>
      <c r="R26" s="495"/>
      <c r="S26" s="495"/>
      <c r="T26" s="495"/>
      <c r="U26" s="495"/>
      <c r="V26" s="537"/>
      <c r="W26" s="589"/>
      <c r="X26" s="590"/>
      <c r="Y26" s="591"/>
      <c r="Z26" s="493" t="s">
        <v>179</v>
      </c>
      <c r="AA26" s="595"/>
      <c r="AB26" s="595"/>
      <c r="AC26" s="595"/>
      <c r="AD26" s="595"/>
      <c r="AE26" s="595"/>
      <c r="AF26" s="595"/>
      <c r="AG26" s="596"/>
      <c r="AH26" s="494">
        <v>157</v>
      </c>
      <c r="AI26" s="495"/>
      <c r="AJ26" s="495"/>
      <c r="AK26" s="495"/>
      <c r="AL26" s="537"/>
      <c r="AM26" s="494">
        <v>467546</v>
      </c>
      <c r="AN26" s="495"/>
      <c r="AO26" s="495"/>
      <c r="AP26" s="495"/>
      <c r="AQ26" s="495"/>
      <c r="AR26" s="537"/>
      <c r="AS26" s="494">
        <v>2978</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181</v>
      </c>
      <c r="BO26" s="444"/>
      <c r="BP26" s="444"/>
      <c r="BQ26" s="444"/>
      <c r="BR26" s="444"/>
      <c r="BS26" s="444"/>
      <c r="BT26" s="444"/>
      <c r="BU26" s="445"/>
      <c r="BV26" s="443" t="s">
        <v>181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182</v>
      </c>
      <c r="F27" s="473"/>
      <c r="G27" s="473"/>
      <c r="H27" s="473"/>
      <c r="I27" s="473"/>
      <c r="J27" s="473"/>
      <c r="K27" s="474"/>
      <c r="L27" s="494">
        <v>1</v>
      </c>
      <c r="M27" s="495"/>
      <c r="N27" s="495"/>
      <c r="O27" s="495"/>
      <c r="P27" s="537"/>
      <c r="Q27" s="494">
        <v>6240</v>
      </c>
      <c r="R27" s="495"/>
      <c r="S27" s="495"/>
      <c r="T27" s="495"/>
      <c r="U27" s="495"/>
      <c r="V27" s="537"/>
      <c r="W27" s="589"/>
      <c r="X27" s="590"/>
      <c r="Y27" s="591"/>
      <c r="Z27" s="493" t="s">
        <v>183</v>
      </c>
      <c r="AA27" s="473"/>
      <c r="AB27" s="473"/>
      <c r="AC27" s="473"/>
      <c r="AD27" s="473"/>
      <c r="AE27" s="473"/>
      <c r="AF27" s="473"/>
      <c r="AG27" s="474"/>
      <c r="AH27" s="494">
        <v>21</v>
      </c>
      <c r="AI27" s="495"/>
      <c r="AJ27" s="495"/>
      <c r="AK27" s="495"/>
      <c r="AL27" s="537"/>
      <c r="AM27" s="494">
        <v>81579</v>
      </c>
      <c r="AN27" s="495"/>
      <c r="AO27" s="495"/>
      <c r="AP27" s="495"/>
      <c r="AQ27" s="495"/>
      <c r="AR27" s="537"/>
      <c r="AS27" s="494">
        <v>3885</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800000</v>
      </c>
      <c r="BO27" s="563"/>
      <c r="BP27" s="563"/>
      <c r="BQ27" s="563"/>
      <c r="BR27" s="563"/>
      <c r="BS27" s="563"/>
      <c r="BT27" s="563"/>
      <c r="BU27" s="564"/>
      <c r="BV27" s="562">
        <v>800000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185</v>
      </c>
      <c r="F28" s="473"/>
      <c r="G28" s="473"/>
      <c r="H28" s="473"/>
      <c r="I28" s="473"/>
      <c r="J28" s="473"/>
      <c r="K28" s="474"/>
      <c r="L28" s="494">
        <v>1</v>
      </c>
      <c r="M28" s="495"/>
      <c r="N28" s="495"/>
      <c r="O28" s="495"/>
      <c r="P28" s="537"/>
      <c r="Q28" s="494">
        <v>5630</v>
      </c>
      <c r="R28" s="495"/>
      <c r="S28" s="495"/>
      <c r="T28" s="495"/>
      <c r="U28" s="495"/>
      <c r="V28" s="537"/>
      <c r="W28" s="589"/>
      <c r="X28" s="590"/>
      <c r="Y28" s="591"/>
      <c r="Z28" s="493" t="s">
        <v>186</v>
      </c>
      <c r="AA28" s="473"/>
      <c r="AB28" s="473"/>
      <c r="AC28" s="473"/>
      <c r="AD28" s="473"/>
      <c r="AE28" s="473"/>
      <c r="AF28" s="473"/>
      <c r="AG28" s="474"/>
      <c r="AH28" s="494" t="s">
        <v>129</v>
      </c>
      <c r="AI28" s="495"/>
      <c r="AJ28" s="495"/>
      <c r="AK28" s="495"/>
      <c r="AL28" s="537"/>
      <c r="AM28" s="494" t="s">
        <v>129</v>
      </c>
      <c r="AN28" s="495"/>
      <c r="AO28" s="495"/>
      <c r="AP28" s="495"/>
      <c r="AQ28" s="495"/>
      <c r="AR28" s="537"/>
      <c r="AS28" s="494" t="s">
        <v>129</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8844978</v>
      </c>
      <c r="BO28" s="407"/>
      <c r="BP28" s="407"/>
      <c r="BQ28" s="407"/>
      <c r="BR28" s="407"/>
      <c r="BS28" s="407"/>
      <c r="BT28" s="407"/>
      <c r="BU28" s="408"/>
      <c r="BV28" s="406">
        <v>6894241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188</v>
      </c>
      <c r="F29" s="473"/>
      <c r="G29" s="473"/>
      <c r="H29" s="473"/>
      <c r="I29" s="473"/>
      <c r="J29" s="473"/>
      <c r="K29" s="474"/>
      <c r="L29" s="494">
        <v>32</v>
      </c>
      <c r="M29" s="495"/>
      <c r="N29" s="495"/>
      <c r="O29" s="495"/>
      <c r="P29" s="537"/>
      <c r="Q29" s="494">
        <v>5260</v>
      </c>
      <c r="R29" s="495"/>
      <c r="S29" s="495"/>
      <c r="T29" s="495"/>
      <c r="U29" s="495"/>
      <c r="V29" s="537"/>
      <c r="W29" s="592"/>
      <c r="X29" s="593"/>
      <c r="Y29" s="594"/>
      <c r="Z29" s="493" t="s">
        <v>189</v>
      </c>
      <c r="AA29" s="473"/>
      <c r="AB29" s="473"/>
      <c r="AC29" s="473"/>
      <c r="AD29" s="473"/>
      <c r="AE29" s="473"/>
      <c r="AF29" s="473"/>
      <c r="AG29" s="474"/>
      <c r="AH29" s="494">
        <v>2129</v>
      </c>
      <c r="AI29" s="495"/>
      <c r="AJ29" s="495"/>
      <c r="AK29" s="495"/>
      <c r="AL29" s="537"/>
      <c r="AM29" s="494">
        <v>6610055</v>
      </c>
      <c r="AN29" s="495"/>
      <c r="AO29" s="495"/>
      <c r="AP29" s="495"/>
      <c r="AQ29" s="495"/>
      <c r="AR29" s="537"/>
      <c r="AS29" s="494">
        <v>3105</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1529470</v>
      </c>
      <c r="BO29" s="444"/>
      <c r="BP29" s="444"/>
      <c r="BQ29" s="444"/>
      <c r="BR29" s="444"/>
      <c r="BS29" s="444"/>
      <c r="BT29" s="444"/>
      <c r="BU29" s="445"/>
      <c r="BV29" s="443">
        <v>1529444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96.5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8929994</v>
      </c>
      <c r="BO30" s="563"/>
      <c r="BP30" s="563"/>
      <c r="BQ30" s="563"/>
      <c r="BR30" s="563"/>
      <c r="BS30" s="563"/>
      <c r="BT30" s="563"/>
      <c r="BU30" s="564"/>
      <c r="BV30" s="562">
        <v>10061009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198</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下水道事業会計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IF('各会計、関係団体の財政状況及び健全化判断比率'!B35="","",'各会計、関係団体の財政状況及び健全化判断比率'!B35)</f>
        <v>浄化槽整備事業特別会計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寺泊老人ホーム組合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一般財団法人長岡産業交流会館</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f>IF(E35="","",C34+1)</f>
        <v>2</v>
      </c>
      <c r="D35" s="633"/>
      <c r="E35" s="634" t="str">
        <f>IF('各会計、関係団体の財政状況及び健全化判断比率'!B8="","",'各会計、関係団体の財政状況及び健全化判断比率'!B8)</f>
        <v>診療所事業特別会計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国民健康保険寺泊診療所事業特別会計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魚沼地区障害福祉組合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公益財団法人長岡市勤労者福祉サービスセンター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簡易水道事業会計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新潟県中越福祉事務組合</v>
      </c>
      <c r="BZ36" s="634"/>
      <c r="CA36" s="634"/>
      <c r="CB36" s="634"/>
      <c r="CC36" s="634"/>
      <c r="CD36" s="634"/>
      <c r="CE36" s="634"/>
      <c r="CF36" s="634"/>
      <c r="CG36" s="634"/>
      <c r="CH36" s="634"/>
      <c r="CI36" s="634"/>
      <c r="CJ36" s="634"/>
      <c r="CK36" s="634"/>
      <c r="CL36" s="634"/>
      <c r="CM36" s="634"/>
      <c r="CN36" s="181"/>
      <c r="CO36" s="633">
        <f t="shared" si="3"/>
        <v>23</v>
      </c>
      <c r="CP36" s="633"/>
      <c r="CQ36" s="634" t="str">
        <f>IF('各会計、関係団体の財政状況及び健全化判断比率'!BS9="","",'各会計、関係団体の財政状況及び健全化判断比率'!BS9)</f>
        <v>公益財団法人米百俵財団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三条・燕・西蒲・南蒲広域養護老人ホーム施設組合</v>
      </c>
      <c r="BZ37" s="634"/>
      <c r="CA37" s="634"/>
      <c r="CB37" s="634"/>
      <c r="CC37" s="634"/>
      <c r="CD37" s="634"/>
      <c r="CE37" s="634"/>
      <c r="CF37" s="634"/>
      <c r="CG37" s="634"/>
      <c r="CH37" s="634"/>
      <c r="CI37" s="634"/>
      <c r="CJ37" s="634"/>
      <c r="CK37" s="634"/>
      <c r="CL37" s="634"/>
      <c r="CM37" s="634"/>
      <c r="CN37" s="181"/>
      <c r="CO37" s="633">
        <f t="shared" si="3"/>
        <v>24</v>
      </c>
      <c r="CP37" s="633"/>
      <c r="CQ37" s="634" t="str">
        <f>IF('各会計、関係団体の財政状況及び健全化判断比率'!BS10="","",'各会計、関係団体の財政状況及び健全化判断比率'!BS10)</f>
        <v>公益財団法人長岡市スポーツ協会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新潟県市町村総合事務組合【一般会計】</v>
      </c>
      <c r="BZ38" s="634"/>
      <c r="CA38" s="634"/>
      <c r="CB38" s="634"/>
      <c r="CC38" s="634"/>
      <c r="CD38" s="634"/>
      <c r="CE38" s="634"/>
      <c r="CF38" s="634"/>
      <c r="CG38" s="634"/>
      <c r="CH38" s="634"/>
      <c r="CI38" s="634"/>
      <c r="CJ38" s="634"/>
      <c r="CK38" s="634"/>
      <c r="CL38" s="634"/>
      <c r="CM38" s="634"/>
      <c r="CN38" s="181"/>
      <c r="CO38" s="633">
        <f t="shared" si="3"/>
        <v>25</v>
      </c>
      <c r="CP38" s="633"/>
      <c r="CQ38" s="634" t="str">
        <f>IF('各会計、関係団体の財政状況及び健全化判断比率'!BS11="","",'各会計、関係団体の財政状況及び健全化判断比率'!BS11)</f>
        <v>公益財団法人長岡市芸術文化振興財団</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新潟県市町村総合事務組合【職員退職手当支給事業特別会計】</v>
      </c>
      <c r="BZ39" s="634"/>
      <c r="CA39" s="634"/>
      <c r="CB39" s="634"/>
      <c r="CC39" s="634"/>
      <c r="CD39" s="634"/>
      <c r="CE39" s="634"/>
      <c r="CF39" s="634"/>
      <c r="CG39" s="634"/>
      <c r="CH39" s="634"/>
      <c r="CI39" s="634"/>
      <c r="CJ39" s="634"/>
      <c r="CK39" s="634"/>
      <c r="CL39" s="634"/>
      <c r="CM39" s="634"/>
      <c r="CN39" s="181"/>
      <c r="CO39" s="633">
        <f t="shared" si="3"/>
        <v>26</v>
      </c>
      <c r="CP39" s="633"/>
      <c r="CQ39" s="634" t="str">
        <f>IF('各会計、関係団体の財政状況及び健全化判断比率'!BS12="","",'各会計、関係団体の財政状況及び健全化判断比率'!BS12)</f>
        <v>公益財団法人長岡市国際交流協会</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新潟県市町村総合事務組合【消防団員等公務災害補償事業特別会計】</v>
      </c>
      <c r="BZ40" s="634"/>
      <c r="CA40" s="634"/>
      <c r="CB40" s="634"/>
      <c r="CC40" s="634"/>
      <c r="CD40" s="634"/>
      <c r="CE40" s="634"/>
      <c r="CF40" s="634"/>
      <c r="CG40" s="634"/>
      <c r="CH40" s="634"/>
      <c r="CI40" s="634"/>
      <c r="CJ40" s="634"/>
      <c r="CK40" s="634"/>
      <c r="CL40" s="634"/>
      <c r="CM40" s="634"/>
      <c r="CN40" s="181"/>
      <c r="CO40" s="633">
        <f t="shared" si="3"/>
        <v>27</v>
      </c>
      <c r="CP40" s="633"/>
      <c r="CQ40" s="634" t="str">
        <f>IF('各会計、関係団体の財政状況及び健全化判断比率'!BS13="","",'各会計、関係団体の財政状況及び健全化判断比率'!BS13)</f>
        <v>長岡地域土地開発公社</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新潟県市町村総合事務組合【消防賞じゅつ金支給事業特別会計】</v>
      </c>
      <c r="BZ41" s="634"/>
      <c r="CA41" s="634"/>
      <c r="CB41" s="634"/>
      <c r="CC41" s="634"/>
      <c r="CD41" s="634"/>
      <c r="CE41" s="634"/>
      <c r="CF41" s="634"/>
      <c r="CG41" s="634"/>
      <c r="CH41" s="634"/>
      <c r="CI41" s="634"/>
      <c r="CJ41" s="634"/>
      <c r="CK41" s="634"/>
      <c r="CL41" s="634"/>
      <c r="CM41" s="634"/>
      <c r="CN41" s="181"/>
      <c r="CO41" s="633">
        <f t="shared" si="3"/>
        <v>28</v>
      </c>
      <c r="CP41" s="633"/>
      <c r="CQ41" s="634" t="str">
        <f>IF('各会計、関係団体の財政状況及び健全化判断比率'!BS14="","",'各会計、関係団体の財政状況及び健全化判断比率'!BS14)</f>
        <v>株式会社山古志観光開発公社</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新潟県市町村総合事務組合【非常勤職員公務災害補償等特別会計】</v>
      </c>
      <c r="BZ42" s="634"/>
      <c r="CA42" s="634"/>
      <c r="CB42" s="634"/>
      <c r="CC42" s="634"/>
      <c r="CD42" s="634"/>
      <c r="CE42" s="634"/>
      <c r="CF42" s="634"/>
      <c r="CG42" s="634"/>
      <c r="CH42" s="634"/>
      <c r="CI42" s="634"/>
      <c r="CJ42" s="634"/>
      <c r="CK42" s="634"/>
      <c r="CL42" s="634"/>
      <c r="CM42" s="634"/>
      <c r="CN42" s="181"/>
      <c r="CO42" s="633">
        <f t="shared" si="3"/>
        <v>29</v>
      </c>
      <c r="CP42" s="633"/>
      <c r="CQ42" s="634" t="str">
        <f>IF('各会計、関係団体の財政状況及び健全化判断比率'!BS15="","",'各会計、関係団体の財政状況及び健全化判断比率'!BS15)</f>
        <v>株式会社えちご川口農業振興公社</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新潟県市町村総合事務組合【交通災害共済事業特別会計】</v>
      </c>
      <c r="BZ43" s="634"/>
      <c r="CA43" s="634"/>
      <c r="CB43" s="634"/>
      <c r="CC43" s="634"/>
      <c r="CD43" s="634"/>
      <c r="CE43" s="634"/>
      <c r="CF43" s="634"/>
      <c r="CG43" s="634"/>
      <c r="CH43" s="634"/>
      <c r="CI43" s="634"/>
      <c r="CJ43" s="634"/>
      <c r="CK43" s="634"/>
      <c r="CL43" s="634"/>
      <c r="CM43" s="634"/>
      <c r="CN43" s="181"/>
      <c r="CO43" s="633">
        <f t="shared" si="3"/>
        <v>30</v>
      </c>
      <c r="CP43" s="633"/>
      <c r="CQ43" s="634" t="str">
        <f>IF('各会計、関係団体の財政状況及び健全化判断比率'!BS16="","",'各会計、関係団体の財政状況及び健全化判断比率'!BS16)</f>
        <v>公立大学法人長岡造形大学</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UYK2Sb0GZLCH/DpBHk++JtUoG1CglxSJnlskivEGk3Uodu6qG+FiQo9YbFqS5hu/rTR52JOzEAPVEBMFXIF9gw==" saltValue="6JffD7qNmPZ6Cxcqkg+vC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5">
      <c r="A34" s="22"/>
      <c r="B34" s="31"/>
      <c r="C34" s="1187" t="s">
        <v>562</v>
      </c>
      <c r="D34" s="1187"/>
      <c r="E34" s="1188"/>
      <c r="F34" s="32">
        <v>9.67</v>
      </c>
      <c r="G34" s="33">
        <v>9.68</v>
      </c>
      <c r="H34" s="33">
        <v>9.8800000000000008</v>
      </c>
      <c r="I34" s="33">
        <v>9.39</v>
      </c>
      <c r="J34" s="34">
        <v>8.9</v>
      </c>
      <c r="K34" s="22"/>
      <c r="L34" s="22"/>
      <c r="M34" s="22"/>
      <c r="N34" s="22"/>
      <c r="O34" s="22"/>
      <c r="P34" s="22"/>
    </row>
    <row r="35" spans="1:16" ht="39" customHeight="1" x14ac:dyDescent="0.25">
      <c r="A35" s="22"/>
      <c r="B35" s="35"/>
      <c r="C35" s="1181" t="s">
        <v>563</v>
      </c>
      <c r="D35" s="1182"/>
      <c r="E35" s="1183"/>
      <c r="F35" s="36">
        <v>1.93</v>
      </c>
      <c r="G35" s="37">
        <v>2.34</v>
      </c>
      <c r="H35" s="37">
        <v>7.3</v>
      </c>
      <c r="I35" s="37">
        <v>7.88</v>
      </c>
      <c r="J35" s="38">
        <v>8.81</v>
      </c>
      <c r="K35" s="22"/>
      <c r="L35" s="22"/>
      <c r="M35" s="22"/>
      <c r="N35" s="22"/>
      <c r="O35" s="22"/>
      <c r="P35" s="22"/>
    </row>
    <row r="36" spans="1:16" ht="39" customHeight="1" x14ac:dyDescent="0.25">
      <c r="A36" s="22"/>
      <c r="B36" s="35"/>
      <c r="C36" s="1181" t="s">
        <v>564</v>
      </c>
      <c r="D36" s="1182"/>
      <c r="E36" s="1183"/>
      <c r="F36" s="36">
        <v>1.3</v>
      </c>
      <c r="G36" s="37">
        <v>1.65</v>
      </c>
      <c r="H36" s="37">
        <v>1.62</v>
      </c>
      <c r="I36" s="37">
        <v>1.58</v>
      </c>
      <c r="J36" s="38">
        <v>1.47</v>
      </c>
      <c r="K36" s="22"/>
      <c r="L36" s="22"/>
      <c r="M36" s="22"/>
      <c r="N36" s="22"/>
      <c r="O36" s="22"/>
      <c r="P36" s="22"/>
    </row>
    <row r="37" spans="1:16" ht="39" customHeight="1" x14ac:dyDescent="0.25">
      <c r="A37" s="22"/>
      <c r="B37" s="35"/>
      <c r="C37" s="1181" t="s">
        <v>565</v>
      </c>
      <c r="D37" s="1182"/>
      <c r="E37" s="1183"/>
      <c r="F37" s="36">
        <v>0.32</v>
      </c>
      <c r="G37" s="37">
        <v>0.4</v>
      </c>
      <c r="H37" s="37">
        <v>0.26</v>
      </c>
      <c r="I37" s="37">
        <v>0.51</v>
      </c>
      <c r="J37" s="38">
        <v>0.79</v>
      </c>
      <c r="K37" s="22"/>
      <c r="L37" s="22"/>
      <c r="M37" s="22"/>
      <c r="N37" s="22"/>
      <c r="O37" s="22"/>
      <c r="P37" s="22"/>
    </row>
    <row r="38" spans="1:16" ht="39" customHeight="1" x14ac:dyDescent="0.25">
      <c r="A38" s="22"/>
      <c r="B38" s="35"/>
      <c r="C38" s="1181" t="s">
        <v>566</v>
      </c>
      <c r="D38" s="1182"/>
      <c r="E38" s="1183"/>
      <c r="F38" s="36">
        <v>1.01</v>
      </c>
      <c r="G38" s="37">
        <v>0.57999999999999996</v>
      </c>
      <c r="H38" s="37">
        <v>0.64</v>
      </c>
      <c r="I38" s="37">
        <v>0.61</v>
      </c>
      <c r="J38" s="38">
        <v>0.35</v>
      </c>
      <c r="K38" s="22"/>
      <c r="L38" s="22"/>
      <c r="M38" s="22"/>
      <c r="N38" s="22"/>
      <c r="O38" s="22"/>
      <c r="P38" s="22"/>
    </row>
    <row r="39" spans="1:16" ht="39" customHeight="1" x14ac:dyDescent="0.25">
      <c r="A39" s="22"/>
      <c r="B39" s="35"/>
      <c r="C39" s="1181" t="s">
        <v>567</v>
      </c>
      <c r="D39" s="1182"/>
      <c r="E39" s="1183"/>
      <c r="F39" s="36" t="s">
        <v>516</v>
      </c>
      <c r="G39" s="37" t="s">
        <v>516</v>
      </c>
      <c r="H39" s="37">
        <v>7.0000000000000007E-2</v>
      </c>
      <c r="I39" s="37">
        <v>0.11</v>
      </c>
      <c r="J39" s="38">
        <v>0.15</v>
      </c>
      <c r="K39" s="22"/>
      <c r="L39" s="22"/>
      <c r="M39" s="22"/>
      <c r="N39" s="22"/>
      <c r="O39" s="22"/>
      <c r="P39" s="22"/>
    </row>
    <row r="40" spans="1:16" ht="39" customHeight="1" x14ac:dyDescent="0.25">
      <c r="A40" s="22"/>
      <c r="B40" s="35"/>
      <c r="C40" s="1181" t="s">
        <v>568</v>
      </c>
      <c r="D40" s="1182"/>
      <c r="E40" s="1183"/>
      <c r="F40" s="36">
        <v>0</v>
      </c>
      <c r="G40" s="37">
        <v>0</v>
      </c>
      <c r="H40" s="37">
        <v>0</v>
      </c>
      <c r="I40" s="37">
        <v>0</v>
      </c>
      <c r="J40" s="38">
        <v>0</v>
      </c>
      <c r="K40" s="22"/>
      <c r="L40" s="22"/>
      <c r="M40" s="22"/>
      <c r="N40" s="22"/>
      <c r="O40" s="22"/>
      <c r="P40" s="22"/>
    </row>
    <row r="41" spans="1:16" ht="39" customHeight="1" x14ac:dyDescent="0.25">
      <c r="A41" s="22"/>
      <c r="B41" s="35"/>
      <c r="C41" s="1181" t="s">
        <v>569</v>
      </c>
      <c r="D41" s="1182"/>
      <c r="E41" s="1183"/>
      <c r="F41" s="36">
        <v>0</v>
      </c>
      <c r="G41" s="37">
        <v>0</v>
      </c>
      <c r="H41" s="37">
        <v>0</v>
      </c>
      <c r="I41" s="37">
        <v>0</v>
      </c>
      <c r="J41" s="38">
        <v>0</v>
      </c>
      <c r="K41" s="22"/>
      <c r="L41" s="22"/>
      <c r="M41" s="22"/>
      <c r="N41" s="22"/>
      <c r="O41" s="22"/>
      <c r="P41" s="22"/>
    </row>
    <row r="42" spans="1:16" ht="39" customHeight="1" x14ac:dyDescent="0.25">
      <c r="A42" s="22"/>
      <c r="B42" s="39"/>
      <c r="C42" s="1181" t="s">
        <v>570</v>
      </c>
      <c r="D42" s="1182"/>
      <c r="E42" s="1183"/>
      <c r="F42" s="36" t="s">
        <v>516</v>
      </c>
      <c r="G42" s="37" t="s">
        <v>516</v>
      </c>
      <c r="H42" s="37" t="s">
        <v>516</v>
      </c>
      <c r="I42" s="37" t="s">
        <v>516</v>
      </c>
      <c r="J42" s="38" t="s">
        <v>516</v>
      </c>
      <c r="K42" s="22"/>
      <c r="L42" s="22"/>
      <c r="M42" s="22"/>
      <c r="N42" s="22"/>
      <c r="O42" s="22"/>
      <c r="P42" s="22"/>
    </row>
    <row r="43" spans="1:16" ht="39" customHeight="1" thickBot="1" x14ac:dyDescent="0.3">
      <c r="A43" s="22"/>
      <c r="B43" s="40"/>
      <c r="C43" s="1184" t="s">
        <v>571</v>
      </c>
      <c r="D43" s="1185"/>
      <c r="E43" s="1186"/>
      <c r="F43" s="41">
        <v>0</v>
      </c>
      <c r="G43" s="42">
        <v>0.02</v>
      </c>
      <c r="H43" s="42">
        <v>0</v>
      </c>
      <c r="I43" s="42">
        <v>0</v>
      </c>
      <c r="J43" s="43">
        <v>0</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YXJ9xpRsoktAkajK4grDmaHuGrCcBvT7TzbEORYEcv1J97XlItN04erD0wUT2e/jx7YeJHoOvhTnphA3Lq6Eyw==" saltValue="HAiLBl+NlIZDDJn3G82p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5">
      <c r="A45" s="48"/>
      <c r="B45" s="1189" t="s">
        <v>11</v>
      </c>
      <c r="C45" s="1190"/>
      <c r="D45" s="58"/>
      <c r="E45" s="1195" t="s">
        <v>12</v>
      </c>
      <c r="F45" s="1195"/>
      <c r="G45" s="1195"/>
      <c r="H45" s="1195"/>
      <c r="I45" s="1195"/>
      <c r="J45" s="1196"/>
      <c r="K45" s="59">
        <v>14042</v>
      </c>
      <c r="L45" s="60">
        <v>13696</v>
      </c>
      <c r="M45" s="60">
        <v>13849</v>
      </c>
      <c r="N45" s="60">
        <v>14023</v>
      </c>
      <c r="O45" s="61">
        <v>14546</v>
      </c>
      <c r="P45" s="48"/>
      <c r="Q45" s="48"/>
      <c r="R45" s="48"/>
      <c r="S45" s="48"/>
      <c r="T45" s="48"/>
      <c r="U45" s="48"/>
    </row>
    <row r="46" spans="1:21" ht="30.75" customHeight="1" x14ac:dyDescent="0.25">
      <c r="A46" s="48"/>
      <c r="B46" s="1191"/>
      <c r="C46" s="1192"/>
      <c r="D46" s="62"/>
      <c r="E46" s="1197" t="s">
        <v>13</v>
      </c>
      <c r="F46" s="1197"/>
      <c r="G46" s="1197"/>
      <c r="H46" s="1197"/>
      <c r="I46" s="1197"/>
      <c r="J46" s="1198"/>
      <c r="K46" s="63" t="s">
        <v>516</v>
      </c>
      <c r="L46" s="64" t="s">
        <v>516</v>
      </c>
      <c r="M46" s="64" t="s">
        <v>516</v>
      </c>
      <c r="N46" s="64" t="s">
        <v>516</v>
      </c>
      <c r="O46" s="65" t="s">
        <v>516</v>
      </c>
      <c r="P46" s="48"/>
      <c r="Q46" s="48"/>
      <c r="R46" s="48"/>
      <c r="S46" s="48"/>
      <c r="T46" s="48"/>
      <c r="U46" s="48"/>
    </row>
    <row r="47" spans="1:21" ht="30.75" customHeight="1" x14ac:dyDescent="0.25">
      <c r="A47" s="48"/>
      <c r="B47" s="1191"/>
      <c r="C47" s="1192"/>
      <c r="D47" s="62"/>
      <c r="E47" s="1197" t="s">
        <v>14</v>
      </c>
      <c r="F47" s="1197"/>
      <c r="G47" s="1197"/>
      <c r="H47" s="1197"/>
      <c r="I47" s="1197"/>
      <c r="J47" s="1198"/>
      <c r="K47" s="63" t="s">
        <v>516</v>
      </c>
      <c r="L47" s="64" t="s">
        <v>516</v>
      </c>
      <c r="M47" s="64" t="s">
        <v>516</v>
      </c>
      <c r="N47" s="64" t="s">
        <v>516</v>
      </c>
      <c r="O47" s="65" t="s">
        <v>516</v>
      </c>
      <c r="P47" s="48"/>
      <c r="Q47" s="48"/>
      <c r="R47" s="48"/>
      <c r="S47" s="48"/>
      <c r="T47" s="48"/>
      <c r="U47" s="48"/>
    </row>
    <row r="48" spans="1:21" ht="30.75" customHeight="1" x14ac:dyDescent="0.25">
      <c r="A48" s="48"/>
      <c r="B48" s="1191"/>
      <c r="C48" s="1192"/>
      <c r="D48" s="62"/>
      <c r="E48" s="1197" t="s">
        <v>15</v>
      </c>
      <c r="F48" s="1197"/>
      <c r="G48" s="1197"/>
      <c r="H48" s="1197"/>
      <c r="I48" s="1197"/>
      <c r="J48" s="1198"/>
      <c r="K48" s="63">
        <v>2524</v>
      </c>
      <c r="L48" s="64">
        <v>2524</v>
      </c>
      <c r="M48" s="64">
        <v>2478</v>
      </c>
      <c r="N48" s="64">
        <v>2518</v>
      </c>
      <c r="O48" s="65">
        <v>2565</v>
      </c>
      <c r="P48" s="48"/>
      <c r="Q48" s="48"/>
      <c r="R48" s="48"/>
      <c r="S48" s="48"/>
      <c r="T48" s="48"/>
      <c r="U48" s="48"/>
    </row>
    <row r="49" spans="1:21" ht="30.75" customHeight="1" x14ac:dyDescent="0.25">
      <c r="A49" s="48"/>
      <c r="B49" s="1191"/>
      <c r="C49" s="1192"/>
      <c r="D49" s="62"/>
      <c r="E49" s="1197" t="s">
        <v>16</v>
      </c>
      <c r="F49" s="1197"/>
      <c r="G49" s="1197"/>
      <c r="H49" s="1197"/>
      <c r="I49" s="1197"/>
      <c r="J49" s="1198"/>
      <c r="K49" s="63">
        <v>3</v>
      </c>
      <c r="L49" s="64">
        <v>2</v>
      </c>
      <c r="M49" s="64">
        <v>2</v>
      </c>
      <c r="N49" s="64">
        <v>7</v>
      </c>
      <c r="O49" s="65">
        <v>7</v>
      </c>
      <c r="P49" s="48"/>
      <c r="Q49" s="48"/>
      <c r="R49" s="48"/>
      <c r="S49" s="48"/>
      <c r="T49" s="48"/>
      <c r="U49" s="48"/>
    </row>
    <row r="50" spans="1:21" ht="30.75" customHeight="1" x14ac:dyDescent="0.25">
      <c r="A50" s="48"/>
      <c r="B50" s="1191"/>
      <c r="C50" s="1192"/>
      <c r="D50" s="62"/>
      <c r="E50" s="1197" t="s">
        <v>17</v>
      </c>
      <c r="F50" s="1197"/>
      <c r="G50" s="1197"/>
      <c r="H50" s="1197"/>
      <c r="I50" s="1197"/>
      <c r="J50" s="1198"/>
      <c r="K50" s="63">
        <v>82</v>
      </c>
      <c r="L50" s="64">
        <v>88</v>
      </c>
      <c r="M50" s="64">
        <v>64</v>
      </c>
      <c r="N50" s="64">
        <v>39</v>
      </c>
      <c r="O50" s="65">
        <v>34</v>
      </c>
      <c r="P50" s="48"/>
      <c r="Q50" s="48"/>
      <c r="R50" s="48"/>
      <c r="S50" s="48"/>
      <c r="T50" s="48"/>
      <c r="U50" s="48"/>
    </row>
    <row r="51" spans="1:21" ht="30.75" customHeight="1" x14ac:dyDescent="0.25">
      <c r="A51" s="48"/>
      <c r="B51" s="1193"/>
      <c r="C51" s="1194"/>
      <c r="D51" s="66"/>
      <c r="E51" s="1197" t="s">
        <v>18</v>
      </c>
      <c r="F51" s="1197"/>
      <c r="G51" s="1197"/>
      <c r="H51" s="1197"/>
      <c r="I51" s="1197"/>
      <c r="J51" s="1198"/>
      <c r="K51" s="63">
        <v>0</v>
      </c>
      <c r="L51" s="64" t="s">
        <v>516</v>
      </c>
      <c r="M51" s="64" t="s">
        <v>516</v>
      </c>
      <c r="N51" s="64" t="s">
        <v>516</v>
      </c>
      <c r="O51" s="65" t="s">
        <v>516</v>
      </c>
      <c r="P51" s="48"/>
      <c r="Q51" s="48"/>
      <c r="R51" s="48"/>
      <c r="S51" s="48"/>
      <c r="T51" s="48"/>
      <c r="U51" s="48"/>
    </row>
    <row r="52" spans="1:21" ht="30.75" customHeight="1" x14ac:dyDescent="0.25">
      <c r="A52" s="48"/>
      <c r="B52" s="1199" t="s">
        <v>19</v>
      </c>
      <c r="C52" s="1200"/>
      <c r="D52" s="66"/>
      <c r="E52" s="1197" t="s">
        <v>20</v>
      </c>
      <c r="F52" s="1197"/>
      <c r="G52" s="1197"/>
      <c r="H52" s="1197"/>
      <c r="I52" s="1197"/>
      <c r="J52" s="1198"/>
      <c r="K52" s="63">
        <v>13584</v>
      </c>
      <c r="L52" s="64">
        <v>13145</v>
      </c>
      <c r="M52" s="64">
        <v>12824</v>
      </c>
      <c r="N52" s="64">
        <v>12786</v>
      </c>
      <c r="O52" s="65">
        <v>12814</v>
      </c>
      <c r="P52" s="48"/>
      <c r="Q52" s="48"/>
      <c r="R52" s="48"/>
      <c r="S52" s="48"/>
      <c r="T52" s="48"/>
      <c r="U52" s="48"/>
    </row>
    <row r="53" spans="1:21" ht="30.75" customHeight="1" thickBot="1" x14ac:dyDescent="0.3">
      <c r="A53" s="48"/>
      <c r="B53" s="1201" t="s">
        <v>21</v>
      </c>
      <c r="C53" s="1202"/>
      <c r="D53" s="67"/>
      <c r="E53" s="1203" t="s">
        <v>22</v>
      </c>
      <c r="F53" s="1203"/>
      <c r="G53" s="1203"/>
      <c r="H53" s="1203"/>
      <c r="I53" s="1203"/>
      <c r="J53" s="1204"/>
      <c r="K53" s="68">
        <v>3067</v>
      </c>
      <c r="L53" s="69">
        <v>3165</v>
      </c>
      <c r="M53" s="69">
        <v>3569</v>
      </c>
      <c r="N53" s="69">
        <v>3801</v>
      </c>
      <c r="O53" s="70">
        <v>4338</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35">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25">
      <c r="B58" s="1205" t="s">
        <v>26</v>
      </c>
      <c r="C58" s="1206"/>
      <c r="D58" s="1211" t="s">
        <v>27</v>
      </c>
      <c r="E58" s="1212"/>
      <c r="F58" s="1212"/>
      <c r="G58" s="1212"/>
      <c r="H58" s="1212"/>
      <c r="I58" s="1212"/>
      <c r="J58" s="1213"/>
      <c r="K58" s="83" t="s">
        <v>583</v>
      </c>
      <c r="L58" s="84" t="s">
        <v>516</v>
      </c>
      <c r="M58" s="84" t="s">
        <v>516</v>
      </c>
      <c r="N58" s="84" t="s">
        <v>516</v>
      </c>
      <c r="O58" s="85" t="s">
        <v>516</v>
      </c>
    </row>
    <row r="59" spans="1:21" ht="31.5" customHeight="1" x14ac:dyDescent="0.25">
      <c r="B59" s="1207"/>
      <c r="C59" s="1208"/>
      <c r="D59" s="1214" t="s">
        <v>28</v>
      </c>
      <c r="E59" s="1215"/>
      <c r="F59" s="1215"/>
      <c r="G59" s="1215"/>
      <c r="H59" s="1215"/>
      <c r="I59" s="1215"/>
      <c r="J59" s="1216"/>
      <c r="K59" s="86" t="s">
        <v>516</v>
      </c>
      <c r="L59" s="87" t="s">
        <v>516</v>
      </c>
      <c r="M59" s="87" t="s">
        <v>516</v>
      </c>
      <c r="N59" s="87" t="s">
        <v>516</v>
      </c>
      <c r="O59" s="88" t="s">
        <v>516</v>
      </c>
    </row>
    <row r="60" spans="1:21" ht="31.5" customHeight="1" thickBot="1" x14ac:dyDescent="0.3">
      <c r="B60" s="1209"/>
      <c r="C60" s="1210"/>
      <c r="D60" s="1217" t="s">
        <v>29</v>
      </c>
      <c r="E60" s="1218"/>
      <c r="F60" s="1218"/>
      <c r="G60" s="1218"/>
      <c r="H60" s="1218"/>
      <c r="I60" s="1218"/>
      <c r="J60" s="1219"/>
      <c r="K60" s="89" t="s">
        <v>516</v>
      </c>
      <c r="L60" s="90" t="s">
        <v>516</v>
      </c>
      <c r="M60" s="90" t="s">
        <v>516</v>
      </c>
      <c r="N60" s="90" t="s">
        <v>516</v>
      </c>
      <c r="O60" s="91" t="s">
        <v>516</v>
      </c>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4l12OTP0nLi7BIIyWbuoGy8LTXSjH4MV7gSxlC2tV5+vY6W+YlfV4H4RPiYSHYWqXMy+5Dd4LNqlQ0VHy8CGQ==" saltValue="OH+MM6Nfdpi6itUDhINQ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557</v>
      </c>
      <c r="J40" s="103" t="s">
        <v>558</v>
      </c>
      <c r="K40" s="103" t="s">
        <v>559</v>
      </c>
      <c r="L40" s="103" t="s">
        <v>560</v>
      </c>
      <c r="M40" s="104" t="s">
        <v>561</v>
      </c>
    </row>
    <row r="41" spans="2:13" ht="27.75" customHeight="1" x14ac:dyDescent="0.25">
      <c r="B41" s="1220" t="s">
        <v>32</v>
      </c>
      <c r="C41" s="1221"/>
      <c r="D41" s="105"/>
      <c r="E41" s="1226" t="s">
        <v>33</v>
      </c>
      <c r="F41" s="1226"/>
      <c r="G41" s="1226"/>
      <c r="H41" s="1227"/>
      <c r="I41" s="355">
        <v>153376</v>
      </c>
      <c r="J41" s="356">
        <v>156306</v>
      </c>
      <c r="K41" s="356">
        <v>155066</v>
      </c>
      <c r="L41" s="356">
        <v>154472</v>
      </c>
      <c r="M41" s="357">
        <v>153323</v>
      </c>
    </row>
    <row r="42" spans="2:13" ht="27.75" customHeight="1" x14ac:dyDescent="0.25">
      <c r="B42" s="1222"/>
      <c r="C42" s="1223"/>
      <c r="D42" s="106"/>
      <c r="E42" s="1228" t="s">
        <v>34</v>
      </c>
      <c r="F42" s="1228"/>
      <c r="G42" s="1228"/>
      <c r="H42" s="1229"/>
      <c r="I42" s="358">
        <v>737</v>
      </c>
      <c r="J42" s="359">
        <v>755</v>
      </c>
      <c r="K42" s="359">
        <v>722</v>
      </c>
      <c r="L42" s="359">
        <v>685</v>
      </c>
      <c r="M42" s="360">
        <v>715</v>
      </c>
    </row>
    <row r="43" spans="2:13" ht="27.75" customHeight="1" x14ac:dyDescent="0.25">
      <c r="B43" s="1222"/>
      <c r="C43" s="1223"/>
      <c r="D43" s="106"/>
      <c r="E43" s="1228" t="s">
        <v>35</v>
      </c>
      <c r="F43" s="1228"/>
      <c r="G43" s="1228"/>
      <c r="H43" s="1229"/>
      <c r="I43" s="358">
        <v>20989</v>
      </c>
      <c r="J43" s="359">
        <v>20081</v>
      </c>
      <c r="K43" s="359">
        <v>19748</v>
      </c>
      <c r="L43" s="359">
        <v>19627</v>
      </c>
      <c r="M43" s="360">
        <v>18917</v>
      </c>
    </row>
    <row r="44" spans="2:13" ht="27.75" customHeight="1" x14ac:dyDescent="0.25">
      <c r="B44" s="1222"/>
      <c r="C44" s="1223"/>
      <c r="D44" s="106"/>
      <c r="E44" s="1228" t="s">
        <v>36</v>
      </c>
      <c r="F44" s="1228"/>
      <c r="G44" s="1228"/>
      <c r="H44" s="1229"/>
      <c r="I44" s="358">
        <v>118</v>
      </c>
      <c r="J44" s="359">
        <v>149</v>
      </c>
      <c r="K44" s="359">
        <v>147</v>
      </c>
      <c r="L44" s="359">
        <v>140</v>
      </c>
      <c r="M44" s="360">
        <v>133</v>
      </c>
    </row>
    <row r="45" spans="2:13" ht="27.75" customHeight="1" x14ac:dyDescent="0.25">
      <c r="B45" s="1222"/>
      <c r="C45" s="1223"/>
      <c r="D45" s="106"/>
      <c r="E45" s="1228" t="s">
        <v>37</v>
      </c>
      <c r="F45" s="1228"/>
      <c r="G45" s="1228"/>
      <c r="H45" s="1229"/>
      <c r="I45" s="358">
        <v>16297</v>
      </c>
      <c r="J45" s="359">
        <v>15536</v>
      </c>
      <c r="K45" s="359">
        <v>15710</v>
      </c>
      <c r="L45" s="359">
        <v>15930</v>
      </c>
      <c r="M45" s="360">
        <v>15436</v>
      </c>
    </row>
    <row r="46" spans="2:13" ht="27.75" customHeight="1" x14ac:dyDescent="0.25">
      <c r="B46" s="1222"/>
      <c r="C46" s="1223"/>
      <c r="D46" s="107"/>
      <c r="E46" s="1228" t="s">
        <v>38</v>
      </c>
      <c r="F46" s="1228"/>
      <c r="G46" s="1228"/>
      <c r="H46" s="1229"/>
      <c r="I46" s="358">
        <v>55</v>
      </c>
      <c r="J46" s="359">
        <v>34</v>
      </c>
      <c r="K46" s="359">
        <v>36</v>
      </c>
      <c r="L46" s="359">
        <v>1</v>
      </c>
      <c r="M46" s="360">
        <v>7</v>
      </c>
    </row>
    <row r="47" spans="2:13" ht="27.75" customHeight="1" x14ac:dyDescent="0.25">
      <c r="B47" s="1222"/>
      <c r="C47" s="1223"/>
      <c r="D47" s="108"/>
      <c r="E47" s="1230" t="s">
        <v>39</v>
      </c>
      <c r="F47" s="1231"/>
      <c r="G47" s="1231"/>
      <c r="H47" s="1232"/>
      <c r="I47" s="358" t="s">
        <v>516</v>
      </c>
      <c r="J47" s="359" t="s">
        <v>516</v>
      </c>
      <c r="K47" s="359" t="s">
        <v>516</v>
      </c>
      <c r="L47" s="359" t="s">
        <v>516</v>
      </c>
      <c r="M47" s="360" t="s">
        <v>516</v>
      </c>
    </row>
    <row r="48" spans="2:13" ht="27.75" customHeight="1" x14ac:dyDescent="0.25">
      <c r="B48" s="1222"/>
      <c r="C48" s="1223"/>
      <c r="D48" s="106"/>
      <c r="E48" s="1228" t="s">
        <v>40</v>
      </c>
      <c r="F48" s="1228"/>
      <c r="G48" s="1228"/>
      <c r="H48" s="1229"/>
      <c r="I48" s="358" t="s">
        <v>516</v>
      </c>
      <c r="J48" s="359" t="s">
        <v>516</v>
      </c>
      <c r="K48" s="359" t="s">
        <v>516</v>
      </c>
      <c r="L48" s="359" t="s">
        <v>516</v>
      </c>
      <c r="M48" s="360" t="s">
        <v>516</v>
      </c>
    </row>
    <row r="49" spans="2:13" ht="27.75" customHeight="1" x14ac:dyDescent="0.25">
      <c r="B49" s="1224"/>
      <c r="C49" s="1225"/>
      <c r="D49" s="106"/>
      <c r="E49" s="1228" t="s">
        <v>41</v>
      </c>
      <c r="F49" s="1228"/>
      <c r="G49" s="1228"/>
      <c r="H49" s="1229"/>
      <c r="I49" s="358" t="s">
        <v>516</v>
      </c>
      <c r="J49" s="359" t="s">
        <v>516</v>
      </c>
      <c r="K49" s="359" t="s">
        <v>516</v>
      </c>
      <c r="L49" s="359" t="s">
        <v>516</v>
      </c>
      <c r="M49" s="360" t="s">
        <v>516</v>
      </c>
    </row>
    <row r="50" spans="2:13" ht="27.75" customHeight="1" x14ac:dyDescent="0.25">
      <c r="B50" s="1233" t="s">
        <v>42</v>
      </c>
      <c r="C50" s="1234"/>
      <c r="D50" s="109"/>
      <c r="E50" s="1228" t="s">
        <v>43</v>
      </c>
      <c r="F50" s="1228"/>
      <c r="G50" s="1228"/>
      <c r="H50" s="1229"/>
      <c r="I50" s="358">
        <v>14363</v>
      </c>
      <c r="J50" s="359">
        <v>14879</v>
      </c>
      <c r="K50" s="359">
        <v>15253</v>
      </c>
      <c r="L50" s="359">
        <v>18936</v>
      </c>
      <c r="M50" s="360">
        <v>20177</v>
      </c>
    </row>
    <row r="51" spans="2:13" ht="27.75" customHeight="1" x14ac:dyDescent="0.25">
      <c r="B51" s="1222"/>
      <c r="C51" s="1223"/>
      <c r="D51" s="106"/>
      <c r="E51" s="1228" t="s">
        <v>44</v>
      </c>
      <c r="F51" s="1228"/>
      <c r="G51" s="1228"/>
      <c r="H51" s="1229"/>
      <c r="I51" s="358">
        <v>8931</v>
      </c>
      <c r="J51" s="359">
        <v>9409</v>
      </c>
      <c r="K51" s="359">
        <v>9470</v>
      </c>
      <c r="L51" s="359">
        <v>10295</v>
      </c>
      <c r="M51" s="360">
        <v>10342</v>
      </c>
    </row>
    <row r="52" spans="2:13" ht="27.75" customHeight="1" x14ac:dyDescent="0.25">
      <c r="B52" s="1224"/>
      <c r="C52" s="1225"/>
      <c r="D52" s="106"/>
      <c r="E52" s="1228" t="s">
        <v>45</v>
      </c>
      <c r="F52" s="1228"/>
      <c r="G52" s="1228"/>
      <c r="H52" s="1229"/>
      <c r="I52" s="358">
        <v>128891</v>
      </c>
      <c r="J52" s="359">
        <v>125802</v>
      </c>
      <c r="K52" s="359">
        <v>122721</v>
      </c>
      <c r="L52" s="359">
        <v>121589</v>
      </c>
      <c r="M52" s="360">
        <v>118367</v>
      </c>
    </row>
    <row r="53" spans="2:13" ht="27.75" customHeight="1" thickBot="1" x14ac:dyDescent="0.3">
      <c r="B53" s="1235" t="s">
        <v>46</v>
      </c>
      <c r="C53" s="1236"/>
      <c r="D53" s="110"/>
      <c r="E53" s="1237" t="s">
        <v>47</v>
      </c>
      <c r="F53" s="1237"/>
      <c r="G53" s="1237"/>
      <c r="H53" s="1238"/>
      <c r="I53" s="361">
        <v>39387</v>
      </c>
      <c r="J53" s="362">
        <v>42770</v>
      </c>
      <c r="K53" s="362">
        <v>43986</v>
      </c>
      <c r="L53" s="362">
        <v>40036</v>
      </c>
      <c r="M53" s="363">
        <v>39644</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GJXOPen7WgO84uGi1I/VdmeazBlDTGitCwpCFHtgv4DvOWgGGZvqDY7Xm9QislZXWPfGHOKklpLYUukSZiPUnw==" saltValue="0w1tyG57N4afIH6HhInQ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559</v>
      </c>
      <c r="G54" s="119" t="s">
        <v>560</v>
      </c>
      <c r="H54" s="120" t="s">
        <v>561</v>
      </c>
    </row>
    <row r="55" spans="2:8" ht="52.5" customHeight="1" x14ac:dyDescent="0.25">
      <c r="B55" s="121"/>
      <c r="C55" s="1247" t="s">
        <v>50</v>
      </c>
      <c r="D55" s="1247"/>
      <c r="E55" s="1248"/>
      <c r="F55" s="122">
        <v>4693</v>
      </c>
      <c r="G55" s="122">
        <v>6894</v>
      </c>
      <c r="H55" s="123">
        <v>8845</v>
      </c>
    </row>
    <row r="56" spans="2:8" ht="52.5" customHeight="1" x14ac:dyDescent="0.25">
      <c r="B56" s="124"/>
      <c r="C56" s="1249" t="s">
        <v>51</v>
      </c>
      <c r="D56" s="1249"/>
      <c r="E56" s="1250"/>
      <c r="F56" s="125">
        <v>29</v>
      </c>
      <c r="G56" s="125">
        <v>1529</v>
      </c>
      <c r="H56" s="126">
        <v>1529</v>
      </c>
    </row>
    <row r="57" spans="2:8" ht="53.25" customHeight="1" x14ac:dyDescent="0.25">
      <c r="B57" s="124"/>
      <c r="C57" s="1251" t="s">
        <v>52</v>
      </c>
      <c r="D57" s="1251"/>
      <c r="E57" s="1252"/>
      <c r="F57" s="127">
        <v>10414</v>
      </c>
      <c r="G57" s="127">
        <v>10061</v>
      </c>
      <c r="H57" s="128">
        <v>8930</v>
      </c>
    </row>
    <row r="58" spans="2:8" ht="45.75" customHeight="1" x14ac:dyDescent="0.25">
      <c r="B58" s="129"/>
      <c r="C58" s="1239" t="s">
        <v>578</v>
      </c>
      <c r="D58" s="1240"/>
      <c r="E58" s="1241"/>
      <c r="F58" s="130">
        <v>5650</v>
      </c>
      <c r="G58" s="130">
        <v>5384</v>
      </c>
      <c r="H58" s="131">
        <v>4357</v>
      </c>
    </row>
    <row r="59" spans="2:8" ht="45.75" customHeight="1" x14ac:dyDescent="0.25">
      <c r="B59" s="129"/>
      <c r="C59" s="1239" t="s">
        <v>579</v>
      </c>
      <c r="D59" s="1240"/>
      <c r="E59" s="1241"/>
      <c r="F59" s="130">
        <v>4000</v>
      </c>
      <c r="G59" s="130">
        <v>4000</v>
      </c>
      <c r="H59" s="131">
        <v>3984</v>
      </c>
    </row>
    <row r="60" spans="2:8" ht="45.75" customHeight="1" x14ac:dyDescent="0.25">
      <c r="B60" s="129"/>
      <c r="C60" s="1239" t="s">
        <v>580</v>
      </c>
      <c r="D60" s="1240"/>
      <c r="E60" s="1241"/>
      <c r="F60" s="130">
        <v>684</v>
      </c>
      <c r="G60" s="130">
        <v>601</v>
      </c>
      <c r="H60" s="131">
        <v>519</v>
      </c>
    </row>
    <row r="61" spans="2:8" ht="45.75" customHeight="1" x14ac:dyDescent="0.25">
      <c r="B61" s="129"/>
      <c r="C61" s="1239" t="s">
        <v>581</v>
      </c>
      <c r="D61" s="1240"/>
      <c r="E61" s="1241"/>
      <c r="F61" s="130">
        <v>67</v>
      </c>
      <c r="G61" s="130">
        <v>66</v>
      </c>
      <c r="H61" s="131">
        <v>66</v>
      </c>
    </row>
    <row r="62" spans="2:8" ht="45.75" customHeight="1" thickBot="1" x14ac:dyDescent="0.3">
      <c r="B62" s="132"/>
      <c r="C62" s="1242" t="s">
        <v>582</v>
      </c>
      <c r="D62" s="1243"/>
      <c r="E62" s="1244"/>
      <c r="F62" s="133">
        <v>5</v>
      </c>
      <c r="G62" s="133">
        <v>5</v>
      </c>
      <c r="H62" s="134">
        <v>4</v>
      </c>
    </row>
    <row r="63" spans="2:8" ht="52.5" customHeight="1" thickBot="1" x14ac:dyDescent="0.3">
      <c r="B63" s="135"/>
      <c r="C63" s="1245" t="s">
        <v>53</v>
      </c>
      <c r="D63" s="1245"/>
      <c r="E63" s="1246"/>
      <c r="F63" s="136">
        <v>15137</v>
      </c>
      <c r="G63" s="136">
        <v>18485</v>
      </c>
      <c r="H63" s="137">
        <v>19304</v>
      </c>
    </row>
    <row r="64" spans="2:8" ht="12.75" x14ac:dyDescent="0.25"/>
  </sheetData>
  <sheetProtection algorithmName="SHA-512" hashValue="ax98urPjgxVkNFJ/CulHBaPL9kewHQ29nMDtxpmbK0B/AZeFuOdyFFzMN034k3UGf2Skej1vZhRrNsOOR4m4FA==" saltValue="ERT0gfj3P3Ug7sNX1rD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608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609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65" t="s">
        <v>610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2.75" x14ac:dyDescent="0.2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2.75" x14ac:dyDescent="0.2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2.75" x14ac:dyDescent="0.2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2.75" x14ac:dyDescent="0.2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611</v>
      </c>
    </row>
    <row r="50" spans="1:109" ht="12.75" x14ac:dyDescent="0.2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557</v>
      </c>
      <c r="BQ50" s="1258"/>
      <c r="BR50" s="1258"/>
      <c r="BS50" s="1258"/>
      <c r="BT50" s="1258"/>
      <c r="BU50" s="1258"/>
      <c r="BV50" s="1258"/>
      <c r="BW50" s="1258"/>
      <c r="BX50" s="1258" t="s">
        <v>558</v>
      </c>
      <c r="BY50" s="1258"/>
      <c r="BZ50" s="1258"/>
      <c r="CA50" s="1258"/>
      <c r="CB50" s="1258"/>
      <c r="CC50" s="1258"/>
      <c r="CD50" s="1258"/>
      <c r="CE50" s="1258"/>
      <c r="CF50" s="1258" t="s">
        <v>559</v>
      </c>
      <c r="CG50" s="1258"/>
      <c r="CH50" s="1258"/>
      <c r="CI50" s="1258"/>
      <c r="CJ50" s="1258"/>
      <c r="CK50" s="1258"/>
      <c r="CL50" s="1258"/>
      <c r="CM50" s="1258"/>
      <c r="CN50" s="1258" t="s">
        <v>560</v>
      </c>
      <c r="CO50" s="1258"/>
      <c r="CP50" s="1258"/>
      <c r="CQ50" s="1258"/>
      <c r="CR50" s="1258"/>
      <c r="CS50" s="1258"/>
      <c r="CT50" s="1258"/>
      <c r="CU50" s="1258"/>
      <c r="CV50" s="1258" t="s">
        <v>561</v>
      </c>
      <c r="CW50" s="1258"/>
      <c r="CX50" s="1258"/>
      <c r="CY50" s="1258"/>
      <c r="CZ50" s="1258"/>
      <c r="DA50" s="1258"/>
      <c r="DB50" s="1258"/>
      <c r="DC50" s="1258"/>
    </row>
    <row r="51" spans="1:109" ht="13.5" customHeight="1" x14ac:dyDescent="0.25">
      <c r="B51" s="372"/>
      <c r="G51" s="1261"/>
      <c r="H51" s="1261"/>
      <c r="I51" s="1274"/>
      <c r="J51" s="1274"/>
      <c r="K51" s="1260"/>
      <c r="L51" s="1260"/>
      <c r="M51" s="1260"/>
      <c r="N51" s="1260"/>
      <c r="AM51" s="381"/>
      <c r="AN51" s="1256" t="s">
        <v>612</v>
      </c>
      <c r="AO51" s="1256"/>
      <c r="AP51" s="1256"/>
      <c r="AQ51" s="1256"/>
      <c r="AR51" s="1256"/>
      <c r="AS51" s="1256"/>
      <c r="AT51" s="1256"/>
      <c r="AU51" s="1256"/>
      <c r="AV51" s="1256"/>
      <c r="AW51" s="1256"/>
      <c r="AX51" s="1256"/>
      <c r="AY51" s="1256"/>
      <c r="AZ51" s="1256"/>
      <c r="BA51" s="1256"/>
      <c r="BB51" s="1256" t="s">
        <v>613</v>
      </c>
      <c r="BC51" s="1256"/>
      <c r="BD51" s="1256"/>
      <c r="BE51" s="1256"/>
      <c r="BF51" s="1256"/>
      <c r="BG51" s="1256"/>
      <c r="BH51" s="1256"/>
      <c r="BI51" s="1256"/>
      <c r="BJ51" s="1256"/>
      <c r="BK51" s="1256"/>
      <c r="BL51" s="1256"/>
      <c r="BM51" s="1256"/>
      <c r="BN51" s="1256"/>
      <c r="BO51" s="1256"/>
      <c r="BP51" s="1253">
        <v>68.099999999999994</v>
      </c>
      <c r="BQ51" s="1253"/>
      <c r="BR51" s="1253"/>
      <c r="BS51" s="1253"/>
      <c r="BT51" s="1253"/>
      <c r="BU51" s="1253"/>
      <c r="BV51" s="1253"/>
      <c r="BW51" s="1253"/>
      <c r="BX51" s="1253">
        <v>74.599999999999994</v>
      </c>
      <c r="BY51" s="1253"/>
      <c r="BZ51" s="1253"/>
      <c r="CA51" s="1253"/>
      <c r="CB51" s="1253"/>
      <c r="CC51" s="1253"/>
      <c r="CD51" s="1253"/>
      <c r="CE51" s="1253"/>
      <c r="CF51" s="1253">
        <v>74.5</v>
      </c>
      <c r="CG51" s="1253"/>
      <c r="CH51" s="1253"/>
      <c r="CI51" s="1253"/>
      <c r="CJ51" s="1253"/>
      <c r="CK51" s="1253"/>
      <c r="CL51" s="1253"/>
      <c r="CM51" s="1253"/>
      <c r="CN51" s="1253">
        <v>65.3</v>
      </c>
      <c r="CO51" s="1253"/>
      <c r="CP51" s="1253"/>
      <c r="CQ51" s="1253"/>
      <c r="CR51" s="1253"/>
      <c r="CS51" s="1253"/>
      <c r="CT51" s="1253"/>
      <c r="CU51" s="1253"/>
      <c r="CV51" s="1253">
        <v>66.599999999999994</v>
      </c>
      <c r="CW51" s="1253"/>
      <c r="CX51" s="1253"/>
      <c r="CY51" s="1253"/>
      <c r="CZ51" s="1253"/>
      <c r="DA51" s="1253"/>
      <c r="DB51" s="1253"/>
      <c r="DC51" s="1253"/>
    </row>
    <row r="52" spans="1:109" ht="12.75" x14ac:dyDescent="0.2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2.75" x14ac:dyDescent="0.2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614</v>
      </c>
      <c r="BC53" s="1256"/>
      <c r="BD53" s="1256"/>
      <c r="BE53" s="1256"/>
      <c r="BF53" s="1256"/>
      <c r="BG53" s="1256"/>
      <c r="BH53" s="1256"/>
      <c r="BI53" s="1256"/>
      <c r="BJ53" s="1256"/>
      <c r="BK53" s="1256"/>
      <c r="BL53" s="1256"/>
      <c r="BM53" s="1256"/>
      <c r="BN53" s="1256"/>
      <c r="BO53" s="1256"/>
      <c r="BP53" s="1253">
        <v>47.4</v>
      </c>
      <c r="BQ53" s="1253"/>
      <c r="BR53" s="1253"/>
      <c r="BS53" s="1253"/>
      <c r="BT53" s="1253"/>
      <c r="BU53" s="1253"/>
      <c r="BV53" s="1253"/>
      <c r="BW53" s="1253"/>
      <c r="BX53" s="1253">
        <v>48.7</v>
      </c>
      <c r="BY53" s="1253"/>
      <c r="BZ53" s="1253"/>
      <c r="CA53" s="1253"/>
      <c r="CB53" s="1253"/>
      <c r="CC53" s="1253"/>
      <c r="CD53" s="1253"/>
      <c r="CE53" s="1253"/>
      <c r="CF53" s="1253">
        <v>49.6</v>
      </c>
      <c r="CG53" s="1253"/>
      <c r="CH53" s="1253"/>
      <c r="CI53" s="1253"/>
      <c r="CJ53" s="1253"/>
      <c r="CK53" s="1253"/>
      <c r="CL53" s="1253"/>
      <c r="CM53" s="1253"/>
      <c r="CN53" s="1253">
        <v>50.9</v>
      </c>
      <c r="CO53" s="1253"/>
      <c r="CP53" s="1253"/>
      <c r="CQ53" s="1253"/>
      <c r="CR53" s="1253"/>
      <c r="CS53" s="1253"/>
      <c r="CT53" s="1253"/>
      <c r="CU53" s="1253"/>
      <c r="CV53" s="1253">
        <v>51.4</v>
      </c>
      <c r="CW53" s="1253"/>
      <c r="CX53" s="1253"/>
      <c r="CY53" s="1253"/>
      <c r="CZ53" s="1253"/>
      <c r="DA53" s="1253"/>
      <c r="DB53" s="1253"/>
      <c r="DC53" s="1253"/>
    </row>
    <row r="54" spans="1:109" ht="12.75" x14ac:dyDescent="0.2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2.75" x14ac:dyDescent="0.25">
      <c r="A55" s="380"/>
      <c r="B55" s="372"/>
      <c r="G55" s="1259"/>
      <c r="H55" s="1259"/>
      <c r="I55" s="1259"/>
      <c r="J55" s="1259"/>
      <c r="K55" s="1260"/>
      <c r="L55" s="1260"/>
      <c r="M55" s="1260"/>
      <c r="N55" s="1260"/>
      <c r="AN55" s="1258" t="s">
        <v>615</v>
      </c>
      <c r="AO55" s="1258"/>
      <c r="AP55" s="1258"/>
      <c r="AQ55" s="1258"/>
      <c r="AR55" s="1258"/>
      <c r="AS55" s="1258"/>
      <c r="AT55" s="1258"/>
      <c r="AU55" s="1258"/>
      <c r="AV55" s="1258"/>
      <c r="AW55" s="1258"/>
      <c r="AX55" s="1258"/>
      <c r="AY55" s="1258"/>
      <c r="AZ55" s="1258"/>
      <c r="BA55" s="1258"/>
      <c r="BB55" s="1256" t="s">
        <v>613</v>
      </c>
      <c r="BC55" s="1256"/>
      <c r="BD55" s="1256"/>
      <c r="BE55" s="1256"/>
      <c r="BF55" s="1256"/>
      <c r="BG55" s="1256"/>
      <c r="BH55" s="1256"/>
      <c r="BI55" s="1256"/>
      <c r="BJ55" s="1256"/>
      <c r="BK55" s="1256"/>
      <c r="BL55" s="1256"/>
      <c r="BM55" s="1256"/>
      <c r="BN55" s="1256"/>
      <c r="BO55" s="1256"/>
      <c r="BP55" s="1253">
        <v>23.1</v>
      </c>
      <c r="BQ55" s="1253"/>
      <c r="BR55" s="1253"/>
      <c r="BS55" s="1253"/>
      <c r="BT55" s="1253"/>
      <c r="BU55" s="1253"/>
      <c r="BV55" s="1253"/>
      <c r="BW55" s="1253"/>
      <c r="BX55" s="1253">
        <v>19</v>
      </c>
      <c r="BY55" s="1253"/>
      <c r="BZ55" s="1253"/>
      <c r="CA55" s="1253"/>
      <c r="CB55" s="1253"/>
      <c r="CC55" s="1253"/>
      <c r="CD55" s="1253"/>
      <c r="CE55" s="1253"/>
      <c r="CF55" s="1253">
        <v>18</v>
      </c>
      <c r="CG55" s="1253"/>
      <c r="CH55" s="1253"/>
      <c r="CI55" s="1253"/>
      <c r="CJ55" s="1253"/>
      <c r="CK55" s="1253"/>
      <c r="CL55" s="1253"/>
      <c r="CM55" s="1253"/>
      <c r="CN55" s="1253">
        <v>13.1</v>
      </c>
      <c r="CO55" s="1253"/>
      <c r="CP55" s="1253"/>
      <c r="CQ55" s="1253"/>
      <c r="CR55" s="1253"/>
      <c r="CS55" s="1253"/>
      <c r="CT55" s="1253"/>
      <c r="CU55" s="1253"/>
      <c r="CV55" s="1253">
        <v>10.9</v>
      </c>
      <c r="CW55" s="1253"/>
      <c r="CX55" s="1253"/>
      <c r="CY55" s="1253"/>
      <c r="CZ55" s="1253"/>
      <c r="DA55" s="1253"/>
      <c r="DB55" s="1253"/>
      <c r="DC55" s="1253"/>
    </row>
    <row r="56" spans="1:109" ht="12.75" x14ac:dyDescent="0.2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2.75" x14ac:dyDescent="0.2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614</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60.9</v>
      </c>
      <c r="BY57" s="1253"/>
      <c r="BZ57" s="1253"/>
      <c r="CA57" s="1253"/>
      <c r="CB57" s="1253"/>
      <c r="CC57" s="1253"/>
      <c r="CD57" s="1253"/>
      <c r="CE57" s="1253"/>
      <c r="CF57" s="1253">
        <v>61.9</v>
      </c>
      <c r="CG57" s="1253"/>
      <c r="CH57" s="1253"/>
      <c r="CI57" s="1253"/>
      <c r="CJ57" s="1253"/>
      <c r="CK57" s="1253"/>
      <c r="CL57" s="1253"/>
      <c r="CM57" s="1253"/>
      <c r="CN57" s="1253">
        <v>62.5</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ht="12.75" x14ac:dyDescent="0.2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616</v>
      </c>
    </row>
    <row r="64" spans="1:109" ht="12.75" x14ac:dyDescent="0.25">
      <c r="B64" s="372"/>
      <c r="G64" s="379"/>
      <c r="I64" s="392"/>
      <c r="J64" s="392"/>
      <c r="K64" s="392"/>
      <c r="L64" s="392"/>
      <c r="M64" s="392"/>
      <c r="N64" s="393"/>
      <c r="AM64" s="379"/>
      <c r="AN64" s="379" t="s">
        <v>609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65" t="s">
        <v>617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2.75" x14ac:dyDescent="0.2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2.75" x14ac:dyDescent="0.2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2.75" x14ac:dyDescent="0.2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2.75" x14ac:dyDescent="0.2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611</v>
      </c>
    </row>
    <row r="72" spans="2:107" ht="12.75" x14ac:dyDescent="0.2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557</v>
      </c>
      <c r="BQ72" s="1258"/>
      <c r="BR72" s="1258"/>
      <c r="BS72" s="1258"/>
      <c r="BT72" s="1258"/>
      <c r="BU72" s="1258"/>
      <c r="BV72" s="1258"/>
      <c r="BW72" s="1258"/>
      <c r="BX72" s="1258" t="s">
        <v>558</v>
      </c>
      <c r="BY72" s="1258"/>
      <c r="BZ72" s="1258"/>
      <c r="CA72" s="1258"/>
      <c r="CB72" s="1258"/>
      <c r="CC72" s="1258"/>
      <c r="CD72" s="1258"/>
      <c r="CE72" s="1258"/>
      <c r="CF72" s="1258" t="s">
        <v>559</v>
      </c>
      <c r="CG72" s="1258"/>
      <c r="CH72" s="1258"/>
      <c r="CI72" s="1258"/>
      <c r="CJ72" s="1258"/>
      <c r="CK72" s="1258"/>
      <c r="CL72" s="1258"/>
      <c r="CM72" s="1258"/>
      <c r="CN72" s="1258" t="s">
        <v>560</v>
      </c>
      <c r="CO72" s="1258"/>
      <c r="CP72" s="1258"/>
      <c r="CQ72" s="1258"/>
      <c r="CR72" s="1258"/>
      <c r="CS72" s="1258"/>
      <c r="CT72" s="1258"/>
      <c r="CU72" s="1258"/>
      <c r="CV72" s="1258" t="s">
        <v>561</v>
      </c>
      <c r="CW72" s="1258"/>
      <c r="CX72" s="1258"/>
      <c r="CY72" s="1258"/>
      <c r="CZ72" s="1258"/>
      <c r="DA72" s="1258"/>
      <c r="DB72" s="1258"/>
      <c r="DC72" s="1258"/>
    </row>
    <row r="73" spans="2:107" ht="12.75" x14ac:dyDescent="0.25">
      <c r="B73" s="372"/>
      <c r="G73" s="1261"/>
      <c r="H73" s="1261"/>
      <c r="I73" s="1261"/>
      <c r="J73" s="1261"/>
      <c r="K73" s="1257"/>
      <c r="L73" s="1257"/>
      <c r="M73" s="1257"/>
      <c r="N73" s="1257"/>
      <c r="AM73" s="381"/>
      <c r="AN73" s="1256" t="s">
        <v>612</v>
      </c>
      <c r="AO73" s="1256"/>
      <c r="AP73" s="1256"/>
      <c r="AQ73" s="1256"/>
      <c r="AR73" s="1256"/>
      <c r="AS73" s="1256"/>
      <c r="AT73" s="1256"/>
      <c r="AU73" s="1256"/>
      <c r="AV73" s="1256"/>
      <c r="AW73" s="1256"/>
      <c r="AX73" s="1256"/>
      <c r="AY73" s="1256"/>
      <c r="AZ73" s="1256"/>
      <c r="BA73" s="1256"/>
      <c r="BB73" s="1256" t="s">
        <v>613</v>
      </c>
      <c r="BC73" s="1256"/>
      <c r="BD73" s="1256"/>
      <c r="BE73" s="1256"/>
      <c r="BF73" s="1256"/>
      <c r="BG73" s="1256"/>
      <c r="BH73" s="1256"/>
      <c r="BI73" s="1256"/>
      <c r="BJ73" s="1256"/>
      <c r="BK73" s="1256"/>
      <c r="BL73" s="1256"/>
      <c r="BM73" s="1256"/>
      <c r="BN73" s="1256"/>
      <c r="BO73" s="1256"/>
      <c r="BP73" s="1253">
        <v>68.099999999999994</v>
      </c>
      <c r="BQ73" s="1253"/>
      <c r="BR73" s="1253"/>
      <c r="BS73" s="1253"/>
      <c r="BT73" s="1253"/>
      <c r="BU73" s="1253"/>
      <c r="BV73" s="1253"/>
      <c r="BW73" s="1253"/>
      <c r="BX73" s="1253">
        <v>74.599999999999994</v>
      </c>
      <c r="BY73" s="1253"/>
      <c r="BZ73" s="1253"/>
      <c r="CA73" s="1253"/>
      <c r="CB73" s="1253"/>
      <c r="CC73" s="1253"/>
      <c r="CD73" s="1253"/>
      <c r="CE73" s="1253"/>
      <c r="CF73" s="1253">
        <v>74.5</v>
      </c>
      <c r="CG73" s="1253"/>
      <c r="CH73" s="1253"/>
      <c r="CI73" s="1253"/>
      <c r="CJ73" s="1253"/>
      <c r="CK73" s="1253"/>
      <c r="CL73" s="1253"/>
      <c r="CM73" s="1253"/>
      <c r="CN73" s="1253">
        <v>65.3</v>
      </c>
      <c r="CO73" s="1253"/>
      <c r="CP73" s="1253"/>
      <c r="CQ73" s="1253"/>
      <c r="CR73" s="1253"/>
      <c r="CS73" s="1253"/>
      <c r="CT73" s="1253"/>
      <c r="CU73" s="1253"/>
      <c r="CV73" s="1253">
        <v>66.599999999999994</v>
      </c>
      <c r="CW73" s="1253"/>
      <c r="CX73" s="1253"/>
      <c r="CY73" s="1253"/>
      <c r="CZ73" s="1253"/>
      <c r="DA73" s="1253"/>
      <c r="DB73" s="1253"/>
      <c r="DC73" s="1253"/>
    </row>
    <row r="74" spans="2:107" ht="12.75" x14ac:dyDescent="0.2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2.75" x14ac:dyDescent="0.2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618</v>
      </c>
      <c r="BC75" s="1256"/>
      <c r="BD75" s="1256"/>
      <c r="BE75" s="1256"/>
      <c r="BF75" s="1256"/>
      <c r="BG75" s="1256"/>
      <c r="BH75" s="1256"/>
      <c r="BI75" s="1256"/>
      <c r="BJ75" s="1256"/>
      <c r="BK75" s="1256"/>
      <c r="BL75" s="1256"/>
      <c r="BM75" s="1256"/>
      <c r="BN75" s="1256"/>
      <c r="BO75" s="1256"/>
      <c r="BP75" s="1253">
        <v>5.8</v>
      </c>
      <c r="BQ75" s="1253"/>
      <c r="BR75" s="1253"/>
      <c r="BS75" s="1253"/>
      <c r="BT75" s="1253"/>
      <c r="BU75" s="1253"/>
      <c r="BV75" s="1253"/>
      <c r="BW75" s="1253"/>
      <c r="BX75" s="1253">
        <v>5.5</v>
      </c>
      <c r="BY75" s="1253"/>
      <c r="BZ75" s="1253"/>
      <c r="CA75" s="1253"/>
      <c r="CB75" s="1253"/>
      <c r="CC75" s="1253"/>
      <c r="CD75" s="1253"/>
      <c r="CE75" s="1253"/>
      <c r="CF75" s="1253">
        <v>5.6</v>
      </c>
      <c r="CG75" s="1253"/>
      <c r="CH75" s="1253"/>
      <c r="CI75" s="1253"/>
      <c r="CJ75" s="1253"/>
      <c r="CK75" s="1253"/>
      <c r="CL75" s="1253"/>
      <c r="CM75" s="1253"/>
      <c r="CN75" s="1253">
        <v>5.9</v>
      </c>
      <c r="CO75" s="1253"/>
      <c r="CP75" s="1253"/>
      <c r="CQ75" s="1253"/>
      <c r="CR75" s="1253"/>
      <c r="CS75" s="1253"/>
      <c r="CT75" s="1253"/>
      <c r="CU75" s="1253"/>
      <c r="CV75" s="1253">
        <v>6.5</v>
      </c>
      <c r="CW75" s="1253"/>
      <c r="CX75" s="1253"/>
      <c r="CY75" s="1253"/>
      <c r="CZ75" s="1253"/>
      <c r="DA75" s="1253"/>
      <c r="DB75" s="1253"/>
      <c r="DC75" s="1253"/>
    </row>
    <row r="76" spans="2:107" ht="12.75" x14ac:dyDescent="0.2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2.75" x14ac:dyDescent="0.25">
      <c r="B77" s="372"/>
      <c r="G77" s="1259"/>
      <c r="H77" s="1259"/>
      <c r="I77" s="1259"/>
      <c r="J77" s="1259"/>
      <c r="K77" s="1257"/>
      <c r="L77" s="1257"/>
      <c r="M77" s="1257"/>
      <c r="N77" s="1257"/>
      <c r="AN77" s="1258" t="s">
        <v>615</v>
      </c>
      <c r="AO77" s="1258"/>
      <c r="AP77" s="1258"/>
      <c r="AQ77" s="1258"/>
      <c r="AR77" s="1258"/>
      <c r="AS77" s="1258"/>
      <c r="AT77" s="1258"/>
      <c r="AU77" s="1258"/>
      <c r="AV77" s="1258"/>
      <c r="AW77" s="1258"/>
      <c r="AX77" s="1258"/>
      <c r="AY77" s="1258"/>
      <c r="AZ77" s="1258"/>
      <c r="BA77" s="1258"/>
      <c r="BB77" s="1256" t="s">
        <v>613</v>
      </c>
      <c r="BC77" s="1256"/>
      <c r="BD77" s="1256"/>
      <c r="BE77" s="1256"/>
      <c r="BF77" s="1256"/>
      <c r="BG77" s="1256"/>
      <c r="BH77" s="1256"/>
      <c r="BI77" s="1256"/>
      <c r="BJ77" s="1256"/>
      <c r="BK77" s="1256"/>
      <c r="BL77" s="1256"/>
      <c r="BM77" s="1256"/>
      <c r="BN77" s="1256"/>
      <c r="BO77" s="1256"/>
      <c r="BP77" s="1253">
        <v>23.1</v>
      </c>
      <c r="BQ77" s="1253"/>
      <c r="BR77" s="1253"/>
      <c r="BS77" s="1253"/>
      <c r="BT77" s="1253"/>
      <c r="BU77" s="1253"/>
      <c r="BV77" s="1253"/>
      <c r="BW77" s="1253"/>
      <c r="BX77" s="1253">
        <v>19</v>
      </c>
      <c r="BY77" s="1253"/>
      <c r="BZ77" s="1253"/>
      <c r="CA77" s="1253"/>
      <c r="CB77" s="1253"/>
      <c r="CC77" s="1253"/>
      <c r="CD77" s="1253"/>
      <c r="CE77" s="1253"/>
      <c r="CF77" s="1253">
        <v>18</v>
      </c>
      <c r="CG77" s="1253"/>
      <c r="CH77" s="1253"/>
      <c r="CI77" s="1253"/>
      <c r="CJ77" s="1253"/>
      <c r="CK77" s="1253"/>
      <c r="CL77" s="1253"/>
      <c r="CM77" s="1253"/>
      <c r="CN77" s="1253">
        <v>13.1</v>
      </c>
      <c r="CO77" s="1253"/>
      <c r="CP77" s="1253"/>
      <c r="CQ77" s="1253"/>
      <c r="CR77" s="1253"/>
      <c r="CS77" s="1253"/>
      <c r="CT77" s="1253"/>
      <c r="CU77" s="1253"/>
      <c r="CV77" s="1253">
        <v>10.9</v>
      </c>
      <c r="CW77" s="1253"/>
      <c r="CX77" s="1253"/>
      <c r="CY77" s="1253"/>
      <c r="CZ77" s="1253"/>
      <c r="DA77" s="1253"/>
      <c r="DB77" s="1253"/>
      <c r="DC77" s="1253"/>
    </row>
    <row r="78" spans="2:107" ht="12.75" x14ac:dyDescent="0.2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2.75" x14ac:dyDescent="0.2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618</v>
      </c>
      <c r="BC79" s="1256"/>
      <c r="BD79" s="1256"/>
      <c r="BE79" s="1256"/>
      <c r="BF79" s="1256"/>
      <c r="BG79" s="1256"/>
      <c r="BH79" s="1256"/>
      <c r="BI79" s="1256"/>
      <c r="BJ79" s="1256"/>
      <c r="BK79" s="1256"/>
      <c r="BL79" s="1256"/>
      <c r="BM79" s="1256"/>
      <c r="BN79" s="1256"/>
      <c r="BO79" s="1256"/>
      <c r="BP79" s="1253">
        <v>4.2</v>
      </c>
      <c r="BQ79" s="1253"/>
      <c r="BR79" s="1253"/>
      <c r="BS79" s="1253"/>
      <c r="BT79" s="1253"/>
      <c r="BU79" s="1253"/>
      <c r="BV79" s="1253"/>
      <c r="BW79" s="1253"/>
      <c r="BX79" s="1253">
        <v>3.6</v>
      </c>
      <c r="BY79" s="1253"/>
      <c r="BZ79" s="1253"/>
      <c r="CA79" s="1253"/>
      <c r="CB79" s="1253"/>
      <c r="CC79" s="1253"/>
      <c r="CD79" s="1253"/>
      <c r="CE79" s="1253"/>
      <c r="CF79" s="1253">
        <v>3.5</v>
      </c>
      <c r="CG79" s="1253"/>
      <c r="CH79" s="1253"/>
      <c r="CI79" s="1253"/>
      <c r="CJ79" s="1253"/>
      <c r="CK79" s="1253"/>
      <c r="CL79" s="1253"/>
      <c r="CM79" s="1253"/>
      <c r="CN79" s="1253">
        <v>3.6</v>
      </c>
      <c r="CO79" s="1253"/>
      <c r="CP79" s="1253"/>
      <c r="CQ79" s="1253"/>
      <c r="CR79" s="1253"/>
      <c r="CS79" s="1253"/>
      <c r="CT79" s="1253"/>
      <c r="CU79" s="1253"/>
      <c r="CV79" s="1253">
        <v>4</v>
      </c>
      <c r="CW79" s="1253"/>
      <c r="CX79" s="1253"/>
      <c r="CY79" s="1253"/>
      <c r="CZ79" s="1253"/>
      <c r="DA79" s="1253"/>
      <c r="DB79" s="1253"/>
      <c r="DC79" s="1253"/>
    </row>
    <row r="80" spans="2:107" ht="12.75" x14ac:dyDescent="0.2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6fscz3AiRSZemqlD5nmlhOpVnrUuszQhUdoqNUl+3LTD2aN+rzcJZK1jj1b+UzyB7MtxerkgX8n7dFvWfCRIPQ==" saltValue="Ckh2VwFb3/ZPZhzNZ5jHN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504</v>
      </c>
    </row>
  </sheetData>
  <sheetProtection algorithmName="SHA-512" hashValue="4kNCAAnfBEY5ddVSXZZGlAtWgf1/vKOIbjuuZNnfQih2KF96sB8Hd3GjG6EoxWRYWucbm546ep5hkXMYtEe5yQ==" saltValue="f38XL+Jb3b6eEIWlCTbc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504</v>
      </c>
    </row>
  </sheetData>
  <sheetProtection algorithmName="SHA-512" hashValue="C3PkJ1z5GRSRWPMgUy+RcjXJytEphuN5aA4FZrby685l+2di4g7qy7x6tD17woWZbxWyHd8vTk+j4Hx8VJDy3Q==" saltValue="xRDQ//IZp/PvFzM0x8F8l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54</v>
      </c>
      <c r="E2" s="149"/>
      <c r="F2" s="150" t="s">
        <v>554</v>
      </c>
      <c r="G2" s="151"/>
      <c r="H2" s="152"/>
    </row>
    <row r="3" spans="1:8" x14ac:dyDescent="0.25">
      <c r="A3" s="148" t="s">
        <v>547</v>
      </c>
      <c r="B3" s="153"/>
      <c r="C3" s="154"/>
      <c r="D3" s="155">
        <v>67061</v>
      </c>
      <c r="E3" s="156"/>
      <c r="F3" s="157">
        <v>45022</v>
      </c>
      <c r="G3" s="158"/>
      <c r="H3" s="159"/>
    </row>
    <row r="4" spans="1:8" x14ac:dyDescent="0.25">
      <c r="A4" s="160"/>
      <c r="B4" s="161"/>
      <c r="C4" s="162"/>
      <c r="D4" s="163">
        <v>31781</v>
      </c>
      <c r="E4" s="164"/>
      <c r="F4" s="165">
        <v>25247</v>
      </c>
      <c r="G4" s="166"/>
      <c r="H4" s="167"/>
    </row>
    <row r="5" spans="1:8" x14ac:dyDescent="0.25">
      <c r="A5" s="148" t="s">
        <v>549</v>
      </c>
      <c r="B5" s="153"/>
      <c r="C5" s="154"/>
      <c r="D5" s="155">
        <v>77628</v>
      </c>
      <c r="E5" s="156"/>
      <c r="F5" s="157">
        <v>46035</v>
      </c>
      <c r="G5" s="158"/>
      <c r="H5" s="159"/>
    </row>
    <row r="6" spans="1:8" x14ac:dyDescent="0.25">
      <c r="A6" s="160"/>
      <c r="B6" s="161"/>
      <c r="C6" s="162"/>
      <c r="D6" s="163">
        <v>27420</v>
      </c>
      <c r="E6" s="164"/>
      <c r="F6" s="165">
        <v>25158</v>
      </c>
      <c r="G6" s="166"/>
      <c r="H6" s="167"/>
    </row>
    <row r="7" spans="1:8" x14ac:dyDescent="0.25">
      <c r="A7" s="148" t="s">
        <v>550</v>
      </c>
      <c r="B7" s="153"/>
      <c r="C7" s="154"/>
      <c r="D7" s="155">
        <v>62241</v>
      </c>
      <c r="E7" s="156"/>
      <c r="F7" s="157">
        <v>43261</v>
      </c>
      <c r="G7" s="158"/>
      <c r="H7" s="159"/>
    </row>
    <row r="8" spans="1:8" x14ac:dyDescent="0.25">
      <c r="A8" s="160"/>
      <c r="B8" s="161"/>
      <c r="C8" s="162"/>
      <c r="D8" s="163">
        <v>21481</v>
      </c>
      <c r="E8" s="164"/>
      <c r="F8" s="165">
        <v>24721</v>
      </c>
      <c r="G8" s="166"/>
      <c r="H8" s="167"/>
    </row>
    <row r="9" spans="1:8" x14ac:dyDescent="0.25">
      <c r="A9" s="148" t="s">
        <v>551</v>
      </c>
      <c r="B9" s="153"/>
      <c r="C9" s="154"/>
      <c r="D9" s="155">
        <v>68585</v>
      </c>
      <c r="E9" s="156"/>
      <c r="F9" s="157">
        <v>40626</v>
      </c>
      <c r="G9" s="158"/>
      <c r="H9" s="159"/>
    </row>
    <row r="10" spans="1:8" x14ac:dyDescent="0.25">
      <c r="A10" s="160"/>
      <c r="B10" s="161"/>
      <c r="C10" s="162"/>
      <c r="D10" s="163">
        <v>18632</v>
      </c>
      <c r="E10" s="164"/>
      <c r="F10" s="165">
        <v>24279</v>
      </c>
      <c r="G10" s="166"/>
      <c r="H10" s="167"/>
    </row>
    <row r="11" spans="1:8" x14ac:dyDescent="0.25">
      <c r="A11" s="148" t="s">
        <v>552</v>
      </c>
      <c r="B11" s="153"/>
      <c r="C11" s="154"/>
      <c r="D11" s="155">
        <v>76993</v>
      </c>
      <c r="E11" s="156"/>
      <c r="F11" s="157">
        <v>46133</v>
      </c>
      <c r="G11" s="158"/>
      <c r="H11" s="159"/>
    </row>
    <row r="12" spans="1:8" x14ac:dyDescent="0.25">
      <c r="A12" s="160"/>
      <c r="B12" s="161"/>
      <c r="C12" s="168"/>
      <c r="D12" s="163">
        <v>20378</v>
      </c>
      <c r="E12" s="164"/>
      <c r="F12" s="165">
        <v>27280</v>
      </c>
      <c r="G12" s="166"/>
      <c r="H12" s="167"/>
    </row>
    <row r="13" spans="1:8" x14ac:dyDescent="0.25">
      <c r="A13" s="148"/>
      <c r="B13" s="153"/>
      <c r="C13" s="169"/>
      <c r="D13" s="170">
        <v>70502</v>
      </c>
      <c r="E13" s="171"/>
      <c r="F13" s="172">
        <v>44215</v>
      </c>
      <c r="G13" s="173"/>
      <c r="H13" s="159"/>
    </row>
    <row r="14" spans="1:8" x14ac:dyDescent="0.25">
      <c r="A14" s="160"/>
      <c r="B14" s="161"/>
      <c r="C14" s="162"/>
      <c r="D14" s="163">
        <v>23938</v>
      </c>
      <c r="E14" s="164"/>
      <c r="F14" s="165">
        <v>25337</v>
      </c>
      <c r="G14" s="166"/>
      <c r="H14" s="167"/>
    </row>
    <row r="17" spans="1:11" x14ac:dyDescent="0.25">
      <c r="A17" s="144" t="s">
        <v>55</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56</v>
      </c>
      <c r="B19" s="174">
        <f>ROUND(VALUE(SUBSTITUTE(実質収支比率等に係る経年分析!F$48,"▲","-")),2)</f>
        <v>1.93</v>
      </c>
      <c r="C19" s="174">
        <f>ROUND(VALUE(SUBSTITUTE(実質収支比率等に係る経年分析!G$48,"▲","-")),2)</f>
        <v>2.35</v>
      </c>
      <c r="D19" s="174">
        <f>ROUND(VALUE(SUBSTITUTE(実質収支比率等に係る経年分析!H$48,"▲","-")),2)</f>
        <v>7.31</v>
      </c>
      <c r="E19" s="174">
        <f>ROUND(VALUE(SUBSTITUTE(実質収支比率等に係る経年分析!I$48,"▲","-")),2)</f>
        <v>7.89</v>
      </c>
      <c r="F19" s="174">
        <f>ROUND(VALUE(SUBSTITUTE(実質収支比率等に係る経年分析!J$48,"▲","-")),2)</f>
        <v>8.81</v>
      </c>
    </row>
    <row r="20" spans="1:11" x14ac:dyDescent="0.25">
      <c r="A20" s="174" t="s">
        <v>57</v>
      </c>
      <c r="B20" s="174">
        <f>ROUND(VALUE(SUBSTITUTE(実質収支比率等に係る経年分析!F$47,"▲","-")),2)</f>
        <v>5.97</v>
      </c>
      <c r="C20" s="174">
        <f>ROUND(VALUE(SUBSTITUTE(実質収支比率等に係る経年分析!G$47,"▲","-")),2)</f>
        <v>6.06</v>
      </c>
      <c r="D20" s="174">
        <f>ROUND(VALUE(SUBSTITUTE(実質収支比率等に係る経年分析!H$47,"▲","-")),2)</f>
        <v>6.65</v>
      </c>
      <c r="E20" s="174">
        <f>ROUND(VALUE(SUBSTITUTE(実質収支比率等に係る経年分析!I$47,"▲","-")),2)</f>
        <v>9.4700000000000006</v>
      </c>
      <c r="F20" s="174">
        <f>ROUND(VALUE(SUBSTITUTE(実質収支比率等に係る経年分析!J$47,"▲","-")),2)</f>
        <v>12.45</v>
      </c>
    </row>
    <row r="21" spans="1:11" x14ac:dyDescent="0.25">
      <c r="A21" s="174" t="s">
        <v>58</v>
      </c>
      <c r="B21" s="174">
        <f>IF(ISNUMBER(VALUE(SUBSTITUTE(実質収支比率等に係る経年分析!F$49,"▲","-"))),ROUND(VALUE(SUBSTITUTE(実質収支比率等に係る経年分析!F$49,"▲","-")),2),NA())</f>
        <v>1.79</v>
      </c>
      <c r="C21" s="174">
        <f>IF(ISNUMBER(VALUE(SUBSTITUTE(実質収支比率等に係る経年分析!G$49,"▲","-"))),ROUND(VALUE(SUBSTITUTE(実質収支比率等に係る経年分析!G$49,"▲","-")),2),NA())</f>
        <v>0.38</v>
      </c>
      <c r="D21" s="174">
        <f>IF(ISNUMBER(VALUE(SUBSTITUTE(実質収支比率等に係る経年分析!H$49,"▲","-"))),ROUND(VALUE(SUBSTITUTE(実質収支比率等に係る経年分析!H$49,"▲","-")),2),NA())</f>
        <v>5.7</v>
      </c>
      <c r="E21" s="174">
        <f>IF(ISNUMBER(VALUE(SUBSTITUTE(実質収支比率等に係る経年分析!I$49,"▲","-"))),ROUND(VALUE(SUBSTITUTE(実質収支比率等に係る経年分析!I$49,"▲","-")),2),NA())</f>
        <v>3.83</v>
      </c>
      <c r="F21" s="174">
        <f>IF(ISNUMBER(VALUE(SUBSTITUTE(実質収支比率等に係る経年分析!J$49,"▲","-"))),ROUND(VALUE(SUBSTITUTE(実質収支比率等に係る経年分析!J$49,"▲","-")),2),NA())</f>
        <v>3.47</v>
      </c>
    </row>
    <row r="24" spans="1:11" x14ac:dyDescent="0.25">
      <c r="A24" s="144" t="s">
        <v>59</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60</v>
      </c>
      <c r="C26" s="175" t="s">
        <v>61</v>
      </c>
      <c r="D26" s="175" t="s">
        <v>60</v>
      </c>
      <c r="E26" s="175" t="s">
        <v>61</v>
      </c>
      <c r="F26" s="175" t="s">
        <v>60</v>
      </c>
      <c r="G26" s="175" t="s">
        <v>61</v>
      </c>
      <c r="H26" s="175" t="s">
        <v>60</v>
      </c>
      <c r="I26" s="175" t="s">
        <v>61</v>
      </c>
      <c r="J26" s="175" t="s">
        <v>60</v>
      </c>
      <c r="K26" s="175" t="s">
        <v>61</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浄化槽整備事業特別会計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5">
      <c r="A31" s="175" t="str">
        <f>IF(連結実質赤字比率に係る赤字・黒字の構成分析!C$39="",NA(),連結実質赤字比率に係る赤字・黒字の構成分析!C$39)</f>
        <v>簡易水道事業会計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2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0.57999999999999996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0.35</v>
      </c>
    </row>
    <row r="33" spans="1:16" x14ac:dyDescent="0.2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0.79</v>
      </c>
    </row>
    <row r="34" spans="1:16" x14ac:dyDescent="0.2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1.47</v>
      </c>
    </row>
    <row r="35" spans="1:16" x14ac:dyDescent="0.2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8.81</v>
      </c>
    </row>
    <row r="36" spans="1:16" x14ac:dyDescent="0.2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9.8800000000000008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8.9</v>
      </c>
    </row>
    <row r="39" spans="1:16" x14ac:dyDescent="0.25">
      <c r="A39" s="144" t="s">
        <v>62</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5">
      <c r="A42" s="176" t="s">
        <v>65</v>
      </c>
      <c r="B42" s="176"/>
      <c r="C42" s="176"/>
      <c r="D42" s="176">
        <f>'実質公債費比率（分子）の構造'!K$52</f>
        <v>13584</v>
      </c>
      <c r="E42" s="176"/>
      <c r="F42" s="176"/>
      <c r="G42" s="176">
        <f>'実質公債費比率（分子）の構造'!L$52</f>
        <v>13145</v>
      </c>
      <c r="H42" s="176"/>
      <c r="I42" s="176"/>
      <c r="J42" s="176">
        <f>'実質公債費比率（分子）の構造'!M$52</f>
        <v>12824</v>
      </c>
      <c r="K42" s="176"/>
      <c r="L42" s="176"/>
      <c r="M42" s="176">
        <f>'実質公債費比率（分子）の構造'!N$52</f>
        <v>12786</v>
      </c>
      <c r="N42" s="176"/>
      <c r="O42" s="176"/>
      <c r="P42" s="176">
        <f>'実質公債費比率（分子）の構造'!O$52</f>
        <v>12814</v>
      </c>
    </row>
    <row r="43" spans="1:16" x14ac:dyDescent="0.25">
      <c r="A43" s="176" t="s">
        <v>66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67</v>
      </c>
      <c r="B44" s="176">
        <f>'実質公債費比率（分子）の構造'!K$50</f>
        <v>82</v>
      </c>
      <c r="C44" s="176"/>
      <c r="D44" s="176"/>
      <c r="E44" s="176">
        <f>'実質公債費比率（分子）の構造'!L$50</f>
        <v>88</v>
      </c>
      <c r="F44" s="176"/>
      <c r="G44" s="176"/>
      <c r="H44" s="176">
        <f>'実質公債費比率（分子）の構造'!M$50</f>
        <v>64</v>
      </c>
      <c r="I44" s="176"/>
      <c r="J44" s="176"/>
      <c r="K44" s="176">
        <f>'実質公債費比率（分子）の構造'!N$50</f>
        <v>39</v>
      </c>
      <c r="L44" s="176"/>
      <c r="M44" s="176"/>
      <c r="N44" s="176">
        <f>'実質公債費比率（分子）の構造'!O$50</f>
        <v>34</v>
      </c>
      <c r="O44" s="176"/>
      <c r="P44" s="176"/>
    </row>
    <row r="45" spans="1:16" x14ac:dyDescent="0.25">
      <c r="A45" s="176" t="s">
        <v>68</v>
      </c>
      <c r="B45" s="176">
        <f>'実質公債費比率（分子）の構造'!K$49</f>
        <v>3</v>
      </c>
      <c r="C45" s="176"/>
      <c r="D45" s="176"/>
      <c r="E45" s="176">
        <f>'実質公債費比率（分子）の構造'!L$49</f>
        <v>2</v>
      </c>
      <c r="F45" s="176"/>
      <c r="G45" s="176"/>
      <c r="H45" s="176">
        <f>'実質公債費比率（分子）の構造'!M$49</f>
        <v>2</v>
      </c>
      <c r="I45" s="176"/>
      <c r="J45" s="176"/>
      <c r="K45" s="176">
        <f>'実質公債費比率（分子）の構造'!N$49</f>
        <v>7</v>
      </c>
      <c r="L45" s="176"/>
      <c r="M45" s="176"/>
      <c r="N45" s="176">
        <f>'実質公債費比率（分子）の構造'!O$49</f>
        <v>7</v>
      </c>
      <c r="O45" s="176"/>
      <c r="P45" s="176"/>
    </row>
    <row r="46" spans="1:16" x14ac:dyDescent="0.25">
      <c r="A46" s="176" t="s">
        <v>69</v>
      </c>
      <c r="B46" s="176">
        <f>'実質公債費比率（分子）の構造'!K$48</f>
        <v>2524</v>
      </c>
      <c r="C46" s="176"/>
      <c r="D46" s="176"/>
      <c r="E46" s="176">
        <f>'実質公債費比率（分子）の構造'!L$48</f>
        <v>2524</v>
      </c>
      <c r="F46" s="176"/>
      <c r="G46" s="176"/>
      <c r="H46" s="176">
        <f>'実質公債費比率（分子）の構造'!M$48</f>
        <v>2478</v>
      </c>
      <c r="I46" s="176"/>
      <c r="J46" s="176"/>
      <c r="K46" s="176">
        <f>'実質公債費比率（分子）の構造'!N$48</f>
        <v>2518</v>
      </c>
      <c r="L46" s="176"/>
      <c r="M46" s="176"/>
      <c r="N46" s="176">
        <f>'実質公債費比率（分子）の構造'!O$48</f>
        <v>2565</v>
      </c>
      <c r="O46" s="176"/>
      <c r="P46" s="176"/>
    </row>
    <row r="47" spans="1:16" x14ac:dyDescent="0.2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72</v>
      </c>
      <c r="B49" s="176">
        <f>'実質公債費比率（分子）の構造'!K$45</f>
        <v>14042</v>
      </c>
      <c r="C49" s="176"/>
      <c r="D49" s="176"/>
      <c r="E49" s="176">
        <f>'実質公債費比率（分子）の構造'!L$45</f>
        <v>13696</v>
      </c>
      <c r="F49" s="176"/>
      <c r="G49" s="176"/>
      <c r="H49" s="176">
        <f>'実質公債費比率（分子）の構造'!M$45</f>
        <v>13849</v>
      </c>
      <c r="I49" s="176"/>
      <c r="J49" s="176"/>
      <c r="K49" s="176">
        <f>'実質公債費比率（分子）の構造'!N$45</f>
        <v>14023</v>
      </c>
      <c r="L49" s="176"/>
      <c r="M49" s="176"/>
      <c r="N49" s="176">
        <f>'実質公債費比率（分子）の構造'!O$45</f>
        <v>14546</v>
      </c>
      <c r="O49" s="176"/>
      <c r="P49" s="176"/>
    </row>
    <row r="50" spans="1:16" x14ac:dyDescent="0.25">
      <c r="A50" s="176" t="s">
        <v>73</v>
      </c>
      <c r="B50" s="176" t="e">
        <f>NA()</f>
        <v>#N/A</v>
      </c>
      <c r="C50" s="176">
        <f>IF(ISNUMBER('実質公債費比率（分子）の構造'!K$53),'実質公債費比率（分子）の構造'!K$53,NA())</f>
        <v>3067</v>
      </c>
      <c r="D50" s="176" t="e">
        <f>NA()</f>
        <v>#N/A</v>
      </c>
      <c r="E50" s="176" t="e">
        <f>NA()</f>
        <v>#N/A</v>
      </c>
      <c r="F50" s="176">
        <f>IF(ISNUMBER('実質公債費比率（分子）の構造'!L$53),'実質公債費比率（分子）の構造'!L$53,NA())</f>
        <v>3165</v>
      </c>
      <c r="G50" s="176" t="e">
        <f>NA()</f>
        <v>#N/A</v>
      </c>
      <c r="H50" s="176" t="e">
        <f>NA()</f>
        <v>#N/A</v>
      </c>
      <c r="I50" s="176">
        <f>IF(ISNUMBER('実質公債費比率（分子）の構造'!M$53),'実質公債費比率（分子）の構造'!M$53,NA())</f>
        <v>3569</v>
      </c>
      <c r="J50" s="176" t="e">
        <f>NA()</f>
        <v>#N/A</v>
      </c>
      <c r="K50" s="176" t="e">
        <f>NA()</f>
        <v>#N/A</v>
      </c>
      <c r="L50" s="176">
        <f>IF(ISNUMBER('実質公債費比率（分子）の構造'!N$53),'実質公債費比率（分子）の構造'!N$53,NA())</f>
        <v>3801</v>
      </c>
      <c r="M50" s="176" t="e">
        <f>NA()</f>
        <v>#N/A</v>
      </c>
      <c r="N50" s="176" t="e">
        <f>NA()</f>
        <v>#N/A</v>
      </c>
      <c r="O50" s="176">
        <f>IF(ISNUMBER('実質公債費比率（分子）の構造'!O$53),'実質公債費比率（分子）の構造'!O$53,NA())</f>
        <v>4338</v>
      </c>
      <c r="P50" s="176" t="e">
        <f>NA()</f>
        <v>#N/A</v>
      </c>
    </row>
    <row r="53" spans="1:16" x14ac:dyDescent="0.25">
      <c r="A53" s="144" t="s">
        <v>74</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5">
      <c r="A56" s="175" t="s">
        <v>45</v>
      </c>
      <c r="B56" s="175"/>
      <c r="C56" s="175"/>
      <c r="D56" s="175">
        <f>'将来負担比率（分子）の構造'!I$52</f>
        <v>128891</v>
      </c>
      <c r="E56" s="175"/>
      <c r="F56" s="175"/>
      <c r="G56" s="175">
        <f>'将来負担比率（分子）の構造'!J$52</f>
        <v>125802</v>
      </c>
      <c r="H56" s="175"/>
      <c r="I56" s="175"/>
      <c r="J56" s="175">
        <f>'将来負担比率（分子）の構造'!K$52</f>
        <v>122721</v>
      </c>
      <c r="K56" s="175"/>
      <c r="L56" s="175"/>
      <c r="M56" s="175">
        <f>'将来負担比率（分子）の構造'!L$52</f>
        <v>121589</v>
      </c>
      <c r="N56" s="175"/>
      <c r="O56" s="175"/>
      <c r="P56" s="175">
        <f>'将来負担比率（分子）の構造'!M$52</f>
        <v>118367</v>
      </c>
    </row>
    <row r="57" spans="1:16" x14ac:dyDescent="0.25">
      <c r="A57" s="175" t="s">
        <v>44</v>
      </c>
      <c r="B57" s="175"/>
      <c r="C57" s="175"/>
      <c r="D57" s="175">
        <f>'将来負担比率（分子）の構造'!I$51</f>
        <v>8931</v>
      </c>
      <c r="E57" s="175"/>
      <c r="F57" s="175"/>
      <c r="G57" s="175">
        <f>'将来負担比率（分子）の構造'!J$51</f>
        <v>9409</v>
      </c>
      <c r="H57" s="175"/>
      <c r="I57" s="175"/>
      <c r="J57" s="175">
        <f>'将来負担比率（分子）の構造'!K$51</f>
        <v>9470</v>
      </c>
      <c r="K57" s="175"/>
      <c r="L57" s="175"/>
      <c r="M57" s="175">
        <f>'将来負担比率（分子）の構造'!L$51</f>
        <v>10295</v>
      </c>
      <c r="N57" s="175"/>
      <c r="O57" s="175"/>
      <c r="P57" s="175">
        <f>'将来負担比率（分子）の構造'!M$51</f>
        <v>10342</v>
      </c>
    </row>
    <row r="58" spans="1:16" x14ac:dyDescent="0.25">
      <c r="A58" s="175" t="s">
        <v>43</v>
      </c>
      <c r="B58" s="175"/>
      <c r="C58" s="175"/>
      <c r="D58" s="175">
        <f>'将来負担比率（分子）の構造'!I$50</f>
        <v>14363</v>
      </c>
      <c r="E58" s="175"/>
      <c r="F58" s="175"/>
      <c r="G58" s="175">
        <f>'将来負担比率（分子）の構造'!J$50</f>
        <v>14879</v>
      </c>
      <c r="H58" s="175"/>
      <c r="I58" s="175"/>
      <c r="J58" s="175">
        <f>'将来負担比率（分子）の構造'!K$50</f>
        <v>15253</v>
      </c>
      <c r="K58" s="175"/>
      <c r="L58" s="175"/>
      <c r="M58" s="175">
        <f>'将来負担比率（分子）の構造'!L$50</f>
        <v>18936</v>
      </c>
      <c r="N58" s="175"/>
      <c r="O58" s="175"/>
      <c r="P58" s="175">
        <f>'将来負担比率（分子）の構造'!M$50</f>
        <v>20177</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f>'将来負担比率（分子）の構造'!I$46</f>
        <v>55</v>
      </c>
      <c r="C61" s="175"/>
      <c r="D61" s="175"/>
      <c r="E61" s="175">
        <f>'将来負担比率（分子）の構造'!J$46</f>
        <v>34</v>
      </c>
      <c r="F61" s="175"/>
      <c r="G61" s="175"/>
      <c r="H61" s="175">
        <f>'将来負担比率（分子）の構造'!K$46</f>
        <v>36</v>
      </c>
      <c r="I61" s="175"/>
      <c r="J61" s="175"/>
      <c r="K61" s="175">
        <f>'将来負担比率（分子）の構造'!L$46</f>
        <v>1</v>
      </c>
      <c r="L61" s="175"/>
      <c r="M61" s="175"/>
      <c r="N61" s="175">
        <f>'将来負担比率（分子）の構造'!M$46</f>
        <v>7</v>
      </c>
      <c r="O61" s="175"/>
      <c r="P61" s="175"/>
    </row>
    <row r="62" spans="1:16" x14ac:dyDescent="0.25">
      <c r="A62" s="175" t="s">
        <v>37</v>
      </c>
      <c r="B62" s="175">
        <f>'将来負担比率（分子）の構造'!I$45</f>
        <v>16297</v>
      </c>
      <c r="C62" s="175"/>
      <c r="D62" s="175"/>
      <c r="E62" s="175">
        <f>'将来負担比率（分子）の構造'!J$45</f>
        <v>15536</v>
      </c>
      <c r="F62" s="175"/>
      <c r="G62" s="175"/>
      <c r="H62" s="175">
        <f>'将来負担比率（分子）の構造'!K$45</f>
        <v>15710</v>
      </c>
      <c r="I62" s="175"/>
      <c r="J62" s="175"/>
      <c r="K62" s="175">
        <f>'将来負担比率（分子）の構造'!L$45</f>
        <v>15930</v>
      </c>
      <c r="L62" s="175"/>
      <c r="M62" s="175"/>
      <c r="N62" s="175">
        <f>'将来負担比率（分子）の構造'!M$45</f>
        <v>15436</v>
      </c>
      <c r="O62" s="175"/>
      <c r="P62" s="175"/>
    </row>
    <row r="63" spans="1:16" x14ac:dyDescent="0.25">
      <c r="A63" s="175" t="s">
        <v>36</v>
      </c>
      <c r="B63" s="175">
        <f>'将来負担比率（分子）の構造'!I$44</f>
        <v>118</v>
      </c>
      <c r="C63" s="175"/>
      <c r="D63" s="175"/>
      <c r="E63" s="175">
        <f>'将来負担比率（分子）の構造'!J$44</f>
        <v>149</v>
      </c>
      <c r="F63" s="175"/>
      <c r="G63" s="175"/>
      <c r="H63" s="175">
        <f>'将来負担比率（分子）の構造'!K$44</f>
        <v>147</v>
      </c>
      <c r="I63" s="175"/>
      <c r="J63" s="175"/>
      <c r="K63" s="175">
        <f>'将来負担比率（分子）の構造'!L$44</f>
        <v>140</v>
      </c>
      <c r="L63" s="175"/>
      <c r="M63" s="175"/>
      <c r="N63" s="175">
        <f>'将来負担比率（分子）の構造'!M$44</f>
        <v>133</v>
      </c>
      <c r="O63" s="175"/>
      <c r="P63" s="175"/>
    </row>
    <row r="64" spans="1:16" x14ac:dyDescent="0.25">
      <c r="A64" s="175" t="s">
        <v>35</v>
      </c>
      <c r="B64" s="175">
        <f>'将来負担比率（分子）の構造'!I$43</f>
        <v>20989</v>
      </c>
      <c r="C64" s="175"/>
      <c r="D64" s="175"/>
      <c r="E64" s="175">
        <f>'将来負担比率（分子）の構造'!J$43</f>
        <v>20081</v>
      </c>
      <c r="F64" s="175"/>
      <c r="G64" s="175"/>
      <c r="H64" s="175">
        <f>'将来負担比率（分子）の構造'!K$43</f>
        <v>19748</v>
      </c>
      <c r="I64" s="175"/>
      <c r="J64" s="175"/>
      <c r="K64" s="175">
        <f>'将来負担比率（分子）の構造'!L$43</f>
        <v>19627</v>
      </c>
      <c r="L64" s="175"/>
      <c r="M64" s="175"/>
      <c r="N64" s="175">
        <f>'将来負担比率（分子）の構造'!M$43</f>
        <v>18917</v>
      </c>
      <c r="O64" s="175"/>
      <c r="P64" s="175"/>
    </row>
    <row r="65" spans="1:16" x14ac:dyDescent="0.25">
      <c r="A65" s="175" t="s">
        <v>34</v>
      </c>
      <c r="B65" s="175">
        <f>'将来負担比率（分子）の構造'!I$42</f>
        <v>737</v>
      </c>
      <c r="C65" s="175"/>
      <c r="D65" s="175"/>
      <c r="E65" s="175">
        <f>'将来負担比率（分子）の構造'!J$42</f>
        <v>755</v>
      </c>
      <c r="F65" s="175"/>
      <c r="G65" s="175"/>
      <c r="H65" s="175">
        <f>'将来負担比率（分子）の構造'!K$42</f>
        <v>722</v>
      </c>
      <c r="I65" s="175"/>
      <c r="J65" s="175"/>
      <c r="K65" s="175">
        <f>'将来負担比率（分子）の構造'!L$42</f>
        <v>685</v>
      </c>
      <c r="L65" s="175"/>
      <c r="M65" s="175"/>
      <c r="N65" s="175">
        <f>'将来負担比率（分子）の構造'!M$42</f>
        <v>715</v>
      </c>
      <c r="O65" s="175"/>
      <c r="P65" s="175"/>
    </row>
    <row r="66" spans="1:16" x14ac:dyDescent="0.25">
      <c r="A66" s="175" t="s">
        <v>33</v>
      </c>
      <c r="B66" s="175">
        <f>'将来負担比率（分子）の構造'!I$41</f>
        <v>153376</v>
      </c>
      <c r="C66" s="175"/>
      <c r="D66" s="175"/>
      <c r="E66" s="175">
        <f>'将来負担比率（分子）の構造'!J$41</f>
        <v>156306</v>
      </c>
      <c r="F66" s="175"/>
      <c r="G66" s="175"/>
      <c r="H66" s="175">
        <f>'将来負担比率（分子）の構造'!K$41</f>
        <v>155066</v>
      </c>
      <c r="I66" s="175"/>
      <c r="J66" s="175"/>
      <c r="K66" s="175">
        <f>'将来負担比率（分子）の構造'!L$41</f>
        <v>154472</v>
      </c>
      <c r="L66" s="175"/>
      <c r="M66" s="175"/>
      <c r="N66" s="175">
        <f>'将来負担比率（分子）の構造'!M$41</f>
        <v>153323</v>
      </c>
      <c r="O66" s="175"/>
      <c r="P66" s="175"/>
    </row>
    <row r="67" spans="1:16" x14ac:dyDescent="0.25">
      <c r="A67" s="175" t="s">
        <v>77</v>
      </c>
      <c r="B67" s="175" t="e">
        <f>NA()</f>
        <v>#N/A</v>
      </c>
      <c r="C67" s="175">
        <f>IF(ISNUMBER('将来負担比率（分子）の構造'!I$53), IF('将来負担比率（分子）の構造'!I$53 &lt; 0, 0, '将来負担比率（分子）の構造'!I$53), NA())</f>
        <v>39387</v>
      </c>
      <c r="D67" s="175" t="e">
        <f>NA()</f>
        <v>#N/A</v>
      </c>
      <c r="E67" s="175" t="e">
        <f>NA()</f>
        <v>#N/A</v>
      </c>
      <c r="F67" s="175">
        <f>IF(ISNUMBER('将来負担比率（分子）の構造'!J$53), IF('将来負担比率（分子）の構造'!J$53 &lt; 0, 0, '将来負担比率（分子）の構造'!J$53), NA())</f>
        <v>42770</v>
      </c>
      <c r="G67" s="175" t="e">
        <f>NA()</f>
        <v>#N/A</v>
      </c>
      <c r="H67" s="175" t="e">
        <f>NA()</f>
        <v>#N/A</v>
      </c>
      <c r="I67" s="175">
        <f>IF(ISNUMBER('将来負担比率（分子）の構造'!K$53), IF('将来負担比率（分子）の構造'!K$53 &lt; 0, 0, '将来負担比率（分子）の構造'!K$53), NA())</f>
        <v>43986</v>
      </c>
      <c r="J67" s="175" t="e">
        <f>NA()</f>
        <v>#N/A</v>
      </c>
      <c r="K67" s="175" t="e">
        <f>NA()</f>
        <v>#N/A</v>
      </c>
      <c r="L67" s="175">
        <f>IF(ISNUMBER('将来負担比率（分子）の構造'!L$53), IF('将来負担比率（分子）の構造'!L$53 &lt; 0, 0, '将来負担比率（分子）の構造'!L$53), NA())</f>
        <v>40036</v>
      </c>
      <c r="M67" s="175" t="e">
        <f>NA()</f>
        <v>#N/A</v>
      </c>
      <c r="N67" s="175" t="e">
        <f>NA()</f>
        <v>#N/A</v>
      </c>
      <c r="O67" s="175">
        <f>IF(ISNUMBER('将来負担比率（分子）の構造'!M$53), IF('将来負担比率（分子）の構造'!M$53 &lt; 0, 0, '将来負担比率（分子）の構造'!M$53), NA())</f>
        <v>39644</v>
      </c>
      <c r="P67" s="175" t="e">
        <f>NA()</f>
        <v>#N/A</v>
      </c>
    </row>
    <row r="70" spans="1:16" x14ac:dyDescent="0.25">
      <c r="A70" s="177" t="s">
        <v>78</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79</v>
      </c>
      <c r="B72" s="179">
        <f>基金残高に係る経年分析!F55</f>
        <v>4693</v>
      </c>
      <c r="C72" s="179">
        <f>基金残高に係る経年分析!G55</f>
        <v>6894</v>
      </c>
      <c r="D72" s="179">
        <f>基金残高に係る経年分析!H55</f>
        <v>8845</v>
      </c>
    </row>
    <row r="73" spans="1:16" x14ac:dyDescent="0.25">
      <c r="A73" s="178" t="s">
        <v>80</v>
      </c>
      <c r="B73" s="179">
        <f>基金残高に係る経年分析!F56</f>
        <v>29</v>
      </c>
      <c r="C73" s="179">
        <f>基金残高に係る経年分析!G56</f>
        <v>1529</v>
      </c>
      <c r="D73" s="179">
        <f>基金残高に係る経年分析!H56</f>
        <v>1529</v>
      </c>
    </row>
    <row r="74" spans="1:16" x14ac:dyDescent="0.25">
      <c r="A74" s="178" t="s">
        <v>81</v>
      </c>
      <c r="B74" s="179">
        <f>基金残高に係る経年分析!F57</f>
        <v>10414</v>
      </c>
      <c r="C74" s="179">
        <f>基金残高に係る経年分析!G57</f>
        <v>10061</v>
      </c>
      <c r="D74" s="179">
        <f>基金残高に係る経年分析!H57</f>
        <v>8930</v>
      </c>
    </row>
  </sheetData>
  <sheetProtection algorithmName="SHA-512" hashValue="qG13mbnCg9YcpFKs/O9iRtMagSfOxOGbaJNe7hqbWELPxOwuAOArFEwR8XU6FXFfH8q7gkpVvUJgSNsQD9C9pQ==" saltValue="WnUIKsyUYlm/KS6uR52y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229</v>
      </c>
      <c r="C5" s="646"/>
      <c r="D5" s="646"/>
      <c r="E5" s="646"/>
      <c r="F5" s="646"/>
      <c r="G5" s="646"/>
      <c r="H5" s="646"/>
      <c r="I5" s="646"/>
      <c r="J5" s="646"/>
      <c r="K5" s="646"/>
      <c r="L5" s="646"/>
      <c r="M5" s="646"/>
      <c r="N5" s="646"/>
      <c r="O5" s="646"/>
      <c r="P5" s="646"/>
      <c r="Q5" s="647"/>
      <c r="R5" s="648">
        <v>37502060</v>
      </c>
      <c r="S5" s="649"/>
      <c r="T5" s="649"/>
      <c r="U5" s="649"/>
      <c r="V5" s="649"/>
      <c r="W5" s="649"/>
      <c r="X5" s="649"/>
      <c r="Y5" s="650"/>
      <c r="Z5" s="651">
        <v>25.9</v>
      </c>
      <c r="AA5" s="651"/>
      <c r="AB5" s="651"/>
      <c r="AC5" s="651"/>
      <c r="AD5" s="652">
        <v>35914028</v>
      </c>
      <c r="AE5" s="652"/>
      <c r="AF5" s="652"/>
      <c r="AG5" s="652"/>
      <c r="AH5" s="652"/>
      <c r="AI5" s="652"/>
      <c r="AJ5" s="652"/>
      <c r="AK5" s="652"/>
      <c r="AL5" s="653">
        <v>51.2</v>
      </c>
      <c r="AM5" s="654"/>
      <c r="AN5" s="654"/>
      <c r="AO5" s="655"/>
      <c r="AP5" s="645" t="s">
        <v>230</v>
      </c>
      <c r="AQ5" s="646"/>
      <c r="AR5" s="646"/>
      <c r="AS5" s="646"/>
      <c r="AT5" s="646"/>
      <c r="AU5" s="646"/>
      <c r="AV5" s="646"/>
      <c r="AW5" s="646"/>
      <c r="AX5" s="646"/>
      <c r="AY5" s="646"/>
      <c r="AZ5" s="646"/>
      <c r="BA5" s="646"/>
      <c r="BB5" s="646"/>
      <c r="BC5" s="646"/>
      <c r="BD5" s="646"/>
      <c r="BE5" s="646"/>
      <c r="BF5" s="647"/>
      <c r="BG5" s="659">
        <v>35881806</v>
      </c>
      <c r="BH5" s="660"/>
      <c r="BI5" s="660"/>
      <c r="BJ5" s="660"/>
      <c r="BK5" s="660"/>
      <c r="BL5" s="660"/>
      <c r="BM5" s="660"/>
      <c r="BN5" s="661"/>
      <c r="BO5" s="662">
        <v>95.7</v>
      </c>
      <c r="BP5" s="662"/>
      <c r="BQ5" s="662"/>
      <c r="BR5" s="662"/>
      <c r="BS5" s="663">
        <v>555879</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25">
      <c r="B6" s="656" t="s">
        <v>234</v>
      </c>
      <c r="C6" s="657"/>
      <c r="D6" s="657"/>
      <c r="E6" s="657"/>
      <c r="F6" s="657"/>
      <c r="G6" s="657"/>
      <c r="H6" s="657"/>
      <c r="I6" s="657"/>
      <c r="J6" s="657"/>
      <c r="K6" s="657"/>
      <c r="L6" s="657"/>
      <c r="M6" s="657"/>
      <c r="N6" s="657"/>
      <c r="O6" s="657"/>
      <c r="P6" s="657"/>
      <c r="Q6" s="658"/>
      <c r="R6" s="659">
        <v>1228645</v>
      </c>
      <c r="S6" s="660"/>
      <c r="T6" s="660"/>
      <c r="U6" s="660"/>
      <c r="V6" s="660"/>
      <c r="W6" s="660"/>
      <c r="X6" s="660"/>
      <c r="Y6" s="661"/>
      <c r="Z6" s="662">
        <v>0.9</v>
      </c>
      <c r="AA6" s="662"/>
      <c r="AB6" s="662"/>
      <c r="AC6" s="662"/>
      <c r="AD6" s="663">
        <v>1228645</v>
      </c>
      <c r="AE6" s="663"/>
      <c r="AF6" s="663"/>
      <c r="AG6" s="663"/>
      <c r="AH6" s="663"/>
      <c r="AI6" s="663"/>
      <c r="AJ6" s="663"/>
      <c r="AK6" s="663"/>
      <c r="AL6" s="664">
        <v>1.8</v>
      </c>
      <c r="AM6" s="665"/>
      <c r="AN6" s="665"/>
      <c r="AO6" s="666"/>
      <c r="AP6" s="656" t="s">
        <v>235</v>
      </c>
      <c r="AQ6" s="657"/>
      <c r="AR6" s="657"/>
      <c r="AS6" s="657"/>
      <c r="AT6" s="657"/>
      <c r="AU6" s="657"/>
      <c r="AV6" s="657"/>
      <c r="AW6" s="657"/>
      <c r="AX6" s="657"/>
      <c r="AY6" s="657"/>
      <c r="AZ6" s="657"/>
      <c r="BA6" s="657"/>
      <c r="BB6" s="657"/>
      <c r="BC6" s="657"/>
      <c r="BD6" s="657"/>
      <c r="BE6" s="657"/>
      <c r="BF6" s="658"/>
      <c r="BG6" s="659">
        <v>35881806</v>
      </c>
      <c r="BH6" s="660"/>
      <c r="BI6" s="660"/>
      <c r="BJ6" s="660"/>
      <c r="BK6" s="660"/>
      <c r="BL6" s="660"/>
      <c r="BM6" s="660"/>
      <c r="BN6" s="661"/>
      <c r="BO6" s="662">
        <v>95.7</v>
      </c>
      <c r="BP6" s="662"/>
      <c r="BQ6" s="662"/>
      <c r="BR6" s="662"/>
      <c r="BS6" s="663">
        <v>555879</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505247</v>
      </c>
      <c r="CS6" s="660"/>
      <c r="CT6" s="660"/>
      <c r="CU6" s="660"/>
      <c r="CV6" s="660"/>
      <c r="CW6" s="660"/>
      <c r="CX6" s="660"/>
      <c r="CY6" s="661"/>
      <c r="CZ6" s="653">
        <v>0.4</v>
      </c>
      <c r="DA6" s="654"/>
      <c r="DB6" s="654"/>
      <c r="DC6" s="670"/>
      <c r="DD6" s="668" t="s">
        <v>129</v>
      </c>
      <c r="DE6" s="660"/>
      <c r="DF6" s="660"/>
      <c r="DG6" s="660"/>
      <c r="DH6" s="660"/>
      <c r="DI6" s="660"/>
      <c r="DJ6" s="660"/>
      <c r="DK6" s="660"/>
      <c r="DL6" s="660"/>
      <c r="DM6" s="660"/>
      <c r="DN6" s="660"/>
      <c r="DO6" s="660"/>
      <c r="DP6" s="661"/>
      <c r="DQ6" s="668">
        <v>504471</v>
      </c>
      <c r="DR6" s="660"/>
      <c r="DS6" s="660"/>
      <c r="DT6" s="660"/>
      <c r="DU6" s="660"/>
      <c r="DV6" s="660"/>
      <c r="DW6" s="660"/>
      <c r="DX6" s="660"/>
      <c r="DY6" s="660"/>
      <c r="DZ6" s="660"/>
      <c r="EA6" s="660"/>
      <c r="EB6" s="660"/>
      <c r="EC6" s="669"/>
    </row>
    <row r="7" spans="2:143" ht="11.25" customHeight="1" x14ac:dyDescent="0.25">
      <c r="B7" s="656" t="s">
        <v>237</v>
      </c>
      <c r="C7" s="657"/>
      <c r="D7" s="657"/>
      <c r="E7" s="657"/>
      <c r="F7" s="657"/>
      <c r="G7" s="657"/>
      <c r="H7" s="657"/>
      <c r="I7" s="657"/>
      <c r="J7" s="657"/>
      <c r="K7" s="657"/>
      <c r="L7" s="657"/>
      <c r="M7" s="657"/>
      <c r="N7" s="657"/>
      <c r="O7" s="657"/>
      <c r="P7" s="657"/>
      <c r="Q7" s="658"/>
      <c r="R7" s="659">
        <v>11616</v>
      </c>
      <c r="S7" s="660"/>
      <c r="T7" s="660"/>
      <c r="U7" s="660"/>
      <c r="V7" s="660"/>
      <c r="W7" s="660"/>
      <c r="X7" s="660"/>
      <c r="Y7" s="661"/>
      <c r="Z7" s="662">
        <v>0</v>
      </c>
      <c r="AA7" s="662"/>
      <c r="AB7" s="662"/>
      <c r="AC7" s="662"/>
      <c r="AD7" s="663">
        <v>11616</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15843953</v>
      </c>
      <c r="BH7" s="660"/>
      <c r="BI7" s="660"/>
      <c r="BJ7" s="660"/>
      <c r="BK7" s="660"/>
      <c r="BL7" s="660"/>
      <c r="BM7" s="660"/>
      <c r="BN7" s="661"/>
      <c r="BO7" s="662">
        <v>42.2</v>
      </c>
      <c r="BP7" s="662"/>
      <c r="BQ7" s="662"/>
      <c r="BR7" s="662"/>
      <c r="BS7" s="663">
        <v>555879</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15393737</v>
      </c>
      <c r="CS7" s="660"/>
      <c r="CT7" s="660"/>
      <c r="CU7" s="660"/>
      <c r="CV7" s="660"/>
      <c r="CW7" s="660"/>
      <c r="CX7" s="660"/>
      <c r="CY7" s="661"/>
      <c r="CZ7" s="662">
        <v>11.2</v>
      </c>
      <c r="DA7" s="662"/>
      <c r="DB7" s="662"/>
      <c r="DC7" s="662"/>
      <c r="DD7" s="668">
        <v>537400</v>
      </c>
      <c r="DE7" s="660"/>
      <c r="DF7" s="660"/>
      <c r="DG7" s="660"/>
      <c r="DH7" s="660"/>
      <c r="DI7" s="660"/>
      <c r="DJ7" s="660"/>
      <c r="DK7" s="660"/>
      <c r="DL7" s="660"/>
      <c r="DM7" s="660"/>
      <c r="DN7" s="660"/>
      <c r="DO7" s="660"/>
      <c r="DP7" s="661"/>
      <c r="DQ7" s="668">
        <v>13648774</v>
      </c>
      <c r="DR7" s="660"/>
      <c r="DS7" s="660"/>
      <c r="DT7" s="660"/>
      <c r="DU7" s="660"/>
      <c r="DV7" s="660"/>
      <c r="DW7" s="660"/>
      <c r="DX7" s="660"/>
      <c r="DY7" s="660"/>
      <c r="DZ7" s="660"/>
      <c r="EA7" s="660"/>
      <c r="EB7" s="660"/>
      <c r="EC7" s="669"/>
    </row>
    <row r="8" spans="2:143" ht="11.25" customHeight="1" x14ac:dyDescent="0.25">
      <c r="B8" s="656" t="s">
        <v>240</v>
      </c>
      <c r="C8" s="657"/>
      <c r="D8" s="657"/>
      <c r="E8" s="657"/>
      <c r="F8" s="657"/>
      <c r="G8" s="657"/>
      <c r="H8" s="657"/>
      <c r="I8" s="657"/>
      <c r="J8" s="657"/>
      <c r="K8" s="657"/>
      <c r="L8" s="657"/>
      <c r="M8" s="657"/>
      <c r="N8" s="657"/>
      <c r="O8" s="657"/>
      <c r="P8" s="657"/>
      <c r="Q8" s="658"/>
      <c r="R8" s="659">
        <v>167799</v>
      </c>
      <c r="S8" s="660"/>
      <c r="T8" s="660"/>
      <c r="U8" s="660"/>
      <c r="V8" s="660"/>
      <c r="W8" s="660"/>
      <c r="X8" s="660"/>
      <c r="Y8" s="661"/>
      <c r="Z8" s="662">
        <v>0.1</v>
      </c>
      <c r="AA8" s="662"/>
      <c r="AB8" s="662"/>
      <c r="AC8" s="662"/>
      <c r="AD8" s="663">
        <v>167799</v>
      </c>
      <c r="AE8" s="663"/>
      <c r="AF8" s="663"/>
      <c r="AG8" s="663"/>
      <c r="AH8" s="663"/>
      <c r="AI8" s="663"/>
      <c r="AJ8" s="663"/>
      <c r="AK8" s="663"/>
      <c r="AL8" s="664">
        <v>0.2</v>
      </c>
      <c r="AM8" s="665"/>
      <c r="AN8" s="665"/>
      <c r="AO8" s="666"/>
      <c r="AP8" s="656" t="s">
        <v>241</v>
      </c>
      <c r="AQ8" s="657"/>
      <c r="AR8" s="657"/>
      <c r="AS8" s="657"/>
      <c r="AT8" s="657"/>
      <c r="AU8" s="657"/>
      <c r="AV8" s="657"/>
      <c r="AW8" s="657"/>
      <c r="AX8" s="657"/>
      <c r="AY8" s="657"/>
      <c r="AZ8" s="657"/>
      <c r="BA8" s="657"/>
      <c r="BB8" s="657"/>
      <c r="BC8" s="657"/>
      <c r="BD8" s="657"/>
      <c r="BE8" s="657"/>
      <c r="BF8" s="658"/>
      <c r="BG8" s="659">
        <v>479812</v>
      </c>
      <c r="BH8" s="660"/>
      <c r="BI8" s="660"/>
      <c r="BJ8" s="660"/>
      <c r="BK8" s="660"/>
      <c r="BL8" s="660"/>
      <c r="BM8" s="660"/>
      <c r="BN8" s="661"/>
      <c r="BO8" s="662">
        <v>1.3</v>
      </c>
      <c r="BP8" s="662"/>
      <c r="BQ8" s="662"/>
      <c r="BR8" s="662"/>
      <c r="BS8" s="663" t="s">
        <v>129</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40110225</v>
      </c>
      <c r="CS8" s="660"/>
      <c r="CT8" s="660"/>
      <c r="CU8" s="660"/>
      <c r="CV8" s="660"/>
      <c r="CW8" s="660"/>
      <c r="CX8" s="660"/>
      <c r="CY8" s="661"/>
      <c r="CZ8" s="662">
        <v>29.2</v>
      </c>
      <c r="DA8" s="662"/>
      <c r="DB8" s="662"/>
      <c r="DC8" s="662"/>
      <c r="DD8" s="668">
        <v>601164</v>
      </c>
      <c r="DE8" s="660"/>
      <c r="DF8" s="660"/>
      <c r="DG8" s="660"/>
      <c r="DH8" s="660"/>
      <c r="DI8" s="660"/>
      <c r="DJ8" s="660"/>
      <c r="DK8" s="660"/>
      <c r="DL8" s="660"/>
      <c r="DM8" s="660"/>
      <c r="DN8" s="660"/>
      <c r="DO8" s="660"/>
      <c r="DP8" s="661"/>
      <c r="DQ8" s="668">
        <v>20064578</v>
      </c>
      <c r="DR8" s="660"/>
      <c r="DS8" s="660"/>
      <c r="DT8" s="660"/>
      <c r="DU8" s="660"/>
      <c r="DV8" s="660"/>
      <c r="DW8" s="660"/>
      <c r="DX8" s="660"/>
      <c r="DY8" s="660"/>
      <c r="DZ8" s="660"/>
      <c r="EA8" s="660"/>
      <c r="EB8" s="660"/>
      <c r="EC8" s="669"/>
    </row>
    <row r="9" spans="2:143" ht="11.25" customHeight="1" x14ac:dyDescent="0.25">
      <c r="B9" s="656" t="s">
        <v>243</v>
      </c>
      <c r="C9" s="657"/>
      <c r="D9" s="657"/>
      <c r="E9" s="657"/>
      <c r="F9" s="657"/>
      <c r="G9" s="657"/>
      <c r="H9" s="657"/>
      <c r="I9" s="657"/>
      <c r="J9" s="657"/>
      <c r="K9" s="657"/>
      <c r="L9" s="657"/>
      <c r="M9" s="657"/>
      <c r="N9" s="657"/>
      <c r="O9" s="657"/>
      <c r="P9" s="657"/>
      <c r="Q9" s="658"/>
      <c r="R9" s="659">
        <v>116837</v>
      </c>
      <c r="S9" s="660"/>
      <c r="T9" s="660"/>
      <c r="U9" s="660"/>
      <c r="V9" s="660"/>
      <c r="W9" s="660"/>
      <c r="X9" s="660"/>
      <c r="Y9" s="661"/>
      <c r="Z9" s="662">
        <v>0.1</v>
      </c>
      <c r="AA9" s="662"/>
      <c r="AB9" s="662"/>
      <c r="AC9" s="662"/>
      <c r="AD9" s="663">
        <v>116837</v>
      </c>
      <c r="AE9" s="663"/>
      <c r="AF9" s="663"/>
      <c r="AG9" s="663"/>
      <c r="AH9" s="663"/>
      <c r="AI9" s="663"/>
      <c r="AJ9" s="663"/>
      <c r="AK9" s="663"/>
      <c r="AL9" s="664">
        <v>0.2</v>
      </c>
      <c r="AM9" s="665"/>
      <c r="AN9" s="665"/>
      <c r="AO9" s="666"/>
      <c r="AP9" s="656" t="s">
        <v>244</v>
      </c>
      <c r="AQ9" s="657"/>
      <c r="AR9" s="657"/>
      <c r="AS9" s="657"/>
      <c r="AT9" s="657"/>
      <c r="AU9" s="657"/>
      <c r="AV9" s="657"/>
      <c r="AW9" s="657"/>
      <c r="AX9" s="657"/>
      <c r="AY9" s="657"/>
      <c r="AZ9" s="657"/>
      <c r="BA9" s="657"/>
      <c r="BB9" s="657"/>
      <c r="BC9" s="657"/>
      <c r="BD9" s="657"/>
      <c r="BE9" s="657"/>
      <c r="BF9" s="658"/>
      <c r="BG9" s="659">
        <v>12562473</v>
      </c>
      <c r="BH9" s="660"/>
      <c r="BI9" s="660"/>
      <c r="BJ9" s="660"/>
      <c r="BK9" s="660"/>
      <c r="BL9" s="660"/>
      <c r="BM9" s="660"/>
      <c r="BN9" s="661"/>
      <c r="BO9" s="662">
        <v>33.5</v>
      </c>
      <c r="BP9" s="662"/>
      <c r="BQ9" s="662"/>
      <c r="BR9" s="662"/>
      <c r="BS9" s="663" t="s">
        <v>129</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15399577</v>
      </c>
      <c r="CS9" s="660"/>
      <c r="CT9" s="660"/>
      <c r="CU9" s="660"/>
      <c r="CV9" s="660"/>
      <c r="CW9" s="660"/>
      <c r="CX9" s="660"/>
      <c r="CY9" s="661"/>
      <c r="CZ9" s="662">
        <v>11.2</v>
      </c>
      <c r="DA9" s="662"/>
      <c r="DB9" s="662"/>
      <c r="DC9" s="662"/>
      <c r="DD9" s="668">
        <v>5430152</v>
      </c>
      <c r="DE9" s="660"/>
      <c r="DF9" s="660"/>
      <c r="DG9" s="660"/>
      <c r="DH9" s="660"/>
      <c r="DI9" s="660"/>
      <c r="DJ9" s="660"/>
      <c r="DK9" s="660"/>
      <c r="DL9" s="660"/>
      <c r="DM9" s="660"/>
      <c r="DN9" s="660"/>
      <c r="DO9" s="660"/>
      <c r="DP9" s="661"/>
      <c r="DQ9" s="668">
        <v>6832479</v>
      </c>
      <c r="DR9" s="660"/>
      <c r="DS9" s="660"/>
      <c r="DT9" s="660"/>
      <c r="DU9" s="660"/>
      <c r="DV9" s="660"/>
      <c r="DW9" s="660"/>
      <c r="DX9" s="660"/>
      <c r="DY9" s="660"/>
      <c r="DZ9" s="660"/>
      <c r="EA9" s="660"/>
      <c r="EB9" s="660"/>
      <c r="EC9" s="669"/>
    </row>
    <row r="10" spans="2:143" ht="11.25" customHeight="1" x14ac:dyDescent="0.25">
      <c r="B10" s="656" t="s">
        <v>246</v>
      </c>
      <c r="C10" s="657"/>
      <c r="D10" s="657"/>
      <c r="E10" s="657"/>
      <c r="F10" s="657"/>
      <c r="G10" s="657"/>
      <c r="H10" s="657"/>
      <c r="I10" s="657"/>
      <c r="J10" s="657"/>
      <c r="K10" s="657"/>
      <c r="L10" s="657"/>
      <c r="M10" s="657"/>
      <c r="N10" s="657"/>
      <c r="O10" s="657"/>
      <c r="P10" s="657"/>
      <c r="Q10" s="658"/>
      <c r="R10" s="659" t="s">
        <v>247</v>
      </c>
      <c r="S10" s="660"/>
      <c r="T10" s="660"/>
      <c r="U10" s="660"/>
      <c r="V10" s="660"/>
      <c r="W10" s="660"/>
      <c r="X10" s="660"/>
      <c r="Y10" s="661"/>
      <c r="Z10" s="662" t="s">
        <v>129</v>
      </c>
      <c r="AA10" s="662"/>
      <c r="AB10" s="662"/>
      <c r="AC10" s="662"/>
      <c r="AD10" s="663" t="s">
        <v>181</v>
      </c>
      <c r="AE10" s="663"/>
      <c r="AF10" s="663"/>
      <c r="AG10" s="663"/>
      <c r="AH10" s="663"/>
      <c r="AI10" s="663"/>
      <c r="AJ10" s="663"/>
      <c r="AK10" s="663"/>
      <c r="AL10" s="664" t="s">
        <v>247</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853436</v>
      </c>
      <c r="BH10" s="660"/>
      <c r="BI10" s="660"/>
      <c r="BJ10" s="660"/>
      <c r="BK10" s="660"/>
      <c r="BL10" s="660"/>
      <c r="BM10" s="660"/>
      <c r="BN10" s="661"/>
      <c r="BO10" s="662">
        <v>2.2999999999999998</v>
      </c>
      <c r="BP10" s="662"/>
      <c r="BQ10" s="662"/>
      <c r="BR10" s="662"/>
      <c r="BS10" s="663" t="s">
        <v>129</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325501</v>
      </c>
      <c r="CS10" s="660"/>
      <c r="CT10" s="660"/>
      <c r="CU10" s="660"/>
      <c r="CV10" s="660"/>
      <c r="CW10" s="660"/>
      <c r="CX10" s="660"/>
      <c r="CY10" s="661"/>
      <c r="CZ10" s="662">
        <v>0.2</v>
      </c>
      <c r="DA10" s="662"/>
      <c r="DB10" s="662"/>
      <c r="DC10" s="662"/>
      <c r="DD10" s="668" t="s">
        <v>129</v>
      </c>
      <c r="DE10" s="660"/>
      <c r="DF10" s="660"/>
      <c r="DG10" s="660"/>
      <c r="DH10" s="660"/>
      <c r="DI10" s="660"/>
      <c r="DJ10" s="660"/>
      <c r="DK10" s="660"/>
      <c r="DL10" s="660"/>
      <c r="DM10" s="660"/>
      <c r="DN10" s="660"/>
      <c r="DO10" s="660"/>
      <c r="DP10" s="661"/>
      <c r="DQ10" s="668">
        <v>144640</v>
      </c>
      <c r="DR10" s="660"/>
      <c r="DS10" s="660"/>
      <c r="DT10" s="660"/>
      <c r="DU10" s="660"/>
      <c r="DV10" s="660"/>
      <c r="DW10" s="660"/>
      <c r="DX10" s="660"/>
      <c r="DY10" s="660"/>
      <c r="DZ10" s="660"/>
      <c r="EA10" s="660"/>
      <c r="EB10" s="660"/>
      <c r="EC10" s="669"/>
    </row>
    <row r="11" spans="2:143" ht="11.25" customHeight="1" x14ac:dyDescent="0.25">
      <c r="B11" s="656" t="s">
        <v>250</v>
      </c>
      <c r="C11" s="657"/>
      <c r="D11" s="657"/>
      <c r="E11" s="657"/>
      <c r="F11" s="657"/>
      <c r="G11" s="657"/>
      <c r="H11" s="657"/>
      <c r="I11" s="657"/>
      <c r="J11" s="657"/>
      <c r="K11" s="657"/>
      <c r="L11" s="657"/>
      <c r="M11" s="657"/>
      <c r="N11" s="657"/>
      <c r="O11" s="657"/>
      <c r="P11" s="657"/>
      <c r="Q11" s="658"/>
      <c r="R11" s="659">
        <v>6959943</v>
      </c>
      <c r="S11" s="660"/>
      <c r="T11" s="660"/>
      <c r="U11" s="660"/>
      <c r="V11" s="660"/>
      <c r="W11" s="660"/>
      <c r="X11" s="660"/>
      <c r="Y11" s="661"/>
      <c r="Z11" s="664">
        <v>4.8</v>
      </c>
      <c r="AA11" s="665"/>
      <c r="AB11" s="665"/>
      <c r="AC11" s="671"/>
      <c r="AD11" s="668">
        <v>6959943</v>
      </c>
      <c r="AE11" s="660"/>
      <c r="AF11" s="660"/>
      <c r="AG11" s="660"/>
      <c r="AH11" s="660"/>
      <c r="AI11" s="660"/>
      <c r="AJ11" s="660"/>
      <c r="AK11" s="661"/>
      <c r="AL11" s="664">
        <v>9.9</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1948232</v>
      </c>
      <c r="BH11" s="660"/>
      <c r="BI11" s="660"/>
      <c r="BJ11" s="660"/>
      <c r="BK11" s="660"/>
      <c r="BL11" s="660"/>
      <c r="BM11" s="660"/>
      <c r="BN11" s="661"/>
      <c r="BO11" s="662">
        <v>5.2</v>
      </c>
      <c r="BP11" s="662"/>
      <c r="BQ11" s="662"/>
      <c r="BR11" s="662"/>
      <c r="BS11" s="663">
        <v>555879</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2987250</v>
      </c>
      <c r="CS11" s="660"/>
      <c r="CT11" s="660"/>
      <c r="CU11" s="660"/>
      <c r="CV11" s="660"/>
      <c r="CW11" s="660"/>
      <c r="CX11" s="660"/>
      <c r="CY11" s="661"/>
      <c r="CZ11" s="662">
        <v>2.2000000000000002</v>
      </c>
      <c r="DA11" s="662"/>
      <c r="DB11" s="662"/>
      <c r="DC11" s="662"/>
      <c r="DD11" s="668">
        <v>332359</v>
      </c>
      <c r="DE11" s="660"/>
      <c r="DF11" s="660"/>
      <c r="DG11" s="660"/>
      <c r="DH11" s="660"/>
      <c r="DI11" s="660"/>
      <c r="DJ11" s="660"/>
      <c r="DK11" s="660"/>
      <c r="DL11" s="660"/>
      <c r="DM11" s="660"/>
      <c r="DN11" s="660"/>
      <c r="DO11" s="660"/>
      <c r="DP11" s="661"/>
      <c r="DQ11" s="668">
        <v>1869055</v>
      </c>
      <c r="DR11" s="660"/>
      <c r="DS11" s="660"/>
      <c r="DT11" s="660"/>
      <c r="DU11" s="660"/>
      <c r="DV11" s="660"/>
      <c r="DW11" s="660"/>
      <c r="DX11" s="660"/>
      <c r="DY11" s="660"/>
      <c r="DZ11" s="660"/>
      <c r="EA11" s="660"/>
      <c r="EB11" s="660"/>
      <c r="EC11" s="669"/>
    </row>
    <row r="12" spans="2:143" ht="11.25" customHeight="1" x14ac:dyDescent="0.25">
      <c r="B12" s="656" t="s">
        <v>253</v>
      </c>
      <c r="C12" s="657"/>
      <c r="D12" s="657"/>
      <c r="E12" s="657"/>
      <c r="F12" s="657"/>
      <c r="G12" s="657"/>
      <c r="H12" s="657"/>
      <c r="I12" s="657"/>
      <c r="J12" s="657"/>
      <c r="K12" s="657"/>
      <c r="L12" s="657"/>
      <c r="M12" s="657"/>
      <c r="N12" s="657"/>
      <c r="O12" s="657"/>
      <c r="P12" s="657"/>
      <c r="Q12" s="658"/>
      <c r="R12" s="659">
        <v>28143</v>
      </c>
      <c r="S12" s="660"/>
      <c r="T12" s="660"/>
      <c r="U12" s="660"/>
      <c r="V12" s="660"/>
      <c r="W12" s="660"/>
      <c r="X12" s="660"/>
      <c r="Y12" s="661"/>
      <c r="Z12" s="662">
        <v>0</v>
      </c>
      <c r="AA12" s="662"/>
      <c r="AB12" s="662"/>
      <c r="AC12" s="662"/>
      <c r="AD12" s="663">
        <v>28143</v>
      </c>
      <c r="AE12" s="663"/>
      <c r="AF12" s="663"/>
      <c r="AG12" s="663"/>
      <c r="AH12" s="663"/>
      <c r="AI12" s="663"/>
      <c r="AJ12" s="663"/>
      <c r="AK12" s="663"/>
      <c r="AL12" s="664">
        <v>0</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16870093</v>
      </c>
      <c r="BH12" s="660"/>
      <c r="BI12" s="660"/>
      <c r="BJ12" s="660"/>
      <c r="BK12" s="660"/>
      <c r="BL12" s="660"/>
      <c r="BM12" s="660"/>
      <c r="BN12" s="661"/>
      <c r="BO12" s="662">
        <v>45</v>
      </c>
      <c r="BP12" s="662"/>
      <c r="BQ12" s="662"/>
      <c r="BR12" s="662"/>
      <c r="BS12" s="663" t="s">
        <v>181</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5363532</v>
      </c>
      <c r="CS12" s="660"/>
      <c r="CT12" s="660"/>
      <c r="CU12" s="660"/>
      <c r="CV12" s="660"/>
      <c r="CW12" s="660"/>
      <c r="CX12" s="660"/>
      <c r="CY12" s="661"/>
      <c r="CZ12" s="662">
        <v>3.9</v>
      </c>
      <c r="DA12" s="662"/>
      <c r="DB12" s="662"/>
      <c r="DC12" s="662"/>
      <c r="DD12" s="668">
        <v>70745</v>
      </c>
      <c r="DE12" s="660"/>
      <c r="DF12" s="660"/>
      <c r="DG12" s="660"/>
      <c r="DH12" s="660"/>
      <c r="DI12" s="660"/>
      <c r="DJ12" s="660"/>
      <c r="DK12" s="660"/>
      <c r="DL12" s="660"/>
      <c r="DM12" s="660"/>
      <c r="DN12" s="660"/>
      <c r="DO12" s="660"/>
      <c r="DP12" s="661"/>
      <c r="DQ12" s="668">
        <v>2496503</v>
      </c>
      <c r="DR12" s="660"/>
      <c r="DS12" s="660"/>
      <c r="DT12" s="660"/>
      <c r="DU12" s="660"/>
      <c r="DV12" s="660"/>
      <c r="DW12" s="660"/>
      <c r="DX12" s="660"/>
      <c r="DY12" s="660"/>
      <c r="DZ12" s="660"/>
      <c r="EA12" s="660"/>
      <c r="EB12" s="660"/>
      <c r="EC12" s="669"/>
    </row>
    <row r="13" spans="2:143" ht="11.25" customHeight="1" x14ac:dyDescent="0.25">
      <c r="B13" s="656" t="s">
        <v>256</v>
      </c>
      <c r="C13" s="657"/>
      <c r="D13" s="657"/>
      <c r="E13" s="657"/>
      <c r="F13" s="657"/>
      <c r="G13" s="657"/>
      <c r="H13" s="657"/>
      <c r="I13" s="657"/>
      <c r="J13" s="657"/>
      <c r="K13" s="657"/>
      <c r="L13" s="657"/>
      <c r="M13" s="657"/>
      <c r="N13" s="657"/>
      <c r="O13" s="657"/>
      <c r="P13" s="657"/>
      <c r="Q13" s="658"/>
      <c r="R13" s="659" t="s">
        <v>247</v>
      </c>
      <c r="S13" s="660"/>
      <c r="T13" s="660"/>
      <c r="U13" s="660"/>
      <c r="V13" s="660"/>
      <c r="W13" s="660"/>
      <c r="X13" s="660"/>
      <c r="Y13" s="661"/>
      <c r="Z13" s="662" t="s">
        <v>129</v>
      </c>
      <c r="AA13" s="662"/>
      <c r="AB13" s="662"/>
      <c r="AC13" s="662"/>
      <c r="AD13" s="663" t="s">
        <v>247</v>
      </c>
      <c r="AE13" s="663"/>
      <c r="AF13" s="663"/>
      <c r="AG13" s="663"/>
      <c r="AH13" s="663"/>
      <c r="AI13" s="663"/>
      <c r="AJ13" s="663"/>
      <c r="AK13" s="663"/>
      <c r="AL13" s="664" t="s">
        <v>247</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16845625</v>
      </c>
      <c r="BH13" s="660"/>
      <c r="BI13" s="660"/>
      <c r="BJ13" s="660"/>
      <c r="BK13" s="660"/>
      <c r="BL13" s="660"/>
      <c r="BM13" s="660"/>
      <c r="BN13" s="661"/>
      <c r="BO13" s="662">
        <v>44.9</v>
      </c>
      <c r="BP13" s="662"/>
      <c r="BQ13" s="662"/>
      <c r="BR13" s="662"/>
      <c r="BS13" s="663" t="s">
        <v>129</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24912708</v>
      </c>
      <c r="CS13" s="660"/>
      <c r="CT13" s="660"/>
      <c r="CU13" s="660"/>
      <c r="CV13" s="660"/>
      <c r="CW13" s="660"/>
      <c r="CX13" s="660"/>
      <c r="CY13" s="661"/>
      <c r="CZ13" s="662">
        <v>18.100000000000001</v>
      </c>
      <c r="DA13" s="662"/>
      <c r="DB13" s="662"/>
      <c r="DC13" s="662"/>
      <c r="DD13" s="668">
        <v>9670435</v>
      </c>
      <c r="DE13" s="660"/>
      <c r="DF13" s="660"/>
      <c r="DG13" s="660"/>
      <c r="DH13" s="660"/>
      <c r="DI13" s="660"/>
      <c r="DJ13" s="660"/>
      <c r="DK13" s="660"/>
      <c r="DL13" s="660"/>
      <c r="DM13" s="660"/>
      <c r="DN13" s="660"/>
      <c r="DO13" s="660"/>
      <c r="DP13" s="661"/>
      <c r="DQ13" s="668">
        <v>9761920</v>
      </c>
      <c r="DR13" s="660"/>
      <c r="DS13" s="660"/>
      <c r="DT13" s="660"/>
      <c r="DU13" s="660"/>
      <c r="DV13" s="660"/>
      <c r="DW13" s="660"/>
      <c r="DX13" s="660"/>
      <c r="DY13" s="660"/>
      <c r="DZ13" s="660"/>
      <c r="EA13" s="660"/>
      <c r="EB13" s="660"/>
      <c r="EC13" s="669"/>
    </row>
    <row r="14" spans="2:143" ht="11.25" customHeight="1" x14ac:dyDescent="0.25">
      <c r="B14" s="656" t="s">
        <v>259</v>
      </c>
      <c r="C14" s="657"/>
      <c r="D14" s="657"/>
      <c r="E14" s="657"/>
      <c r="F14" s="657"/>
      <c r="G14" s="657"/>
      <c r="H14" s="657"/>
      <c r="I14" s="657"/>
      <c r="J14" s="657"/>
      <c r="K14" s="657"/>
      <c r="L14" s="657"/>
      <c r="M14" s="657"/>
      <c r="N14" s="657"/>
      <c r="O14" s="657"/>
      <c r="P14" s="657"/>
      <c r="Q14" s="658"/>
      <c r="R14" s="659">
        <v>723</v>
      </c>
      <c r="S14" s="660"/>
      <c r="T14" s="660"/>
      <c r="U14" s="660"/>
      <c r="V14" s="660"/>
      <c r="W14" s="660"/>
      <c r="X14" s="660"/>
      <c r="Y14" s="661"/>
      <c r="Z14" s="662">
        <v>0</v>
      </c>
      <c r="AA14" s="662"/>
      <c r="AB14" s="662"/>
      <c r="AC14" s="662"/>
      <c r="AD14" s="663">
        <v>723</v>
      </c>
      <c r="AE14" s="663"/>
      <c r="AF14" s="663"/>
      <c r="AG14" s="663"/>
      <c r="AH14" s="663"/>
      <c r="AI14" s="663"/>
      <c r="AJ14" s="663"/>
      <c r="AK14" s="663"/>
      <c r="AL14" s="664">
        <v>0</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964496</v>
      </c>
      <c r="BH14" s="660"/>
      <c r="BI14" s="660"/>
      <c r="BJ14" s="660"/>
      <c r="BK14" s="660"/>
      <c r="BL14" s="660"/>
      <c r="BM14" s="660"/>
      <c r="BN14" s="661"/>
      <c r="BO14" s="662">
        <v>2.6</v>
      </c>
      <c r="BP14" s="662"/>
      <c r="BQ14" s="662"/>
      <c r="BR14" s="662"/>
      <c r="BS14" s="663" t="s">
        <v>247</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4003030</v>
      </c>
      <c r="CS14" s="660"/>
      <c r="CT14" s="660"/>
      <c r="CU14" s="660"/>
      <c r="CV14" s="660"/>
      <c r="CW14" s="660"/>
      <c r="CX14" s="660"/>
      <c r="CY14" s="661"/>
      <c r="CZ14" s="662">
        <v>2.9</v>
      </c>
      <c r="DA14" s="662"/>
      <c r="DB14" s="662"/>
      <c r="DC14" s="662"/>
      <c r="DD14" s="668">
        <v>261140</v>
      </c>
      <c r="DE14" s="660"/>
      <c r="DF14" s="660"/>
      <c r="DG14" s="660"/>
      <c r="DH14" s="660"/>
      <c r="DI14" s="660"/>
      <c r="DJ14" s="660"/>
      <c r="DK14" s="660"/>
      <c r="DL14" s="660"/>
      <c r="DM14" s="660"/>
      <c r="DN14" s="660"/>
      <c r="DO14" s="660"/>
      <c r="DP14" s="661"/>
      <c r="DQ14" s="668">
        <v>3754452</v>
      </c>
      <c r="DR14" s="660"/>
      <c r="DS14" s="660"/>
      <c r="DT14" s="660"/>
      <c r="DU14" s="660"/>
      <c r="DV14" s="660"/>
      <c r="DW14" s="660"/>
      <c r="DX14" s="660"/>
      <c r="DY14" s="660"/>
      <c r="DZ14" s="660"/>
      <c r="EA14" s="660"/>
      <c r="EB14" s="660"/>
      <c r="EC14" s="669"/>
    </row>
    <row r="15" spans="2:143" ht="11.25" customHeight="1" x14ac:dyDescent="0.25">
      <c r="B15" s="656" t="s">
        <v>262</v>
      </c>
      <c r="C15" s="657"/>
      <c r="D15" s="657"/>
      <c r="E15" s="657"/>
      <c r="F15" s="657"/>
      <c r="G15" s="657"/>
      <c r="H15" s="657"/>
      <c r="I15" s="657"/>
      <c r="J15" s="657"/>
      <c r="K15" s="657"/>
      <c r="L15" s="657"/>
      <c r="M15" s="657"/>
      <c r="N15" s="657"/>
      <c r="O15" s="657"/>
      <c r="P15" s="657"/>
      <c r="Q15" s="658"/>
      <c r="R15" s="659" t="s">
        <v>247</v>
      </c>
      <c r="S15" s="660"/>
      <c r="T15" s="660"/>
      <c r="U15" s="660"/>
      <c r="V15" s="660"/>
      <c r="W15" s="660"/>
      <c r="X15" s="660"/>
      <c r="Y15" s="661"/>
      <c r="Z15" s="662" t="s">
        <v>129</v>
      </c>
      <c r="AA15" s="662"/>
      <c r="AB15" s="662"/>
      <c r="AC15" s="662"/>
      <c r="AD15" s="663" t="s">
        <v>247</v>
      </c>
      <c r="AE15" s="663"/>
      <c r="AF15" s="663"/>
      <c r="AG15" s="663"/>
      <c r="AH15" s="663"/>
      <c r="AI15" s="663"/>
      <c r="AJ15" s="663"/>
      <c r="AK15" s="663"/>
      <c r="AL15" s="664" t="s">
        <v>129</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1758720</v>
      </c>
      <c r="BH15" s="660"/>
      <c r="BI15" s="660"/>
      <c r="BJ15" s="660"/>
      <c r="BK15" s="660"/>
      <c r="BL15" s="660"/>
      <c r="BM15" s="660"/>
      <c r="BN15" s="661"/>
      <c r="BO15" s="662">
        <v>4.7</v>
      </c>
      <c r="BP15" s="662"/>
      <c r="BQ15" s="662"/>
      <c r="BR15" s="662"/>
      <c r="BS15" s="663" t="s">
        <v>129</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13936311</v>
      </c>
      <c r="CS15" s="660"/>
      <c r="CT15" s="660"/>
      <c r="CU15" s="660"/>
      <c r="CV15" s="660"/>
      <c r="CW15" s="660"/>
      <c r="CX15" s="660"/>
      <c r="CY15" s="661"/>
      <c r="CZ15" s="662">
        <v>10.1</v>
      </c>
      <c r="DA15" s="662"/>
      <c r="DB15" s="662"/>
      <c r="DC15" s="662"/>
      <c r="DD15" s="668">
        <v>3213772</v>
      </c>
      <c r="DE15" s="660"/>
      <c r="DF15" s="660"/>
      <c r="DG15" s="660"/>
      <c r="DH15" s="660"/>
      <c r="DI15" s="660"/>
      <c r="DJ15" s="660"/>
      <c r="DK15" s="660"/>
      <c r="DL15" s="660"/>
      <c r="DM15" s="660"/>
      <c r="DN15" s="660"/>
      <c r="DO15" s="660"/>
      <c r="DP15" s="661"/>
      <c r="DQ15" s="668">
        <v>9623588</v>
      </c>
      <c r="DR15" s="660"/>
      <c r="DS15" s="660"/>
      <c r="DT15" s="660"/>
      <c r="DU15" s="660"/>
      <c r="DV15" s="660"/>
      <c r="DW15" s="660"/>
      <c r="DX15" s="660"/>
      <c r="DY15" s="660"/>
      <c r="DZ15" s="660"/>
      <c r="EA15" s="660"/>
      <c r="EB15" s="660"/>
      <c r="EC15" s="669"/>
    </row>
    <row r="16" spans="2:143" ht="11.25" customHeight="1" x14ac:dyDescent="0.25">
      <c r="B16" s="656" t="s">
        <v>265</v>
      </c>
      <c r="C16" s="657"/>
      <c r="D16" s="657"/>
      <c r="E16" s="657"/>
      <c r="F16" s="657"/>
      <c r="G16" s="657"/>
      <c r="H16" s="657"/>
      <c r="I16" s="657"/>
      <c r="J16" s="657"/>
      <c r="K16" s="657"/>
      <c r="L16" s="657"/>
      <c r="M16" s="657"/>
      <c r="N16" s="657"/>
      <c r="O16" s="657"/>
      <c r="P16" s="657"/>
      <c r="Q16" s="658"/>
      <c r="R16" s="659">
        <v>87498</v>
      </c>
      <c r="S16" s="660"/>
      <c r="T16" s="660"/>
      <c r="U16" s="660"/>
      <c r="V16" s="660"/>
      <c r="W16" s="660"/>
      <c r="X16" s="660"/>
      <c r="Y16" s="661"/>
      <c r="Z16" s="662">
        <v>0.1</v>
      </c>
      <c r="AA16" s="662"/>
      <c r="AB16" s="662"/>
      <c r="AC16" s="662"/>
      <c r="AD16" s="663">
        <v>87498</v>
      </c>
      <c r="AE16" s="663"/>
      <c r="AF16" s="663"/>
      <c r="AG16" s="663"/>
      <c r="AH16" s="663"/>
      <c r="AI16" s="663"/>
      <c r="AJ16" s="663"/>
      <c r="AK16" s="663"/>
      <c r="AL16" s="664">
        <v>0.1</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v>444544</v>
      </c>
      <c r="BH16" s="660"/>
      <c r="BI16" s="660"/>
      <c r="BJ16" s="660"/>
      <c r="BK16" s="660"/>
      <c r="BL16" s="660"/>
      <c r="BM16" s="660"/>
      <c r="BN16" s="661"/>
      <c r="BO16" s="662">
        <v>1.2</v>
      </c>
      <c r="BP16" s="662"/>
      <c r="BQ16" s="662"/>
      <c r="BR16" s="662"/>
      <c r="BS16" s="663" t="s">
        <v>129</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v>73146</v>
      </c>
      <c r="CS16" s="660"/>
      <c r="CT16" s="660"/>
      <c r="CU16" s="660"/>
      <c r="CV16" s="660"/>
      <c r="CW16" s="660"/>
      <c r="CX16" s="660"/>
      <c r="CY16" s="661"/>
      <c r="CZ16" s="662">
        <v>0.1</v>
      </c>
      <c r="DA16" s="662"/>
      <c r="DB16" s="662"/>
      <c r="DC16" s="662"/>
      <c r="DD16" s="668" t="s">
        <v>129</v>
      </c>
      <c r="DE16" s="660"/>
      <c r="DF16" s="660"/>
      <c r="DG16" s="660"/>
      <c r="DH16" s="660"/>
      <c r="DI16" s="660"/>
      <c r="DJ16" s="660"/>
      <c r="DK16" s="660"/>
      <c r="DL16" s="660"/>
      <c r="DM16" s="660"/>
      <c r="DN16" s="660"/>
      <c r="DO16" s="660"/>
      <c r="DP16" s="661"/>
      <c r="DQ16" s="668">
        <v>73146</v>
      </c>
      <c r="DR16" s="660"/>
      <c r="DS16" s="660"/>
      <c r="DT16" s="660"/>
      <c r="DU16" s="660"/>
      <c r="DV16" s="660"/>
      <c r="DW16" s="660"/>
      <c r="DX16" s="660"/>
      <c r="DY16" s="660"/>
      <c r="DZ16" s="660"/>
      <c r="EA16" s="660"/>
      <c r="EB16" s="660"/>
      <c r="EC16" s="669"/>
    </row>
    <row r="17" spans="2:133" ht="11.25" customHeight="1" x14ac:dyDescent="0.25">
      <c r="B17" s="656" t="s">
        <v>268</v>
      </c>
      <c r="C17" s="657"/>
      <c r="D17" s="657"/>
      <c r="E17" s="657"/>
      <c r="F17" s="657"/>
      <c r="G17" s="657"/>
      <c r="H17" s="657"/>
      <c r="I17" s="657"/>
      <c r="J17" s="657"/>
      <c r="K17" s="657"/>
      <c r="L17" s="657"/>
      <c r="M17" s="657"/>
      <c r="N17" s="657"/>
      <c r="O17" s="657"/>
      <c r="P17" s="657"/>
      <c r="Q17" s="658"/>
      <c r="R17" s="659">
        <v>650642</v>
      </c>
      <c r="S17" s="660"/>
      <c r="T17" s="660"/>
      <c r="U17" s="660"/>
      <c r="V17" s="660"/>
      <c r="W17" s="660"/>
      <c r="X17" s="660"/>
      <c r="Y17" s="661"/>
      <c r="Z17" s="662">
        <v>0.5</v>
      </c>
      <c r="AA17" s="662"/>
      <c r="AB17" s="662"/>
      <c r="AC17" s="662"/>
      <c r="AD17" s="663">
        <v>650642</v>
      </c>
      <c r="AE17" s="663"/>
      <c r="AF17" s="663"/>
      <c r="AG17" s="663"/>
      <c r="AH17" s="663"/>
      <c r="AI17" s="663"/>
      <c r="AJ17" s="663"/>
      <c r="AK17" s="663"/>
      <c r="AL17" s="664">
        <v>0.9</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247</v>
      </c>
      <c r="BH17" s="660"/>
      <c r="BI17" s="660"/>
      <c r="BJ17" s="660"/>
      <c r="BK17" s="660"/>
      <c r="BL17" s="660"/>
      <c r="BM17" s="660"/>
      <c r="BN17" s="661"/>
      <c r="BO17" s="662" t="s">
        <v>181</v>
      </c>
      <c r="BP17" s="662"/>
      <c r="BQ17" s="662"/>
      <c r="BR17" s="662"/>
      <c r="BS17" s="663" t="s">
        <v>129</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14421739</v>
      </c>
      <c r="CS17" s="660"/>
      <c r="CT17" s="660"/>
      <c r="CU17" s="660"/>
      <c r="CV17" s="660"/>
      <c r="CW17" s="660"/>
      <c r="CX17" s="660"/>
      <c r="CY17" s="661"/>
      <c r="CZ17" s="662">
        <v>10.5</v>
      </c>
      <c r="DA17" s="662"/>
      <c r="DB17" s="662"/>
      <c r="DC17" s="662"/>
      <c r="DD17" s="668" t="s">
        <v>129</v>
      </c>
      <c r="DE17" s="660"/>
      <c r="DF17" s="660"/>
      <c r="DG17" s="660"/>
      <c r="DH17" s="660"/>
      <c r="DI17" s="660"/>
      <c r="DJ17" s="660"/>
      <c r="DK17" s="660"/>
      <c r="DL17" s="660"/>
      <c r="DM17" s="660"/>
      <c r="DN17" s="660"/>
      <c r="DO17" s="660"/>
      <c r="DP17" s="661"/>
      <c r="DQ17" s="668">
        <v>14211803</v>
      </c>
      <c r="DR17" s="660"/>
      <c r="DS17" s="660"/>
      <c r="DT17" s="660"/>
      <c r="DU17" s="660"/>
      <c r="DV17" s="660"/>
      <c r="DW17" s="660"/>
      <c r="DX17" s="660"/>
      <c r="DY17" s="660"/>
      <c r="DZ17" s="660"/>
      <c r="EA17" s="660"/>
      <c r="EB17" s="660"/>
      <c r="EC17" s="669"/>
    </row>
    <row r="18" spans="2:133" ht="11.25" customHeight="1" x14ac:dyDescent="0.25">
      <c r="B18" s="656" t="s">
        <v>271</v>
      </c>
      <c r="C18" s="657"/>
      <c r="D18" s="657"/>
      <c r="E18" s="657"/>
      <c r="F18" s="657"/>
      <c r="G18" s="657"/>
      <c r="H18" s="657"/>
      <c r="I18" s="657"/>
      <c r="J18" s="657"/>
      <c r="K18" s="657"/>
      <c r="L18" s="657"/>
      <c r="M18" s="657"/>
      <c r="N18" s="657"/>
      <c r="O18" s="657"/>
      <c r="P18" s="657"/>
      <c r="Q18" s="658"/>
      <c r="R18" s="659">
        <v>312391</v>
      </c>
      <c r="S18" s="660"/>
      <c r="T18" s="660"/>
      <c r="U18" s="660"/>
      <c r="V18" s="660"/>
      <c r="W18" s="660"/>
      <c r="X18" s="660"/>
      <c r="Y18" s="661"/>
      <c r="Z18" s="662">
        <v>0.2</v>
      </c>
      <c r="AA18" s="662"/>
      <c r="AB18" s="662"/>
      <c r="AC18" s="662"/>
      <c r="AD18" s="663">
        <v>312391</v>
      </c>
      <c r="AE18" s="663"/>
      <c r="AF18" s="663"/>
      <c r="AG18" s="663"/>
      <c r="AH18" s="663"/>
      <c r="AI18" s="663"/>
      <c r="AJ18" s="663"/>
      <c r="AK18" s="663"/>
      <c r="AL18" s="664">
        <v>0.4</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181</v>
      </c>
      <c r="BP18" s="662"/>
      <c r="BQ18" s="662"/>
      <c r="BR18" s="662"/>
      <c r="BS18" s="663" t="s">
        <v>129</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247</v>
      </c>
      <c r="CS18" s="660"/>
      <c r="CT18" s="660"/>
      <c r="CU18" s="660"/>
      <c r="CV18" s="660"/>
      <c r="CW18" s="660"/>
      <c r="CX18" s="660"/>
      <c r="CY18" s="661"/>
      <c r="CZ18" s="662" t="s">
        <v>129</v>
      </c>
      <c r="DA18" s="662"/>
      <c r="DB18" s="662"/>
      <c r="DC18" s="662"/>
      <c r="DD18" s="668" t="s">
        <v>129</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25">
      <c r="B19" s="656" t="s">
        <v>274</v>
      </c>
      <c r="C19" s="657"/>
      <c r="D19" s="657"/>
      <c r="E19" s="657"/>
      <c r="F19" s="657"/>
      <c r="G19" s="657"/>
      <c r="H19" s="657"/>
      <c r="I19" s="657"/>
      <c r="J19" s="657"/>
      <c r="K19" s="657"/>
      <c r="L19" s="657"/>
      <c r="M19" s="657"/>
      <c r="N19" s="657"/>
      <c r="O19" s="657"/>
      <c r="P19" s="657"/>
      <c r="Q19" s="658"/>
      <c r="R19" s="659">
        <v>297553</v>
      </c>
      <c r="S19" s="660"/>
      <c r="T19" s="660"/>
      <c r="U19" s="660"/>
      <c r="V19" s="660"/>
      <c r="W19" s="660"/>
      <c r="X19" s="660"/>
      <c r="Y19" s="661"/>
      <c r="Z19" s="662">
        <v>0.2</v>
      </c>
      <c r="AA19" s="662"/>
      <c r="AB19" s="662"/>
      <c r="AC19" s="662"/>
      <c r="AD19" s="663">
        <v>297553</v>
      </c>
      <c r="AE19" s="663"/>
      <c r="AF19" s="663"/>
      <c r="AG19" s="663"/>
      <c r="AH19" s="663"/>
      <c r="AI19" s="663"/>
      <c r="AJ19" s="663"/>
      <c r="AK19" s="663"/>
      <c r="AL19" s="664">
        <v>0.4</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1620254</v>
      </c>
      <c r="BH19" s="660"/>
      <c r="BI19" s="660"/>
      <c r="BJ19" s="660"/>
      <c r="BK19" s="660"/>
      <c r="BL19" s="660"/>
      <c r="BM19" s="660"/>
      <c r="BN19" s="661"/>
      <c r="BO19" s="662">
        <v>4.3</v>
      </c>
      <c r="BP19" s="662"/>
      <c r="BQ19" s="662"/>
      <c r="BR19" s="662"/>
      <c r="BS19" s="663" t="s">
        <v>129</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247</v>
      </c>
      <c r="CS19" s="660"/>
      <c r="CT19" s="660"/>
      <c r="CU19" s="660"/>
      <c r="CV19" s="660"/>
      <c r="CW19" s="660"/>
      <c r="CX19" s="660"/>
      <c r="CY19" s="661"/>
      <c r="CZ19" s="662" t="s">
        <v>181</v>
      </c>
      <c r="DA19" s="662"/>
      <c r="DB19" s="662"/>
      <c r="DC19" s="662"/>
      <c r="DD19" s="668" t="s">
        <v>129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25">
      <c r="B20" s="672" t="s">
        <v>277</v>
      </c>
      <c r="C20" s="673"/>
      <c r="D20" s="673"/>
      <c r="E20" s="673"/>
      <c r="F20" s="673"/>
      <c r="G20" s="673"/>
      <c r="H20" s="673"/>
      <c r="I20" s="673"/>
      <c r="J20" s="673"/>
      <c r="K20" s="673"/>
      <c r="L20" s="673"/>
      <c r="M20" s="673"/>
      <c r="N20" s="673"/>
      <c r="O20" s="673"/>
      <c r="P20" s="673"/>
      <c r="Q20" s="674"/>
      <c r="R20" s="659">
        <v>14838</v>
      </c>
      <c r="S20" s="660"/>
      <c r="T20" s="660"/>
      <c r="U20" s="660"/>
      <c r="V20" s="660"/>
      <c r="W20" s="660"/>
      <c r="X20" s="660"/>
      <c r="Y20" s="661"/>
      <c r="Z20" s="662">
        <v>0</v>
      </c>
      <c r="AA20" s="662"/>
      <c r="AB20" s="662"/>
      <c r="AC20" s="662"/>
      <c r="AD20" s="663">
        <v>14838</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1620254</v>
      </c>
      <c r="BH20" s="660"/>
      <c r="BI20" s="660"/>
      <c r="BJ20" s="660"/>
      <c r="BK20" s="660"/>
      <c r="BL20" s="660"/>
      <c r="BM20" s="660"/>
      <c r="BN20" s="661"/>
      <c r="BO20" s="662">
        <v>4.3</v>
      </c>
      <c r="BP20" s="662"/>
      <c r="BQ20" s="662"/>
      <c r="BR20" s="662"/>
      <c r="BS20" s="663" t="s">
        <v>247</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137432003</v>
      </c>
      <c r="CS20" s="660"/>
      <c r="CT20" s="660"/>
      <c r="CU20" s="660"/>
      <c r="CV20" s="660"/>
      <c r="CW20" s="660"/>
      <c r="CX20" s="660"/>
      <c r="CY20" s="661"/>
      <c r="CZ20" s="662">
        <v>100</v>
      </c>
      <c r="DA20" s="662"/>
      <c r="DB20" s="662"/>
      <c r="DC20" s="662"/>
      <c r="DD20" s="668">
        <v>20117167</v>
      </c>
      <c r="DE20" s="660"/>
      <c r="DF20" s="660"/>
      <c r="DG20" s="660"/>
      <c r="DH20" s="660"/>
      <c r="DI20" s="660"/>
      <c r="DJ20" s="660"/>
      <c r="DK20" s="660"/>
      <c r="DL20" s="660"/>
      <c r="DM20" s="660"/>
      <c r="DN20" s="660"/>
      <c r="DO20" s="660"/>
      <c r="DP20" s="661"/>
      <c r="DQ20" s="668">
        <v>82985409</v>
      </c>
      <c r="DR20" s="660"/>
      <c r="DS20" s="660"/>
      <c r="DT20" s="660"/>
      <c r="DU20" s="660"/>
      <c r="DV20" s="660"/>
      <c r="DW20" s="660"/>
      <c r="DX20" s="660"/>
      <c r="DY20" s="660"/>
      <c r="DZ20" s="660"/>
      <c r="EA20" s="660"/>
      <c r="EB20" s="660"/>
      <c r="EC20" s="669"/>
    </row>
    <row r="21" spans="2:133" ht="11.25" customHeight="1" x14ac:dyDescent="0.25">
      <c r="B21" s="656" t="s">
        <v>280</v>
      </c>
      <c r="C21" s="657"/>
      <c r="D21" s="657"/>
      <c r="E21" s="657"/>
      <c r="F21" s="657"/>
      <c r="G21" s="657"/>
      <c r="H21" s="657"/>
      <c r="I21" s="657"/>
      <c r="J21" s="657"/>
      <c r="K21" s="657"/>
      <c r="L21" s="657"/>
      <c r="M21" s="657"/>
      <c r="N21" s="657"/>
      <c r="O21" s="657"/>
      <c r="P21" s="657"/>
      <c r="Q21" s="658"/>
      <c r="R21" s="659">
        <v>27477390</v>
      </c>
      <c r="S21" s="660"/>
      <c r="T21" s="660"/>
      <c r="U21" s="660"/>
      <c r="V21" s="660"/>
      <c r="W21" s="660"/>
      <c r="X21" s="660"/>
      <c r="Y21" s="661"/>
      <c r="Z21" s="662">
        <v>19</v>
      </c>
      <c r="AA21" s="662"/>
      <c r="AB21" s="662"/>
      <c r="AC21" s="662"/>
      <c r="AD21" s="663">
        <v>24260963</v>
      </c>
      <c r="AE21" s="663"/>
      <c r="AF21" s="663"/>
      <c r="AG21" s="663"/>
      <c r="AH21" s="663"/>
      <c r="AI21" s="663"/>
      <c r="AJ21" s="663"/>
      <c r="AK21" s="663"/>
      <c r="AL21" s="664">
        <v>34.6</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32222</v>
      </c>
      <c r="BH21" s="660"/>
      <c r="BI21" s="660"/>
      <c r="BJ21" s="660"/>
      <c r="BK21" s="660"/>
      <c r="BL21" s="660"/>
      <c r="BM21" s="660"/>
      <c r="BN21" s="661"/>
      <c r="BO21" s="662">
        <v>0.1</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282</v>
      </c>
      <c r="C22" s="657"/>
      <c r="D22" s="657"/>
      <c r="E22" s="657"/>
      <c r="F22" s="657"/>
      <c r="G22" s="657"/>
      <c r="H22" s="657"/>
      <c r="I22" s="657"/>
      <c r="J22" s="657"/>
      <c r="K22" s="657"/>
      <c r="L22" s="657"/>
      <c r="M22" s="657"/>
      <c r="N22" s="657"/>
      <c r="O22" s="657"/>
      <c r="P22" s="657"/>
      <c r="Q22" s="658"/>
      <c r="R22" s="659">
        <v>24260963</v>
      </c>
      <c r="S22" s="660"/>
      <c r="T22" s="660"/>
      <c r="U22" s="660"/>
      <c r="V22" s="660"/>
      <c r="W22" s="660"/>
      <c r="X22" s="660"/>
      <c r="Y22" s="661"/>
      <c r="Z22" s="662">
        <v>16.8</v>
      </c>
      <c r="AA22" s="662"/>
      <c r="AB22" s="662"/>
      <c r="AC22" s="662"/>
      <c r="AD22" s="663">
        <v>24260963</v>
      </c>
      <c r="AE22" s="663"/>
      <c r="AF22" s="663"/>
      <c r="AG22" s="663"/>
      <c r="AH22" s="663"/>
      <c r="AI22" s="663"/>
      <c r="AJ22" s="663"/>
      <c r="AK22" s="663"/>
      <c r="AL22" s="664">
        <v>34.6</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247</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285</v>
      </c>
      <c r="C23" s="657"/>
      <c r="D23" s="657"/>
      <c r="E23" s="657"/>
      <c r="F23" s="657"/>
      <c r="G23" s="657"/>
      <c r="H23" s="657"/>
      <c r="I23" s="657"/>
      <c r="J23" s="657"/>
      <c r="K23" s="657"/>
      <c r="L23" s="657"/>
      <c r="M23" s="657"/>
      <c r="N23" s="657"/>
      <c r="O23" s="657"/>
      <c r="P23" s="657"/>
      <c r="Q23" s="658"/>
      <c r="R23" s="659">
        <v>3216032</v>
      </c>
      <c r="S23" s="660"/>
      <c r="T23" s="660"/>
      <c r="U23" s="660"/>
      <c r="V23" s="660"/>
      <c r="W23" s="660"/>
      <c r="X23" s="660"/>
      <c r="Y23" s="661"/>
      <c r="Z23" s="662">
        <v>2.2000000000000002</v>
      </c>
      <c r="AA23" s="662"/>
      <c r="AB23" s="662"/>
      <c r="AC23" s="662"/>
      <c r="AD23" s="663" t="s">
        <v>129</v>
      </c>
      <c r="AE23" s="663"/>
      <c r="AF23" s="663"/>
      <c r="AG23" s="663"/>
      <c r="AH23" s="663"/>
      <c r="AI23" s="663"/>
      <c r="AJ23" s="663"/>
      <c r="AK23" s="663"/>
      <c r="AL23" s="664" t="s">
        <v>129</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v>1588032</v>
      </c>
      <c r="BH23" s="660"/>
      <c r="BI23" s="660"/>
      <c r="BJ23" s="660"/>
      <c r="BK23" s="660"/>
      <c r="BL23" s="660"/>
      <c r="BM23" s="660"/>
      <c r="BN23" s="661"/>
      <c r="BO23" s="662">
        <v>4.2</v>
      </c>
      <c r="BP23" s="662"/>
      <c r="BQ23" s="662"/>
      <c r="BR23" s="662"/>
      <c r="BS23" s="663" t="s">
        <v>247</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25">
      <c r="B24" s="656" t="s">
        <v>292</v>
      </c>
      <c r="C24" s="657"/>
      <c r="D24" s="657"/>
      <c r="E24" s="657"/>
      <c r="F24" s="657"/>
      <c r="G24" s="657"/>
      <c r="H24" s="657"/>
      <c r="I24" s="657"/>
      <c r="J24" s="657"/>
      <c r="K24" s="657"/>
      <c r="L24" s="657"/>
      <c r="M24" s="657"/>
      <c r="N24" s="657"/>
      <c r="O24" s="657"/>
      <c r="P24" s="657"/>
      <c r="Q24" s="658"/>
      <c r="R24" s="659">
        <v>395</v>
      </c>
      <c r="S24" s="660"/>
      <c r="T24" s="660"/>
      <c r="U24" s="660"/>
      <c r="V24" s="660"/>
      <c r="W24" s="660"/>
      <c r="X24" s="660"/>
      <c r="Y24" s="661"/>
      <c r="Z24" s="662">
        <v>0</v>
      </c>
      <c r="AA24" s="662"/>
      <c r="AB24" s="662"/>
      <c r="AC24" s="662"/>
      <c r="AD24" s="663" t="s">
        <v>129</v>
      </c>
      <c r="AE24" s="663"/>
      <c r="AF24" s="663"/>
      <c r="AG24" s="663"/>
      <c r="AH24" s="663"/>
      <c r="AI24" s="663"/>
      <c r="AJ24" s="663"/>
      <c r="AK24" s="663"/>
      <c r="AL24" s="664" t="s">
        <v>247</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247</v>
      </c>
      <c r="BH24" s="660"/>
      <c r="BI24" s="660"/>
      <c r="BJ24" s="660"/>
      <c r="BK24" s="660"/>
      <c r="BL24" s="660"/>
      <c r="BM24" s="660"/>
      <c r="BN24" s="661"/>
      <c r="BO24" s="662" t="s">
        <v>181</v>
      </c>
      <c r="BP24" s="662"/>
      <c r="BQ24" s="662"/>
      <c r="BR24" s="662"/>
      <c r="BS24" s="663" t="s">
        <v>181</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59569695</v>
      </c>
      <c r="CS24" s="649"/>
      <c r="CT24" s="649"/>
      <c r="CU24" s="649"/>
      <c r="CV24" s="649"/>
      <c r="CW24" s="649"/>
      <c r="CX24" s="649"/>
      <c r="CY24" s="650"/>
      <c r="CZ24" s="653">
        <v>43.3</v>
      </c>
      <c r="DA24" s="654"/>
      <c r="DB24" s="654"/>
      <c r="DC24" s="670"/>
      <c r="DD24" s="694">
        <v>40241563</v>
      </c>
      <c r="DE24" s="649"/>
      <c r="DF24" s="649"/>
      <c r="DG24" s="649"/>
      <c r="DH24" s="649"/>
      <c r="DI24" s="649"/>
      <c r="DJ24" s="649"/>
      <c r="DK24" s="650"/>
      <c r="DL24" s="694">
        <v>39803215</v>
      </c>
      <c r="DM24" s="649"/>
      <c r="DN24" s="649"/>
      <c r="DO24" s="649"/>
      <c r="DP24" s="649"/>
      <c r="DQ24" s="649"/>
      <c r="DR24" s="649"/>
      <c r="DS24" s="649"/>
      <c r="DT24" s="649"/>
      <c r="DU24" s="649"/>
      <c r="DV24" s="650"/>
      <c r="DW24" s="653">
        <v>54.7</v>
      </c>
      <c r="DX24" s="654"/>
      <c r="DY24" s="654"/>
      <c r="DZ24" s="654"/>
      <c r="EA24" s="654"/>
      <c r="EB24" s="654"/>
      <c r="EC24" s="655"/>
    </row>
    <row r="25" spans="2:133" ht="11.25" customHeight="1" x14ac:dyDescent="0.25">
      <c r="B25" s="656" t="s">
        <v>295</v>
      </c>
      <c r="C25" s="657"/>
      <c r="D25" s="657"/>
      <c r="E25" s="657"/>
      <c r="F25" s="657"/>
      <c r="G25" s="657"/>
      <c r="H25" s="657"/>
      <c r="I25" s="657"/>
      <c r="J25" s="657"/>
      <c r="K25" s="657"/>
      <c r="L25" s="657"/>
      <c r="M25" s="657"/>
      <c r="N25" s="657"/>
      <c r="O25" s="657"/>
      <c r="P25" s="657"/>
      <c r="Q25" s="658"/>
      <c r="R25" s="659">
        <v>74543687</v>
      </c>
      <c r="S25" s="660"/>
      <c r="T25" s="660"/>
      <c r="U25" s="660"/>
      <c r="V25" s="660"/>
      <c r="W25" s="660"/>
      <c r="X25" s="660"/>
      <c r="Y25" s="661"/>
      <c r="Z25" s="662">
        <v>51.6</v>
      </c>
      <c r="AA25" s="662"/>
      <c r="AB25" s="662"/>
      <c r="AC25" s="662"/>
      <c r="AD25" s="663">
        <v>69739228</v>
      </c>
      <c r="AE25" s="663"/>
      <c r="AF25" s="663"/>
      <c r="AG25" s="663"/>
      <c r="AH25" s="663"/>
      <c r="AI25" s="663"/>
      <c r="AJ25" s="663"/>
      <c r="AK25" s="663"/>
      <c r="AL25" s="664">
        <v>99.4</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181</v>
      </c>
      <c r="BH25" s="660"/>
      <c r="BI25" s="660"/>
      <c r="BJ25" s="660"/>
      <c r="BK25" s="660"/>
      <c r="BL25" s="660"/>
      <c r="BM25" s="660"/>
      <c r="BN25" s="661"/>
      <c r="BO25" s="662" t="s">
        <v>129</v>
      </c>
      <c r="BP25" s="662"/>
      <c r="BQ25" s="662"/>
      <c r="BR25" s="662"/>
      <c r="BS25" s="663" t="s">
        <v>181</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21078309</v>
      </c>
      <c r="CS25" s="691"/>
      <c r="CT25" s="691"/>
      <c r="CU25" s="691"/>
      <c r="CV25" s="691"/>
      <c r="CW25" s="691"/>
      <c r="CX25" s="691"/>
      <c r="CY25" s="692"/>
      <c r="CZ25" s="664">
        <v>15.3</v>
      </c>
      <c r="DA25" s="689"/>
      <c r="DB25" s="689"/>
      <c r="DC25" s="693"/>
      <c r="DD25" s="668">
        <v>19588987</v>
      </c>
      <c r="DE25" s="691"/>
      <c r="DF25" s="691"/>
      <c r="DG25" s="691"/>
      <c r="DH25" s="691"/>
      <c r="DI25" s="691"/>
      <c r="DJ25" s="691"/>
      <c r="DK25" s="692"/>
      <c r="DL25" s="668">
        <v>19154984</v>
      </c>
      <c r="DM25" s="691"/>
      <c r="DN25" s="691"/>
      <c r="DO25" s="691"/>
      <c r="DP25" s="691"/>
      <c r="DQ25" s="691"/>
      <c r="DR25" s="691"/>
      <c r="DS25" s="691"/>
      <c r="DT25" s="691"/>
      <c r="DU25" s="691"/>
      <c r="DV25" s="692"/>
      <c r="DW25" s="664">
        <v>26.3</v>
      </c>
      <c r="DX25" s="689"/>
      <c r="DY25" s="689"/>
      <c r="DZ25" s="689"/>
      <c r="EA25" s="689"/>
      <c r="EB25" s="689"/>
      <c r="EC25" s="690"/>
    </row>
    <row r="26" spans="2:133" ht="11.25" customHeight="1" x14ac:dyDescent="0.25">
      <c r="B26" s="656" t="s">
        <v>298</v>
      </c>
      <c r="C26" s="657"/>
      <c r="D26" s="657"/>
      <c r="E26" s="657"/>
      <c r="F26" s="657"/>
      <c r="G26" s="657"/>
      <c r="H26" s="657"/>
      <c r="I26" s="657"/>
      <c r="J26" s="657"/>
      <c r="K26" s="657"/>
      <c r="L26" s="657"/>
      <c r="M26" s="657"/>
      <c r="N26" s="657"/>
      <c r="O26" s="657"/>
      <c r="P26" s="657"/>
      <c r="Q26" s="658"/>
      <c r="R26" s="659">
        <v>27536</v>
      </c>
      <c r="S26" s="660"/>
      <c r="T26" s="660"/>
      <c r="U26" s="660"/>
      <c r="V26" s="660"/>
      <c r="W26" s="660"/>
      <c r="X26" s="660"/>
      <c r="Y26" s="661"/>
      <c r="Z26" s="662">
        <v>0</v>
      </c>
      <c r="AA26" s="662"/>
      <c r="AB26" s="662"/>
      <c r="AC26" s="662"/>
      <c r="AD26" s="663">
        <v>27536</v>
      </c>
      <c r="AE26" s="663"/>
      <c r="AF26" s="663"/>
      <c r="AG26" s="663"/>
      <c r="AH26" s="663"/>
      <c r="AI26" s="663"/>
      <c r="AJ26" s="663"/>
      <c r="AK26" s="663"/>
      <c r="AL26" s="664">
        <v>0</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181</v>
      </c>
      <c r="BP26" s="662"/>
      <c r="BQ26" s="662"/>
      <c r="BR26" s="662"/>
      <c r="BS26" s="663" t="s">
        <v>129</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12566437</v>
      </c>
      <c r="CS26" s="660"/>
      <c r="CT26" s="660"/>
      <c r="CU26" s="660"/>
      <c r="CV26" s="660"/>
      <c r="CW26" s="660"/>
      <c r="CX26" s="660"/>
      <c r="CY26" s="661"/>
      <c r="CZ26" s="664">
        <v>9.1</v>
      </c>
      <c r="DA26" s="689"/>
      <c r="DB26" s="689"/>
      <c r="DC26" s="693"/>
      <c r="DD26" s="668">
        <v>11601606</v>
      </c>
      <c r="DE26" s="660"/>
      <c r="DF26" s="660"/>
      <c r="DG26" s="660"/>
      <c r="DH26" s="660"/>
      <c r="DI26" s="660"/>
      <c r="DJ26" s="660"/>
      <c r="DK26" s="661"/>
      <c r="DL26" s="668" t="s">
        <v>181</v>
      </c>
      <c r="DM26" s="660"/>
      <c r="DN26" s="660"/>
      <c r="DO26" s="660"/>
      <c r="DP26" s="660"/>
      <c r="DQ26" s="660"/>
      <c r="DR26" s="660"/>
      <c r="DS26" s="660"/>
      <c r="DT26" s="660"/>
      <c r="DU26" s="660"/>
      <c r="DV26" s="661"/>
      <c r="DW26" s="664" t="s">
        <v>129</v>
      </c>
      <c r="DX26" s="689"/>
      <c r="DY26" s="689"/>
      <c r="DZ26" s="689"/>
      <c r="EA26" s="689"/>
      <c r="EB26" s="689"/>
      <c r="EC26" s="690"/>
    </row>
    <row r="27" spans="2:133" ht="11.25" customHeight="1" x14ac:dyDescent="0.25">
      <c r="B27" s="656" t="s">
        <v>301</v>
      </c>
      <c r="C27" s="657"/>
      <c r="D27" s="657"/>
      <c r="E27" s="657"/>
      <c r="F27" s="657"/>
      <c r="G27" s="657"/>
      <c r="H27" s="657"/>
      <c r="I27" s="657"/>
      <c r="J27" s="657"/>
      <c r="K27" s="657"/>
      <c r="L27" s="657"/>
      <c r="M27" s="657"/>
      <c r="N27" s="657"/>
      <c r="O27" s="657"/>
      <c r="P27" s="657"/>
      <c r="Q27" s="658"/>
      <c r="R27" s="659">
        <v>260051</v>
      </c>
      <c r="S27" s="660"/>
      <c r="T27" s="660"/>
      <c r="U27" s="660"/>
      <c r="V27" s="660"/>
      <c r="W27" s="660"/>
      <c r="X27" s="660"/>
      <c r="Y27" s="661"/>
      <c r="Z27" s="662">
        <v>0.2</v>
      </c>
      <c r="AA27" s="662"/>
      <c r="AB27" s="662"/>
      <c r="AC27" s="662"/>
      <c r="AD27" s="663" t="s">
        <v>247</v>
      </c>
      <c r="AE27" s="663"/>
      <c r="AF27" s="663"/>
      <c r="AG27" s="663"/>
      <c r="AH27" s="663"/>
      <c r="AI27" s="663"/>
      <c r="AJ27" s="663"/>
      <c r="AK27" s="663"/>
      <c r="AL27" s="664" t="s">
        <v>247</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37502060</v>
      </c>
      <c r="BH27" s="660"/>
      <c r="BI27" s="660"/>
      <c r="BJ27" s="660"/>
      <c r="BK27" s="660"/>
      <c r="BL27" s="660"/>
      <c r="BM27" s="660"/>
      <c r="BN27" s="661"/>
      <c r="BO27" s="662">
        <v>100</v>
      </c>
      <c r="BP27" s="662"/>
      <c r="BQ27" s="662"/>
      <c r="BR27" s="662"/>
      <c r="BS27" s="663">
        <v>555879</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24069647</v>
      </c>
      <c r="CS27" s="691"/>
      <c r="CT27" s="691"/>
      <c r="CU27" s="691"/>
      <c r="CV27" s="691"/>
      <c r="CW27" s="691"/>
      <c r="CX27" s="691"/>
      <c r="CY27" s="692"/>
      <c r="CZ27" s="664">
        <v>17.5</v>
      </c>
      <c r="DA27" s="689"/>
      <c r="DB27" s="689"/>
      <c r="DC27" s="693"/>
      <c r="DD27" s="668">
        <v>6440773</v>
      </c>
      <c r="DE27" s="691"/>
      <c r="DF27" s="691"/>
      <c r="DG27" s="691"/>
      <c r="DH27" s="691"/>
      <c r="DI27" s="691"/>
      <c r="DJ27" s="691"/>
      <c r="DK27" s="692"/>
      <c r="DL27" s="668">
        <v>6436428</v>
      </c>
      <c r="DM27" s="691"/>
      <c r="DN27" s="691"/>
      <c r="DO27" s="691"/>
      <c r="DP27" s="691"/>
      <c r="DQ27" s="691"/>
      <c r="DR27" s="691"/>
      <c r="DS27" s="691"/>
      <c r="DT27" s="691"/>
      <c r="DU27" s="691"/>
      <c r="DV27" s="692"/>
      <c r="DW27" s="664">
        <v>8.8000000000000007</v>
      </c>
      <c r="DX27" s="689"/>
      <c r="DY27" s="689"/>
      <c r="DZ27" s="689"/>
      <c r="EA27" s="689"/>
      <c r="EB27" s="689"/>
      <c r="EC27" s="690"/>
    </row>
    <row r="28" spans="2:133" ht="11.25" customHeight="1" x14ac:dyDescent="0.25">
      <c r="B28" s="656" t="s">
        <v>304</v>
      </c>
      <c r="C28" s="657"/>
      <c r="D28" s="657"/>
      <c r="E28" s="657"/>
      <c r="F28" s="657"/>
      <c r="G28" s="657"/>
      <c r="H28" s="657"/>
      <c r="I28" s="657"/>
      <c r="J28" s="657"/>
      <c r="K28" s="657"/>
      <c r="L28" s="657"/>
      <c r="M28" s="657"/>
      <c r="N28" s="657"/>
      <c r="O28" s="657"/>
      <c r="P28" s="657"/>
      <c r="Q28" s="658"/>
      <c r="R28" s="659">
        <v>887019</v>
      </c>
      <c r="S28" s="660"/>
      <c r="T28" s="660"/>
      <c r="U28" s="660"/>
      <c r="V28" s="660"/>
      <c r="W28" s="660"/>
      <c r="X28" s="660"/>
      <c r="Y28" s="661"/>
      <c r="Z28" s="662">
        <v>0.6</v>
      </c>
      <c r="AA28" s="662"/>
      <c r="AB28" s="662"/>
      <c r="AC28" s="662"/>
      <c r="AD28" s="663">
        <v>137777</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14421739</v>
      </c>
      <c r="CS28" s="660"/>
      <c r="CT28" s="660"/>
      <c r="CU28" s="660"/>
      <c r="CV28" s="660"/>
      <c r="CW28" s="660"/>
      <c r="CX28" s="660"/>
      <c r="CY28" s="661"/>
      <c r="CZ28" s="664">
        <v>10.5</v>
      </c>
      <c r="DA28" s="689"/>
      <c r="DB28" s="689"/>
      <c r="DC28" s="693"/>
      <c r="DD28" s="668">
        <v>14211803</v>
      </c>
      <c r="DE28" s="660"/>
      <c r="DF28" s="660"/>
      <c r="DG28" s="660"/>
      <c r="DH28" s="660"/>
      <c r="DI28" s="660"/>
      <c r="DJ28" s="660"/>
      <c r="DK28" s="661"/>
      <c r="DL28" s="668">
        <v>14211803</v>
      </c>
      <c r="DM28" s="660"/>
      <c r="DN28" s="660"/>
      <c r="DO28" s="660"/>
      <c r="DP28" s="660"/>
      <c r="DQ28" s="660"/>
      <c r="DR28" s="660"/>
      <c r="DS28" s="660"/>
      <c r="DT28" s="660"/>
      <c r="DU28" s="660"/>
      <c r="DV28" s="661"/>
      <c r="DW28" s="664">
        <v>19.5</v>
      </c>
      <c r="DX28" s="689"/>
      <c r="DY28" s="689"/>
      <c r="DZ28" s="689"/>
      <c r="EA28" s="689"/>
      <c r="EB28" s="689"/>
      <c r="EC28" s="690"/>
    </row>
    <row r="29" spans="2:133" ht="11.25" customHeight="1" x14ac:dyDescent="0.25">
      <c r="B29" s="656" t="s">
        <v>306</v>
      </c>
      <c r="C29" s="657"/>
      <c r="D29" s="657"/>
      <c r="E29" s="657"/>
      <c r="F29" s="657"/>
      <c r="G29" s="657"/>
      <c r="H29" s="657"/>
      <c r="I29" s="657"/>
      <c r="J29" s="657"/>
      <c r="K29" s="657"/>
      <c r="L29" s="657"/>
      <c r="M29" s="657"/>
      <c r="N29" s="657"/>
      <c r="O29" s="657"/>
      <c r="P29" s="657"/>
      <c r="Q29" s="658"/>
      <c r="R29" s="659">
        <v>901419</v>
      </c>
      <c r="S29" s="660"/>
      <c r="T29" s="660"/>
      <c r="U29" s="660"/>
      <c r="V29" s="660"/>
      <c r="W29" s="660"/>
      <c r="X29" s="660"/>
      <c r="Y29" s="661"/>
      <c r="Z29" s="662">
        <v>0.6</v>
      </c>
      <c r="AA29" s="662"/>
      <c r="AB29" s="662"/>
      <c r="AC29" s="662"/>
      <c r="AD29" s="663">
        <v>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307</v>
      </c>
      <c r="CE29" s="696"/>
      <c r="CF29" s="656" t="s">
        <v>308</v>
      </c>
      <c r="CG29" s="657"/>
      <c r="CH29" s="657"/>
      <c r="CI29" s="657"/>
      <c r="CJ29" s="657"/>
      <c r="CK29" s="657"/>
      <c r="CL29" s="657"/>
      <c r="CM29" s="657"/>
      <c r="CN29" s="657"/>
      <c r="CO29" s="657"/>
      <c r="CP29" s="657"/>
      <c r="CQ29" s="658"/>
      <c r="CR29" s="659">
        <v>14421697</v>
      </c>
      <c r="CS29" s="691"/>
      <c r="CT29" s="691"/>
      <c r="CU29" s="691"/>
      <c r="CV29" s="691"/>
      <c r="CW29" s="691"/>
      <c r="CX29" s="691"/>
      <c r="CY29" s="692"/>
      <c r="CZ29" s="664">
        <v>10.5</v>
      </c>
      <c r="DA29" s="689"/>
      <c r="DB29" s="689"/>
      <c r="DC29" s="693"/>
      <c r="DD29" s="668">
        <v>14211761</v>
      </c>
      <c r="DE29" s="691"/>
      <c r="DF29" s="691"/>
      <c r="DG29" s="691"/>
      <c r="DH29" s="691"/>
      <c r="DI29" s="691"/>
      <c r="DJ29" s="691"/>
      <c r="DK29" s="692"/>
      <c r="DL29" s="668">
        <v>14211761</v>
      </c>
      <c r="DM29" s="691"/>
      <c r="DN29" s="691"/>
      <c r="DO29" s="691"/>
      <c r="DP29" s="691"/>
      <c r="DQ29" s="691"/>
      <c r="DR29" s="691"/>
      <c r="DS29" s="691"/>
      <c r="DT29" s="691"/>
      <c r="DU29" s="691"/>
      <c r="DV29" s="692"/>
      <c r="DW29" s="664">
        <v>19.5</v>
      </c>
      <c r="DX29" s="689"/>
      <c r="DY29" s="689"/>
      <c r="DZ29" s="689"/>
      <c r="EA29" s="689"/>
      <c r="EB29" s="689"/>
      <c r="EC29" s="690"/>
    </row>
    <row r="30" spans="2:133" ht="11.25" customHeight="1" x14ac:dyDescent="0.25">
      <c r="B30" s="656" t="s">
        <v>309</v>
      </c>
      <c r="C30" s="657"/>
      <c r="D30" s="657"/>
      <c r="E30" s="657"/>
      <c r="F30" s="657"/>
      <c r="G30" s="657"/>
      <c r="H30" s="657"/>
      <c r="I30" s="657"/>
      <c r="J30" s="657"/>
      <c r="K30" s="657"/>
      <c r="L30" s="657"/>
      <c r="M30" s="657"/>
      <c r="N30" s="657"/>
      <c r="O30" s="657"/>
      <c r="P30" s="657"/>
      <c r="Q30" s="658"/>
      <c r="R30" s="659">
        <v>27600936</v>
      </c>
      <c r="S30" s="660"/>
      <c r="T30" s="660"/>
      <c r="U30" s="660"/>
      <c r="V30" s="660"/>
      <c r="W30" s="660"/>
      <c r="X30" s="660"/>
      <c r="Y30" s="661"/>
      <c r="Z30" s="662">
        <v>19.100000000000001</v>
      </c>
      <c r="AA30" s="662"/>
      <c r="AB30" s="662"/>
      <c r="AC30" s="662"/>
      <c r="AD30" s="663" t="s">
        <v>129</v>
      </c>
      <c r="AE30" s="663"/>
      <c r="AF30" s="663"/>
      <c r="AG30" s="663"/>
      <c r="AH30" s="663"/>
      <c r="AI30" s="663"/>
      <c r="AJ30" s="663"/>
      <c r="AK30" s="663"/>
      <c r="AL30" s="664" t="s">
        <v>129</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310</v>
      </c>
      <c r="BH30" s="701"/>
      <c r="BI30" s="701"/>
      <c r="BJ30" s="701"/>
      <c r="BK30" s="701"/>
      <c r="BL30" s="701"/>
      <c r="BM30" s="701"/>
      <c r="BN30" s="701"/>
      <c r="BO30" s="701"/>
      <c r="BP30" s="701"/>
      <c r="BQ30" s="702"/>
      <c r="BR30" s="641" t="s">
        <v>311</v>
      </c>
      <c r="BS30" s="701"/>
      <c r="BT30" s="701"/>
      <c r="BU30" s="701"/>
      <c r="BV30" s="701"/>
      <c r="BW30" s="701"/>
      <c r="BX30" s="701"/>
      <c r="BY30" s="701"/>
      <c r="BZ30" s="701"/>
      <c r="CA30" s="701"/>
      <c r="CB30" s="702"/>
      <c r="CD30" s="697"/>
      <c r="CE30" s="698"/>
      <c r="CF30" s="656" t="s">
        <v>312</v>
      </c>
      <c r="CG30" s="657"/>
      <c r="CH30" s="657"/>
      <c r="CI30" s="657"/>
      <c r="CJ30" s="657"/>
      <c r="CK30" s="657"/>
      <c r="CL30" s="657"/>
      <c r="CM30" s="657"/>
      <c r="CN30" s="657"/>
      <c r="CO30" s="657"/>
      <c r="CP30" s="657"/>
      <c r="CQ30" s="658"/>
      <c r="CR30" s="659">
        <v>13991444</v>
      </c>
      <c r="CS30" s="660"/>
      <c r="CT30" s="660"/>
      <c r="CU30" s="660"/>
      <c r="CV30" s="660"/>
      <c r="CW30" s="660"/>
      <c r="CX30" s="660"/>
      <c r="CY30" s="661"/>
      <c r="CZ30" s="664">
        <v>10.199999999999999</v>
      </c>
      <c r="DA30" s="689"/>
      <c r="DB30" s="689"/>
      <c r="DC30" s="693"/>
      <c r="DD30" s="668">
        <v>13781635</v>
      </c>
      <c r="DE30" s="660"/>
      <c r="DF30" s="660"/>
      <c r="DG30" s="660"/>
      <c r="DH30" s="660"/>
      <c r="DI30" s="660"/>
      <c r="DJ30" s="660"/>
      <c r="DK30" s="661"/>
      <c r="DL30" s="668">
        <v>13781635</v>
      </c>
      <c r="DM30" s="660"/>
      <c r="DN30" s="660"/>
      <c r="DO30" s="660"/>
      <c r="DP30" s="660"/>
      <c r="DQ30" s="660"/>
      <c r="DR30" s="660"/>
      <c r="DS30" s="660"/>
      <c r="DT30" s="660"/>
      <c r="DU30" s="660"/>
      <c r="DV30" s="661"/>
      <c r="DW30" s="664">
        <v>18.899999999999999</v>
      </c>
      <c r="DX30" s="689"/>
      <c r="DY30" s="689"/>
      <c r="DZ30" s="689"/>
      <c r="EA30" s="689"/>
      <c r="EB30" s="689"/>
      <c r="EC30" s="690"/>
    </row>
    <row r="31" spans="2:133" ht="11.25" customHeight="1" x14ac:dyDescent="0.25">
      <c r="B31" s="672" t="s">
        <v>313</v>
      </c>
      <c r="C31" s="673"/>
      <c r="D31" s="673"/>
      <c r="E31" s="673"/>
      <c r="F31" s="673"/>
      <c r="G31" s="673"/>
      <c r="H31" s="673"/>
      <c r="I31" s="673"/>
      <c r="J31" s="673"/>
      <c r="K31" s="673"/>
      <c r="L31" s="673"/>
      <c r="M31" s="673"/>
      <c r="N31" s="673"/>
      <c r="O31" s="673"/>
      <c r="P31" s="673"/>
      <c r="Q31" s="674"/>
      <c r="R31" s="659" t="s">
        <v>129</v>
      </c>
      <c r="S31" s="660"/>
      <c r="T31" s="660"/>
      <c r="U31" s="660"/>
      <c r="V31" s="660"/>
      <c r="W31" s="660"/>
      <c r="X31" s="660"/>
      <c r="Y31" s="661"/>
      <c r="Z31" s="662" t="s">
        <v>129</v>
      </c>
      <c r="AA31" s="662"/>
      <c r="AB31" s="662"/>
      <c r="AC31" s="662"/>
      <c r="AD31" s="663" t="s">
        <v>247</v>
      </c>
      <c r="AE31" s="663"/>
      <c r="AF31" s="663"/>
      <c r="AG31" s="663"/>
      <c r="AH31" s="663"/>
      <c r="AI31" s="663"/>
      <c r="AJ31" s="663"/>
      <c r="AK31" s="663"/>
      <c r="AL31" s="664" t="s">
        <v>247</v>
      </c>
      <c r="AM31" s="665"/>
      <c r="AN31" s="665"/>
      <c r="AO31" s="666"/>
      <c r="AP31" s="705" t="s">
        <v>314</v>
      </c>
      <c r="AQ31" s="706"/>
      <c r="AR31" s="706"/>
      <c r="AS31" s="706"/>
      <c r="AT31" s="711" t="s">
        <v>315</v>
      </c>
      <c r="AU31" s="218"/>
      <c r="AV31" s="218"/>
      <c r="AW31" s="218"/>
      <c r="AX31" s="645" t="s">
        <v>189</v>
      </c>
      <c r="AY31" s="646"/>
      <c r="AZ31" s="646"/>
      <c r="BA31" s="646"/>
      <c r="BB31" s="646"/>
      <c r="BC31" s="646"/>
      <c r="BD31" s="646"/>
      <c r="BE31" s="646"/>
      <c r="BF31" s="647"/>
      <c r="BG31" s="715">
        <v>99.4</v>
      </c>
      <c r="BH31" s="703"/>
      <c r="BI31" s="703"/>
      <c r="BJ31" s="703"/>
      <c r="BK31" s="703"/>
      <c r="BL31" s="703"/>
      <c r="BM31" s="654">
        <v>98.2</v>
      </c>
      <c r="BN31" s="703"/>
      <c r="BO31" s="703"/>
      <c r="BP31" s="703"/>
      <c r="BQ31" s="704"/>
      <c r="BR31" s="715">
        <v>99.5</v>
      </c>
      <c r="BS31" s="703"/>
      <c r="BT31" s="703"/>
      <c r="BU31" s="703"/>
      <c r="BV31" s="703"/>
      <c r="BW31" s="703"/>
      <c r="BX31" s="654">
        <v>98.2</v>
      </c>
      <c r="BY31" s="703"/>
      <c r="BZ31" s="703"/>
      <c r="CA31" s="703"/>
      <c r="CB31" s="704"/>
      <c r="CD31" s="697"/>
      <c r="CE31" s="698"/>
      <c r="CF31" s="656" t="s">
        <v>316</v>
      </c>
      <c r="CG31" s="657"/>
      <c r="CH31" s="657"/>
      <c r="CI31" s="657"/>
      <c r="CJ31" s="657"/>
      <c r="CK31" s="657"/>
      <c r="CL31" s="657"/>
      <c r="CM31" s="657"/>
      <c r="CN31" s="657"/>
      <c r="CO31" s="657"/>
      <c r="CP31" s="657"/>
      <c r="CQ31" s="658"/>
      <c r="CR31" s="659">
        <v>430253</v>
      </c>
      <c r="CS31" s="691"/>
      <c r="CT31" s="691"/>
      <c r="CU31" s="691"/>
      <c r="CV31" s="691"/>
      <c r="CW31" s="691"/>
      <c r="CX31" s="691"/>
      <c r="CY31" s="692"/>
      <c r="CZ31" s="664">
        <v>0.3</v>
      </c>
      <c r="DA31" s="689"/>
      <c r="DB31" s="689"/>
      <c r="DC31" s="693"/>
      <c r="DD31" s="668">
        <v>430126</v>
      </c>
      <c r="DE31" s="691"/>
      <c r="DF31" s="691"/>
      <c r="DG31" s="691"/>
      <c r="DH31" s="691"/>
      <c r="DI31" s="691"/>
      <c r="DJ31" s="691"/>
      <c r="DK31" s="692"/>
      <c r="DL31" s="668">
        <v>430126</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5">
      <c r="B32" s="656" t="s">
        <v>317</v>
      </c>
      <c r="C32" s="657"/>
      <c r="D32" s="657"/>
      <c r="E32" s="657"/>
      <c r="F32" s="657"/>
      <c r="G32" s="657"/>
      <c r="H32" s="657"/>
      <c r="I32" s="657"/>
      <c r="J32" s="657"/>
      <c r="K32" s="657"/>
      <c r="L32" s="657"/>
      <c r="M32" s="657"/>
      <c r="N32" s="657"/>
      <c r="O32" s="657"/>
      <c r="P32" s="657"/>
      <c r="Q32" s="658"/>
      <c r="R32" s="659">
        <v>10042959</v>
      </c>
      <c r="S32" s="660"/>
      <c r="T32" s="660"/>
      <c r="U32" s="660"/>
      <c r="V32" s="660"/>
      <c r="W32" s="660"/>
      <c r="X32" s="660"/>
      <c r="Y32" s="661"/>
      <c r="Z32" s="662">
        <v>6.9</v>
      </c>
      <c r="AA32" s="662"/>
      <c r="AB32" s="662"/>
      <c r="AC32" s="662"/>
      <c r="AD32" s="663" t="s">
        <v>129</v>
      </c>
      <c r="AE32" s="663"/>
      <c r="AF32" s="663"/>
      <c r="AG32" s="663"/>
      <c r="AH32" s="663"/>
      <c r="AI32" s="663"/>
      <c r="AJ32" s="663"/>
      <c r="AK32" s="663"/>
      <c r="AL32" s="664" t="s">
        <v>129</v>
      </c>
      <c r="AM32" s="665"/>
      <c r="AN32" s="665"/>
      <c r="AO32" s="666"/>
      <c r="AP32" s="707"/>
      <c r="AQ32" s="708"/>
      <c r="AR32" s="708"/>
      <c r="AS32" s="708"/>
      <c r="AT32" s="712"/>
      <c r="AU32" s="214" t="s">
        <v>318</v>
      </c>
      <c r="AX32" s="656" t="s">
        <v>319</v>
      </c>
      <c r="AY32" s="657"/>
      <c r="AZ32" s="657"/>
      <c r="BA32" s="657"/>
      <c r="BB32" s="657"/>
      <c r="BC32" s="657"/>
      <c r="BD32" s="657"/>
      <c r="BE32" s="657"/>
      <c r="BF32" s="658"/>
      <c r="BG32" s="716">
        <v>99.4</v>
      </c>
      <c r="BH32" s="691"/>
      <c r="BI32" s="691"/>
      <c r="BJ32" s="691"/>
      <c r="BK32" s="691"/>
      <c r="BL32" s="691"/>
      <c r="BM32" s="665">
        <v>98.4</v>
      </c>
      <c r="BN32" s="691"/>
      <c r="BO32" s="691"/>
      <c r="BP32" s="691"/>
      <c r="BQ32" s="714"/>
      <c r="BR32" s="716">
        <v>99.4</v>
      </c>
      <c r="BS32" s="691"/>
      <c r="BT32" s="691"/>
      <c r="BU32" s="691"/>
      <c r="BV32" s="691"/>
      <c r="BW32" s="691"/>
      <c r="BX32" s="665">
        <v>98.4</v>
      </c>
      <c r="BY32" s="691"/>
      <c r="BZ32" s="691"/>
      <c r="CA32" s="691"/>
      <c r="CB32" s="714"/>
      <c r="CD32" s="699"/>
      <c r="CE32" s="700"/>
      <c r="CF32" s="656" t="s">
        <v>320</v>
      </c>
      <c r="CG32" s="657"/>
      <c r="CH32" s="657"/>
      <c r="CI32" s="657"/>
      <c r="CJ32" s="657"/>
      <c r="CK32" s="657"/>
      <c r="CL32" s="657"/>
      <c r="CM32" s="657"/>
      <c r="CN32" s="657"/>
      <c r="CO32" s="657"/>
      <c r="CP32" s="657"/>
      <c r="CQ32" s="658"/>
      <c r="CR32" s="659">
        <v>42</v>
      </c>
      <c r="CS32" s="660"/>
      <c r="CT32" s="660"/>
      <c r="CU32" s="660"/>
      <c r="CV32" s="660"/>
      <c r="CW32" s="660"/>
      <c r="CX32" s="660"/>
      <c r="CY32" s="661"/>
      <c r="CZ32" s="664">
        <v>0</v>
      </c>
      <c r="DA32" s="689"/>
      <c r="DB32" s="689"/>
      <c r="DC32" s="693"/>
      <c r="DD32" s="668">
        <v>42</v>
      </c>
      <c r="DE32" s="660"/>
      <c r="DF32" s="660"/>
      <c r="DG32" s="660"/>
      <c r="DH32" s="660"/>
      <c r="DI32" s="660"/>
      <c r="DJ32" s="660"/>
      <c r="DK32" s="661"/>
      <c r="DL32" s="668">
        <v>42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5">
      <c r="B33" s="656" t="s">
        <v>321</v>
      </c>
      <c r="C33" s="657"/>
      <c r="D33" s="657"/>
      <c r="E33" s="657"/>
      <c r="F33" s="657"/>
      <c r="G33" s="657"/>
      <c r="H33" s="657"/>
      <c r="I33" s="657"/>
      <c r="J33" s="657"/>
      <c r="K33" s="657"/>
      <c r="L33" s="657"/>
      <c r="M33" s="657"/>
      <c r="N33" s="657"/>
      <c r="O33" s="657"/>
      <c r="P33" s="657"/>
      <c r="Q33" s="658"/>
      <c r="R33" s="659">
        <v>452983</v>
      </c>
      <c r="S33" s="660"/>
      <c r="T33" s="660"/>
      <c r="U33" s="660"/>
      <c r="V33" s="660"/>
      <c r="W33" s="660"/>
      <c r="X33" s="660"/>
      <c r="Y33" s="661"/>
      <c r="Z33" s="662">
        <v>0.3</v>
      </c>
      <c r="AA33" s="662"/>
      <c r="AB33" s="662"/>
      <c r="AC33" s="662"/>
      <c r="AD33" s="663">
        <v>185254</v>
      </c>
      <c r="AE33" s="663"/>
      <c r="AF33" s="663"/>
      <c r="AG33" s="663"/>
      <c r="AH33" s="663"/>
      <c r="AI33" s="663"/>
      <c r="AJ33" s="663"/>
      <c r="AK33" s="663"/>
      <c r="AL33" s="664">
        <v>0.3</v>
      </c>
      <c r="AM33" s="665"/>
      <c r="AN33" s="665"/>
      <c r="AO33" s="666"/>
      <c r="AP33" s="709"/>
      <c r="AQ33" s="710"/>
      <c r="AR33" s="710"/>
      <c r="AS33" s="710"/>
      <c r="AT33" s="713"/>
      <c r="AU33" s="219"/>
      <c r="AV33" s="219"/>
      <c r="AW33" s="219"/>
      <c r="AX33" s="680" t="s">
        <v>322</v>
      </c>
      <c r="AY33" s="681"/>
      <c r="AZ33" s="681"/>
      <c r="BA33" s="681"/>
      <c r="BB33" s="681"/>
      <c r="BC33" s="681"/>
      <c r="BD33" s="681"/>
      <c r="BE33" s="681"/>
      <c r="BF33" s="682"/>
      <c r="BG33" s="717">
        <v>99.3</v>
      </c>
      <c r="BH33" s="718"/>
      <c r="BI33" s="718"/>
      <c r="BJ33" s="718"/>
      <c r="BK33" s="718"/>
      <c r="BL33" s="718"/>
      <c r="BM33" s="719">
        <v>97.9</v>
      </c>
      <c r="BN33" s="718"/>
      <c r="BO33" s="718"/>
      <c r="BP33" s="718"/>
      <c r="BQ33" s="720"/>
      <c r="BR33" s="717">
        <v>99.5</v>
      </c>
      <c r="BS33" s="718"/>
      <c r="BT33" s="718"/>
      <c r="BU33" s="718"/>
      <c r="BV33" s="718"/>
      <c r="BW33" s="718"/>
      <c r="BX33" s="719">
        <v>97.8</v>
      </c>
      <c r="BY33" s="718"/>
      <c r="BZ33" s="718"/>
      <c r="CA33" s="718"/>
      <c r="CB33" s="720"/>
      <c r="CD33" s="656" t="s">
        <v>323</v>
      </c>
      <c r="CE33" s="657"/>
      <c r="CF33" s="657"/>
      <c r="CG33" s="657"/>
      <c r="CH33" s="657"/>
      <c r="CI33" s="657"/>
      <c r="CJ33" s="657"/>
      <c r="CK33" s="657"/>
      <c r="CL33" s="657"/>
      <c r="CM33" s="657"/>
      <c r="CN33" s="657"/>
      <c r="CO33" s="657"/>
      <c r="CP33" s="657"/>
      <c r="CQ33" s="658"/>
      <c r="CR33" s="659">
        <v>57671995</v>
      </c>
      <c r="CS33" s="691"/>
      <c r="CT33" s="691"/>
      <c r="CU33" s="691"/>
      <c r="CV33" s="691"/>
      <c r="CW33" s="691"/>
      <c r="CX33" s="691"/>
      <c r="CY33" s="692"/>
      <c r="CZ33" s="664">
        <v>42</v>
      </c>
      <c r="DA33" s="689"/>
      <c r="DB33" s="689"/>
      <c r="DC33" s="693"/>
      <c r="DD33" s="668">
        <v>40855219</v>
      </c>
      <c r="DE33" s="691"/>
      <c r="DF33" s="691"/>
      <c r="DG33" s="691"/>
      <c r="DH33" s="691"/>
      <c r="DI33" s="691"/>
      <c r="DJ33" s="691"/>
      <c r="DK33" s="692"/>
      <c r="DL33" s="668">
        <v>27417562</v>
      </c>
      <c r="DM33" s="691"/>
      <c r="DN33" s="691"/>
      <c r="DO33" s="691"/>
      <c r="DP33" s="691"/>
      <c r="DQ33" s="691"/>
      <c r="DR33" s="691"/>
      <c r="DS33" s="691"/>
      <c r="DT33" s="691"/>
      <c r="DU33" s="691"/>
      <c r="DV33" s="692"/>
      <c r="DW33" s="664">
        <v>37.700000000000003</v>
      </c>
      <c r="DX33" s="689"/>
      <c r="DY33" s="689"/>
      <c r="DZ33" s="689"/>
      <c r="EA33" s="689"/>
      <c r="EB33" s="689"/>
      <c r="EC33" s="690"/>
    </row>
    <row r="34" spans="2:133" ht="11.25" customHeight="1" x14ac:dyDescent="0.25">
      <c r="B34" s="656" t="s">
        <v>324</v>
      </c>
      <c r="C34" s="657"/>
      <c r="D34" s="657"/>
      <c r="E34" s="657"/>
      <c r="F34" s="657"/>
      <c r="G34" s="657"/>
      <c r="H34" s="657"/>
      <c r="I34" s="657"/>
      <c r="J34" s="657"/>
      <c r="K34" s="657"/>
      <c r="L34" s="657"/>
      <c r="M34" s="657"/>
      <c r="N34" s="657"/>
      <c r="O34" s="657"/>
      <c r="P34" s="657"/>
      <c r="Q34" s="658"/>
      <c r="R34" s="659">
        <v>2531332</v>
      </c>
      <c r="S34" s="660"/>
      <c r="T34" s="660"/>
      <c r="U34" s="660"/>
      <c r="V34" s="660"/>
      <c r="W34" s="660"/>
      <c r="X34" s="660"/>
      <c r="Y34" s="661"/>
      <c r="Z34" s="662">
        <v>1.8</v>
      </c>
      <c r="AA34" s="662"/>
      <c r="AB34" s="662"/>
      <c r="AC34" s="662"/>
      <c r="AD34" s="663" t="s">
        <v>129</v>
      </c>
      <c r="AE34" s="663"/>
      <c r="AF34" s="663"/>
      <c r="AG34" s="663"/>
      <c r="AH34" s="663"/>
      <c r="AI34" s="663"/>
      <c r="AJ34" s="663"/>
      <c r="AK34" s="663"/>
      <c r="AL34" s="664" t="s">
        <v>129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19706138</v>
      </c>
      <c r="CS34" s="660"/>
      <c r="CT34" s="660"/>
      <c r="CU34" s="660"/>
      <c r="CV34" s="660"/>
      <c r="CW34" s="660"/>
      <c r="CX34" s="660"/>
      <c r="CY34" s="661"/>
      <c r="CZ34" s="664">
        <v>14.3</v>
      </c>
      <c r="DA34" s="689"/>
      <c r="DB34" s="689"/>
      <c r="DC34" s="693"/>
      <c r="DD34" s="668">
        <v>15326344</v>
      </c>
      <c r="DE34" s="660"/>
      <c r="DF34" s="660"/>
      <c r="DG34" s="660"/>
      <c r="DH34" s="660"/>
      <c r="DI34" s="660"/>
      <c r="DJ34" s="660"/>
      <c r="DK34" s="661"/>
      <c r="DL34" s="668">
        <v>11090623</v>
      </c>
      <c r="DM34" s="660"/>
      <c r="DN34" s="660"/>
      <c r="DO34" s="660"/>
      <c r="DP34" s="660"/>
      <c r="DQ34" s="660"/>
      <c r="DR34" s="660"/>
      <c r="DS34" s="660"/>
      <c r="DT34" s="660"/>
      <c r="DU34" s="660"/>
      <c r="DV34" s="661"/>
      <c r="DW34" s="664">
        <v>15.2</v>
      </c>
      <c r="DX34" s="689"/>
      <c r="DY34" s="689"/>
      <c r="DZ34" s="689"/>
      <c r="EA34" s="689"/>
      <c r="EB34" s="689"/>
      <c r="EC34" s="690"/>
    </row>
    <row r="35" spans="2:133" ht="11.25" customHeight="1" x14ac:dyDescent="0.25">
      <c r="B35" s="656" t="s">
        <v>326</v>
      </c>
      <c r="C35" s="657"/>
      <c r="D35" s="657"/>
      <c r="E35" s="657"/>
      <c r="F35" s="657"/>
      <c r="G35" s="657"/>
      <c r="H35" s="657"/>
      <c r="I35" s="657"/>
      <c r="J35" s="657"/>
      <c r="K35" s="657"/>
      <c r="L35" s="657"/>
      <c r="M35" s="657"/>
      <c r="N35" s="657"/>
      <c r="O35" s="657"/>
      <c r="P35" s="657"/>
      <c r="Q35" s="658"/>
      <c r="R35" s="659">
        <v>1131269</v>
      </c>
      <c r="S35" s="660"/>
      <c r="T35" s="660"/>
      <c r="U35" s="660"/>
      <c r="V35" s="660"/>
      <c r="W35" s="660"/>
      <c r="X35" s="660"/>
      <c r="Y35" s="661"/>
      <c r="Z35" s="662">
        <v>0.8</v>
      </c>
      <c r="AA35" s="662"/>
      <c r="AB35" s="662"/>
      <c r="AC35" s="662"/>
      <c r="AD35" s="663" t="s">
        <v>181</v>
      </c>
      <c r="AE35" s="663"/>
      <c r="AF35" s="663"/>
      <c r="AG35" s="663"/>
      <c r="AH35" s="663"/>
      <c r="AI35" s="663"/>
      <c r="AJ35" s="663"/>
      <c r="AK35" s="663"/>
      <c r="AL35" s="664" t="s">
        <v>129</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4415630</v>
      </c>
      <c r="CS35" s="691"/>
      <c r="CT35" s="691"/>
      <c r="CU35" s="691"/>
      <c r="CV35" s="691"/>
      <c r="CW35" s="691"/>
      <c r="CX35" s="691"/>
      <c r="CY35" s="692"/>
      <c r="CZ35" s="664">
        <v>3.2</v>
      </c>
      <c r="DA35" s="689"/>
      <c r="DB35" s="689"/>
      <c r="DC35" s="693"/>
      <c r="DD35" s="668">
        <v>3313089</v>
      </c>
      <c r="DE35" s="691"/>
      <c r="DF35" s="691"/>
      <c r="DG35" s="691"/>
      <c r="DH35" s="691"/>
      <c r="DI35" s="691"/>
      <c r="DJ35" s="691"/>
      <c r="DK35" s="692"/>
      <c r="DL35" s="668">
        <v>3306191</v>
      </c>
      <c r="DM35" s="691"/>
      <c r="DN35" s="691"/>
      <c r="DO35" s="691"/>
      <c r="DP35" s="691"/>
      <c r="DQ35" s="691"/>
      <c r="DR35" s="691"/>
      <c r="DS35" s="691"/>
      <c r="DT35" s="691"/>
      <c r="DU35" s="691"/>
      <c r="DV35" s="692"/>
      <c r="DW35" s="664">
        <v>4.5</v>
      </c>
      <c r="DX35" s="689"/>
      <c r="DY35" s="689"/>
      <c r="DZ35" s="689"/>
      <c r="EA35" s="689"/>
      <c r="EB35" s="689"/>
      <c r="EC35" s="690"/>
    </row>
    <row r="36" spans="2:133" ht="11.25" customHeight="1" x14ac:dyDescent="0.25">
      <c r="B36" s="656" t="s">
        <v>330</v>
      </c>
      <c r="C36" s="657"/>
      <c r="D36" s="657"/>
      <c r="E36" s="657"/>
      <c r="F36" s="657"/>
      <c r="G36" s="657"/>
      <c r="H36" s="657"/>
      <c r="I36" s="657"/>
      <c r="J36" s="657"/>
      <c r="K36" s="657"/>
      <c r="L36" s="657"/>
      <c r="M36" s="657"/>
      <c r="N36" s="657"/>
      <c r="O36" s="657"/>
      <c r="P36" s="657"/>
      <c r="Q36" s="658"/>
      <c r="R36" s="659">
        <v>6838221</v>
      </c>
      <c r="S36" s="660"/>
      <c r="T36" s="660"/>
      <c r="U36" s="660"/>
      <c r="V36" s="660"/>
      <c r="W36" s="660"/>
      <c r="X36" s="660"/>
      <c r="Y36" s="661"/>
      <c r="Z36" s="662">
        <v>4.7</v>
      </c>
      <c r="AA36" s="662"/>
      <c r="AB36" s="662"/>
      <c r="AC36" s="662"/>
      <c r="AD36" s="663" t="s">
        <v>247</v>
      </c>
      <c r="AE36" s="663"/>
      <c r="AF36" s="663"/>
      <c r="AG36" s="663"/>
      <c r="AH36" s="663"/>
      <c r="AI36" s="663"/>
      <c r="AJ36" s="663"/>
      <c r="AK36" s="663"/>
      <c r="AL36" s="664" t="s">
        <v>181</v>
      </c>
      <c r="AM36" s="665"/>
      <c r="AN36" s="665"/>
      <c r="AO36" s="666"/>
      <c r="AP36" s="222"/>
      <c r="AQ36" s="725" t="s">
        <v>331</v>
      </c>
      <c r="AR36" s="726"/>
      <c r="AS36" s="726"/>
      <c r="AT36" s="726"/>
      <c r="AU36" s="726"/>
      <c r="AV36" s="726"/>
      <c r="AW36" s="726"/>
      <c r="AX36" s="726"/>
      <c r="AY36" s="727"/>
      <c r="AZ36" s="648">
        <v>13603078</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254933</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14958941</v>
      </c>
      <c r="CS36" s="660"/>
      <c r="CT36" s="660"/>
      <c r="CU36" s="660"/>
      <c r="CV36" s="660"/>
      <c r="CW36" s="660"/>
      <c r="CX36" s="660"/>
      <c r="CY36" s="661"/>
      <c r="CZ36" s="664">
        <v>10.9</v>
      </c>
      <c r="DA36" s="689"/>
      <c r="DB36" s="689"/>
      <c r="DC36" s="693"/>
      <c r="DD36" s="668">
        <v>11555641</v>
      </c>
      <c r="DE36" s="660"/>
      <c r="DF36" s="660"/>
      <c r="DG36" s="660"/>
      <c r="DH36" s="660"/>
      <c r="DI36" s="660"/>
      <c r="DJ36" s="660"/>
      <c r="DK36" s="661"/>
      <c r="DL36" s="668">
        <v>5578177</v>
      </c>
      <c r="DM36" s="660"/>
      <c r="DN36" s="660"/>
      <c r="DO36" s="660"/>
      <c r="DP36" s="660"/>
      <c r="DQ36" s="660"/>
      <c r="DR36" s="660"/>
      <c r="DS36" s="660"/>
      <c r="DT36" s="660"/>
      <c r="DU36" s="660"/>
      <c r="DV36" s="661"/>
      <c r="DW36" s="664">
        <v>7.7</v>
      </c>
      <c r="DX36" s="689"/>
      <c r="DY36" s="689"/>
      <c r="DZ36" s="689"/>
      <c r="EA36" s="689"/>
      <c r="EB36" s="689"/>
      <c r="EC36" s="690"/>
    </row>
    <row r="37" spans="2:133" ht="11.25" customHeight="1" x14ac:dyDescent="0.25">
      <c r="B37" s="656" t="s">
        <v>334</v>
      </c>
      <c r="C37" s="657"/>
      <c r="D37" s="657"/>
      <c r="E37" s="657"/>
      <c r="F37" s="657"/>
      <c r="G37" s="657"/>
      <c r="H37" s="657"/>
      <c r="I37" s="657"/>
      <c r="J37" s="657"/>
      <c r="K37" s="657"/>
      <c r="L37" s="657"/>
      <c r="M37" s="657"/>
      <c r="N37" s="657"/>
      <c r="O37" s="657"/>
      <c r="P37" s="657"/>
      <c r="Q37" s="658"/>
      <c r="R37" s="659">
        <v>6362115</v>
      </c>
      <c r="S37" s="660"/>
      <c r="T37" s="660"/>
      <c r="U37" s="660"/>
      <c r="V37" s="660"/>
      <c r="W37" s="660"/>
      <c r="X37" s="660"/>
      <c r="Y37" s="661"/>
      <c r="Z37" s="662">
        <v>4.4000000000000004</v>
      </c>
      <c r="AA37" s="662"/>
      <c r="AB37" s="662"/>
      <c r="AC37" s="662"/>
      <c r="AD37" s="663">
        <v>105437</v>
      </c>
      <c r="AE37" s="663"/>
      <c r="AF37" s="663"/>
      <c r="AG37" s="663"/>
      <c r="AH37" s="663"/>
      <c r="AI37" s="663"/>
      <c r="AJ37" s="663"/>
      <c r="AK37" s="663"/>
      <c r="AL37" s="664">
        <v>0.2</v>
      </c>
      <c r="AM37" s="665"/>
      <c r="AN37" s="665"/>
      <c r="AO37" s="666"/>
      <c r="AQ37" s="722" t="s">
        <v>335</v>
      </c>
      <c r="AR37" s="723"/>
      <c r="AS37" s="723"/>
      <c r="AT37" s="723"/>
      <c r="AU37" s="723"/>
      <c r="AV37" s="723"/>
      <c r="AW37" s="723"/>
      <c r="AX37" s="723"/>
      <c r="AY37" s="724"/>
      <c r="AZ37" s="659">
        <v>4247852</v>
      </c>
      <c r="BA37" s="660"/>
      <c r="BB37" s="660"/>
      <c r="BC37" s="660"/>
      <c r="BD37" s="691"/>
      <c r="BE37" s="691"/>
      <c r="BF37" s="714"/>
      <c r="BG37" s="656" t="s">
        <v>336</v>
      </c>
      <c r="BH37" s="657"/>
      <c r="BI37" s="657"/>
      <c r="BJ37" s="657"/>
      <c r="BK37" s="657"/>
      <c r="BL37" s="657"/>
      <c r="BM37" s="657"/>
      <c r="BN37" s="657"/>
      <c r="BO37" s="657"/>
      <c r="BP37" s="657"/>
      <c r="BQ37" s="657"/>
      <c r="BR37" s="657"/>
      <c r="BS37" s="657"/>
      <c r="BT37" s="657"/>
      <c r="BU37" s="658"/>
      <c r="BV37" s="659">
        <v>76148</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283797</v>
      </c>
      <c r="CS37" s="691"/>
      <c r="CT37" s="691"/>
      <c r="CU37" s="691"/>
      <c r="CV37" s="691"/>
      <c r="CW37" s="691"/>
      <c r="CX37" s="691"/>
      <c r="CY37" s="692"/>
      <c r="CZ37" s="664">
        <v>0.2</v>
      </c>
      <c r="DA37" s="689"/>
      <c r="DB37" s="689"/>
      <c r="DC37" s="693"/>
      <c r="DD37" s="668">
        <v>283797</v>
      </c>
      <c r="DE37" s="691"/>
      <c r="DF37" s="691"/>
      <c r="DG37" s="691"/>
      <c r="DH37" s="691"/>
      <c r="DI37" s="691"/>
      <c r="DJ37" s="691"/>
      <c r="DK37" s="692"/>
      <c r="DL37" s="668">
        <v>283797</v>
      </c>
      <c r="DM37" s="691"/>
      <c r="DN37" s="691"/>
      <c r="DO37" s="691"/>
      <c r="DP37" s="691"/>
      <c r="DQ37" s="691"/>
      <c r="DR37" s="691"/>
      <c r="DS37" s="691"/>
      <c r="DT37" s="691"/>
      <c r="DU37" s="691"/>
      <c r="DV37" s="692"/>
      <c r="DW37" s="664">
        <v>0.4</v>
      </c>
      <c r="DX37" s="689"/>
      <c r="DY37" s="689"/>
      <c r="DZ37" s="689"/>
      <c r="EA37" s="689"/>
      <c r="EB37" s="689"/>
      <c r="EC37" s="690"/>
    </row>
    <row r="38" spans="2:133" ht="11.25" customHeight="1" x14ac:dyDescent="0.25">
      <c r="B38" s="656" t="s">
        <v>338</v>
      </c>
      <c r="C38" s="657"/>
      <c r="D38" s="657"/>
      <c r="E38" s="657"/>
      <c r="F38" s="657"/>
      <c r="G38" s="657"/>
      <c r="H38" s="657"/>
      <c r="I38" s="657"/>
      <c r="J38" s="657"/>
      <c r="K38" s="657"/>
      <c r="L38" s="657"/>
      <c r="M38" s="657"/>
      <c r="N38" s="657"/>
      <c r="O38" s="657"/>
      <c r="P38" s="657"/>
      <c r="Q38" s="658"/>
      <c r="R38" s="659">
        <v>12959100</v>
      </c>
      <c r="S38" s="660"/>
      <c r="T38" s="660"/>
      <c r="U38" s="660"/>
      <c r="V38" s="660"/>
      <c r="W38" s="660"/>
      <c r="X38" s="660"/>
      <c r="Y38" s="661"/>
      <c r="Z38" s="662">
        <v>9</v>
      </c>
      <c r="AA38" s="662"/>
      <c r="AB38" s="662"/>
      <c r="AC38" s="662"/>
      <c r="AD38" s="663" t="s">
        <v>247</v>
      </c>
      <c r="AE38" s="663"/>
      <c r="AF38" s="663"/>
      <c r="AG38" s="663"/>
      <c r="AH38" s="663"/>
      <c r="AI38" s="663"/>
      <c r="AJ38" s="663"/>
      <c r="AK38" s="663"/>
      <c r="AL38" s="664" t="s">
        <v>129</v>
      </c>
      <c r="AM38" s="665"/>
      <c r="AN38" s="665"/>
      <c r="AO38" s="666"/>
      <c r="AQ38" s="722" t="s">
        <v>339</v>
      </c>
      <c r="AR38" s="723"/>
      <c r="AS38" s="723"/>
      <c r="AT38" s="723"/>
      <c r="AU38" s="723"/>
      <c r="AV38" s="723"/>
      <c r="AW38" s="723"/>
      <c r="AX38" s="723"/>
      <c r="AY38" s="724"/>
      <c r="AZ38" s="659">
        <v>280224</v>
      </c>
      <c r="BA38" s="660"/>
      <c r="BB38" s="660"/>
      <c r="BC38" s="660"/>
      <c r="BD38" s="691"/>
      <c r="BE38" s="691"/>
      <c r="BF38" s="714"/>
      <c r="BG38" s="656" t="s">
        <v>340</v>
      </c>
      <c r="BH38" s="657"/>
      <c r="BI38" s="657"/>
      <c r="BJ38" s="657"/>
      <c r="BK38" s="657"/>
      <c r="BL38" s="657"/>
      <c r="BM38" s="657"/>
      <c r="BN38" s="657"/>
      <c r="BO38" s="657"/>
      <c r="BP38" s="657"/>
      <c r="BQ38" s="657"/>
      <c r="BR38" s="657"/>
      <c r="BS38" s="657"/>
      <c r="BT38" s="657"/>
      <c r="BU38" s="658"/>
      <c r="BV38" s="659">
        <v>31463</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8973395</v>
      </c>
      <c r="CS38" s="660"/>
      <c r="CT38" s="660"/>
      <c r="CU38" s="660"/>
      <c r="CV38" s="660"/>
      <c r="CW38" s="660"/>
      <c r="CX38" s="660"/>
      <c r="CY38" s="661"/>
      <c r="CZ38" s="664">
        <v>6.5</v>
      </c>
      <c r="DA38" s="689"/>
      <c r="DB38" s="689"/>
      <c r="DC38" s="693"/>
      <c r="DD38" s="668">
        <v>7394900</v>
      </c>
      <c r="DE38" s="660"/>
      <c r="DF38" s="660"/>
      <c r="DG38" s="660"/>
      <c r="DH38" s="660"/>
      <c r="DI38" s="660"/>
      <c r="DJ38" s="660"/>
      <c r="DK38" s="661"/>
      <c r="DL38" s="668">
        <v>6924399</v>
      </c>
      <c r="DM38" s="660"/>
      <c r="DN38" s="660"/>
      <c r="DO38" s="660"/>
      <c r="DP38" s="660"/>
      <c r="DQ38" s="660"/>
      <c r="DR38" s="660"/>
      <c r="DS38" s="660"/>
      <c r="DT38" s="660"/>
      <c r="DU38" s="660"/>
      <c r="DV38" s="661"/>
      <c r="DW38" s="664">
        <v>9.5</v>
      </c>
      <c r="DX38" s="689"/>
      <c r="DY38" s="689"/>
      <c r="DZ38" s="689"/>
      <c r="EA38" s="689"/>
      <c r="EB38" s="689"/>
      <c r="EC38" s="690"/>
    </row>
    <row r="39" spans="2:133" ht="11.25" customHeight="1" x14ac:dyDescent="0.25">
      <c r="B39" s="656" t="s">
        <v>342</v>
      </c>
      <c r="C39" s="657"/>
      <c r="D39" s="657"/>
      <c r="E39" s="657"/>
      <c r="F39" s="657"/>
      <c r="G39" s="657"/>
      <c r="H39" s="657"/>
      <c r="I39" s="657"/>
      <c r="J39" s="657"/>
      <c r="K39" s="657"/>
      <c r="L39" s="657"/>
      <c r="M39" s="657"/>
      <c r="N39" s="657"/>
      <c r="O39" s="657"/>
      <c r="P39" s="657"/>
      <c r="Q39" s="658"/>
      <c r="R39" s="659" t="s">
        <v>129</v>
      </c>
      <c r="S39" s="660"/>
      <c r="T39" s="660"/>
      <c r="U39" s="660"/>
      <c r="V39" s="660"/>
      <c r="W39" s="660"/>
      <c r="X39" s="660"/>
      <c r="Y39" s="661"/>
      <c r="Z39" s="662" t="s">
        <v>129</v>
      </c>
      <c r="AA39" s="662"/>
      <c r="AB39" s="662"/>
      <c r="AC39" s="662"/>
      <c r="AD39" s="663" t="s">
        <v>247</v>
      </c>
      <c r="AE39" s="663"/>
      <c r="AF39" s="663"/>
      <c r="AG39" s="663"/>
      <c r="AH39" s="663"/>
      <c r="AI39" s="663"/>
      <c r="AJ39" s="663"/>
      <c r="AK39" s="663"/>
      <c r="AL39" s="664" t="s">
        <v>129</v>
      </c>
      <c r="AM39" s="665"/>
      <c r="AN39" s="665"/>
      <c r="AO39" s="666"/>
      <c r="AQ39" s="722" t="s">
        <v>343</v>
      </c>
      <c r="AR39" s="723"/>
      <c r="AS39" s="723"/>
      <c r="AT39" s="723"/>
      <c r="AU39" s="723"/>
      <c r="AV39" s="723"/>
      <c r="AW39" s="723"/>
      <c r="AX39" s="723"/>
      <c r="AY39" s="724"/>
      <c r="AZ39" s="659">
        <v>123335</v>
      </c>
      <c r="BA39" s="660"/>
      <c r="BB39" s="660"/>
      <c r="BC39" s="660"/>
      <c r="BD39" s="691"/>
      <c r="BE39" s="691"/>
      <c r="BF39" s="714"/>
      <c r="BG39" s="656" t="s">
        <v>344</v>
      </c>
      <c r="BH39" s="657"/>
      <c r="BI39" s="657"/>
      <c r="BJ39" s="657"/>
      <c r="BK39" s="657"/>
      <c r="BL39" s="657"/>
      <c r="BM39" s="657"/>
      <c r="BN39" s="657"/>
      <c r="BO39" s="657"/>
      <c r="BP39" s="657"/>
      <c r="BQ39" s="657"/>
      <c r="BR39" s="657"/>
      <c r="BS39" s="657"/>
      <c r="BT39" s="657"/>
      <c r="BU39" s="658"/>
      <c r="BV39" s="659">
        <v>46344</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1951018</v>
      </c>
      <c r="CS39" s="691"/>
      <c r="CT39" s="691"/>
      <c r="CU39" s="691"/>
      <c r="CV39" s="691"/>
      <c r="CW39" s="691"/>
      <c r="CX39" s="691"/>
      <c r="CY39" s="692"/>
      <c r="CZ39" s="664">
        <v>1.4</v>
      </c>
      <c r="DA39" s="689"/>
      <c r="DB39" s="689"/>
      <c r="DC39" s="693"/>
      <c r="DD39" s="668">
        <v>1950002</v>
      </c>
      <c r="DE39" s="691"/>
      <c r="DF39" s="691"/>
      <c r="DG39" s="691"/>
      <c r="DH39" s="691"/>
      <c r="DI39" s="691"/>
      <c r="DJ39" s="691"/>
      <c r="DK39" s="692"/>
      <c r="DL39" s="668" t="s">
        <v>247</v>
      </c>
      <c r="DM39" s="691"/>
      <c r="DN39" s="691"/>
      <c r="DO39" s="691"/>
      <c r="DP39" s="691"/>
      <c r="DQ39" s="691"/>
      <c r="DR39" s="691"/>
      <c r="DS39" s="691"/>
      <c r="DT39" s="691"/>
      <c r="DU39" s="691"/>
      <c r="DV39" s="692"/>
      <c r="DW39" s="664" t="s">
        <v>247</v>
      </c>
      <c r="DX39" s="689"/>
      <c r="DY39" s="689"/>
      <c r="DZ39" s="689"/>
      <c r="EA39" s="689"/>
      <c r="EB39" s="689"/>
      <c r="EC39" s="690"/>
    </row>
    <row r="40" spans="2:133" ht="11.25" customHeight="1" x14ac:dyDescent="0.25">
      <c r="B40" s="656" t="s">
        <v>346</v>
      </c>
      <c r="C40" s="657"/>
      <c r="D40" s="657"/>
      <c r="E40" s="657"/>
      <c r="F40" s="657"/>
      <c r="G40" s="657"/>
      <c r="H40" s="657"/>
      <c r="I40" s="657"/>
      <c r="J40" s="657"/>
      <c r="K40" s="657"/>
      <c r="L40" s="657"/>
      <c r="M40" s="657"/>
      <c r="N40" s="657"/>
      <c r="O40" s="657"/>
      <c r="P40" s="657"/>
      <c r="Q40" s="658"/>
      <c r="R40" s="659">
        <v>2543800</v>
      </c>
      <c r="S40" s="660"/>
      <c r="T40" s="660"/>
      <c r="U40" s="660"/>
      <c r="V40" s="660"/>
      <c r="W40" s="660"/>
      <c r="X40" s="660"/>
      <c r="Y40" s="661"/>
      <c r="Z40" s="662">
        <v>1.8</v>
      </c>
      <c r="AA40" s="662"/>
      <c r="AB40" s="662"/>
      <c r="AC40" s="662"/>
      <c r="AD40" s="663" t="s">
        <v>181</v>
      </c>
      <c r="AE40" s="663"/>
      <c r="AF40" s="663"/>
      <c r="AG40" s="663"/>
      <c r="AH40" s="663"/>
      <c r="AI40" s="663"/>
      <c r="AJ40" s="663"/>
      <c r="AK40" s="663"/>
      <c r="AL40" s="664" t="s">
        <v>129</v>
      </c>
      <c r="AM40" s="665"/>
      <c r="AN40" s="665"/>
      <c r="AO40" s="666"/>
      <c r="AQ40" s="722" t="s">
        <v>347</v>
      </c>
      <c r="AR40" s="723"/>
      <c r="AS40" s="723"/>
      <c r="AT40" s="723"/>
      <c r="AU40" s="723"/>
      <c r="AV40" s="723"/>
      <c r="AW40" s="723"/>
      <c r="AX40" s="723"/>
      <c r="AY40" s="724"/>
      <c r="AZ40" s="659">
        <v>107538</v>
      </c>
      <c r="BA40" s="660"/>
      <c r="BB40" s="660"/>
      <c r="BC40" s="660"/>
      <c r="BD40" s="691"/>
      <c r="BE40" s="691"/>
      <c r="BF40" s="714"/>
      <c r="BG40" s="707" t="s">
        <v>348</v>
      </c>
      <c r="BH40" s="708"/>
      <c r="BI40" s="708"/>
      <c r="BJ40" s="708"/>
      <c r="BK40" s="708"/>
      <c r="BL40" s="223"/>
      <c r="BM40" s="657" t="s">
        <v>349</v>
      </c>
      <c r="BN40" s="657"/>
      <c r="BO40" s="657"/>
      <c r="BP40" s="657"/>
      <c r="BQ40" s="657"/>
      <c r="BR40" s="657"/>
      <c r="BS40" s="657"/>
      <c r="BT40" s="657"/>
      <c r="BU40" s="658"/>
      <c r="BV40" s="659">
        <v>90</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7666873</v>
      </c>
      <c r="CS40" s="660"/>
      <c r="CT40" s="660"/>
      <c r="CU40" s="660"/>
      <c r="CV40" s="660"/>
      <c r="CW40" s="660"/>
      <c r="CX40" s="660"/>
      <c r="CY40" s="661"/>
      <c r="CZ40" s="664">
        <v>5.6</v>
      </c>
      <c r="DA40" s="689"/>
      <c r="DB40" s="689"/>
      <c r="DC40" s="693"/>
      <c r="DD40" s="668">
        <v>1315243</v>
      </c>
      <c r="DE40" s="660"/>
      <c r="DF40" s="660"/>
      <c r="DG40" s="660"/>
      <c r="DH40" s="660"/>
      <c r="DI40" s="660"/>
      <c r="DJ40" s="660"/>
      <c r="DK40" s="661"/>
      <c r="DL40" s="668">
        <v>518172</v>
      </c>
      <c r="DM40" s="660"/>
      <c r="DN40" s="660"/>
      <c r="DO40" s="660"/>
      <c r="DP40" s="660"/>
      <c r="DQ40" s="660"/>
      <c r="DR40" s="660"/>
      <c r="DS40" s="660"/>
      <c r="DT40" s="660"/>
      <c r="DU40" s="660"/>
      <c r="DV40" s="661"/>
      <c r="DW40" s="664">
        <v>0.7</v>
      </c>
      <c r="DX40" s="689"/>
      <c r="DY40" s="689"/>
      <c r="DZ40" s="689"/>
      <c r="EA40" s="689"/>
      <c r="EB40" s="689"/>
      <c r="EC40" s="690"/>
    </row>
    <row r="41" spans="2:133" ht="11.25" customHeight="1" x14ac:dyDescent="0.25">
      <c r="B41" s="680" t="s">
        <v>351</v>
      </c>
      <c r="C41" s="681"/>
      <c r="D41" s="681"/>
      <c r="E41" s="681"/>
      <c r="F41" s="681"/>
      <c r="G41" s="681"/>
      <c r="H41" s="681"/>
      <c r="I41" s="681"/>
      <c r="J41" s="681"/>
      <c r="K41" s="681"/>
      <c r="L41" s="681"/>
      <c r="M41" s="681"/>
      <c r="N41" s="681"/>
      <c r="O41" s="681"/>
      <c r="P41" s="681"/>
      <c r="Q41" s="682"/>
      <c r="R41" s="731">
        <v>144538627</v>
      </c>
      <c r="S41" s="732"/>
      <c r="T41" s="732"/>
      <c r="U41" s="732"/>
      <c r="V41" s="732"/>
      <c r="W41" s="732"/>
      <c r="X41" s="732"/>
      <c r="Y41" s="736"/>
      <c r="Z41" s="737">
        <v>100</v>
      </c>
      <c r="AA41" s="737"/>
      <c r="AB41" s="737"/>
      <c r="AC41" s="737"/>
      <c r="AD41" s="738">
        <v>70195233</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1843346</v>
      </c>
      <c r="BA41" s="660"/>
      <c r="BB41" s="660"/>
      <c r="BC41" s="660"/>
      <c r="BD41" s="691"/>
      <c r="BE41" s="691"/>
      <c r="BF41" s="714"/>
      <c r="BG41" s="707"/>
      <c r="BH41" s="708"/>
      <c r="BI41" s="708"/>
      <c r="BJ41" s="708"/>
      <c r="BK41" s="708"/>
      <c r="BL41" s="223"/>
      <c r="BM41" s="657" t="s">
        <v>353</v>
      </c>
      <c r="BN41" s="657"/>
      <c r="BO41" s="657"/>
      <c r="BP41" s="657"/>
      <c r="BQ41" s="657"/>
      <c r="BR41" s="657"/>
      <c r="BS41" s="657"/>
      <c r="BT41" s="657"/>
      <c r="BU41" s="658"/>
      <c r="BV41" s="659" t="s">
        <v>129</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129</v>
      </c>
      <c r="CS41" s="691"/>
      <c r="CT41" s="691"/>
      <c r="CU41" s="691"/>
      <c r="CV41" s="691"/>
      <c r="CW41" s="691"/>
      <c r="CX41" s="691"/>
      <c r="CY41" s="692"/>
      <c r="CZ41" s="664" t="s">
        <v>129</v>
      </c>
      <c r="DA41" s="689"/>
      <c r="DB41" s="689"/>
      <c r="DC41" s="693"/>
      <c r="DD41" s="668" t="s">
        <v>247</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5">
      <c r="AQ42" s="728" t="s">
        <v>355</v>
      </c>
      <c r="AR42" s="729"/>
      <c r="AS42" s="729"/>
      <c r="AT42" s="729"/>
      <c r="AU42" s="729"/>
      <c r="AV42" s="729"/>
      <c r="AW42" s="729"/>
      <c r="AX42" s="729"/>
      <c r="AY42" s="730"/>
      <c r="AZ42" s="731">
        <v>7000783</v>
      </c>
      <c r="BA42" s="732"/>
      <c r="BB42" s="732"/>
      <c r="BC42" s="732"/>
      <c r="BD42" s="718"/>
      <c r="BE42" s="718"/>
      <c r="BF42" s="720"/>
      <c r="BG42" s="709"/>
      <c r="BH42" s="710"/>
      <c r="BI42" s="710"/>
      <c r="BJ42" s="710"/>
      <c r="BK42" s="710"/>
      <c r="BL42" s="224"/>
      <c r="BM42" s="681" t="s">
        <v>356</v>
      </c>
      <c r="BN42" s="681"/>
      <c r="BO42" s="681"/>
      <c r="BP42" s="681"/>
      <c r="BQ42" s="681"/>
      <c r="BR42" s="681"/>
      <c r="BS42" s="681"/>
      <c r="BT42" s="681"/>
      <c r="BU42" s="682"/>
      <c r="BV42" s="731">
        <v>370</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20190313</v>
      </c>
      <c r="CS42" s="691"/>
      <c r="CT42" s="691"/>
      <c r="CU42" s="691"/>
      <c r="CV42" s="691"/>
      <c r="CW42" s="691"/>
      <c r="CX42" s="691"/>
      <c r="CY42" s="692"/>
      <c r="CZ42" s="664">
        <v>14.7</v>
      </c>
      <c r="DA42" s="689"/>
      <c r="DB42" s="689"/>
      <c r="DC42" s="693"/>
      <c r="DD42" s="668">
        <v>1888627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5">
      <c r="B43" s="214" t="s">
        <v>358</v>
      </c>
      <c r="CD43" s="656" t="s">
        <v>359</v>
      </c>
      <c r="CE43" s="657"/>
      <c r="CF43" s="657"/>
      <c r="CG43" s="657"/>
      <c r="CH43" s="657"/>
      <c r="CI43" s="657"/>
      <c r="CJ43" s="657"/>
      <c r="CK43" s="657"/>
      <c r="CL43" s="657"/>
      <c r="CM43" s="657"/>
      <c r="CN43" s="657"/>
      <c r="CO43" s="657"/>
      <c r="CP43" s="657"/>
      <c r="CQ43" s="658"/>
      <c r="CR43" s="659">
        <v>133120</v>
      </c>
      <c r="CS43" s="691"/>
      <c r="CT43" s="691"/>
      <c r="CU43" s="691"/>
      <c r="CV43" s="691"/>
      <c r="CW43" s="691"/>
      <c r="CX43" s="691"/>
      <c r="CY43" s="692"/>
      <c r="CZ43" s="664">
        <v>0.1</v>
      </c>
      <c r="DA43" s="689"/>
      <c r="DB43" s="689"/>
      <c r="DC43" s="693"/>
      <c r="DD43" s="668">
        <v>133120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307</v>
      </c>
      <c r="CE44" s="696"/>
      <c r="CF44" s="656" t="s">
        <v>361</v>
      </c>
      <c r="CG44" s="657"/>
      <c r="CH44" s="657"/>
      <c r="CI44" s="657"/>
      <c r="CJ44" s="657"/>
      <c r="CK44" s="657"/>
      <c r="CL44" s="657"/>
      <c r="CM44" s="657"/>
      <c r="CN44" s="657"/>
      <c r="CO44" s="657"/>
      <c r="CP44" s="657"/>
      <c r="CQ44" s="658"/>
      <c r="CR44" s="659">
        <v>20117167</v>
      </c>
      <c r="CS44" s="660"/>
      <c r="CT44" s="660"/>
      <c r="CU44" s="660"/>
      <c r="CV44" s="660"/>
      <c r="CW44" s="660"/>
      <c r="CX44" s="660"/>
      <c r="CY44" s="661"/>
      <c r="CZ44" s="664">
        <v>14.6</v>
      </c>
      <c r="DA44" s="665"/>
      <c r="DB44" s="665"/>
      <c r="DC44" s="671"/>
      <c r="DD44" s="668">
        <v>1815481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14573661</v>
      </c>
      <c r="CS45" s="691"/>
      <c r="CT45" s="691"/>
      <c r="CU45" s="691"/>
      <c r="CV45" s="691"/>
      <c r="CW45" s="691"/>
      <c r="CX45" s="691"/>
      <c r="CY45" s="692"/>
      <c r="CZ45" s="664">
        <v>10.6</v>
      </c>
      <c r="DA45" s="689"/>
      <c r="DB45" s="689"/>
      <c r="DC45" s="693"/>
      <c r="DD45" s="668">
        <v>387283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5">
      <c r="B46" s="225"/>
      <c r="CD46" s="697"/>
      <c r="CE46" s="698"/>
      <c r="CF46" s="656" t="s">
        <v>364</v>
      </c>
      <c r="CG46" s="657"/>
      <c r="CH46" s="657"/>
      <c r="CI46" s="657"/>
      <c r="CJ46" s="657"/>
      <c r="CK46" s="657"/>
      <c r="CL46" s="657"/>
      <c r="CM46" s="657"/>
      <c r="CN46" s="657"/>
      <c r="CO46" s="657"/>
      <c r="CP46" s="657"/>
      <c r="CQ46" s="658"/>
      <c r="CR46" s="659">
        <v>5324634</v>
      </c>
      <c r="CS46" s="660"/>
      <c r="CT46" s="660"/>
      <c r="CU46" s="660"/>
      <c r="CV46" s="660"/>
      <c r="CW46" s="660"/>
      <c r="CX46" s="660"/>
      <c r="CY46" s="661"/>
      <c r="CZ46" s="664">
        <v>3.9</v>
      </c>
      <c r="DA46" s="665"/>
      <c r="DB46" s="665"/>
      <c r="DC46" s="671"/>
      <c r="DD46" s="668">
        <v>1413898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5">
      <c r="B47" s="225"/>
      <c r="CD47" s="697"/>
      <c r="CE47" s="698"/>
      <c r="CF47" s="656" t="s">
        <v>365</v>
      </c>
      <c r="CG47" s="657"/>
      <c r="CH47" s="657"/>
      <c r="CI47" s="657"/>
      <c r="CJ47" s="657"/>
      <c r="CK47" s="657"/>
      <c r="CL47" s="657"/>
      <c r="CM47" s="657"/>
      <c r="CN47" s="657"/>
      <c r="CO47" s="657"/>
      <c r="CP47" s="657"/>
      <c r="CQ47" s="658"/>
      <c r="CR47" s="659">
        <v>73146</v>
      </c>
      <c r="CS47" s="691"/>
      <c r="CT47" s="691"/>
      <c r="CU47" s="691"/>
      <c r="CV47" s="691"/>
      <c r="CW47" s="691"/>
      <c r="CX47" s="691"/>
      <c r="CY47" s="692"/>
      <c r="CZ47" s="664">
        <v>0.1</v>
      </c>
      <c r="DA47" s="689"/>
      <c r="DB47" s="689"/>
      <c r="DC47" s="693"/>
      <c r="DD47" s="668">
        <v>73146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5" x14ac:dyDescent="0.25">
      <c r="B48" s="225"/>
      <c r="CD48" s="699"/>
      <c r="CE48" s="700"/>
      <c r="CF48" s="656" t="s">
        <v>366</v>
      </c>
      <c r="CG48" s="657"/>
      <c r="CH48" s="657"/>
      <c r="CI48" s="657"/>
      <c r="CJ48" s="657"/>
      <c r="CK48" s="657"/>
      <c r="CL48" s="657"/>
      <c r="CM48" s="657"/>
      <c r="CN48" s="657"/>
      <c r="CO48" s="657"/>
      <c r="CP48" s="657"/>
      <c r="CQ48" s="658"/>
      <c r="CR48" s="659" t="s">
        <v>129</v>
      </c>
      <c r="CS48" s="660"/>
      <c r="CT48" s="660"/>
      <c r="CU48" s="660"/>
      <c r="CV48" s="660"/>
      <c r="CW48" s="660"/>
      <c r="CX48" s="660"/>
      <c r="CY48" s="661"/>
      <c r="CZ48" s="664" t="s">
        <v>129</v>
      </c>
      <c r="DA48" s="665"/>
      <c r="DB48" s="665"/>
      <c r="DC48" s="671"/>
      <c r="DD48" s="668" t="s">
        <v>129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5">
      <c r="B49" s="225"/>
      <c r="CD49" s="680" t="s">
        <v>367</v>
      </c>
      <c r="CE49" s="681"/>
      <c r="CF49" s="681"/>
      <c r="CG49" s="681"/>
      <c r="CH49" s="681"/>
      <c r="CI49" s="681"/>
      <c r="CJ49" s="681"/>
      <c r="CK49" s="681"/>
      <c r="CL49" s="681"/>
      <c r="CM49" s="681"/>
      <c r="CN49" s="681"/>
      <c r="CO49" s="681"/>
      <c r="CP49" s="681"/>
      <c r="CQ49" s="682"/>
      <c r="CR49" s="731">
        <v>137432003</v>
      </c>
      <c r="CS49" s="718"/>
      <c r="CT49" s="718"/>
      <c r="CU49" s="718"/>
      <c r="CV49" s="718"/>
      <c r="CW49" s="718"/>
      <c r="CX49" s="718"/>
      <c r="CY49" s="747"/>
      <c r="CZ49" s="739">
        <v>100</v>
      </c>
      <c r="DA49" s="748"/>
      <c r="DB49" s="748"/>
      <c r="DC49" s="749"/>
      <c r="DD49" s="750">
        <v>82985409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rlwdfpsnzfiLJmQ/Ak09eYAHzWZiIVBohzNVTb5g4vJVthhYsgcKgro1xSIOEo+obTVpy+bHqcB8gRQRg122w==" saltValue="ByjmHaLr544DkdZXnSy+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390</v>
      </c>
      <c r="C7" s="786"/>
      <c r="D7" s="786"/>
      <c r="E7" s="786"/>
      <c r="F7" s="786"/>
      <c r="G7" s="786"/>
      <c r="H7" s="786"/>
      <c r="I7" s="786"/>
      <c r="J7" s="786"/>
      <c r="K7" s="786"/>
      <c r="L7" s="786"/>
      <c r="M7" s="786"/>
      <c r="N7" s="786"/>
      <c r="O7" s="786"/>
      <c r="P7" s="787"/>
      <c r="Q7" s="788">
        <v>148767</v>
      </c>
      <c r="R7" s="789"/>
      <c r="S7" s="789"/>
      <c r="T7" s="789"/>
      <c r="U7" s="789"/>
      <c r="V7" s="789">
        <v>141660</v>
      </c>
      <c r="W7" s="789"/>
      <c r="X7" s="789"/>
      <c r="Y7" s="789"/>
      <c r="Z7" s="789"/>
      <c r="AA7" s="789">
        <v>7107</v>
      </c>
      <c r="AB7" s="789"/>
      <c r="AC7" s="789"/>
      <c r="AD7" s="789"/>
      <c r="AE7" s="790"/>
      <c r="AF7" s="791">
        <v>6260</v>
      </c>
      <c r="AG7" s="792"/>
      <c r="AH7" s="792"/>
      <c r="AI7" s="792"/>
      <c r="AJ7" s="793"/>
      <c r="AK7" s="794">
        <v>1131</v>
      </c>
      <c r="AL7" s="795"/>
      <c r="AM7" s="795"/>
      <c r="AN7" s="795"/>
      <c r="AO7" s="795"/>
      <c r="AP7" s="795">
        <v>153308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597</v>
      </c>
      <c r="BT7" s="783"/>
      <c r="BU7" s="783"/>
      <c r="BV7" s="783"/>
      <c r="BW7" s="783"/>
      <c r="BX7" s="783"/>
      <c r="BY7" s="783"/>
      <c r="BZ7" s="783"/>
      <c r="CA7" s="783"/>
      <c r="CB7" s="783"/>
      <c r="CC7" s="783"/>
      <c r="CD7" s="783"/>
      <c r="CE7" s="783"/>
      <c r="CF7" s="783"/>
      <c r="CG7" s="798"/>
      <c r="CH7" s="779">
        <v>-42</v>
      </c>
      <c r="CI7" s="780"/>
      <c r="CJ7" s="780"/>
      <c r="CK7" s="780"/>
      <c r="CL7" s="781"/>
      <c r="CM7" s="779">
        <v>1481</v>
      </c>
      <c r="CN7" s="780"/>
      <c r="CO7" s="780"/>
      <c r="CP7" s="780"/>
      <c r="CQ7" s="781"/>
      <c r="CR7" s="779">
        <v>69</v>
      </c>
      <c r="CS7" s="780"/>
      <c r="CT7" s="780"/>
      <c r="CU7" s="780"/>
      <c r="CV7" s="781"/>
      <c r="CW7" s="779">
        <v>43</v>
      </c>
      <c r="CX7" s="780"/>
      <c r="CY7" s="780"/>
      <c r="CZ7" s="780"/>
      <c r="DA7" s="781"/>
      <c r="DB7" s="779" t="s">
        <v>584</v>
      </c>
      <c r="DC7" s="780"/>
      <c r="DD7" s="780"/>
      <c r="DE7" s="780"/>
      <c r="DF7" s="781"/>
      <c r="DG7" s="779" t="s">
        <v>584</v>
      </c>
      <c r="DH7" s="780"/>
      <c r="DI7" s="780"/>
      <c r="DJ7" s="780"/>
      <c r="DK7" s="781"/>
      <c r="DL7" s="779" t="s">
        <v>584</v>
      </c>
      <c r="DM7" s="780"/>
      <c r="DN7" s="780"/>
      <c r="DO7" s="780"/>
      <c r="DP7" s="781"/>
      <c r="DQ7" s="779" t="s">
        <v>584</v>
      </c>
      <c r="DR7" s="780"/>
      <c r="DS7" s="780"/>
      <c r="DT7" s="780"/>
      <c r="DU7" s="781"/>
      <c r="DV7" s="782"/>
      <c r="DW7" s="783"/>
      <c r="DX7" s="783"/>
      <c r="DY7" s="783"/>
      <c r="DZ7" s="784"/>
      <c r="EA7" s="234"/>
    </row>
    <row r="8" spans="1:131" s="235" customFormat="1" ht="26.25" customHeight="1" x14ac:dyDescent="0.25">
      <c r="A8" s="238">
        <v>2</v>
      </c>
      <c r="B8" s="816" t="s">
        <v>391</v>
      </c>
      <c r="C8" s="817"/>
      <c r="D8" s="817"/>
      <c r="E8" s="817"/>
      <c r="F8" s="817"/>
      <c r="G8" s="817"/>
      <c r="H8" s="817"/>
      <c r="I8" s="817"/>
      <c r="J8" s="817"/>
      <c r="K8" s="817"/>
      <c r="L8" s="817"/>
      <c r="M8" s="817"/>
      <c r="N8" s="817"/>
      <c r="O8" s="817"/>
      <c r="P8" s="818"/>
      <c r="Q8" s="819">
        <v>258</v>
      </c>
      <c r="R8" s="820"/>
      <c r="S8" s="820"/>
      <c r="T8" s="820"/>
      <c r="U8" s="820"/>
      <c r="V8" s="820">
        <v>258</v>
      </c>
      <c r="W8" s="820"/>
      <c r="X8" s="820"/>
      <c r="Y8" s="820"/>
      <c r="Z8" s="820"/>
      <c r="AA8" s="820" t="s">
        <v>584</v>
      </c>
      <c r="AB8" s="820"/>
      <c r="AC8" s="820"/>
      <c r="AD8" s="820"/>
      <c r="AE8" s="821"/>
      <c r="AF8" s="822" t="s">
        <v>392</v>
      </c>
      <c r="AG8" s="823"/>
      <c r="AH8" s="823"/>
      <c r="AI8" s="823"/>
      <c r="AJ8" s="824"/>
      <c r="AK8" s="805">
        <v>58</v>
      </c>
      <c r="AL8" s="806"/>
      <c r="AM8" s="806"/>
      <c r="AN8" s="806"/>
      <c r="AO8" s="806"/>
      <c r="AP8" s="806">
        <v>15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598</v>
      </c>
      <c r="BT8" s="810"/>
      <c r="BU8" s="810"/>
      <c r="BV8" s="810"/>
      <c r="BW8" s="810"/>
      <c r="BX8" s="810"/>
      <c r="BY8" s="810"/>
      <c r="BZ8" s="810"/>
      <c r="CA8" s="810"/>
      <c r="CB8" s="810"/>
      <c r="CC8" s="810"/>
      <c r="CD8" s="810"/>
      <c r="CE8" s="810"/>
      <c r="CF8" s="810"/>
      <c r="CG8" s="811"/>
      <c r="CH8" s="812">
        <v>1</v>
      </c>
      <c r="CI8" s="813"/>
      <c r="CJ8" s="813"/>
      <c r="CK8" s="813"/>
      <c r="CL8" s="814"/>
      <c r="CM8" s="812">
        <v>142</v>
      </c>
      <c r="CN8" s="813"/>
      <c r="CO8" s="813"/>
      <c r="CP8" s="813"/>
      <c r="CQ8" s="814"/>
      <c r="CR8" s="812">
        <v>100</v>
      </c>
      <c r="CS8" s="813"/>
      <c r="CT8" s="813"/>
      <c r="CU8" s="813"/>
      <c r="CV8" s="814"/>
      <c r="CW8" s="812">
        <v>16</v>
      </c>
      <c r="CX8" s="813"/>
      <c r="CY8" s="813"/>
      <c r="CZ8" s="813"/>
      <c r="DA8" s="814"/>
      <c r="DB8" s="812" t="s">
        <v>584</v>
      </c>
      <c r="DC8" s="813"/>
      <c r="DD8" s="813"/>
      <c r="DE8" s="813"/>
      <c r="DF8" s="814"/>
      <c r="DG8" s="812" t="s">
        <v>584</v>
      </c>
      <c r="DH8" s="813"/>
      <c r="DI8" s="813"/>
      <c r="DJ8" s="813"/>
      <c r="DK8" s="814"/>
      <c r="DL8" s="812" t="s">
        <v>584</v>
      </c>
      <c r="DM8" s="813"/>
      <c r="DN8" s="813"/>
      <c r="DO8" s="813"/>
      <c r="DP8" s="814"/>
      <c r="DQ8" s="812" t="s">
        <v>584</v>
      </c>
      <c r="DR8" s="813"/>
      <c r="DS8" s="813"/>
      <c r="DT8" s="813"/>
      <c r="DU8" s="814"/>
      <c r="DV8" s="809"/>
      <c r="DW8" s="810"/>
      <c r="DX8" s="810"/>
      <c r="DY8" s="810"/>
      <c r="DZ8" s="815"/>
      <c r="EA8" s="234"/>
    </row>
    <row r="9" spans="1:131" s="235" customFormat="1" ht="26.25" customHeight="1" x14ac:dyDescent="0.2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599</v>
      </c>
      <c r="BT9" s="810"/>
      <c r="BU9" s="810"/>
      <c r="BV9" s="810"/>
      <c r="BW9" s="810"/>
      <c r="BX9" s="810"/>
      <c r="BY9" s="810"/>
      <c r="BZ9" s="810"/>
      <c r="CA9" s="810"/>
      <c r="CB9" s="810"/>
      <c r="CC9" s="810"/>
      <c r="CD9" s="810"/>
      <c r="CE9" s="810"/>
      <c r="CF9" s="810"/>
      <c r="CG9" s="811"/>
      <c r="CH9" s="812" t="s">
        <v>584</v>
      </c>
      <c r="CI9" s="813"/>
      <c r="CJ9" s="813"/>
      <c r="CK9" s="813"/>
      <c r="CL9" s="814"/>
      <c r="CM9" s="812">
        <v>1873</v>
      </c>
      <c r="CN9" s="813"/>
      <c r="CO9" s="813"/>
      <c r="CP9" s="813"/>
      <c r="CQ9" s="814"/>
      <c r="CR9" s="812">
        <v>615</v>
      </c>
      <c r="CS9" s="813"/>
      <c r="CT9" s="813"/>
      <c r="CU9" s="813"/>
      <c r="CV9" s="814"/>
      <c r="CW9" s="812" t="s">
        <v>584</v>
      </c>
      <c r="CX9" s="813"/>
      <c r="CY9" s="813"/>
      <c r="CZ9" s="813"/>
      <c r="DA9" s="814"/>
      <c r="DB9" s="812" t="s">
        <v>584</v>
      </c>
      <c r="DC9" s="813"/>
      <c r="DD9" s="813"/>
      <c r="DE9" s="813"/>
      <c r="DF9" s="814"/>
      <c r="DG9" s="812" t="s">
        <v>584</v>
      </c>
      <c r="DH9" s="813"/>
      <c r="DI9" s="813"/>
      <c r="DJ9" s="813"/>
      <c r="DK9" s="814"/>
      <c r="DL9" s="812" t="s">
        <v>584</v>
      </c>
      <c r="DM9" s="813"/>
      <c r="DN9" s="813"/>
      <c r="DO9" s="813"/>
      <c r="DP9" s="814"/>
      <c r="DQ9" s="812" t="s">
        <v>584</v>
      </c>
      <c r="DR9" s="813"/>
      <c r="DS9" s="813"/>
      <c r="DT9" s="813"/>
      <c r="DU9" s="814"/>
      <c r="DV9" s="809"/>
      <c r="DW9" s="810"/>
      <c r="DX9" s="810"/>
      <c r="DY9" s="810"/>
      <c r="DZ9" s="815"/>
      <c r="EA9" s="234"/>
    </row>
    <row r="10" spans="1:131" s="235" customFormat="1" ht="26.25" customHeight="1" x14ac:dyDescent="0.2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600</v>
      </c>
      <c r="BT10" s="810"/>
      <c r="BU10" s="810"/>
      <c r="BV10" s="810"/>
      <c r="BW10" s="810"/>
      <c r="BX10" s="810"/>
      <c r="BY10" s="810"/>
      <c r="BZ10" s="810"/>
      <c r="CA10" s="810"/>
      <c r="CB10" s="810"/>
      <c r="CC10" s="810"/>
      <c r="CD10" s="810"/>
      <c r="CE10" s="810"/>
      <c r="CF10" s="810"/>
      <c r="CG10" s="811"/>
      <c r="CH10" s="812">
        <v>4</v>
      </c>
      <c r="CI10" s="813"/>
      <c r="CJ10" s="813"/>
      <c r="CK10" s="813"/>
      <c r="CL10" s="814"/>
      <c r="CM10" s="812">
        <v>138</v>
      </c>
      <c r="CN10" s="813"/>
      <c r="CO10" s="813"/>
      <c r="CP10" s="813"/>
      <c r="CQ10" s="814"/>
      <c r="CR10" s="812">
        <v>100</v>
      </c>
      <c r="CS10" s="813"/>
      <c r="CT10" s="813"/>
      <c r="CU10" s="813"/>
      <c r="CV10" s="814"/>
      <c r="CW10" s="812">
        <v>102</v>
      </c>
      <c r="CX10" s="813"/>
      <c r="CY10" s="813"/>
      <c r="CZ10" s="813"/>
      <c r="DA10" s="814"/>
      <c r="DB10" s="812" t="s">
        <v>584</v>
      </c>
      <c r="DC10" s="813"/>
      <c r="DD10" s="813"/>
      <c r="DE10" s="813"/>
      <c r="DF10" s="814"/>
      <c r="DG10" s="812" t="s">
        <v>584</v>
      </c>
      <c r="DH10" s="813"/>
      <c r="DI10" s="813"/>
      <c r="DJ10" s="813"/>
      <c r="DK10" s="814"/>
      <c r="DL10" s="812" t="s">
        <v>584</v>
      </c>
      <c r="DM10" s="813"/>
      <c r="DN10" s="813"/>
      <c r="DO10" s="813"/>
      <c r="DP10" s="814"/>
      <c r="DQ10" s="812" t="s">
        <v>584</v>
      </c>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601</v>
      </c>
      <c r="BT11" s="810"/>
      <c r="BU11" s="810"/>
      <c r="BV11" s="810"/>
      <c r="BW11" s="810"/>
      <c r="BX11" s="810"/>
      <c r="BY11" s="810"/>
      <c r="BZ11" s="810"/>
      <c r="CA11" s="810"/>
      <c r="CB11" s="810"/>
      <c r="CC11" s="810"/>
      <c r="CD11" s="810"/>
      <c r="CE11" s="810"/>
      <c r="CF11" s="810"/>
      <c r="CG11" s="811"/>
      <c r="CH11" s="812">
        <v>7</v>
      </c>
      <c r="CI11" s="813"/>
      <c r="CJ11" s="813"/>
      <c r="CK11" s="813"/>
      <c r="CL11" s="814"/>
      <c r="CM11" s="812">
        <v>221</v>
      </c>
      <c r="CN11" s="813"/>
      <c r="CO11" s="813"/>
      <c r="CP11" s="813"/>
      <c r="CQ11" s="814"/>
      <c r="CR11" s="812">
        <v>100</v>
      </c>
      <c r="CS11" s="813"/>
      <c r="CT11" s="813"/>
      <c r="CU11" s="813"/>
      <c r="CV11" s="814"/>
      <c r="CW11" s="812">
        <v>123</v>
      </c>
      <c r="CX11" s="813"/>
      <c r="CY11" s="813"/>
      <c r="CZ11" s="813"/>
      <c r="DA11" s="814"/>
      <c r="DB11" s="812" t="s">
        <v>584</v>
      </c>
      <c r="DC11" s="813"/>
      <c r="DD11" s="813"/>
      <c r="DE11" s="813"/>
      <c r="DF11" s="814"/>
      <c r="DG11" s="812" t="s">
        <v>584</v>
      </c>
      <c r="DH11" s="813"/>
      <c r="DI11" s="813"/>
      <c r="DJ11" s="813"/>
      <c r="DK11" s="814"/>
      <c r="DL11" s="812" t="s">
        <v>584</v>
      </c>
      <c r="DM11" s="813"/>
      <c r="DN11" s="813"/>
      <c r="DO11" s="813"/>
      <c r="DP11" s="814"/>
      <c r="DQ11" s="812" t="s">
        <v>584</v>
      </c>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602</v>
      </c>
      <c r="BT12" s="810"/>
      <c r="BU12" s="810"/>
      <c r="BV12" s="810"/>
      <c r="BW12" s="810"/>
      <c r="BX12" s="810"/>
      <c r="BY12" s="810"/>
      <c r="BZ12" s="810"/>
      <c r="CA12" s="810"/>
      <c r="CB12" s="810"/>
      <c r="CC12" s="810"/>
      <c r="CD12" s="810"/>
      <c r="CE12" s="810"/>
      <c r="CF12" s="810"/>
      <c r="CG12" s="811"/>
      <c r="CH12" s="812">
        <v>0</v>
      </c>
      <c r="CI12" s="813"/>
      <c r="CJ12" s="813"/>
      <c r="CK12" s="813"/>
      <c r="CL12" s="814"/>
      <c r="CM12" s="812">
        <v>340</v>
      </c>
      <c r="CN12" s="813"/>
      <c r="CO12" s="813"/>
      <c r="CP12" s="813"/>
      <c r="CQ12" s="814"/>
      <c r="CR12" s="812">
        <v>300</v>
      </c>
      <c r="CS12" s="813"/>
      <c r="CT12" s="813"/>
      <c r="CU12" s="813"/>
      <c r="CV12" s="814"/>
      <c r="CW12" s="812">
        <v>16</v>
      </c>
      <c r="CX12" s="813"/>
      <c r="CY12" s="813"/>
      <c r="CZ12" s="813"/>
      <c r="DA12" s="814"/>
      <c r="DB12" s="812" t="s">
        <v>584</v>
      </c>
      <c r="DC12" s="813"/>
      <c r="DD12" s="813"/>
      <c r="DE12" s="813"/>
      <c r="DF12" s="814"/>
      <c r="DG12" s="812" t="s">
        <v>584</v>
      </c>
      <c r="DH12" s="813"/>
      <c r="DI12" s="813"/>
      <c r="DJ12" s="813"/>
      <c r="DK12" s="814"/>
      <c r="DL12" s="812" t="s">
        <v>584</v>
      </c>
      <c r="DM12" s="813"/>
      <c r="DN12" s="813"/>
      <c r="DO12" s="813"/>
      <c r="DP12" s="814"/>
      <c r="DQ12" s="812" t="s">
        <v>584</v>
      </c>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603</v>
      </c>
      <c r="BT13" s="810"/>
      <c r="BU13" s="810"/>
      <c r="BV13" s="810"/>
      <c r="BW13" s="810"/>
      <c r="BX13" s="810"/>
      <c r="BY13" s="810"/>
      <c r="BZ13" s="810"/>
      <c r="CA13" s="810"/>
      <c r="CB13" s="810"/>
      <c r="CC13" s="810"/>
      <c r="CD13" s="810"/>
      <c r="CE13" s="810"/>
      <c r="CF13" s="810"/>
      <c r="CG13" s="811"/>
      <c r="CH13" s="812">
        <v>-105</v>
      </c>
      <c r="CI13" s="813"/>
      <c r="CJ13" s="813"/>
      <c r="CK13" s="813"/>
      <c r="CL13" s="814"/>
      <c r="CM13" s="812">
        <v>4026</v>
      </c>
      <c r="CN13" s="813"/>
      <c r="CO13" s="813"/>
      <c r="CP13" s="813"/>
      <c r="CQ13" s="814"/>
      <c r="CR13" s="812">
        <v>18</v>
      </c>
      <c r="CS13" s="813"/>
      <c r="CT13" s="813"/>
      <c r="CU13" s="813"/>
      <c r="CV13" s="814"/>
      <c r="CW13" s="812" t="s">
        <v>584</v>
      </c>
      <c r="CX13" s="813"/>
      <c r="CY13" s="813"/>
      <c r="CZ13" s="813"/>
      <c r="DA13" s="814"/>
      <c r="DB13" s="812" t="s">
        <v>584</v>
      </c>
      <c r="DC13" s="813"/>
      <c r="DD13" s="813"/>
      <c r="DE13" s="813"/>
      <c r="DF13" s="814"/>
      <c r="DG13" s="812">
        <v>960</v>
      </c>
      <c r="DH13" s="813"/>
      <c r="DI13" s="813"/>
      <c r="DJ13" s="813"/>
      <c r="DK13" s="814"/>
      <c r="DL13" s="812" t="s">
        <v>584</v>
      </c>
      <c r="DM13" s="813"/>
      <c r="DN13" s="813"/>
      <c r="DO13" s="813"/>
      <c r="DP13" s="814"/>
      <c r="DQ13" s="812" t="s">
        <v>584</v>
      </c>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604</v>
      </c>
      <c r="BT14" s="810"/>
      <c r="BU14" s="810"/>
      <c r="BV14" s="810"/>
      <c r="BW14" s="810"/>
      <c r="BX14" s="810"/>
      <c r="BY14" s="810"/>
      <c r="BZ14" s="810"/>
      <c r="CA14" s="810"/>
      <c r="CB14" s="810"/>
      <c r="CC14" s="810"/>
      <c r="CD14" s="810"/>
      <c r="CE14" s="810"/>
      <c r="CF14" s="810"/>
      <c r="CG14" s="811"/>
      <c r="CH14" s="812">
        <v>0</v>
      </c>
      <c r="CI14" s="813"/>
      <c r="CJ14" s="813"/>
      <c r="CK14" s="813"/>
      <c r="CL14" s="814"/>
      <c r="CM14" s="812">
        <v>16</v>
      </c>
      <c r="CN14" s="813"/>
      <c r="CO14" s="813"/>
      <c r="CP14" s="813"/>
      <c r="CQ14" s="814"/>
      <c r="CR14" s="812">
        <v>36</v>
      </c>
      <c r="CS14" s="813"/>
      <c r="CT14" s="813"/>
      <c r="CU14" s="813"/>
      <c r="CV14" s="814"/>
      <c r="CW14" s="812" t="s">
        <v>584</v>
      </c>
      <c r="CX14" s="813"/>
      <c r="CY14" s="813"/>
      <c r="CZ14" s="813"/>
      <c r="DA14" s="814"/>
      <c r="DB14" s="812" t="s">
        <v>584</v>
      </c>
      <c r="DC14" s="813"/>
      <c r="DD14" s="813"/>
      <c r="DE14" s="813"/>
      <c r="DF14" s="814"/>
      <c r="DG14" s="812" t="s">
        <v>584</v>
      </c>
      <c r="DH14" s="813"/>
      <c r="DI14" s="813"/>
      <c r="DJ14" s="813"/>
      <c r="DK14" s="814"/>
      <c r="DL14" s="812" t="s">
        <v>584</v>
      </c>
      <c r="DM14" s="813"/>
      <c r="DN14" s="813"/>
      <c r="DO14" s="813"/>
      <c r="DP14" s="814"/>
      <c r="DQ14" s="812" t="s">
        <v>584</v>
      </c>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607</v>
      </c>
      <c r="BT15" s="810"/>
      <c r="BU15" s="810"/>
      <c r="BV15" s="810"/>
      <c r="BW15" s="810"/>
      <c r="BX15" s="810"/>
      <c r="BY15" s="810"/>
      <c r="BZ15" s="810"/>
      <c r="CA15" s="810"/>
      <c r="CB15" s="810"/>
      <c r="CC15" s="810"/>
      <c r="CD15" s="810"/>
      <c r="CE15" s="810"/>
      <c r="CF15" s="810"/>
      <c r="CG15" s="811"/>
      <c r="CH15" s="812">
        <v>-1</v>
      </c>
      <c r="CI15" s="813"/>
      <c r="CJ15" s="813"/>
      <c r="CK15" s="813"/>
      <c r="CL15" s="814"/>
      <c r="CM15" s="812">
        <v>9</v>
      </c>
      <c r="CN15" s="813"/>
      <c r="CO15" s="813"/>
      <c r="CP15" s="813"/>
      <c r="CQ15" s="814"/>
      <c r="CR15" s="812">
        <v>60</v>
      </c>
      <c r="CS15" s="813"/>
      <c r="CT15" s="813"/>
      <c r="CU15" s="813"/>
      <c r="CV15" s="814"/>
      <c r="CW15" s="812" t="s">
        <v>584</v>
      </c>
      <c r="CX15" s="813"/>
      <c r="CY15" s="813"/>
      <c r="CZ15" s="813"/>
      <c r="DA15" s="814"/>
      <c r="DB15" s="812" t="s">
        <v>584</v>
      </c>
      <c r="DC15" s="813"/>
      <c r="DD15" s="813"/>
      <c r="DE15" s="813"/>
      <c r="DF15" s="814"/>
      <c r="DG15" s="812" t="s">
        <v>584</v>
      </c>
      <c r="DH15" s="813"/>
      <c r="DI15" s="813"/>
      <c r="DJ15" s="813"/>
      <c r="DK15" s="814"/>
      <c r="DL15" s="812" t="s">
        <v>584</v>
      </c>
      <c r="DM15" s="813"/>
      <c r="DN15" s="813"/>
      <c r="DO15" s="813"/>
      <c r="DP15" s="814"/>
      <c r="DQ15" s="812" t="s">
        <v>584</v>
      </c>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605</v>
      </c>
      <c r="BT16" s="810"/>
      <c r="BU16" s="810"/>
      <c r="BV16" s="810"/>
      <c r="BW16" s="810"/>
      <c r="BX16" s="810"/>
      <c r="BY16" s="810"/>
      <c r="BZ16" s="810"/>
      <c r="CA16" s="810"/>
      <c r="CB16" s="810"/>
      <c r="CC16" s="810"/>
      <c r="CD16" s="810"/>
      <c r="CE16" s="810"/>
      <c r="CF16" s="810"/>
      <c r="CG16" s="811"/>
      <c r="CH16" s="812">
        <v>-2</v>
      </c>
      <c r="CI16" s="813"/>
      <c r="CJ16" s="813"/>
      <c r="CK16" s="813"/>
      <c r="CL16" s="814"/>
      <c r="CM16" s="812">
        <v>5265</v>
      </c>
      <c r="CN16" s="813"/>
      <c r="CO16" s="813"/>
      <c r="CP16" s="813"/>
      <c r="CQ16" s="814"/>
      <c r="CR16" s="812">
        <v>6170</v>
      </c>
      <c r="CS16" s="813"/>
      <c r="CT16" s="813"/>
      <c r="CU16" s="813"/>
      <c r="CV16" s="814"/>
      <c r="CW16" s="812">
        <v>927</v>
      </c>
      <c r="CX16" s="813"/>
      <c r="CY16" s="813"/>
      <c r="CZ16" s="813"/>
      <c r="DA16" s="814"/>
      <c r="DB16" s="812" t="s">
        <v>584</v>
      </c>
      <c r="DC16" s="813"/>
      <c r="DD16" s="813"/>
      <c r="DE16" s="813"/>
      <c r="DF16" s="814"/>
      <c r="DG16" s="812" t="s">
        <v>584</v>
      </c>
      <c r="DH16" s="813"/>
      <c r="DI16" s="813"/>
      <c r="DJ16" s="813"/>
      <c r="DK16" s="814"/>
      <c r="DL16" s="812" t="s">
        <v>584</v>
      </c>
      <c r="DM16" s="813"/>
      <c r="DN16" s="813"/>
      <c r="DO16" s="813"/>
      <c r="DP16" s="814"/>
      <c r="DQ16" s="812" t="s">
        <v>584</v>
      </c>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t="s">
        <v>606</v>
      </c>
      <c r="BT17" s="810"/>
      <c r="BU17" s="810"/>
      <c r="BV17" s="810"/>
      <c r="BW17" s="810"/>
      <c r="BX17" s="810"/>
      <c r="BY17" s="810"/>
      <c r="BZ17" s="810"/>
      <c r="CA17" s="810"/>
      <c r="CB17" s="810"/>
      <c r="CC17" s="810"/>
      <c r="CD17" s="810"/>
      <c r="CE17" s="810"/>
      <c r="CF17" s="810"/>
      <c r="CG17" s="811"/>
      <c r="CH17" s="812">
        <v>119</v>
      </c>
      <c r="CI17" s="813"/>
      <c r="CJ17" s="813"/>
      <c r="CK17" s="813"/>
      <c r="CL17" s="814"/>
      <c r="CM17" s="812">
        <v>188</v>
      </c>
      <c r="CN17" s="813"/>
      <c r="CO17" s="813"/>
      <c r="CP17" s="813"/>
      <c r="CQ17" s="814"/>
      <c r="CR17" s="812">
        <v>10</v>
      </c>
      <c r="CS17" s="813"/>
      <c r="CT17" s="813"/>
      <c r="CU17" s="813"/>
      <c r="CV17" s="814"/>
      <c r="CW17" s="812">
        <v>163</v>
      </c>
      <c r="CX17" s="813"/>
      <c r="CY17" s="813"/>
      <c r="CZ17" s="813"/>
      <c r="DA17" s="814"/>
      <c r="DB17" s="812" t="s">
        <v>584</v>
      </c>
      <c r="DC17" s="813"/>
      <c r="DD17" s="813"/>
      <c r="DE17" s="813"/>
      <c r="DF17" s="814"/>
      <c r="DG17" s="812" t="s">
        <v>584</v>
      </c>
      <c r="DH17" s="813"/>
      <c r="DI17" s="813"/>
      <c r="DJ17" s="813"/>
      <c r="DK17" s="814"/>
      <c r="DL17" s="812" t="s">
        <v>584</v>
      </c>
      <c r="DM17" s="813"/>
      <c r="DN17" s="813"/>
      <c r="DO17" s="813"/>
      <c r="DP17" s="814"/>
      <c r="DQ17" s="812" t="s">
        <v>584</v>
      </c>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394</v>
      </c>
      <c r="B23" s="825" t="s">
        <v>395</v>
      </c>
      <c r="C23" s="826"/>
      <c r="D23" s="826"/>
      <c r="E23" s="826"/>
      <c r="F23" s="826"/>
      <c r="G23" s="826"/>
      <c r="H23" s="826"/>
      <c r="I23" s="826"/>
      <c r="J23" s="826"/>
      <c r="K23" s="826"/>
      <c r="L23" s="826"/>
      <c r="M23" s="826"/>
      <c r="N23" s="826"/>
      <c r="O23" s="826"/>
      <c r="P23" s="827"/>
      <c r="Q23" s="828">
        <v>144539</v>
      </c>
      <c r="R23" s="829"/>
      <c r="S23" s="829"/>
      <c r="T23" s="829"/>
      <c r="U23" s="829"/>
      <c r="V23" s="829">
        <v>137432</v>
      </c>
      <c r="W23" s="829"/>
      <c r="X23" s="829"/>
      <c r="Y23" s="829"/>
      <c r="Z23" s="829"/>
      <c r="AA23" s="829">
        <v>7107</v>
      </c>
      <c r="AB23" s="829"/>
      <c r="AC23" s="829"/>
      <c r="AD23" s="829"/>
      <c r="AE23" s="830"/>
      <c r="AF23" s="831">
        <v>6260</v>
      </c>
      <c r="AG23" s="829"/>
      <c r="AH23" s="829"/>
      <c r="AI23" s="829"/>
      <c r="AJ23" s="832"/>
      <c r="AK23" s="833"/>
      <c r="AL23" s="834"/>
      <c r="AM23" s="834"/>
      <c r="AN23" s="834"/>
      <c r="AO23" s="834"/>
      <c r="AP23" s="829">
        <v>153323</v>
      </c>
      <c r="AQ23" s="829"/>
      <c r="AR23" s="829"/>
      <c r="AS23" s="829"/>
      <c r="AT23" s="829"/>
      <c r="AU23" s="845"/>
      <c r="AV23" s="845"/>
      <c r="AW23" s="845"/>
      <c r="AX23" s="845"/>
      <c r="AY23" s="846"/>
      <c r="AZ23" s="847" t="s">
        <v>396</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373</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407</v>
      </c>
      <c r="C28" s="786"/>
      <c r="D28" s="786"/>
      <c r="E28" s="786"/>
      <c r="F28" s="786"/>
      <c r="G28" s="786"/>
      <c r="H28" s="786"/>
      <c r="I28" s="786"/>
      <c r="J28" s="786"/>
      <c r="K28" s="786"/>
      <c r="L28" s="786"/>
      <c r="M28" s="786"/>
      <c r="N28" s="786"/>
      <c r="O28" s="786"/>
      <c r="P28" s="787"/>
      <c r="Q28" s="858">
        <v>24041</v>
      </c>
      <c r="R28" s="859"/>
      <c r="S28" s="859"/>
      <c r="T28" s="859"/>
      <c r="U28" s="859"/>
      <c r="V28" s="859">
        <v>23786</v>
      </c>
      <c r="W28" s="859"/>
      <c r="X28" s="859"/>
      <c r="Y28" s="859"/>
      <c r="Z28" s="859"/>
      <c r="AA28" s="859">
        <v>255</v>
      </c>
      <c r="AB28" s="859"/>
      <c r="AC28" s="859"/>
      <c r="AD28" s="859"/>
      <c r="AE28" s="860"/>
      <c r="AF28" s="861">
        <v>255</v>
      </c>
      <c r="AG28" s="859"/>
      <c r="AH28" s="859"/>
      <c r="AI28" s="859"/>
      <c r="AJ28" s="862"/>
      <c r="AK28" s="863">
        <v>1849</v>
      </c>
      <c r="AL28" s="864"/>
      <c r="AM28" s="864"/>
      <c r="AN28" s="864"/>
      <c r="AO28" s="864"/>
      <c r="AP28" s="864"/>
      <c r="AQ28" s="864"/>
      <c r="AR28" s="864"/>
      <c r="AS28" s="864"/>
      <c r="AT28" s="864"/>
      <c r="AU28" s="864">
        <v>4</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408</v>
      </c>
      <c r="C29" s="817"/>
      <c r="D29" s="817"/>
      <c r="E29" s="817"/>
      <c r="F29" s="817"/>
      <c r="G29" s="817"/>
      <c r="H29" s="817"/>
      <c r="I29" s="817"/>
      <c r="J29" s="817"/>
      <c r="K29" s="817"/>
      <c r="L29" s="817"/>
      <c r="M29" s="817"/>
      <c r="N29" s="817"/>
      <c r="O29" s="817"/>
      <c r="P29" s="818"/>
      <c r="Q29" s="819">
        <v>102</v>
      </c>
      <c r="R29" s="820"/>
      <c r="S29" s="820"/>
      <c r="T29" s="820"/>
      <c r="U29" s="820"/>
      <c r="V29" s="820">
        <v>102</v>
      </c>
      <c r="W29" s="820"/>
      <c r="X29" s="820"/>
      <c r="Y29" s="820"/>
      <c r="Z29" s="820"/>
      <c r="AA29" s="820" t="s">
        <v>584</v>
      </c>
      <c r="AB29" s="820"/>
      <c r="AC29" s="820"/>
      <c r="AD29" s="820"/>
      <c r="AE29" s="821"/>
      <c r="AF29" s="822" t="s">
        <v>129</v>
      </c>
      <c r="AG29" s="823"/>
      <c r="AH29" s="823"/>
      <c r="AI29" s="823"/>
      <c r="AJ29" s="824"/>
      <c r="AK29" s="870">
        <v>67</v>
      </c>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409</v>
      </c>
      <c r="C30" s="817"/>
      <c r="D30" s="817"/>
      <c r="E30" s="817"/>
      <c r="F30" s="817"/>
      <c r="G30" s="817"/>
      <c r="H30" s="817"/>
      <c r="I30" s="817"/>
      <c r="J30" s="817"/>
      <c r="K30" s="817"/>
      <c r="L30" s="817"/>
      <c r="M30" s="817"/>
      <c r="N30" s="817"/>
      <c r="O30" s="817"/>
      <c r="P30" s="818"/>
      <c r="Q30" s="819">
        <v>3158</v>
      </c>
      <c r="R30" s="820"/>
      <c r="S30" s="820"/>
      <c r="T30" s="820"/>
      <c r="U30" s="820"/>
      <c r="V30" s="820">
        <v>3155</v>
      </c>
      <c r="W30" s="820"/>
      <c r="X30" s="820"/>
      <c r="Y30" s="820"/>
      <c r="Z30" s="820"/>
      <c r="AA30" s="820">
        <v>3</v>
      </c>
      <c r="AB30" s="820"/>
      <c r="AC30" s="820"/>
      <c r="AD30" s="820"/>
      <c r="AE30" s="821"/>
      <c r="AF30" s="822">
        <v>3</v>
      </c>
      <c r="AG30" s="823"/>
      <c r="AH30" s="823"/>
      <c r="AI30" s="823"/>
      <c r="AJ30" s="824"/>
      <c r="AK30" s="870">
        <v>698</v>
      </c>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410</v>
      </c>
      <c r="C31" s="817"/>
      <c r="D31" s="817"/>
      <c r="E31" s="817"/>
      <c r="F31" s="817"/>
      <c r="G31" s="817"/>
      <c r="H31" s="817"/>
      <c r="I31" s="817"/>
      <c r="J31" s="817"/>
      <c r="K31" s="817"/>
      <c r="L31" s="817"/>
      <c r="M31" s="817"/>
      <c r="N31" s="817"/>
      <c r="O31" s="817"/>
      <c r="P31" s="818"/>
      <c r="Q31" s="819">
        <v>27851</v>
      </c>
      <c r="R31" s="820"/>
      <c r="S31" s="820"/>
      <c r="T31" s="820"/>
      <c r="U31" s="820"/>
      <c r="V31" s="820">
        <v>27289</v>
      </c>
      <c r="W31" s="820"/>
      <c r="X31" s="820"/>
      <c r="Y31" s="820"/>
      <c r="Z31" s="820"/>
      <c r="AA31" s="820">
        <v>562</v>
      </c>
      <c r="AB31" s="820"/>
      <c r="AC31" s="820"/>
      <c r="AD31" s="820"/>
      <c r="AE31" s="821"/>
      <c r="AF31" s="822">
        <v>562</v>
      </c>
      <c r="AG31" s="823"/>
      <c r="AH31" s="823"/>
      <c r="AI31" s="823"/>
      <c r="AJ31" s="824"/>
      <c r="AK31" s="870">
        <v>3862</v>
      </c>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t="s">
        <v>411</v>
      </c>
      <c r="C32" s="817"/>
      <c r="D32" s="817"/>
      <c r="E32" s="817"/>
      <c r="F32" s="817"/>
      <c r="G32" s="817"/>
      <c r="H32" s="817"/>
      <c r="I32" s="817"/>
      <c r="J32" s="817"/>
      <c r="K32" s="817"/>
      <c r="L32" s="817"/>
      <c r="M32" s="817"/>
      <c r="N32" s="817"/>
      <c r="O32" s="817"/>
      <c r="P32" s="818"/>
      <c r="Q32" s="819">
        <v>9615</v>
      </c>
      <c r="R32" s="820"/>
      <c r="S32" s="820"/>
      <c r="T32" s="820"/>
      <c r="U32" s="820"/>
      <c r="V32" s="820">
        <v>9555</v>
      </c>
      <c r="W32" s="820"/>
      <c r="X32" s="820"/>
      <c r="Y32" s="820"/>
      <c r="Z32" s="820"/>
      <c r="AA32" s="820">
        <v>61</v>
      </c>
      <c r="AB32" s="820"/>
      <c r="AC32" s="820"/>
      <c r="AD32" s="820"/>
      <c r="AE32" s="821"/>
      <c r="AF32" s="822">
        <v>1050</v>
      </c>
      <c r="AG32" s="823"/>
      <c r="AH32" s="823"/>
      <c r="AI32" s="823"/>
      <c r="AJ32" s="824"/>
      <c r="AK32" s="870">
        <v>4226</v>
      </c>
      <c r="AL32" s="866"/>
      <c r="AM32" s="866"/>
      <c r="AN32" s="866"/>
      <c r="AO32" s="866"/>
      <c r="AP32" s="866">
        <v>38678</v>
      </c>
      <c r="AQ32" s="866"/>
      <c r="AR32" s="866"/>
      <c r="AS32" s="866"/>
      <c r="AT32" s="866"/>
      <c r="AU32" s="866">
        <v>17289</v>
      </c>
      <c r="AV32" s="866"/>
      <c r="AW32" s="866"/>
      <c r="AX32" s="866"/>
      <c r="AY32" s="866"/>
      <c r="AZ32" s="867" t="s">
        <v>584</v>
      </c>
      <c r="BA32" s="867"/>
      <c r="BB32" s="867"/>
      <c r="BC32" s="867"/>
      <c r="BD32" s="867"/>
      <c r="BE32" s="868" t="s">
        <v>412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t="s">
        <v>413</v>
      </c>
      <c r="C33" s="817"/>
      <c r="D33" s="817"/>
      <c r="E33" s="817"/>
      <c r="F33" s="817"/>
      <c r="G33" s="817"/>
      <c r="H33" s="817"/>
      <c r="I33" s="817"/>
      <c r="J33" s="817"/>
      <c r="K33" s="817"/>
      <c r="L33" s="817"/>
      <c r="M33" s="817"/>
      <c r="N33" s="817"/>
      <c r="O33" s="817"/>
      <c r="P33" s="818"/>
      <c r="Q33" s="819">
        <v>5452</v>
      </c>
      <c r="R33" s="820"/>
      <c r="S33" s="820"/>
      <c r="T33" s="820"/>
      <c r="U33" s="820"/>
      <c r="V33" s="820">
        <v>4996</v>
      </c>
      <c r="W33" s="820"/>
      <c r="X33" s="820"/>
      <c r="Y33" s="820"/>
      <c r="Z33" s="820"/>
      <c r="AA33" s="820">
        <v>455</v>
      </c>
      <c r="AB33" s="820"/>
      <c r="AC33" s="820"/>
      <c r="AD33" s="820"/>
      <c r="AE33" s="821"/>
      <c r="AF33" s="822">
        <v>6326</v>
      </c>
      <c r="AG33" s="823"/>
      <c r="AH33" s="823"/>
      <c r="AI33" s="823"/>
      <c r="AJ33" s="824"/>
      <c r="AK33" s="870">
        <v>123</v>
      </c>
      <c r="AL33" s="866"/>
      <c r="AM33" s="866"/>
      <c r="AN33" s="866"/>
      <c r="AO33" s="866"/>
      <c r="AP33" s="866">
        <v>16410</v>
      </c>
      <c r="AQ33" s="866"/>
      <c r="AR33" s="866"/>
      <c r="AS33" s="866"/>
      <c r="AT33" s="866"/>
      <c r="AU33" s="866">
        <v>82</v>
      </c>
      <c r="AV33" s="866"/>
      <c r="AW33" s="866"/>
      <c r="AX33" s="866"/>
      <c r="AY33" s="866"/>
      <c r="AZ33" s="867" t="s">
        <v>584</v>
      </c>
      <c r="BA33" s="867"/>
      <c r="BB33" s="867"/>
      <c r="BC33" s="867"/>
      <c r="BD33" s="867"/>
      <c r="BE33" s="868" t="s">
        <v>412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t="s">
        <v>414</v>
      </c>
      <c r="C34" s="817"/>
      <c r="D34" s="817"/>
      <c r="E34" s="817"/>
      <c r="F34" s="817"/>
      <c r="G34" s="817"/>
      <c r="H34" s="817"/>
      <c r="I34" s="817"/>
      <c r="J34" s="817"/>
      <c r="K34" s="817"/>
      <c r="L34" s="817"/>
      <c r="M34" s="817"/>
      <c r="N34" s="817"/>
      <c r="O34" s="817"/>
      <c r="P34" s="818"/>
      <c r="Q34" s="819">
        <v>495</v>
      </c>
      <c r="R34" s="820"/>
      <c r="S34" s="820"/>
      <c r="T34" s="820"/>
      <c r="U34" s="820"/>
      <c r="V34" s="820">
        <v>468</v>
      </c>
      <c r="W34" s="820"/>
      <c r="X34" s="820"/>
      <c r="Y34" s="820"/>
      <c r="Z34" s="820"/>
      <c r="AA34" s="820">
        <v>27</v>
      </c>
      <c r="AB34" s="820"/>
      <c r="AC34" s="820"/>
      <c r="AD34" s="820"/>
      <c r="AE34" s="821"/>
      <c r="AF34" s="822">
        <v>111</v>
      </c>
      <c r="AG34" s="823"/>
      <c r="AH34" s="823"/>
      <c r="AI34" s="823"/>
      <c r="AJ34" s="824"/>
      <c r="AK34" s="870">
        <v>280</v>
      </c>
      <c r="AL34" s="866"/>
      <c r="AM34" s="866"/>
      <c r="AN34" s="866"/>
      <c r="AO34" s="866"/>
      <c r="AP34" s="866">
        <v>1827</v>
      </c>
      <c r="AQ34" s="866"/>
      <c r="AR34" s="866"/>
      <c r="AS34" s="866"/>
      <c r="AT34" s="866"/>
      <c r="AU34" s="866">
        <v>1436</v>
      </c>
      <c r="AV34" s="866"/>
      <c r="AW34" s="866"/>
      <c r="AX34" s="866"/>
      <c r="AY34" s="866"/>
      <c r="AZ34" s="867" t="s">
        <v>584</v>
      </c>
      <c r="BA34" s="867"/>
      <c r="BB34" s="867"/>
      <c r="BC34" s="867"/>
      <c r="BD34" s="867"/>
      <c r="BE34" s="868" t="s">
        <v>412</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t="s">
        <v>415</v>
      </c>
      <c r="C35" s="817"/>
      <c r="D35" s="817"/>
      <c r="E35" s="817"/>
      <c r="F35" s="817"/>
      <c r="G35" s="817"/>
      <c r="H35" s="817"/>
      <c r="I35" s="817"/>
      <c r="J35" s="817"/>
      <c r="K35" s="817"/>
      <c r="L35" s="817"/>
      <c r="M35" s="817"/>
      <c r="N35" s="817"/>
      <c r="O35" s="817"/>
      <c r="P35" s="818"/>
      <c r="Q35" s="819">
        <v>39</v>
      </c>
      <c r="R35" s="820"/>
      <c r="S35" s="820"/>
      <c r="T35" s="820"/>
      <c r="U35" s="820"/>
      <c r="V35" s="820">
        <v>39</v>
      </c>
      <c r="W35" s="820"/>
      <c r="X35" s="820"/>
      <c r="Y35" s="820"/>
      <c r="Z35" s="820"/>
      <c r="AA35" s="820">
        <v>0</v>
      </c>
      <c r="AB35" s="820"/>
      <c r="AC35" s="820"/>
      <c r="AD35" s="820"/>
      <c r="AE35" s="821"/>
      <c r="AF35" s="822">
        <v>0</v>
      </c>
      <c r="AG35" s="823"/>
      <c r="AH35" s="823"/>
      <c r="AI35" s="823"/>
      <c r="AJ35" s="824"/>
      <c r="AK35" s="870">
        <v>22</v>
      </c>
      <c r="AL35" s="866"/>
      <c r="AM35" s="866"/>
      <c r="AN35" s="866"/>
      <c r="AO35" s="866"/>
      <c r="AP35" s="866">
        <v>106</v>
      </c>
      <c r="AQ35" s="866"/>
      <c r="AR35" s="866"/>
      <c r="AS35" s="866"/>
      <c r="AT35" s="866"/>
      <c r="AU35" s="866">
        <v>106</v>
      </c>
      <c r="AV35" s="866"/>
      <c r="AW35" s="866"/>
      <c r="AX35" s="866"/>
      <c r="AY35" s="866"/>
      <c r="AZ35" s="867" t="s">
        <v>584</v>
      </c>
      <c r="BA35" s="867"/>
      <c r="BB35" s="867"/>
      <c r="BC35" s="867"/>
      <c r="BD35" s="867"/>
      <c r="BE35" s="868" t="s">
        <v>416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394</v>
      </c>
      <c r="B63" s="825" t="s">
        <v>418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8307</v>
      </c>
      <c r="AG63" s="880"/>
      <c r="AH63" s="880"/>
      <c r="AI63" s="880"/>
      <c r="AJ63" s="881"/>
      <c r="AK63" s="882"/>
      <c r="AL63" s="877"/>
      <c r="AM63" s="877"/>
      <c r="AN63" s="877"/>
      <c r="AO63" s="877"/>
      <c r="AP63" s="880">
        <v>57021</v>
      </c>
      <c r="AQ63" s="880"/>
      <c r="AR63" s="880"/>
      <c r="AS63" s="880"/>
      <c r="AT63" s="880"/>
      <c r="AU63" s="880">
        <v>18917</v>
      </c>
      <c r="AV63" s="880"/>
      <c r="AW63" s="880"/>
      <c r="AX63" s="880"/>
      <c r="AY63" s="880"/>
      <c r="AZ63" s="884"/>
      <c r="BA63" s="884"/>
      <c r="BB63" s="884"/>
      <c r="BC63" s="884"/>
      <c r="BD63" s="884"/>
      <c r="BE63" s="885"/>
      <c r="BF63" s="885"/>
      <c r="BG63" s="885"/>
      <c r="BH63" s="885"/>
      <c r="BI63" s="886"/>
      <c r="BJ63" s="887" t="s">
        <v>396</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420</v>
      </c>
      <c r="B66" s="764"/>
      <c r="C66" s="764"/>
      <c r="D66" s="764"/>
      <c r="E66" s="764"/>
      <c r="F66" s="764"/>
      <c r="G66" s="764"/>
      <c r="H66" s="764"/>
      <c r="I66" s="764"/>
      <c r="J66" s="764"/>
      <c r="K66" s="764"/>
      <c r="L66" s="764"/>
      <c r="M66" s="764"/>
      <c r="N66" s="764"/>
      <c r="O66" s="764"/>
      <c r="P66" s="765"/>
      <c r="Q66" s="769" t="s">
        <v>421</v>
      </c>
      <c r="R66" s="770"/>
      <c r="S66" s="770"/>
      <c r="T66" s="770"/>
      <c r="U66" s="771"/>
      <c r="V66" s="769" t="s">
        <v>422</v>
      </c>
      <c r="W66" s="770"/>
      <c r="X66" s="770"/>
      <c r="Y66" s="770"/>
      <c r="Z66" s="771"/>
      <c r="AA66" s="769" t="s">
        <v>423</v>
      </c>
      <c r="AB66" s="770"/>
      <c r="AC66" s="770"/>
      <c r="AD66" s="770"/>
      <c r="AE66" s="771"/>
      <c r="AF66" s="890" t="s">
        <v>402</v>
      </c>
      <c r="AG66" s="851"/>
      <c r="AH66" s="851"/>
      <c r="AI66" s="851"/>
      <c r="AJ66" s="891"/>
      <c r="AK66" s="769" t="s">
        <v>403</v>
      </c>
      <c r="AL66" s="764"/>
      <c r="AM66" s="764"/>
      <c r="AN66" s="764"/>
      <c r="AO66" s="765"/>
      <c r="AP66" s="769" t="s">
        <v>404</v>
      </c>
      <c r="AQ66" s="770"/>
      <c r="AR66" s="770"/>
      <c r="AS66" s="770"/>
      <c r="AT66" s="771"/>
      <c r="AU66" s="769" t="s">
        <v>424</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5">
      <c r="A68" s="236">
        <v>1</v>
      </c>
      <c r="B68" s="905" t="s">
        <v>585</v>
      </c>
      <c r="C68" s="906"/>
      <c r="D68" s="906"/>
      <c r="E68" s="906"/>
      <c r="F68" s="906"/>
      <c r="G68" s="906"/>
      <c r="H68" s="906"/>
      <c r="I68" s="906"/>
      <c r="J68" s="906"/>
      <c r="K68" s="906"/>
      <c r="L68" s="906"/>
      <c r="M68" s="906"/>
      <c r="N68" s="906"/>
      <c r="O68" s="906"/>
      <c r="P68" s="907"/>
      <c r="Q68" s="908">
        <v>195</v>
      </c>
      <c r="R68" s="902"/>
      <c r="S68" s="902"/>
      <c r="T68" s="902"/>
      <c r="U68" s="902"/>
      <c r="V68" s="902">
        <v>187</v>
      </c>
      <c r="W68" s="902"/>
      <c r="X68" s="902"/>
      <c r="Y68" s="902"/>
      <c r="Z68" s="902"/>
      <c r="AA68" s="902">
        <v>8</v>
      </c>
      <c r="AB68" s="902"/>
      <c r="AC68" s="902"/>
      <c r="AD68" s="902"/>
      <c r="AE68" s="902"/>
      <c r="AF68" s="902">
        <v>8</v>
      </c>
      <c r="AG68" s="902"/>
      <c r="AH68" s="902"/>
      <c r="AI68" s="902"/>
      <c r="AJ68" s="902"/>
      <c r="AK68" s="902">
        <v>6</v>
      </c>
      <c r="AL68" s="902"/>
      <c r="AM68" s="902"/>
      <c r="AN68" s="902"/>
      <c r="AO68" s="902"/>
      <c r="AP68" s="902" t="s">
        <v>584</v>
      </c>
      <c r="AQ68" s="902"/>
      <c r="AR68" s="902"/>
      <c r="AS68" s="902"/>
      <c r="AT68" s="902"/>
      <c r="AU68" s="902" t="s">
        <v>584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5">
      <c r="A69" s="238">
        <v>2</v>
      </c>
      <c r="B69" s="909" t="s">
        <v>586</v>
      </c>
      <c r="C69" s="910"/>
      <c r="D69" s="910"/>
      <c r="E69" s="910"/>
      <c r="F69" s="910"/>
      <c r="G69" s="910"/>
      <c r="H69" s="910"/>
      <c r="I69" s="910"/>
      <c r="J69" s="910"/>
      <c r="K69" s="910"/>
      <c r="L69" s="910"/>
      <c r="M69" s="910"/>
      <c r="N69" s="910"/>
      <c r="O69" s="910"/>
      <c r="P69" s="911"/>
      <c r="Q69" s="912">
        <v>464</v>
      </c>
      <c r="R69" s="866"/>
      <c r="S69" s="866"/>
      <c r="T69" s="866"/>
      <c r="U69" s="866"/>
      <c r="V69" s="866">
        <v>454</v>
      </c>
      <c r="W69" s="866"/>
      <c r="X69" s="866"/>
      <c r="Y69" s="866"/>
      <c r="Z69" s="866"/>
      <c r="AA69" s="866">
        <v>10</v>
      </c>
      <c r="AB69" s="866"/>
      <c r="AC69" s="866"/>
      <c r="AD69" s="866"/>
      <c r="AE69" s="866"/>
      <c r="AF69" s="866">
        <v>9</v>
      </c>
      <c r="AG69" s="866"/>
      <c r="AH69" s="866"/>
      <c r="AI69" s="866"/>
      <c r="AJ69" s="866"/>
      <c r="AK69" s="866" t="s">
        <v>584</v>
      </c>
      <c r="AL69" s="866"/>
      <c r="AM69" s="866"/>
      <c r="AN69" s="866"/>
      <c r="AO69" s="866"/>
      <c r="AP69" s="866">
        <v>477</v>
      </c>
      <c r="AQ69" s="866"/>
      <c r="AR69" s="866"/>
      <c r="AS69" s="866"/>
      <c r="AT69" s="866"/>
      <c r="AU69" s="866">
        <v>22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5">
      <c r="A70" s="238">
        <v>3</v>
      </c>
      <c r="B70" s="909" t="s">
        <v>587</v>
      </c>
      <c r="C70" s="910"/>
      <c r="D70" s="910"/>
      <c r="E70" s="910"/>
      <c r="F70" s="910"/>
      <c r="G70" s="910"/>
      <c r="H70" s="910"/>
      <c r="I70" s="910"/>
      <c r="J70" s="910"/>
      <c r="K70" s="910"/>
      <c r="L70" s="910"/>
      <c r="M70" s="910"/>
      <c r="N70" s="910"/>
      <c r="O70" s="910"/>
      <c r="P70" s="911"/>
      <c r="Q70" s="912">
        <v>733</v>
      </c>
      <c r="R70" s="866"/>
      <c r="S70" s="866"/>
      <c r="T70" s="866"/>
      <c r="U70" s="866"/>
      <c r="V70" s="866">
        <v>672</v>
      </c>
      <c r="W70" s="866"/>
      <c r="X70" s="866"/>
      <c r="Y70" s="866"/>
      <c r="Z70" s="866"/>
      <c r="AA70" s="866">
        <v>61</v>
      </c>
      <c r="AB70" s="866"/>
      <c r="AC70" s="866"/>
      <c r="AD70" s="866"/>
      <c r="AE70" s="866"/>
      <c r="AF70" s="866">
        <v>61</v>
      </c>
      <c r="AG70" s="866"/>
      <c r="AH70" s="866"/>
      <c r="AI70" s="866"/>
      <c r="AJ70" s="866"/>
      <c r="AK70" s="866">
        <v>39</v>
      </c>
      <c r="AL70" s="866"/>
      <c r="AM70" s="866"/>
      <c r="AN70" s="866"/>
      <c r="AO70" s="866"/>
      <c r="AP70" s="866">
        <v>510</v>
      </c>
      <c r="AQ70" s="866"/>
      <c r="AR70" s="866"/>
      <c r="AS70" s="866"/>
      <c r="AT70" s="866"/>
      <c r="AU70" s="866">
        <v>111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5">
      <c r="A71" s="238">
        <v>4</v>
      </c>
      <c r="B71" s="909" t="s">
        <v>588</v>
      </c>
      <c r="C71" s="910"/>
      <c r="D71" s="910"/>
      <c r="E71" s="910"/>
      <c r="F71" s="910"/>
      <c r="G71" s="910"/>
      <c r="H71" s="910"/>
      <c r="I71" s="910"/>
      <c r="J71" s="910"/>
      <c r="K71" s="910"/>
      <c r="L71" s="910"/>
      <c r="M71" s="910"/>
      <c r="N71" s="910"/>
      <c r="O71" s="910"/>
      <c r="P71" s="911"/>
      <c r="Q71" s="912">
        <v>254</v>
      </c>
      <c r="R71" s="866"/>
      <c r="S71" s="866"/>
      <c r="T71" s="866"/>
      <c r="U71" s="866"/>
      <c r="V71" s="866">
        <v>261</v>
      </c>
      <c r="W71" s="866"/>
      <c r="X71" s="866"/>
      <c r="Y71" s="866"/>
      <c r="Z71" s="866"/>
      <c r="AA71" s="866">
        <v>-7</v>
      </c>
      <c r="AB71" s="866"/>
      <c r="AC71" s="866"/>
      <c r="AD71" s="866"/>
      <c r="AE71" s="866"/>
      <c r="AF71" s="866">
        <v>-7</v>
      </c>
      <c r="AG71" s="866"/>
      <c r="AH71" s="866"/>
      <c r="AI71" s="866"/>
      <c r="AJ71" s="866"/>
      <c r="AK71" s="866">
        <v>14</v>
      </c>
      <c r="AL71" s="866"/>
      <c r="AM71" s="866"/>
      <c r="AN71" s="866"/>
      <c r="AO71" s="866"/>
      <c r="AP71" s="866">
        <v>54</v>
      </c>
      <c r="AQ71" s="866"/>
      <c r="AR71" s="866"/>
      <c r="AS71" s="866"/>
      <c r="AT71" s="866"/>
      <c r="AU71" s="866" t="s">
        <v>584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5">
      <c r="A72" s="238">
        <v>5</v>
      </c>
      <c r="B72" s="909" t="s">
        <v>589</v>
      </c>
      <c r="C72" s="910"/>
      <c r="D72" s="910"/>
      <c r="E72" s="910"/>
      <c r="F72" s="910"/>
      <c r="G72" s="910"/>
      <c r="H72" s="910"/>
      <c r="I72" s="910"/>
      <c r="J72" s="910"/>
      <c r="K72" s="910"/>
      <c r="L72" s="910"/>
      <c r="M72" s="910"/>
      <c r="N72" s="910"/>
      <c r="O72" s="910"/>
      <c r="P72" s="911"/>
      <c r="Q72" s="912">
        <v>707</v>
      </c>
      <c r="R72" s="866"/>
      <c r="S72" s="866"/>
      <c r="T72" s="866"/>
      <c r="U72" s="866"/>
      <c r="V72" s="866">
        <v>598</v>
      </c>
      <c r="W72" s="866"/>
      <c r="X72" s="866"/>
      <c r="Y72" s="866"/>
      <c r="Z72" s="866"/>
      <c r="AA72" s="866">
        <v>109</v>
      </c>
      <c r="AB72" s="866"/>
      <c r="AC72" s="866"/>
      <c r="AD72" s="866"/>
      <c r="AE72" s="866"/>
      <c r="AF72" s="866">
        <v>109</v>
      </c>
      <c r="AG72" s="866"/>
      <c r="AH72" s="866"/>
      <c r="AI72" s="866"/>
      <c r="AJ72" s="866"/>
      <c r="AK72" s="866">
        <v>143</v>
      </c>
      <c r="AL72" s="866"/>
      <c r="AM72" s="866"/>
      <c r="AN72" s="866"/>
      <c r="AO72" s="866"/>
      <c r="AP72" s="866" t="s">
        <v>584</v>
      </c>
      <c r="AQ72" s="866"/>
      <c r="AR72" s="866"/>
      <c r="AS72" s="866"/>
      <c r="AT72" s="866"/>
      <c r="AU72" s="866" t="s">
        <v>584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5">
      <c r="A73" s="238">
        <v>6</v>
      </c>
      <c r="B73" s="909" t="s">
        <v>592</v>
      </c>
      <c r="C73" s="910"/>
      <c r="D73" s="910"/>
      <c r="E73" s="910"/>
      <c r="F73" s="910"/>
      <c r="G73" s="910"/>
      <c r="H73" s="910"/>
      <c r="I73" s="910"/>
      <c r="J73" s="910"/>
      <c r="K73" s="910"/>
      <c r="L73" s="910"/>
      <c r="M73" s="910"/>
      <c r="N73" s="910"/>
      <c r="O73" s="910"/>
      <c r="P73" s="911"/>
      <c r="Q73" s="912">
        <v>5739</v>
      </c>
      <c r="R73" s="866"/>
      <c r="S73" s="866"/>
      <c r="T73" s="866"/>
      <c r="U73" s="866"/>
      <c r="V73" s="866">
        <v>5207</v>
      </c>
      <c r="W73" s="866"/>
      <c r="X73" s="866"/>
      <c r="Y73" s="866"/>
      <c r="Z73" s="866"/>
      <c r="AA73" s="866">
        <v>532</v>
      </c>
      <c r="AB73" s="866"/>
      <c r="AC73" s="866"/>
      <c r="AD73" s="866"/>
      <c r="AE73" s="866"/>
      <c r="AF73" s="866">
        <v>532</v>
      </c>
      <c r="AG73" s="866"/>
      <c r="AH73" s="866"/>
      <c r="AI73" s="866"/>
      <c r="AJ73" s="866"/>
      <c r="AK73" s="866" t="s">
        <v>584</v>
      </c>
      <c r="AL73" s="866"/>
      <c r="AM73" s="866"/>
      <c r="AN73" s="866"/>
      <c r="AO73" s="866"/>
      <c r="AP73" s="866" t="s">
        <v>584</v>
      </c>
      <c r="AQ73" s="866"/>
      <c r="AR73" s="866"/>
      <c r="AS73" s="866"/>
      <c r="AT73" s="866"/>
      <c r="AU73" s="866" t="s">
        <v>584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5">
      <c r="A74" s="238">
        <v>7</v>
      </c>
      <c r="B74" s="909" t="s">
        <v>593</v>
      </c>
      <c r="C74" s="910"/>
      <c r="D74" s="910"/>
      <c r="E74" s="910"/>
      <c r="F74" s="910"/>
      <c r="G74" s="910"/>
      <c r="H74" s="910"/>
      <c r="I74" s="910"/>
      <c r="J74" s="910"/>
      <c r="K74" s="910"/>
      <c r="L74" s="910"/>
      <c r="M74" s="910"/>
      <c r="N74" s="910"/>
      <c r="O74" s="910"/>
      <c r="P74" s="911"/>
      <c r="Q74" s="912">
        <v>1560</v>
      </c>
      <c r="R74" s="866"/>
      <c r="S74" s="866"/>
      <c r="T74" s="866"/>
      <c r="U74" s="866"/>
      <c r="V74" s="866">
        <v>1556</v>
      </c>
      <c r="W74" s="866"/>
      <c r="X74" s="866"/>
      <c r="Y74" s="866"/>
      <c r="Z74" s="866"/>
      <c r="AA74" s="866">
        <v>4</v>
      </c>
      <c r="AB74" s="866"/>
      <c r="AC74" s="866"/>
      <c r="AD74" s="866"/>
      <c r="AE74" s="866"/>
      <c r="AF74" s="866">
        <v>4</v>
      </c>
      <c r="AG74" s="866"/>
      <c r="AH74" s="866"/>
      <c r="AI74" s="866"/>
      <c r="AJ74" s="866"/>
      <c r="AK74" s="866">
        <v>38</v>
      </c>
      <c r="AL74" s="866"/>
      <c r="AM74" s="866"/>
      <c r="AN74" s="866"/>
      <c r="AO74" s="866"/>
      <c r="AP74" s="866" t="s">
        <v>584</v>
      </c>
      <c r="AQ74" s="866"/>
      <c r="AR74" s="866"/>
      <c r="AS74" s="866"/>
      <c r="AT74" s="866"/>
      <c r="AU74" s="866" t="s">
        <v>584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5">
      <c r="A75" s="238">
        <v>8</v>
      </c>
      <c r="B75" s="909" t="s">
        <v>594</v>
      </c>
      <c r="C75" s="910"/>
      <c r="D75" s="910"/>
      <c r="E75" s="910"/>
      <c r="F75" s="910"/>
      <c r="G75" s="910"/>
      <c r="H75" s="910"/>
      <c r="I75" s="910"/>
      <c r="J75" s="910"/>
      <c r="K75" s="910"/>
      <c r="L75" s="910"/>
      <c r="M75" s="910"/>
      <c r="N75" s="910"/>
      <c r="O75" s="910"/>
      <c r="P75" s="911"/>
      <c r="Q75" s="913">
        <v>3</v>
      </c>
      <c r="R75" s="914"/>
      <c r="S75" s="914"/>
      <c r="T75" s="914"/>
      <c r="U75" s="870"/>
      <c r="V75" s="915">
        <v>2</v>
      </c>
      <c r="W75" s="914"/>
      <c r="X75" s="914"/>
      <c r="Y75" s="914"/>
      <c r="Z75" s="870"/>
      <c r="AA75" s="915">
        <v>1</v>
      </c>
      <c r="AB75" s="914"/>
      <c r="AC75" s="914"/>
      <c r="AD75" s="914"/>
      <c r="AE75" s="870"/>
      <c r="AF75" s="915">
        <v>1</v>
      </c>
      <c r="AG75" s="914"/>
      <c r="AH75" s="914"/>
      <c r="AI75" s="914"/>
      <c r="AJ75" s="870"/>
      <c r="AK75" s="915" t="s">
        <v>584</v>
      </c>
      <c r="AL75" s="914"/>
      <c r="AM75" s="914"/>
      <c r="AN75" s="914"/>
      <c r="AO75" s="870"/>
      <c r="AP75" s="915" t="s">
        <v>584</v>
      </c>
      <c r="AQ75" s="914"/>
      <c r="AR75" s="914"/>
      <c r="AS75" s="914"/>
      <c r="AT75" s="870"/>
      <c r="AU75" s="915" t="s">
        <v>584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09" t="s">
        <v>595</v>
      </c>
      <c r="C76" s="910"/>
      <c r="D76" s="910"/>
      <c r="E76" s="910"/>
      <c r="F76" s="910"/>
      <c r="G76" s="910"/>
      <c r="H76" s="910"/>
      <c r="I76" s="910"/>
      <c r="J76" s="910"/>
      <c r="K76" s="910"/>
      <c r="L76" s="910"/>
      <c r="M76" s="910"/>
      <c r="N76" s="910"/>
      <c r="O76" s="910"/>
      <c r="P76" s="911"/>
      <c r="Q76" s="913">
        <v>19</v>
      </c>
      <c r="R76" s="914"/>
      <c r="S76" s="914"/>
      <c r="T76" s="914"/>
      <c r="U76" s="870"/>
      <c r="V76" s="915">
        <v>16</v>
      </c>
      <c r="W76" s="914"/>
      <c r="X76" s="914"/>
      <c r="Y76" s="914"/>
      <c r="Z76" s="870"/>
      <c r="AA76" s="915">
        <v>3</v>
      </c>
      <c r="AB76" s="914"/>
      <c r="AC76" s="914"/>
      <c r="AD76" s="914"/>
      <c r="AE76" s="870"/>
      <c r="AF76" s="915">
        <v>3</v>
      </c>
      <c r="AG76" s="914"/>
      <c r="AH76" s="914"/>
      <c r="AI76" s="914"/>
      <c r="AJ76" s="870"/>
      <c r="AK76" s="915">
        <v>8</v>
      </c>
      <c r="AL76" s="914"/>
      <c r="AM76" s="914"/>
      <c r="AN76" s="914"/>
      <c r="AO76" s="870"/>
      <c r="AP76" s="915" t="s">
        <v>584</v>
      </c>
      <c r="AQ76" s="914"/>
      <c r="AR76" s="914"/>
      <c r="AS76" s="914"/>
      <c r="AT76" s="870"/>
      <c r="AU76" s="915" t="s">
        <v>584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09" t="s">
        <v>596</v>
      </c>
      <c r="C77" s="910"/>
      <c r="D77" s="910"/>
      <c r="E77" s="910"/>
      <c r="F77" s="910"/>
      <c r="G77" s="910"/>
      <c r="H77" s="910"/>
      <c r="I77" s="910"/>
      <c r="J77" s="910"/>
      <c r="K77" s="910"/>
      <c r="L77" s="910"/>
      <c r="M77" s="910"/>
      <c r="N77" s="910"/>
      <c r="O77" s="910"/>
      <c r="P77" s="911"/>
      <c r="Q77" s="913">
        <v>944</v>
      </c>
      <c r="R77" s="914"/>
      <c r="S77" s="914"/>
      <c r="T77" s="914"/>
      <c r="U77" s="870"/>
      <c r="V77" s="915">
        <v>884</v>
      </c>
      <c r="W77" s="914"/>
      <c r="X77" s="914"/>
      <c r="Y77" s="914"/>
      <c r="Z77" s="870"/>
      <c r="AA77" s="915">
        <v>60</v>
      </c>
      <c r="AB77" s="914"/>
      <c r="AC77" s="914"/>
      <c r="AD77" s="914"/>
      <c r="AE77" s="870"/>
      <c r="AF77" s="915">
        <v>60</v>
      </c>
      <c r="AG77" s="914"/>
      <c r="AH77" s="914"/>
      <c r="AI77" s="914"/>
      <c r="AJ77" s="870"/>
      <c r="AK77" s="915">
        <v>461</v>
      </c>
      <c r="AL77" s="914"/>
      <c r="AM77" s="914"/>
      <c r="AN77" s="914"/>
      <c r="AO77" s="870"/>
      <c r="AP77" s="915" t="s">
        <v>584</v>
      </c>
      <c r="AQ77" s="914"/>
      <c r="AR77" s="914"/>
      <c r="AS77" s="914"/>
      <c r="AT77" s="870"/>
      <c r="AU77" s="915" t="s">
        <v>584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09" t="s">
        <v>590</v>
      </c>
      <c r="C78" s="910"/>
      <c r="D78" s="910"/>
      <c r="E78" s="910"/>
      <c r="F78" s="910"/>
      <c r="G78" s="910"/>
      <c r="H78" s="910"/>
      <c r="I78" s="910"/>
      <c r="J78" s="910"/>
      <c r="K78" s="910"/>
      <c r="L78" s="910"/>
      <c r="M78" s="910"/>
      <c r="N78" s="910"/>
      <c r="O78" s="910"/>
      <c r="P78" s="911"/>
      <c r="Q78" s="912">
        <v>1095</v>
      </c>
      <c r="R78" s="866"/>
      <c r="S78" s="866"/>
      <c r="T78" s="866"/>
      <c r="U78" s="866"/>
      <c r="V78" s="866">
        <v>1056</v>
      </c>
      <c r="W78" s="866"/>
      <c r="X78" s="866"/>
      <c r="Y78" s="866"/>
      <c r="Z78" s="866"/>
      <c r="AA78" s="866">
        <v>39</v>
      </c>
      <c r="AB78" s="866"/>
      <c r="AC78" s="866"/>
      <c r="AD78" s="866"/>
      <c r="AE78" s="866"/>
      <c r="AF78" s="866">
        <v>39</v>
      </c>
      <c r="AG78" s="866"/>
      <c r="AH78" s="866"/>
      <c r="AI78" s="866"/>
      <c r="AJ78" s="866"/>
      <c r="AK78" s="866" t="s">
        <v>584</v>
      </c>
      <c r="AL78" s="866"/>
      <c r="AM78" s="866"/>
      <c r="AN78" s="866"/>
      <c r="AO78" s="866"/>
      <c r="AP78" s="866" t="s">
        <v>584</v>
      </c>
      <c r="AQ78" s="866"/>
      <c r="AR78" s="866"/>
      <c r="AS78" s="866"/>
      <c r="AT78" s="866"/>
      <c r="AU78" s="866" t="s">
        <v>584</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09" t="s">
        <v>591</v>
      </c>
      <c r="C79" s="910"/>
      <c r="D79" s="910"/>
      <c r="E79" s="910"/>
      <c r="F79" s="910"/>
      <c r="G79" s="910"/>
      <c r="H79" s="910"/>
      <c r="I79" s="910"/>
      <c r="J79" s="910"/>
      <c r="K79" s="910"/>
      <c r="L79" s="910"/>
      <c r="M79" s="910"/>
      <c r="N79" s="910"/>
      <c r="O79" s="910"/>
      <c r="P79" s="911"/>
      <c r="Q79" s="912">
        <v>279741</v>
      </c>
      <c r="R79" s="866"/>
      <c r="S79" s="866"/>
      <c r="T79" s="866"/>
      <c r="U79" s="866"/>
      <c r="V79" s="866">
        <v>276725</v>
      </c>
      <c r="W79" s="866"/>
      <c r="X79" s="866"/>
      <c r="Y79" s="866"/>
      <c r="Z79" s="866"/>
      <c r="AA79" s="866">
        <v>3016</v>
      </c>
      <c r="AB79" s="866"/>
      <c r="AC79" s="866"/>
      <c r="AD79" s="866"/>
      <c r="AE79" s="866"/>
      <c r="AF79" s="866">
        <v>3016</v>
      </c>
      <c r="AG79" s="866"/>
      <c r="AH79" s="866"/>
      <c r="AI79" s="866"/>
      <c r="AJ79" s="866"/>
      <c r="AK79" s="866">
        <v>1373</v>
      </c>
      <c r="AL79" s="866"/>
      <c r="AM79" s="866"/>
      <c r="AN79" s="866"/>
      <c r="AO79" s="866"/>
      <c r="AP79" s="866" t="s">
        <v>584</v>
      </c>
      <c r="AQ79" s="866"/>
      <c r="AR79" s="866"/>
      <c r="AS79" s="866"/>
      <c r="AT79" s="866"/>
      <c r="AU79" s="866" t="s">
        <v>584</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394</v>
      </c>
      <c r="B88" s="825" t="s">
        <v>425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3835</v>
      </c>
      <c r="AG88" s="880"/>
      <c r="AH88" s="880"/>
      <c r="AI88" s="880"/>
      <c r="AJ88" s="880"/>
      <c r="AK88" s="877"/>
      <c r="AL88" s="877"/>
      <c r="AM88" s="877"/>
      <c r="AN88" s="877"/>
      <c r="AO88" s="877"/>
      <c r="AP88" s="880">
        <v>1041</v>
      </c>
      <c r="AQ88" s="880"/>
      <c r="AR88" s="880"/>
      <c r="AS88" s="880"/>
      <c r="AT88" s="880"/>
      <c r="AU88" s="880">
        <v>133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7578</v>
      </c>
      <c r="CS102" s="888"/>
      <c r="CT102" s="888"/>
      <c r="CU102" s="888"/>
      <c r="CV102" s="927"/>
      <c r="CW102" s="926">
        <v>1390</v>
      </c>
      <c r="CX102" s="888"/>
      <c r="CY102" s="888"/>
      <c r="CZ102" s="888"/>
      <c r="DA102" s="927"/>
      <c r="DB102" s="926" t="s">
        <v>584</v>
      </c>
      <c r="DC102" s="888"/>
      <c r="DD102" s="888"/>
      <c r="DE102" s="888"/>
      <c r="DF102" s="927"/>
      <c r="DG102" s="926">
        <v>960</v>
      </c>
      <c r="DH102" s="888"/>
      <c r="DI102" s="888"/>
      <c r="DJ102" s="888"/>
      <c r="DK102" s="927"/>
      <c r="DL102" s="926" t="s">
        <v>584</v>
      </c>
      <c r="DM102" s="888"/>
      <c r="DN102" s="888"/>
      <c r="DO102" s="888"/>
      <c r="DP102" s="927"/>
      <c r="DQ102" s="926" t="s">
        <v>584</v>
      </c>
      <c r="DR102" s="888"/>
      <c r="DS102" s="888"/>
      <c r="DT102" s="888"/>
      <c r="DU102" s="927"/>
      <c r="DV102" s="825"/>
      <c r="DW102" s="826"/>
      <c r="DX102" s="826"/>
      <c r="DY102" s="826"/>
      <c r="DZ102" s="950"/>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3" t="s">
        <v>431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5">
      <c r="A109" s="948" t="s">
        <v>433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434</v>
      </c>
      <c r="AB109" s="929"/>
      <c r="AC109" s="929"/>
      <c r="AD109" s="929"/>
      <c r="AE109" s="930"/>
      <c r="AF109" s="928" t="s">
        <v>435</v>
      </c>
      <c r="AG109" s="929"/>
      <c r="AH109" s="929"/>
      <c r="AI109" s="929"/>
      <c r="AJ109" s="930"/>
      <c r="AK109" s="928" t="s">
        <v>310</v>
      </c>
      <c r="AL109" s="929"/>
      <c r="AM109" s="929"/>
      <c r="AN109" s="929"/>
      <c r="AO109" s="930"/>
      <c r="AP109" s="928" t="s">
        <v>436</v>
      </c>
      <c r="AQ109" s="929"/>
      <c r="AR109" s="929"/>
      <c r="AS109" s="929"/>
      <c r="AT109" s="931"/>
      <c r="AU109" s="948" t="s">
        <v>433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434</v>
      </c>
      <c r="BR109" s="929"/>
      <c r="BS109" s="929"/>
      <c r="BT109" s="929"/>
      <c r="BU109" s="930"/>
      <c r="BV109" s="928" t="s">
        <v>435</v>
      </c>
      <c r="BW109" s="929"/>
      <c r="BX109" s="929"/>
      <c r="BY109" s="929"/>
      <c r="BZ109" s="930"/>
      <c r="CA109" s="928" t="s">
        <v>310</v>
      </c>
      <c r="CB109" s="929"/>
      <c r="CC109" s="929"/>
      <c r="CD109" s="929"/>
      <c r="CE109" s="930"/>
      <c r="CF109" s="949" t="s">
        <v>436</v>
      </c>
      <c r="CG109" s="949"/>
      <c r="CH109" s="949"/>
      <c r="CI109" s="949"/>
      <c r="CJ109" s="949"/>
      <c r="CK109" s="928" t="s">
        <v>437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434</v>
      </c>
      <c r="DH109" s="929"/>
      <c r="DI109" s="929"/>
      <c r="DJ109" s="929"/>
      <c r="DK109" s="930"/>
      <c r="DL109" s="928" t="s">
        <v>435</v>
      </c>
      <c r="DM109" s="929"/>
      <c r="DN109" s="929"/>
      <c r="DO109" s="929"/>
      <c r="DP109" s="930"/>
      <c r="DQ109" s="928" t="s">
        <v>310</v>
      </c>
      <c r="DR109" s="929"/>
      <c r="DS109" s="929"/>
      <c r="DT109" s="929"/>
      <c r="DU109" s="930"/>
      <c r="DV109" s="928" t="s">
        <v>436</v>
      </c>
      <c r="DW109" s="929"/>
      <c r="DX109" s="929"/>
      <c r="DY109" s="929"/>
      <c r="DZ109" s="931"/>
    </row>
    <row r="110" spans="1:131" s="230" customFormat="1" ht="26.25" customHeight="1" x14ac:dyDescent="0.25">
      <c r="A110" s="932" t="s">
        <v>438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13849238</v>
      </c>
      <c r="AB110" s="936"/>
      <c r="AC110" s="936"/>
      <c r="AD110" s="936"/>
      <c r="AE110" s="937"/>
      <c r="AF110" s="938">
        <v>14022577</v>
      </c>
      <c r="AG110" s="936"/>
      <c r="AH110" s="936"/>
      <c r="AI110" s="936"/>
      <c r="AJ110" s="937"/>
      <c r="AK110" s="938">
        <v>14546249</v>
      </c>
      <c r="AL110" s="936"/>
      <c r="AM110" s="936"/>
      <c r="AN110" s="936"/>
      <c r="AO110" s="937"/>
      <c r="AP110" s="939">
        <v>24.5</v>
      </c>
      <c r="AQ110" s="940"/>
      <c r="AR110" s="940"/>
      <c r="AS110" s="940"/>
      <c r="AT110" s="941"/>
      <c r="AU110" s="942" t="s">
        <v>75</v>
      </c>
      <c r="AV110" s="943"/>
      <c r="AW110" s="943"/>
      <c r="AX110" s="943"/>
      <c r="AY110" s="943"/>
      <c r="AZ110" s="965" t="s">
        <v>439</v>
      </c>
      <c r="BA110" s="933"/>
      <c r="BB110" s="933"/>
      <c r="BC110" s="933"/>
      <c r="BD110" s="933"/>
      <c r="BE110" s="933"/>
      <c r="BF110" s="933"/>
      <c r="BG110" s="933"/>
      <c r="BH110" s="933"/>
      <c r="BI110" s="933"/>
      <c r="BJ110" s="933"/>
      <c r="BK110" s="933"/>
      <c r="BL110" s="933"/>
      <c r="BM110" s="933"/>
      <c r="BN110" s="933"/>
      <c r="BO110" s="933"/>
      <c r="BP110" s="934"/>
      <c r="BQ110" s="966">
        <v>155066034</v>
      </c>
      <c r="BR110" s="967"/>
      <c r="BS110" s="967"/>
      <c r="BT110" s="967"/>
      <c r="BU110" s="967"/>
      <c r="BV110" s="967">
        <v>154471501</v>
      </c>
      <c r="BW110" s="967"/>
      <c r="BX110" s="967"/>
      <c r="BY110" s="967"/>
      <c r="BZ110" s="967"/>
      <c r="CA110" s="967">
        <v>153322675</v>
      </c>
      <c r="CB110" s="967"/>
      <c r="CC110" s="967"/>
      <c r="CD110" s="967"/>
      <c r="CE110" s="967"/>
      <c r="CF110" s="980">
        <v>257.89999999999998</v>
      </c>
      <c r="CG110" s="981"/>
      <c r="CH110" s="981"/>
      <c r="CI110" s="981"/>
      <c r="CJ110" s="981"/>
      <c r="CK110" s="982" t="s">
        <v>440</v>
      </c>
      <c r="CL110" s="983"/>
      <c r="CM110" s="965" t="s">
        <v>441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392</v>
      </c>
      <c r="DH110" s="967"/>
      <c r="DI110" s="967"/>
      <c r="DJ110" s="967"/>
      <c r="DK110" s="967"/>
      <c r="DL110" s="967" t="s">
        <v>392</v>
      </c>
      <c r="DM110" s="967"/>
      <c r="DN110" s="967"/>
      <c r="DO110" s="967"/>
      <c r="DP110" s="967"/>
      <c r="DQ110" s="967" t="s">
        <v>392</v>
      </c>
      <c r="DR110" s="967"/>
      <c r="DS110" s="967"/>
      <c r="DT110" s="967"/>
      <c r="DU110" s="967"/>
      <c r="DV110" s="968" t="s">
        <v>392</v>
      </c>
      <c r="DW110" s="968"/>
      <c r="DX110" s="968"/>
      <c r="DY110" s="968"/>
      <c r="DZ110" s="969"/>
    </row>
    <row r="111" spans="1:131" s="230" customFormat="1" ht="26.25" customHeight="1" x14ac:dyDescent="0.25">
      <c r="A111" s="970" t="s">
        <v>442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392</v>
      </c>
      <c r="AB111" s="974"/>
      <c r="AC111" s="974"/>
      <c r="AD111" s="974"/>
      <c r="AE111" s="975"/>
      <c r="AF111" s="976" t="s">
        <v>392</v>
      </c>
      <c r="AG111" s="974"/>
      <c r="AH111" s="974"/>
      <c r="AI111" s="974"/>
      <c r="AJ111" s="975"/>
      <c r="AK111" s="976" t="s">
        <v>392</v>
      </c>
      <c r="AL111" s="974"/>
      <c r="AM111" s="974"/>
      <c r="AN111" s="974"/>
      <c r="AO111" s="975"/>
      <c r="AP111" s="977" t="s">
        <v>392</v>
      </c>
      <c r="AQ111" s="978"/>
      <c r="AR111" s="978"/>
      <c r="AS111" s="978"/>
      <c r="AT111" s="979"/>
      <c r="AU111" s="944"/>
      <c r="AV111" s="945"/>
      <c r="AW111" s="945"/>
      <c r="AX111" s="945"/>
      <c r="AY111" s="945"/>
      <c r="AZ111" s="958" t="s">
        <v>443</v>
      </c>
      <c r="BA111" s="959"/>
      <c r="BB111" s="959"/>
      <c r="BC111" s="959"/>
      <c r="BD111" s="959"/>
      <c r="BE111" s="959"/>
      <c r="BF111" s="959"/>
      <c r="BG111" s="959"/>
      <c r="BH111" s="959"/>
      <c r="BI111" s="959"/>
      <c r="BJ111" s="959"/>
      <c r="BK111" s="959"/>
      <c r="BL111" s="959"/>
      <c r="BM111" s="959"/>
      <c r="BN111" s="959"/>
      <c r="BO111" s="959"/>
      <c r="BP111" s="960"/>
      <c r="BQ111" s="961">
        <v>721838</v>
      </c>
      <c r="BR111" s="962"/>
      <c r="BS111" s="962"/>
      <c r="BT111" s="962"/>
      <c r="BU111" s="962"/>
      <c r="BV111" s="962">
        <v>684820</v>
      </c>
      <c r="BW111" s="962"/>
      <c r="BX111" s="962"/>
      <c r="BY111" s="962"/>
      <c r="BZ111" s="962"/>
      <c r="CA111" s="962">
        <v>715467</v>
      </c>
      <c r="CB111" s="962"/>
      <c r="CC111" s="962"/>
      <c r="CD111" s="962"/>
      <c r="CE111" s="962"/>
      <c r="CF111" s="956">
        <v>1.2</v>
      </c>
      <c r="CG111" s="957"/>
      <c r="CH111" s="957"/>
      <c r="CI111" s="957"/>
      <c r="CJ111" s="957"/>
      <c r="CK111" s="984"/>
      <c r="CL111" s="985"/>
      <c r="CM111" s="958" t="s">
        <v>444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392</v>
      </c>
      <c r="DH111" s="962"/>
      <c r="DI111" s="962"/>
      <c r="DJ111" s="962"/>
      <c r="DK111" s="962"/>
      <c r="DL111" s="962" t="s">
        <v>392</v>
      </c>
      <c r="DM111" s="962"/>
      <c r="DN111" s="962"/>
      <c r="DO111" s="962"/>
      <c r="DP111" s="962"/>
      <c r="DQ111" s="962" t="s">
        <v>392</v>
      </c>
      <c r="DR111" s="962"/>
      <c r="DS111" s="962"/>
      <c r="DT111" s="962"/>
      <c r="DU111" s="962"/>
      <c r="DV111" s="963" t="s">
        <v>392</v>
      </c>
      <c r="DW111" s="963"/>
      <c r="DX111" s="963"/>
      <c r="DY111" s="963"/>
      <c r="DZ111" s="964"/>
    </row>
    <row r="112" spans="1:131" s="230" customFormat="1" ht="26.25" customHeight="1" x14ac:dyDescent="0.25">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396</v>
      </c>
      <c r="AB112" s="995"/>
      <c r="AC112" s="995"/>
      <c r="AD112" s="995"/>
      <c r="AE112" s="996"/>
      <c r="AF112" s="997" t="s">
        <v>392</v>
      </c>
      <c r="AG112" s="995"/>
      <c r="AH112" s="995"/>
      <c r="AI112" s="995"/>
      <c r="AJ112" s="996"/>
      <c r="AK112" s="997" t="s">
        <v>392</v>
      </c>
      <c r="AL112" s="995"/>
      <c r="AM112" s="995"/>
      <c r="AN112" s="995"/>
      <c r="AO112" s="996"/>
      <c r="AP112" s="998" t="s">
        <v>392</v>
      </c>
      <c r="AQ112" s="999"/>
      <c r="AR112" s="999"/>
      <c r="AS112" s="999"/>
      <c r="AT112" s="1000"/>
      <c r="AU112" s="944"/>
      <c r="AV112" s="945"/>
      <c r="AW112" s="945"/>
      <c r="AX112" s="945"/>
      <c r="AY112" s="945"/>
      <c r="AZ112" s="958" t="s">
        <v>447</v>
      </c>
      <c r="BA112" s="959"/>
      <c r="BB112" s="959"/>
      <c r="BC112" s="959"/>
      <c r="BD112" s="959"/>
      <c r="BE112" s="959"/>
      <c r="BF112" s="959"/>
      <c r="BG112" s="959"/>
      <c r="BH112" s="959"/>
      <c r="BI112" s="959"/>
      <c r="BJ112" s="959"/>
      <c r="BK112" s="959"/>
      <c r="BL112" s="959"/>
      <c r="BM112" s="959"/>
      <c r="BN112" s="959"/>
      <c r="BO112" s="959"/>
      <c r="BP112" s="960"/>
      <c r="BQ112" s="961">
        <v>19748196</v>
      </c>
      <c r="BR112" s="962"/>
      <c r="BS112" s="962"/>
      <c r="BT112" s="962"/>
      <c r="BU112" s="962"/>
      <c r="BV112" s="962">
        <v>19626882</v>
      </c>
      <c r="BW112" s="962"/>
      <c r="BX112" s="962"/>
      <c r="BY112" s="962"/>
      <c r="BZ112" s="962"/>
      <c r="CA112" s="962">
        <v>18916980</v>
      </c>
      <c r="CB112" s="962"/>
      <c r="CC112" s="962"/>
      <c r="CD112" s="962"/>
      <c r="CE112" s="962"/>
      <c r="CF112" s="956">
        <v>31.8</v>
      </c>
      <c r="CG112" s="957"/>
      <c r="CH112" s="957"/>
      <c r="CI112" s="957"/>
      <c r="CJ112" s="957"/>
      <c r="CK112" s="984"/>
      <c r="CL112" s="985"/>
      <c r="CM112" s="958" t="s">
        <v>448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396</v>
      </c>
      <c r="DH112" s="962"/>
      <c r="DI112" s="962"/>
      <c r="DJ112" s="962"/>
      <c r="DK112" s="962"/>
      <c r="DL112" s="962" t="s">
        <v>392</v>
      </c>
      <c r="DM112" s="962"/>
      <c r="DN112" s="962"/>
      <c r="DO112" s="962"/>
      <c r="DP112" s="962"/>
      <c r="DQ112" s="962" t="s">
        <v>396</v>
      </c>
      <c r="DR112" s="962"/>
      <c r="DS112" s="962"/>
      <c r="DT112" s="962"/>
      <c r="DU112" s="962"/>
      <c r="DV112" s="963" t="s">
        <v>396</v>
      </c>
      <c r="DW112" s="963"/>
      <c r="DX112" s="963"/>
      <c r="DY112" s="963"/>
      <c r="DZ112" s="964"/>
    </row>
    <row r="113" spans="1:130" s="230" customFormat="1" ht="26.25" customHeight="1" x14ac:dyDescent="0.25">
      <c r="A113" s="990"/>
      <c r="B113" s="991"/>
      <c r="C113" s="959" t="s">
        <v>449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2477607</v>
      </c>
      <c r="AB113" s="974"/>
      <c r="AC113" s="974"/>
      <c r="AD113" s="974"/>
      <c r="AE113" s="975"/>
      <c r="AF113" s="976">
        <v>2517971</v>
      </c>
      <c r="AG113" s="974"/>
      <c r="AH113" s="974"/>
      <c r="AI113" s="974"/>
      <c r="AJ113" s="975"/>
      <c r="AK113" s="976">
        <v>2564920</v>
      </c>
      <c r="AL113" s="974"/>
      <c r="AM113" s="974"/>
      <c r="AN113" s="974"/>
      <c r="AO113" s="975"/>
      <c r="AP113" s="977">
        <v>4.3</v>
      </c>
      <c r="AQ113" s="978"/>
      <c r="AR113" s="978"/>
      <c r="AS113" s="978"/>
      <c r="AT113" s="979"/>
      <c r="AU113" s="944"/>
      <c r="AV113" s="945"/>
      <c r="AW113" s="945"/>
      <c r="AX113" s="945"/>
      <c r="AY113" s="945"/>
      <c r="AZ113" s="958" t="s">
        <v>450</v>
      </c>
      <c r="BA113" s="959"/>
      <c r="BB113" s="959"/>
      <c r="BC113" s="959"/>
      <c r="BD113" s="959"/>
      <c r="BE113" s="959"/>
      <c r="BF113" s="959"/>
      <c r="BG113" s="959"/>
      <c r="BH113" s="959"/>
      <c r="BI113" s="959"/>
      <c r="BJ113" s="959"/>
      <c r="BK113" s="959"/>
      <c r="BL113" s="959"/>
      <c r="BM113" s="959"/>
      <c r="BN113" s="959"/>
      <c r="BO113" s="959"/>
      <c r="BP113" s="960"/>
      <c r="BQ113" s="961">
        <v>146889</v>
      </c>
      <c r="BR113" s="962"/>
      <c r="BS113" s="962"/>
      <c r="BT113" s="962"/>
      <c r="BU113" s="962"/>
      <c r="BV113" s="962">
        <v>140095</v>
      </c>
      <c r="BW113" s="962"/>
      <c r="BX113" s="962"/>
      <c r="BY113" s="962"/>
      <c r="BZ113" s="962"/>
      <c r="CA113" s="962">
        <v>133119</v>
      </c>
      <c r="CB113" s="962"/>
      <c r="CC113" s="962"/>
      <c r="CD113" s="962"/>
      <c r="CE113" s="962"/>
      <c r="CF113" s="956">
        <v>0.2</v>
      </c>
      <c r="CG113" s="957"/>
      <c r="CH113" s="957"/>
      <c r="CI113" s="957"/>
      <c r="CJ113" s="957"/>
      <c r="CK113" s="984"/>
      <c r="CL113" s="985"/>
      <c r="CM113" s="958" t="s">
        <v>451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392</v>
      </c>
      <c r="DH113" s="995"/>
      <c r="DI113" s="995"/>
      <c r="DJ113" s="995"/>
      <c r="DK113" s="996"/>
      <c r="DL113" s="997" t="s">
        <v>392</v>
      </c>
      <c r="DM113" s="995"/>
      <c r="DN113" s="995"/>
      <c r="DO113" s="995"/>
      <c r="DP113" s="996"/>
      <c r="DQ113" s="997" t="s">
        <v>392</v>
      </c>
      <c r="DR113" s="995"/>
      <c r="DS113" s="995"/>
      <c r="DT113" s="995"/>
      <c r="DU113" s="996"/>
      <c r="DV113" s="998" t="s">
        <v>392</v>
      </c>
      <c r="DW113" s="999"/>
      <c r="DX113" s="999"/>
      <c r="DY113" s="999"/>
      <c r="DZ113" s="1000"/>
    </row>
    <row r="114" spans="1:130" s="230" customFormat="1" ht="26.25" customHeight="1" x14ac:dyDescent="0.25">
      <c r="A114" s="990"/>
      <c r="B114" s="991"/>
      <c r="C114" s="959" t="s">
        <v>452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2154</v>
      </c>
      <c r="AB114" s="995"/>
      <c r="AC114" s="995"/>
      <c r="AD114" s="995"/>
      <c r="AE114" s="996"/>
      <c r="AF114" s="997">
        <v>7189</v>
      </c>
      <c r="AG114" s="995"/>
      <c r="AH114" s="995"/>
      <c r="AI114" s="995"/>
      <c r="AJ114" s="996"/>
      <c r="AK114" s="997">
        <v>7354</v>
      </c>
      <c r="AL114" s="995"/>
      <c r="AM114" s="995"/>
      <c r="AN114" s="995"/>
      <c r="AO114" s="996"/>
      <c r="AP114" s="998">
        <v>0</v>
      </c>
      <c r="AQ114" s="999"/>
      <c r="AR114" s="999"/>
      <c r="AS114" s="999"/>
      <c r="AT114" s="1000"/>
      <c r="AU114" s="944"/>
      <c r="AV114" s="945"/>
      <c r="AW114" s="945"/>
      <c r="AX114" s="945"/>
      <c r="AY114" s="945"/>
      <c r="AZ114" s="958" t="s">
        <v>453</v>
      </c>
      <c r="BA114" s="959"/>
      <c r="BB114" s="959"/>
      <c r="BC114" s="959"/>
      <c r="BD114" s="959"/>
      <c r="BE114" s="959"/>
      <c r="BF114" s="959"/>
      <c r="BG114" s="959"/>
      <c r="BH114" s="959"/>
      <c r="BI114" s="959"/>
      <c r="BJ114" s="959"/>
      <c r="BK114" s="959"/>
      <c r="BL114" s="959"/>
      <c r="BM114" s="959"/>
      <c r="BN114" s="959"/>
      <c r="BO114" s="959"/>
      <c r="BP114" s="960"/>
      <c r="BQ114" s="961">
        <v>15709709</v>
      </c>
      <c r="BR114" s="962"/>
      <c r="BS114" s="962"/>
      <c r="BT114" s="962"/>
      <c r="BU114" s="962"/>
      <c r="BV114" s="962">
        <v>15930181</v>
      </c>
      <c r="BW114" s="962"/>
      <c r="BX114" s="962"/>
      <c r="BY114" s="962"/>
      <c r="BZ114" s="962"/>
      <c r="CA114" s="962">
        <v>15435552</v>
      </c>
      <c r="CB114" s="962"/>
      <c r="CC114" s="962"/>
      <c r="CD114" s="962"/>
      <c r="CE114" s="962"/>
      <c r="CF114" s="956">
        <v>26</v>
      </c>
      <c r="CG114" s="957"/>
      <c r="CH114" s="957"/>
      <c r="CI114" s="957"/>
      <c r="CJ114" s="957"/>
      <c r="CK114" s="984"/>
      <c r="CL114" s="985"/>
      <c r="CM114" s="958" t="s">
        <v>454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392</v>
      </c>
      <c r="DH114" s="995"/>
      <c r="DI114" s="995"/>
      <c r="DJ114" s="995"/>
      <c r="DK114" s="996"/>
      <c r="DL114" s="997" t="s">
        <v>392</v>
      </c>
      <c r="DM114" s="995"/>
      <c r="DN114" s="995"/>
      <c r="DO114" s="995"/>
      <c r="DP114" s="996"/>
      <c r="DQ114" s="997" t="s">
        <v>392</v>
      </c>
      <c r="DR114" s="995"/>
      <c r="DS114" s="995"/>
      <c r="DT114" s="995"/>
      <c r="DU114" s="996"/>
      <c r="DV114" s="998" t="s">
        <v>392</v>
      </c>
      <c r="DW114" s="999"/>
      <c r="DX114" s="999"/>
      <c r="DY114" s="999"/>
      <c r="DZ114" s="1000"/>
    </row>
    <row r="115" spans="1:130" s="230" customFormat="1" ht="26.25" customHeight="1" x14ac:dyDescent="0.25">
      <c r="A115" s="990"/>
      <c r="B115" s="991"/>
      <c r="C115" s="959" t="s">
        <v>455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64448</v>
      </c>
      <c r="AB115" s="974"/>
      <c r="AC115" s="974"/>
      <c r="AD115" s="974"/>
      <c r="AE115" s="975"/>
      <c r="AF115" s="976">
        <v>38898</v>
      </c>
      <c r="AG115" s="974"/>
      <c r="AH115" s="974"/>
      <c r="AI115" s="974"/>
      <c r="AJ115" s="975"/>
      <c r="AK115" s="976">
        <v>33961</v>
      </c>
      <c r="AL115" s="974"/>
      <c r="AM115" s="974"/>
      <c r="AN115" s="974"/>
      <c r="AO115" s="975"/>
      <c r="AP115" s="977">
        <v>0.1</v>
      </c>
      <c r="AQ115" s="978"/>
      <c r="AR115" s="978"/>
      <c r="AS115" s="978"/>
      <c r="AT115" s="979"/>
      <c r="AU115" s="944"/>
      <c r="AV115" s="945"/>
      <c r="AW115" s="945"/>
      <c r="AX115" s="945"/>
      <c r="AY115" s="945"/>
      <c r="AZ115" s="958" t="s">
        <v>456</v>
      </c>
      <c r="BA115" s="959"/>
      <c r="BB115" s="959"/>
      <c r="BC115" s="959"/>
      <c r="BD115" s="959"/>
      <c r="BE115" s="959"/>
      <c r="BF115" s="959"/>
      <c r="BG115" s="959"/>
      <c r="BH115" s="959"/>
      <c r="BI115" s="959"/>
      <c r="BJ115" s="959"/>
      <c r="BK115" s="959"/>
      <c r="BL115" s="959"/>
      <c r="BM115" s="959"/>
      <c r="BN115" s="959"/>
      <c r="BO115" s="959"/>
      <c r="BP115" s="960"/>
      <c r="BQ115" s="961">
        <v>36099</v>
      </c>
      <c r="BR115" s="962"/>
      <c r="BS115" s="962"/>
      <c r="BT115" s="962"/>
      <c r="BU115" s="962"/>
      <c r="BV115" s="962">
        <v>1360</v>
      </c>
      <c r="BW115" s="962"/>
      <c r="BX115" s="962"/>
      <c r="BY115" s="962"/>
      <c r="BZ115" s="962"/>
      <c r="CA115" s="962">
        <v>7197</v>
      </c>
      <c r="CB115" s="962"/>
      <c r="CC115" s="962"/>
      <c r="CD115" s="962"/>
      <c r="CE115" s="962"/>
      <c r="CF115" s="956">
        <v>0</v>
      </c>
      <c r="CG115" s="957"/>
      <c r="CH115" s="957"/>
      <c r="CI115" s="957"/>
      <c r="CJ115" s="957"/>
      <c r="CK115" s="984"/>
      <c r="CL115" s="985"/>
      <c r="CM115" s="958" t="s">
        <v>457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392</v>
      </c>
      <c r="DH115" s="995"/>
      <c r="DI115" s="995"/>
      <c r="DJ115" s="995"/>
      <c r="DK115" s="996"/>
      <c r="DL115" s="997" t="s">
        <v>392</v>
      </c>
      <c r="DM115" s="995"/>
      <c r="DN115" s="995"/>
      <c r="DO115" s="995"/>
      <c r="DP115" s="996"/>
      <c r="DQ115" s="997" t="s">
        <v>396</v>
      </c>
      <c r="DR115" s="995"/>
      <c r="DS115" s="995"/>
      <c r="DT115" s="995"/>
      <c r="DU115" s="996"/>
      <c r="DV115" s="998" t="s">
        <v>392</v>
      </c>
      <c r="DW115" s="999"/>
      <c r="DX115" s="999"/>
      <c r="DY115" s="999"/>
      <c r="DZ115" s="1000"/>
    </row>
    <row r="116" spans="1:130" s="230" customFormat="1" ht="26.25" customHeight="1" x14ac:dyDescent="0.25">
      <c r="A116" s="992"/>
      <c r="B116" s="993"/>
      <c r="C116" s="1001" t="s">
        <v>458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392</v>
      </c>
      <c r="AB116" s="995"/>
      <c r="AC116" s="995"/>
      <c r="AD116" s="995"/>
      <c r="AE116" s="996"/>
      <c r="AF116" s="997" t="s">
        <v>396</v>
      </c>
      <c r="AG116" s="995"/>
      <c r="AH116" s="995"/>
      <c r="AI116" s="995"/>
      <c r="AJ116" s="996"/>
      <c r="AK116" s="997" t="s">
        <v>396</v>
      </c>
      <c r="AL116" s="995"/>
      <c r="AM116" s="995"/>
      <c r="AN116" s="995"/>
      <c r="AO116" s="996"/>
      <c r="AP116" s="998" t="s">
        <v>392</v>
      </c>
      <c r="AQ116" s="999"/>
      <c r="AR116" s="999"/>
      <c r="AS116" s="999"/>
      <c r="AT116" s="1000"/>
      <c r="AU116" s="944"/>
      <c r="AV116" s="945"/>
      <c r="AW116" s="945"/>
      <c r="AX116" s="945"/>
      <c r="AY116" s="945"/>
      <c r="AZ116" s="1003" t="s">
        <v>459</v>
      </c>
      <c r="BA116" s="1004"/>
      <c r="BB116" s="1004"/>
      <c r="BC116" s="1004"/>
      <c r="BD116" s="1004"/>
      <c r="BE116" s="1004"/>
      <c r="BF116" s="1004"/>
      <c r="BG116" s="1004"/>
      <c r="BH116" s="1004"/>
      <c r="BI116" s="1004"/>
      <c r="BJ116" s="1004"/>
      <c r="BK116" s="1004"/>
      <c r="BL116" s="1004"/>
      <c r="BM116" s="1004"/>
      <c r="BN116" s="1004"/>
      <c r="BO116" s="1004"/>
      <c r="BP116" s="1005"/>
      <c r="BQ116" s="961" t="s">
        <v>392</v>
      </c>
      <c r="BR116" s="962"/>
      <c r="BS116" s="962"/>
      <c r="BT116" s="962"/>
      <c r="BU116" s="962"/>
      <c r="BV116" s="962" t="s">
        <v>392</v>
      </c>
      <c r="BW116" s="962"/>
      <c r="BX116" s="962"/>
      <c r="BY116" s="962"/>
      <c r="BZ116" s="962"/>
      <c r="CA116" s="962" t="s">
        <v>396</v>
      </c>
      <c r="CB116" s="962"/>
      <c r="CC116" s="962"/>
      <c r="CD116" s="962"/>
      <c r="CE116" s="962"/>
      <c r="CF116" s="956" t="s">
        <v>392</v>
      </c>
      <c r="CG116" s="957"/>
      <c r="CH116" s="957"/>
      <c r="CI116" s="957"/>
      <c r="CJ116" s="957"/>
      <c r="CK116" s="984"/>
      <c r="CL116" s="985"/>
      <c r="CM116" s="958" t="s">
        <v>460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182390</v>
      </c>
      <c r="DH116" s="995"/>
      <c r="DI116" s="995"/>
      <c r="DJ116" s="995"/>
      <c r="DK116" s="996"/>
      <c r="DL116" s="997">
        <v>169312</v>
      </c>
      <c r="DM116" s="995"/>
      <c r="DN116" s="995"/>
      <c r="DO116" s="995"/>
      <c r="DP116" s="996"/>
      <c r="DQ116" s="997">
        <v>156235</v>
      </c>
      <c r="DR116" s="995"/>
      <c r="DS116" s="995"/>
      <c r="DT116" s="995"/>
      <c r="DU116" s="996"/>
      <c r="DV116" s="998">
        <v>0.3</v>
      </c>
      <c r="DW116" s="999"/>
      <c r="DX116" s="999"/>
      <c r="DY116" s="999"/>
      <c r="DZ116" s="1000"/>
    </row>
    <row r="117" spans="1:130" s="230" customFormat="1" ht="26.25" customHeight="1" x14ac:dyDescent="0.2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461</v>
      </c>
      <c r="Z117" s="930"/>
      <c r="AA117" s="1014">
        <v>16393447</v>
      </c>
      <c r="AB117" s="1015"/>
      <c r="AC117" s="1015"/>
      <c r="AD117" s="1015"/>
      <c r="AE117" s="1016"/>
      <c r="AF117" s="1017">
        <v>16586635</v>
      </c>
      <c r="AG117" s="1015"/>
      <c r="AH117" s="1015"/>
      <c r="AI117" s="1015"/>
      <c r="AJ117" s="1016"/>
      <c r="AK117" s="1017">
        <v>17152484</v>
      </c>
      <c r="AL117" s="1015"/>
      <c r="AM117" s="1015"/>
      <c r="AN117" s="1015"/>
      <c r="AO117" s="1016"/>
      <c r="AP117" s="1018"/>
      <c r="AQ117" s="1019"/>
      <c r="AR117" s="1019"/>
      <c r="AS117" s="1019"/>
      <c r="AT117" s="1020"/>
      <c r="AU117" s="944"/>
      <c r="AV117" s="945"/>
      <c r="AW117" s="945"/>
      <c r="AX117" s="945"/>
      <c r="AY117" s="945"/>
      <c r="AZ117" s="1010" t="s">
        <v>462</v>
      </c>
      <c r="BA117" s="1011"/>
      <c r="BB117" s="1011"/>
      <c r="BC117" s="1011"/>
      <c r="BD117" s="1011"/>
      <c r="BE117" s="1011"/>
      <c r="BF117" s="1011"/>
      <c r="BG117" s="1011"/>
      <c r="BH117" s="1011"/>
      <c r="BI117" s="1011"/>
      <c r="BJ117" s="1011"/>
      <c r="BK117" s="1011"/>
      <c r="BL117" s="1011"/>
      <c r="BM117" s="1011"/>
      <c r="BN117" s="1011"/>
      <c r="BO117" s="1011"/>
      <c r="BP117" s="1012"/>
      <c r="BQ117" s="961" t="s">
        <v>392</v>
      </c>
      <c r="BR117" s="962"/>
      <c r="BS117" s="962"/>
      <c r="BT117" s="962"/>
      <c r="BU117" s="962"/>
      <c r="BV117" s="962" t="s">
        <v>396</v>
      </c>
      <c r="BW117" s="962"/>
      <c r="BX117" s="962"/>
      <c r="BY117" s="962"/>
      <c r="BZ117" s="962"/>
      <c r="CA117" s="962" t="s">
        <v>396</v>
      </c>
      <c r="CB117" s="962"/>
      <c r="CC117" s="962"/>
      <c r="CD117" s="962"/>
      <c r="CE117" s="962"/>
      <c r="CF117" s="956" t="s">
        <v>392</v>
      </c>
      <c r="CG117" s="957"/>
      <c r="CH117" s="957"/>
      <c r="CI117" s="957"/>
      <c r="CJ117" s="957"/>
      <c r="CK117" s="984"/>
      <c r="CL117" s="985"/>
      <c r="CM117" s="958" t="s">
        <v>463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396</v>
      </c>
      <c r="DH117" s="995"/>
      <c r="DI117" s="995"/>
      <c r="DJ117" s="995"/>
      <c r="DK117" s="996"/>
      <c r="DL117" s="997" t="s">
        <v>392</v>
      </c>
      <c r="DM117" s="995"/>
      <c r="DN117" s="995"/>
      <c r="DO117" s="995"/>
      <c r="DP117" s="996"/>
      <c r="DQ117" s="997" t="s">
        <v>392</v>
      </c>
      <c r="DR117" s="995"/>
      <c r="DS117" s="995"/>
      <c r="DT117" s="995"/>
      <c r="DU117" s="996"/>
      <c r="DV117" s="998" t="s">
        <v>392</v>
      </c>
      <c r="DW117" s="999"/>
      <c r="DX117" s="999"/>
      <c r="DY117" s="999"/>
      <c r="DZ117" s="1000"/>
    </row>
    <row r="118" spans="1:130" s="230" customFormat="1" ht="26.25" customHeight="1" x14ac:dyDescent="0.25">
      <c r="A118" s="948" t="s">
        <v>437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434</v>
      </c>
      <c r="AB118" s="929"/>
      <c r="AC118" s="929"/>
      <c r="AD118" s="929"/>
      <c r="AE118" s="930"/>
      <c r="AF118" s="928" t="s">
        <v>435</v>
      </c>
      <c r="AG118" s="929"/>
      <c r="AH118" s="929"/>
      <c r="AI118" s="929"/>
      <c r="AJ118" s="930"/>
      <c r="AK118" s="928" t="s">
        <v>310</v>
      </c>
      <c r="AL118" s="929"/>
      <c r="AM118" s="929"/>
      <c r="AN118" s="929"/>
      <c r="AO118" s="930"/>
      <c r="AP118" s="1006" t="s">
        <v>436</v>
      </c>
      <c r="AQ118" s="1007"/>
      <c r="AR118" s="1007"/>
      <c r="AS118" s="1007"/>
      <c r="AT118" s="1008"/>
      <c r="AU118" s="944"/>
      <c r="AV118" s="945"/>
      <c r="AW118" s="945"/>
      <c r="AX118" s="945"/>
      <c r="AY118" s="945"/>
      <c r="AZ118" s="1009" t="s">
        <v>464</v>
      </c>
      <c r="BA118" s="1001"/>
      <c r="BB118" s="1001"/>
      <c r="BC118" s="1001"/>
      <c r="BD118" s="1001"/>
      <c r="BE118" s="1001"/>
      <c r="BF118" s="1001"/>
      <c r="BG118" s="1001"/>
      <c r="BH118" s="1001"/>
      <c r="BI118" s="1001"/>
      <c r="BJ118" s="1001"/>
      <c r="BK118" s="1001"/>
      <c r="BL118" s="1001"/>
      <c r="BM118" s="1001"/>
      <c r="BN118" s="1001"/>
      <c r="BO118" s="1001"/>
      <c r="BP118" s="1002"/>
      <c r="BQ118" s="1035" t="s">
        <v>396</v>
      </c>
      <c r="BR118" s="1036"/>
      <c r="BS118" s="1036"/>
      <c r="BT118" s="1036"/>
      <c r="BU118" s="1036"/>
      <c r="BV118" s="1036" t="s">
        <v>396</v>
      </c>
      <c r="BW118" s="1036"/>
      <c r="BX118" s="1036"/>
      <c r="BY118" s="1036"/>
      <c r="BZ118" s="1036"/>
      <c r="CA118" s="1036" t="s">
        <v>396</v>
      </c>
      <c r="CB118" s="1036"/>
      <c r="CC118" s="1036"/>
      <c r="CD118" s="1036"/>
      <c r="CE118" s="1036"/>
      <c r="CF118" s="956" t="s">
        <v>392</v>
      </c>
      <c r="CG118" s="957"/>
      <c r="CH118" s="957"/>
      <c r="CI118" s="957"/>
      <c r="CJ118" s="957"/>
      <c r="CK118" s="984"/>
      <c r="CL118" s="985"/>
      <c r="CM118" s="958" t="s">
        <v>465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392</v>
      </c>
      <c r="DH118" s="995"/>
      <c r="DI118" s="995"/>
      <c r="DJ118" s="995"/>
      <c r="DK118" s="996"/>
      <c r="DL118" s="997" t="s">
        <v>392</v>
      </c>
      <c r="DM118" s="995"/>
      <c r="DN118" s="995"/>
      <c r="DO118" s="995"/>
      <c r="DP118" s="996"/>
      <c r="DQ118" s="997" t="s">
        <v>396</v>
      </c>
      <c r="DR118" s="995"/>
      <c r="DS118" s="995"/>
      <c r="DT118" s="995"/>
      <c r="DU118" s="996"/>
      <c r="DV118" s="998" t="s">
        <v>392</v>
      </c>
      <c r="DW118" s="999"/>
      <c r="DX118" s="999"/>
      <c r="DY118" s="999"/>
      <c r="DZ118" s="1000"/>
    </row>
    <row r="119" spans="1:130" s="230" customFormat="1" ht="26.25" customHeight="1" x14ac:dyDescent="0.25">
      <c r="A119" s="1092" t="s">
        <v>440</v>
      </c>
      <c r="B119" s="983"/>
      <c r="C119" s="965" t="s">
        <v>441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12816</v>
      </c>
      <c r="AB119" s="936"/>
      <c r="AC119" s="936"/>
      <c r="AD119" s="936"/>
      <c r="AE119" s="937"/>
      <c r="AF119" s="938" t="s">
        <v>392</v>
      </c>
      <c r="AG119" s="936"/>
      <c r="AH119" s="936"/>
      <c r="AI119" s="936"/>
      <c r="AJ119" s="937"/>
      <c r="AK119" s="938" t="s">
        <v>392</v>
      </c>
      <c r="AL119" s="936"/>
      <c r="AM119" s="936"/>
      <c r="AN119" s="936"/>
      <c r="AO119" s="937"/>
      <c r="AP119" s="939" t="s">
        <v>392</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466</v>
      </c>
      <c r="BP119" s="1041"/>
      <c r="BQ119" s="1035">
        <v>191428765</v>
      </c>
      <c r="BR119" s="1036"/>
      <c r="BS119" s="1036"/>
      <c r="BT119" s="1036"/>
      <c r="BU119" s="1036"/>
      <c r="BV119" s="1036">
        <v>190854839</v>
      </c>
      <c r="BW119" s="1036"/>
      <c r="BX119" s="1036"/>
      <c r="BY119" s="1036"/>
      <c r="BZ119" s="1036"/>
      <c r="CA119" s="1036">
        <v>188530990</v>
      </c>
      <c r="CB119" s="1036"/>
      <c r="CC119" s="1036"/>
      <c r="CD119" s="1036"/>
      <c r="CE119" s="1036"/>
      <c r="CF119" s="1037"/>
      <c r="CG119" s="1038"/>
      <c r="CH119" s="1038"/>
      <c r="CI119" s="1038"/>
      <c r="CJ119" s="1039"/>
      <c r="CK119" s="986"/>
      <c r="CL119" s="987"/>
      <c r="CM119" s="1009" t="s">
        <v>467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539448</v>
      </c>
      <c r="DH119" s="1022"/>
      <c r="DI119" s="1022"/>
      <c r="DJ119" s="1022"/>
      <c r="DK119" s="1023"/>
      <c r="DL119" s="1021">
        <v>515508</v>
      </c>
      <c r="DM119" s="1022"/>
      <c r="DN119" s="1022"/>
      <c r="DO119" s="1022"/>
      <c r="DP119" s="1023"/>
      <c r="DQ119" s="1021">
        <v>559232</v>
      </c>
      <c r="DR119" s="1022"/>
      <c r="DS119" s="1022"/>
      <c r="DT119" s="1022"/>
      <c r="DU119" s="1023"/>
      <c r="DV119" s="1024">
        <v>0.9</v>
      </c>
      <c r="DW119" s="1025"/>
      <c r="DX119" s="1025"/>
      <c r="DY119" s="1025"/>
      <c r="DZ119" s="1026"/>
    </row>
    <row r="120" spans="1:130" s="230" customFormat="1" ht="26.25" customHeight="1" x14ac:dyDescent="0.25">
      <c r="A120" s="1093"/>
      <c r="B120" s="985"/>
      <c r="C120" s="958" t="s">
        <v>444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396</v>
      </c>
      <c r="AB120" s="995"/>
      <c r="AC120" s="995"/>
      <c r="AD120" s="995"/>
      <c r="AE120" s="996"/>
      <c r="AF120" s="997" t="s">
        <v>392</v>
      </c>
      <c r="AG120" s="995"/>
      <c r="AH120" s="995"/>
      <c r="AI120" s="995"/>
      <c r="AJ120" s="996"/>
      <c r="AK120" s="997" t="s">
        <v>392</v>
      </c>
      <c r="AL120" s="995"/>
      <c r="AM120" s="995"/>
      <c r="AN120" s="995"/>
      <c r="AO120" s="996"/>
      <c r="AP120" s="998" t="s">
        <v>396</v>
      </c>
      <c r="AQ120" s="999"/>
      <c r="AR120" s="999"/>
      <c r="AS120" s="999"/>
      <c r="AT120" s="1000"/>
      <c r="AU120" s="1027" t="s">
        <v>468</v>
      </c>
      <c r="AV120" s="1028"/>
      <c r="AW120" s="1028"/>
      <c r="AX120" s="1028"/>
      <c r="AY120" s="1029"/>
      <c r="AZ120" s="965" t="s">
        <v>469</v>
      </c>
      <c r="BA120" s="933"/>
      <c r="BB120" s="933"/>
      <c r="BC120" s="933"/>
      <c r="BD120" s="933"/>
      <c r="BE120" s="933"/>
      <c r="BF120" s="933"/>
      <c r="BG120" s="933"/>
      <c r="BH120" s="933"/>
      <c r="BI120" s="933"/>
      <c r="BJ120" s="933"/>
      <c r="BK120" s="933"/>
      <c r="BL120" s="933"/>
      <c r="BM120" s="933"/>
      <c r="BN120" s="933"/>
      <c r="BO120" s="933"/>
      <c r="BP120" s="934"/>
      <c r="BQ120" s="966">
        <v>15252557</v>
      </c>
      <c r="BR120" s="967"/>
      <c r="BS120" s="967"/>
      <c r="BT120" s="967"/>
      <c r="BU120" s="967"/>
      <c r="BV120" s="967">
        <v>18935795</v>
      </c>
      <c r="BW120" s="967"/>
      <c r="BX120" s="967"/>
      <c r="BY120" s="967"/>
      <c r="BZ120" s="967"/>
      <c r="CA120" s="967">
        <v>20176963</v>
      </c>
      <c r="CB120" s="967"/>
      <c r="CC120" s="967"/>
      <c r="CD120" s="967"/>
      <c r="CE120" s="967"/>
      <c r="CF120" s="980">
        <v>33.9</v>
      </c>
      <c r="CG120" s="981"/>
      <c r="CH120" s="981"/>
      <c r="CI120" s="981"/>
      <c r="CJ120" s="981"/>
      <c r="CK120" s="1042" t="s">
        <v>470</v>
      </c>
      <c r="CL120" s="1043"/>
      <c r="CM120" s="1043"/>
      <c r="CN120" s="1043"/>
      <c r="CO120" s="1044"/>
      <c r="CP120" s="1050" t="s">
        <v>471</v>
      </c>
      <c r="CQ120" s="1051"/>
      <c r="CR120" s="1051"/>
      <c r="CS120" s="1051"/>
      <c r="CT120" s="1051"/>
      <c r="CU120" s="1051"/>
      <c r="CV120" s="1051"/>
      <c r="CW120" s="1051"/>
      <c r="CX120" s="1051"/>
      <c r="CY120" s="1051"/>
      <c r="CZ120" s="1051"/>
      <c r="DA120" s="1051"/>
      <c r="DB120" s="1051"/>
      <c r="DC120" s="1051"/>
      <c r="DD120" s="1051"/>
      <c r="DE120" s="1051"/>
      <c r="DF120" s="1052"/>
      <c r="DG120" s="966">
        <v>18069855</v>
      </c>
      <c r="DH120" s="967"/>
      <c r="DI120" s="967"/>
      <c r="DJ120" s="967"/>
      <c r="DK120" s="967"/>
      <c r="DL120" s="967">
        <v>17952127</v>
      </c>
      <c r="DM120" s="967"/>
      <c r="DN120" s="967"/>
      <c r="DO120" s="967"/>
      <c r="DP120" s="967"/>
      <c r="DQ120" s="967">
        <v>17289025</v>
      </c>
      <c r="DR120" s="967"/>
      <c r="DS120" s="967"/>
      <c r="DT120" s="967"/>
      <c r="DU120" s="967"/>
      <c r="DV120" s="968">
        <v>29.1</v>
      </c>
      <c r="DW120" s="968"/>
      <c r="DX120" s="968"/>
      <c r="DY120" s="968"/>
      <c r="DZ120" s="969"/>
    </row>
    <row r="121" spans="1:130" s="230" customFormat="1" ht="26.25" customHeight="1" x14ac:dyDescent="0.25">
      <c r="A121" s="1093"/>
      <c r="B121" s="985"/>
      <c r="C121" s="1010" t="s">
        <v>472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392</v>
      </c>
      <c r="AB121" s="995"/>
      <c r="AC121" s="995"/>
      <c r="AD121" s="995"/>
      <c r="AE121" s="996"/>
      <c r="AF121" s="997" t="s">
        <v>392</v>
      </c>
      <c r="AG121" s="995"/>
      <c r="AH121" s="995"/>
      <c r="AI121" s="995"/>
      <c r="AJ121" s="996"/>
      <c r="AK121" s="997" t="s">
        <v>392</v>
      </c>
      <c r="AL121" s="995"/>
      <c r="AM121" s="995"/>
      <c r="AN121" s="995"/>
      <c r="AO121" s="996"/>
      <c r="AP121" s="998" t="s">
        <v>392</v>
      </c>
      <c r="AQ121" s="999"/>
      <c r="AR121" s="999"/>
      <c r="AS121" s="999"/>
      <c r="AT121" s="1000"/>
      <c r="AU121" s="1030"/>
      <c r="AV121" s="1031"/>
      <c r="AW121" s="1031"/>
      <c r="AX121" s="1031"/>
      <c r="AY121" s="1032"/>
      <c r="AZ121" s="958" t="s">
        <v>473</v>
      </c>
      <c r="BA121" s="959"/>
      <c r="BB121" s="959"/>
      <c r="BC121" s="959"/>
      <c r="BD121" s="959"/>
      <c r="BE121" s="959"/>
      <c r="BF121" s="959"/>
      <c r="BG121" s="959"/>
      <c r="BH121" s="959"/>
      <c r="BI121" s="959"/>
      <c r="BJ121" s="959"/>
      <c r="BK121" s="959"/>
      <c r="BL121" s="959"/>
      <c r="BM121" s="959"/>
      <c r="BN121" s="959"/>
      <c r="BO121" s="959"/>
      <c r="BP121" s="960"/>
      <c r="BQ121" s="961">
        <v>9469563</v>
      </c>
      <c r="BR121" s="962"/>
      <c r="BS121" s="962"/>
      <c r="BT121" s="962"/>
      <c r="BU121" s="962"/>
      <c r="BV121" s="962">
        <v>10294542</v>
      </c>
      <c r="BW121" s="962"/>
      <c r="BX121" s="962"/>
      <c r="BY121" s="962"/>
      <c r="BZ121" s="962"/>
      <c r="CA121" s="962">
        <v>10342297</v>
      </c>
      <c r="CB121" s="962"/>
      <c r="CC121" s="962"/>
      <c r="CD121" s="962"/>
      <c r="CE121" s="962"/>
      <c r="CF121" s="956">
        <v>17.399999999999999</v>
      </c>
      <c r="CG121" s="957"/>
      <c r="CH121" s="957"/>
      <c r="CI121" s="957"/>
      <c r="CJ121" s="957"/>
      <c r="CK121" s="1045"/>
      <c r="CL121" s="1046"/>
      <c r="CM121" s="1046"/>
      <c r="CN121" s="1046"/>
      <c r="CO121" s="1047"/>
      <c r="CP121" s="1055" t="s">
        <v>474</v>
      </c>
      <c r="CQ121" s="1056"/>
      <c r="CR121" s="1056"/>
      <c r="CS121" s="1056"/>
      <c r="CT121" s="1056"/>
      <c r="CU121" s="1056"/>
      <c r="CV121" s="1056"/>
      <c r="CW121" s="1056"/>
      <c r="CX121" s="1056"/>
      <c r="CY121" s="1056"/>
      <c r="CZ121" s="1056"/>
      <c r="DA121" s="1056"/>
      <c r="DB121" s="1056"/>
      <c r="DC121" s="1056"/>
      <c r="DD121" s="1056"/>
      <c r="DE121" s="1056"/>
      <c r="DF121" s="1057"/>
      <c r="DG121" s="961">
        <v>1455028</v>
      </c>
      <c r="DH121" s="962"/>
      <c r="DI121" s="962"/>
      <c r="DJ121" s="962"/>
      <c r="DK121" s="962"/>
      <c r="DL121" s="962">
        <v>1458118</v>
      </c>
      <c r="DM121" s="962"/>
      <c r="DN121" s="962"/>
      <c r="DO121" s="962"/>
      <c r="DP121" s="962"/>
      <c r="DQ121" s="962">
        <v>1435629</v>
      </c>
      <c r="DR121" s="962"/>
      <c r="DS121" s="962"/>
      <c r="DT121" s="962"/>
      <c r="DU121" s="962"/>
      <c r="DV121" s="963">
        <v>2.4</v>
      </c>
      <c r="DW121" s="963"/>
      <c r="DX121" s="963"/>
      <c r="DY121" s="963"/>
      <c r="DZ121" s="964"/>
    </row>
    <row r="122" spans="1:130" s="230" customFormat="1" ht="26.25" customHeight="1" x14ac:dyDescent="0.25">
      <c r="A122" s="1093"/>
      <c r="B122" s="985"/>
      <c r="C122" s="958" t="s">
        <v>454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392</v>
      </c>
      <c r="AB122" s="995"/>
      <c r="AC122" s="995"/>
      <c r="AD122" s="995"/>
      <c r="AE122" s="996"/>
      <c r="AF122" s="997" t="s">
        <v>396</v>
      </c>
      <c r="AG122" s="995"/>
      <c r="AH122" s="995"/>
      <c r="AI122" s="995"/>
      <c r="AJ122" s="996"/>
      <c r="AK122" s="997" t="s">
        <v>392</v>
      </c>
      <c r="AL122" s="995"/>
      <c r="AM122" s="995"/>
      <c r="AN122" s="995"/>
      <c r="AO122" s="996"/>
      <c r="AP122" s="998" t="s">
        <v>392</v>
      </c>
      <c r="AQ122" s="999"/>
      <c r="AR122" s="999"/>
      <c r="AS122" s="999"/>
      <c r="AT122" s="1000"/>
      <c r="AU122" s="1030"/>
      <c r="AV122" s="1031"/>
      <c r="AW122" s="1031"/>
      <c r="AX122" s="1031"/>
      <c r="AY122" s="1032"/>
      <c r="AZ122" s="1009" t="s">
        <v>475</v>
      </c>
      <c r="BA122" s="1001"/>
      <c r="BB122" s="1001"/>
      <c r="BC122" s="1001"/>
      <c r="BD122" s="1001"/>
      <c r="BE122" s="1001"/>
      <c r="BF122" s="1001"/>
      <c r="BG122" s="1001"/>
      <c r="BH122" s="1001"/>
      <c r="BI122" s="1001"/>
      <c r="BJ122" s="1001"/>
      <c r="BK122" s="1001"/>
      <c r="BL122" s="1001"/>
      <c r="BM122" s="1001"/>
      <c r="BN122" s="1001"/>
      <c r="BO122" s="1001"/>
      <c r="BP122" s="1002"/>
      <c r="BQ122" s="1035">
        <v>122721121</v>
      </c>
      <c r="BR122" s="1036"/>
      <c r="BS122" s="1036"/>
      <c r="BT122" s="1036"/>
      <c r="BU122" s="1036"/>
      <c r="BV122" s="1036">
        <v>121588651</v>
      </c>
      <c r="BW122" s="1036"/>
      <c r="BX122" s="1036"/>
      <c r="BY122" s="1036"/>
      <c r="BZ122" s="1036"/>
      <c r="CA122" s="1036">
        <v>118367427</v>
      </c>
      <c r="CB122" s="1036"/>
      <c r="CC122" s="1036"/>
      <c r="CD122" s="1036"/>
      <c r="CE122" s="1036"/>
      <c r="CF122" s="1053">
        <v>199.1</v>
      </c>
      <c r="CG122" s="1054"/>
      <c r="CH122" s="1054"/>
      <c r="CI122" s="1054"/>
      <c r="CJ122" s="1054"/>
      <c r="CK122" s="1045"/>
      <c r="CL122" s="1046"/>
      <c r="CM122" s="1046"/>
      <c r="CN122" s="1046"/>
      <c r="CO122" s="1047"/>
      <c r="CP122" s="1055" t="s">
        <v>476</v>
      </c>
      <c r="CQ122" s="1056"/>
      <c r="CR122" s="1056"/>
      <c r="CS122" s="1056"/>
      <c r="CT122" s="1056"/>
      <c r="CU122" s="1056"/>
      <c r="CV122" s="1056"/>
      <c r="CW122" s="1056"/>
      <c r="CX122" s="1056"/>
      <c r="CY122" s="1056"/>
      <c r="CZ122" s="1056"/>
      <c r="DA122" s="1056"/>
      <c r="DB122" s="1056"/>
      <c r="DC122" s="1056"/>
      <c r="DD122" s="1056"/>
      <c r="DE122" s="1056"/>
      <c r="DF122" s="1057"/>
      <c r="DG122" s="961">
        <v>120183</v>
      </c>
      <c r="DH122" s="962"/>
      <c r="DI122" s="962"/>
      <c r="DJ122" s="962"/>
      <c r="DK122" s="962"/>
      <c r="DL122" s="962">
        <v>112260</v>
      </c>
      <c r="DM122" s="962"/>
      <c r="DN122" s="962"/>
      <c r="DO122" s="962"/>
      <c r="DP122" s="962"/>
      <c r="DQ122" s="962">
        <v>105864</v>
      </c>
      <c r="DR122" s="962"/>
      <c r="DS122" s="962"/>
      <c r="DT122" s="962"/>
      <c r="DU122" s="962"/>
      <c r="DV122" s="963">
        <v>0.2</v>
      </c>
      <c r="DW122" s="963"/>
      <c r="DX122" s="963"/>
      <c r="DY122" s="963"/>
      <c r="DZ122" s="964"/>
    </row>
    <row r="123" spans="1:130" s="230" customFormat="1" ht="26.25" customHeight="1" x14ac:dyDescent="0.25">
      <c r="A123" s="1093"/>
      <c r="B123" s="985"/>
      <c r="C123" s="958" t="s">
        <v>460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31070</v>
      </c>
      <c r="AB123" s="995"/>
      <c r="AC123" s="995"/>
      <c r="AD123" s="995"/>
      <c r="AE123" s="996"/>
      <c r="AF123" s="997">
        <v>13443</v>
      </c>
      <c r="AG123" s="995"/>
      <c r="AH123" s="995"/>
      <c r="AI123" s="995"/>
      <c r="AJ123" s="996"/>
      <c r="AK123" s="997">
        <v>13416</v>
      </c>
      <c r="AL123" s="995"/>
      <c r="AM123" s="995"/>
      <c r="AN123" s="995"/>
      <c r="AO123" s="996"/>
      <c r="AP123" s="998">
        <v>0</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477</v>
      </c>
      <c r="BP123" s="1041"/>
      <c r="BQ123" s="1099">
        <v>147443241</v>
      </c>
      <c r="BR123" s="1100"/>
      <c r="BS123" s="1100"/>
      <c r="BT123" s="1100"/>
      <c r="BU123" s="1100"/>
      <c r="BV123" s="1100">
        <v>150818988</v>
      </c>
      <c r="BW123" s="1100"/>
      <c r="BX123" s="1100"/>
      <c r="BY123" s="1100"/>
      <c r="BZ123" s="1100"/>
      <c r="CA123" s="1100">
        <v>148886687</v>
      </c>
      <c r="CB123" s="1100"/>
      <c r="CC123" s="1100"/>
      <c r="CD123" s="1100"/>
      <c r="CE123" s="1100"/>
      <c r="CF123" s="1037"/>
      <c r="CG123" s="1038"/>
      <c r="CH123" s="1038"/>
      <c r="CI123" s="1038"/>
      <c r="CJ123" s="1039"/>
      <c r="CK123" s="1045"/>
      <c r="CL123" s="1046"/>
      <c r="CM123" s="1046"/>
      <c r="CN123" s="1046"/>
      <c r="CO123" s="1047"/>
      <c r="CP123" s="1055" t="s">
        <v>478</v>
      </c>
      <c r="CQ123" s="1056"/>
      <c r="CR123" s="1056"/>
      <c r="CS123" s="1056"/>
      <c r="CT123" s="1056"/>
      <c r="CU123" s="1056"/>
      <c r="CV123" s="1056"/>
      <c r="CW123" s="1056"/>
      <c r="CX123" s="1056"/>
      <c r="CY123" s="1056"/>
      <c r="CZ123" s="1056"/>
      <c r="DA123" s="1056"/>
      <c r="DB123" s="1056"/>
      <c r="DC123" s="1056"/>
      <c r="DD123" s="1056"/>
      <c r="DE123" s="1056"/>
      <c r="DF123" s="1057"/>
      <c r="DG123" s="994">
        <v>103130</v>
      </c>
      <c r="DH123" s="995"/>
      <c r="DI123" s="995"/>
      <c r="DJ123" s="995"/>
      <c r="DK123" s="996"/>
      <c r="DL123" s="997">
        <v>100566</v>
      </c>
      <c r="DM123" s="995"/>
      <c r="DN123" s="995"/>
      <c r="DO123" s="995"/>
      <c r="DP123" s="996"/>
      <c r="DQ123" s="997">
        <v>82049</v>
      </c>
      <c r="DR123" s="995"/>
      <c r="DS123" s="995"/>
      <c r="DT123" s="995"/>
      <c r="DU123" s="996"/>
      <c r="DV123" s="998">
        <v>0.1</v>
      </c>
      <c r="DW123" s="999"/>
      <c r="DX123" s="999"/>
      <c r="DY123" s="999"/>
      <c r="DZ123" s="1000"/>
    </row>
    <row r="124" spans="1:130" s="230" customFormat="1" ht="26.25" customHeight="1" thickBot="1" x14ac:dyDescent="0.3">
      <c r="A124" s="1093"/>
      <c r="B124" s="985"/>
      <c r="C124" s="958" t="s">
        <v>463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392</v>
      </c>
      <c r="AB124" s="995"/>
      <c r="AC124" s="995"/>
      <c r="AD124" s="995"/>
      <c r="AE124" s="996"/>
      <c r="AF124" s="997" t="s">
        <v>396</v>
      </c>
      <c r="AG124" s="995"/>
      <c r="AH124" s="995"/>
      <c r="AI124" s="995"/>
      <c r="AJ124" s="996"/>
      <c r="AK124" s="997" t="s">
        <v>392</v>
      </c>
      <c r="AL124" s="995"/>
      <c r="AM124" s="995"/>
      <c r="AN124" s="995"/>
      <c r="AO124" s="996"/>
      <c r="AP124" s="998" t="s">
        <v>392</v>
      </c>
      <c r="AQ124" s="999"/>
      <c r="AR124" s="999"/>
      <c r="AS124" s="999"/>
      <c r="AT124" s="1000"/>
      <c r="AU124" s="1095" t="s">
        <v>479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74.5</v>
      </c>
      <c r="BR124" s="1063"/>
      <c r="BS124" s="1063"/>
      <c r="BT124" s="1063"/>
      <c r="BU124" s="1063"/>
      <c r="BV124" s="1063">
        <v>65.3</v>
      </c>
      <c r="BW124" s="1063"/>
      <c r="BX124" s="1063"/>
      <c r="BY124" s="1063"/>
      <c r="BZ124" s="1063"/>
      <c r="CA124" s="1063">
        <v>66.599999999999994</v>
      </c>
      <c r="CB124" s="1063"/>
      <c r="CC124" s="1063"/>
      <c r="CD124" s="1063"/>
      <c r="CE124" s="1063"/>
      <c r="CF124" s="1064"/>
      <c r="CG124" s="1065"/>
      <c r="CH124" s="1065"/>
      <c r="CI124" s="1065"/>
      <c r="CJ124" s="1066"/>
      <c r="CK124" s="1048"/>
      <c r="CL124" s="1048"/>
      <c r="CM124" s="1048"/>
      <c r="CN124" s="1048"/>
      <c r="CO124" s="1049"/>
      <c r="CP124" s="1055" t="s">
        <v>480</v>
      </c>
      <c r="CQ124" s="1056"/>
      <c r="CR124" s="1056"/>
      <c r="CS124" s="1056"/>
      <c r="CT124" s="1056"/>
      <c r="CU124" s="1056"/>
      <c r="CV124" s="1056"/>
      <c r="CW124" s="1056"/>
      <c r="CX124" s="1056"/>
      <c r="CY124" s="1056"/>
      <c r="CZ124" s="1056"/>
      <c r="DA124" s="1056"/>
      <c r="DB124" s="1056"/>
      <c r="DC124" s="1056"/>
      <c r="DD124" s="1056"/>
      <c r="DE124" s="1056"/>
      <c r="DF124" s="1057"/>
      <c r="DG124" s="1040" t="s">
        <v>392</v>
      </c>
      <c r="DH124" s="1022"/>
      <c r="DI124" s="1022"/>
      <c r="DJ124" s="1022"/>
      <c r="DK124" s="1023"/>
      <c r="DL124" s="1021">
        <v>3811</v>
      </c>
      <c r="DM124" s="1022"/>
      <c r="DN124" s="1022"/>
      <c r="DO124" s="1022"/>
      <c r="DP124" s="1023"/>
      <c r="DQ124" s="1021">
        <v>4413</v>
      </c>
      <c r="DR124" s="1022"/>
      <c r="DS124" s="1022"/>
      <c r="DT124" s="1022"/>
      <c r="DU124" s="1023"/>
      <c r="DV124" s="1024">
        <v>0</v>
      </c>
      <c r="DW124" s="1025"/>
      <c r="DX124" s="1025"/>
      <c r="DY124" s="1025"/>
      <c r="DZ124" s="1026"/>
    </row>
    <row r="125" spans="1:130" s="230" customFormat="1" ht="26.25" customHeight="1" x14ac:dyDescent="0.25">
      <c r="A125" s="1093"/>
      <c r="B125" s="985"/>
      <c r="C125" s="958" t="s">
        <v>465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392</v>
      </c>
      <c r="AB125" s="995"/>
      <c r="AC125" s="995"/>
      <c r="AD125" s="995"/>
      <c r="AE125" s="996"/>
      <c r="AF125" s="997" t="s">
        <v>392</v>
      </c>
      <c r="AG125" s="995"/>
      <c r="AH125" s="995"/>
      <c r="AI125" s="995"/>
      <c r="AJ125" s="996"/>
      <c r="AK125" s="997" t="s">
        <v>392</v>
      </c>
      <c r="AL125" s="995"/>
      <c r="AM125" s="995"/>
      <c r="AN125" s="995"/>
      <c r="AO125" s="996"/>
      <c r="AP125" s="998" t="s">
        <v>392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481</v>
      </c>
      <c r="CL125" s="1043"/>
      <c r="CM125" s="1043"/>
      <c r="CN125" s="1043"/>
      <c r="CO125" s="1044"/>
      <c r="CP125" s="965" t="s">
        <v>482</v>
      </c>
      <c r="CQ125" s="933"/>
      <c r="CR125" s="933"/>
      <c r="CS125" s="933"/>
      <c r="CT125" s="933"/>
      <c r="CU125" s="933"/>
      <c r="CV125" s="933"/>
      <c r="CW125" s="933"/>
      <c r="CX125" s="933"/>
      <c r="CY125" s="933"/>
      <c r="CZ125" s="933"/>
      <c r="DA125" s="933"/>
      <c r="DB125" s="933"/>
      <c r="DC125" s="933"/>
      <c r="DD125" s="933"/>
      <c r="DE125" s="933"/>
      <c r="DF125" s="934"/>
      <c r="DG125" s="966" t="s">
        <v>392</v>
      </c>
      <c r="DH125" s="967"/>
      <c r="DI125" s="967"/>
      <c r="DJ125" s="967"/>
      <c r="DK125" s="967"/>
      <c r="DL125" s="967" t="s">
        <v>392</v>
      </c>
      <c r="DM125" s="967"/>
      <c r="DN125" s="967"/>
      <c r="DO125" s="967"/>
      <c r="DP125" s="967"/>
      <c r="DQ125" s="967" t="s">
        <v>392</v>
      </c>
      <c r="DR125" s="967"/>
      <c r="DS125" s="967"/>
      <c r="DT125" s="967"/>
      <c r="DU125" s="967"/>
      <c r="DV125" s="968" t="s">
        <v>392</v>
      </c>
      <c r="DW125" s="968"/>
      <c r="DX125" s="968"/>
      <c r="DY125" s="968"/>
      <c r="DZ125" s="969"/>
    </row>
    <row r="126" spans="1:130" s="230" customFormat="1" ht="26.25" customHeight="1" thickBot="1" x14ac:dyDescent="0.3">
      <c r="A126" s="1093"/>
      <c r="B126" s="985"/>
      <c r="C126" s="958" t="s">
        <v>467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20553</v>
      </c>
      <c r="AB126" s="995"/>
      <c r="AC126" s="995"/>
      <c r="AD126" s="995"/>
      <c r="AE126" s="996"/>
      <c r="AF126" s="997">
        <v>25452</v>
      </c>
      <c r="AG126" s="995"/>
      <c r="AH126" s="995"/>
      <c r="AI126" s="995"/>
      <c r="AJ126" s="996"/>
      <c r="AK126" s="997">
        <v>20545</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483</v>
      </c>
      <c r="CQ126" s="959"/>
      <c r="CR126" s="959"/>
      <c r="CS126" s="959"/>
      <c r="CT126" s="959"/>
      <c r="CU126" s="959"/>
      <c r="CV126" s="959"/>
      <c r="CW126" s="959"/>
      <c r="CX126" s="959"/>
      <c r="CY126" s="959"/>
      <c r="CZ126" s="959"/>
      <c r="DA126" s="959"/>
      <c r="DB126" s="959"/>
      <c r="DC126" s="959"/>
      <c r="DD126" s="959"/>
      <c r="DE126" s="959"/>
      <c r="DF126" s="960"/>
      <c r="DG126" s="961" t="s">
        <v>392</v>
      </c>
      <c r="DH126" s="962"/>
      <c r="DI126" s="962"/>
      <c r="DJ126" s="962"/>
      <c r="DK126" s="962"/>
      <c r="DL126" s="962" t="s">
        <v>392</v>
      </c>
      <c r="DM126" s="962"/>
      <c r="DN126" s="962"/>
      <c r="DO126" s="962"/>
      <c r="DP126" s="962"/>
      <c r="DQ126" s="962" t="s">
        <v>392</v>
      </c>
      <c r="DR126" s="962"/>
      <c r="DS126" s="962"/>
      <c r="DT126" s="962"/>
      <c r="DU126" s="962"/>
      <c r="DV126" s="963" t="s">
        <v>392</v>
      </c>
      <c r="DW126" s="963"/>
      <c r="DX126" s="963"/>
      <c r="DY126" s="963"/>
      <c r="DZ126" s="964"/>
    </row>
    <row r="127" spans="1:130" s="230" customFormat="1" ht="26.25" customHeight="1" x14ac:dyDescent="0.25">
      <c r="A127" s="1094"/>
      <c r="B127" s="987"/>
      <c r="C127" s="1009" t="s">
        <v>484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9</v>
      </c>
      <c r="AB127" s="995"/>
      <c r="AC127" s="995"/>
      <c r="AD127" s="995"/>
      <c r="AE127" s="996"/>
      <c r="AF127" s="997">
        <v>3</v>
      </c>
      <c r="AG127" s="995"/>
      <c r="AH127" s="995"/>
      <c r="AI127" s="995"/>
      <c r="AJ127" s="996"/>
      <c r="AK127" s="997" t="s">
        <v>392</v>
      </c>
      <c r="AL127" s="995"/>
      <c r="AM127" s="995"/>
      <c r="AN127" s="995"/>
      <c r="AO127" s="996"/>
      <c r="AP127" s="998" t="s">
        <v>392</v>
      </c>
      <c r="AQ127" s="999"/>
      <c r="AR127" s="999"/>
      <c r="AS127" s="999"/>
      <c r="AT127" s="1000"/>
      <c r="AU127" s="232"/>
      <c r="AV127" s="232"/>
      <c r="AW127" s="232"/>
      <c r="AX127" s="1067" t="s">
        <v>485</v>
      </c>
      <c r="AY127" s="1068"/>
      <c r="AZ127" s="1068"/>
      <c r="BA127" s="1068"/>
      <c r="BB127" s="1068"/>
      <c r="BC127" s="1068"/>
      <c r="BD127" s="1068"/>
      <c r="BE127" s="1069"/>
      <c r="BF127" s="1070" t="s">
        <v>486</v>
      </c>
      <c r="BG127" s="1068"/>
      <c r="BH127" s="1068"/>
      <c r="BI127" s="1068"/>
      <c r="BJ127" s="1068"/>
      <c r="BK127" s="1068"/>
      <c r="BL127" s="1069"/>
      <c r="BM127" s="1070" t="s">
        <v>487</v>
      </c>
      <c r="BN127" s="1068"/>
      <c r="BO127" s="1068"/>
      <c r="BP127" s="1068"/>
      <c r="BQ127" s="1068"/>
      <c r="BR127" s="1068"/>
      <c r="BS127" s="1069"/>
      <c r="BT127" s="1070" t="s">
        <v>488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489</v>
      </c>
      <c r="CQ127" s="959"/>
      <c r="CR127" s="959"/>
      <c r="CS127" s="959"/>
      <c r="CT127" s="959"/>
      <c r="CU127" s="959"/>
      <c r="CV127" s="959"/>
      <c r="CW127" s="959"/>
      <c r="CX127" s="959"/>
      <c r="CY127" s="959"/>
      <c r="CZ127" s="959"/>
      <c r="DA127" s="959"/>
      <c r="DB127" s="959"/>
      <c r="DC127" s="959"/>
      <c r="DD127" s="959"/>
      <c r="DE127" s="959"/>
      <c r="DF127" s="960"/>
      <c r="DG127" s="961" t="s">
        <v>392</v>
      </c>
      <c r="DH127" s="962"/>
      <c r="DI127" s="962"/>
      <c r="DJ127" s="962"/>
      <c r="DK127" s="962"/>
      <c r="DL127" s="962" t="s">
        <v>392</v>
      </c>
      <c r="DM127" s="962"/>
      <c r="DN127" s="962"/>
      <c r="DO127" s="962"/>
      <c r="DP127" s="962"/>
      <c r="DQ127" s="962" t="s">
        <v>392</v>
      </c>
      <c r="DR127" s="962"/>
      <c r="DS127" s="962"/>
      <c r="DT127" s="962"/>
      <c r="DU127" s="962"/>
      <c r="DV127" s="963" t="s">
        <v>392</v>
      </c>
      <c r="DW127" s="963"/>
      <c r="DX127" s="963"/>
      <c r="DY127" s="963"/>
      <c r="DZ127" s="964"/>
    </row>
    <row r="128" spans="1:130" s="230" customFormat="1" ht="26.25" customHeight="1" thickBot="1" x14ac:dyDescent="0.3">
      <c r="A128" s="1077" t="s">
        <v>490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491</v>
      </c>
      <c r="X128" s="1079"/>
      <c r="Y128" s="1079"/>
      <c r="Z128" s="1080"/>
      <c r="AA128" s="1081">
        <v>1267238</v>
      </c>
      <c r="AB128" s="1082"/>
      <c r="AC128" s="1082"/>
      <c r="AD128" s="1082"/>
      <c r="AE128" s="1083"/>
      <c r="AF128" s="1084">
        <v>1238683</v>
      </c>
      <c r="AG128" s="1082"/>
      <c r="AH128" s="1082"/>
      <c r="AI128" s="1082"/>
      <c r="AJ128" s="1083"/>
      <c r="AK128" s="1084">
        <v>1234222</v>
      </c>
      <c r="AL128" s="1082"/>
      <c r="AM128" s="1082"/>
      <c r="AN128" s="1082"/>
      <c r="AO128" s="1083"/>
      <c r="AP128" s="1085"/>
      <c r="AQ128" s="1086"/>
      <c r="AR128" s="1086"/>
      <c r="AS128" s="1086"/>
      <c r="AT128" s="1087"/>
      <c r="AU128" s="232"/>
      <c r="AV128" s="232"/>
      <c r="AW128" s="232"/>
      <c r="AX128" s="932" t="s">
        <v>492</v>
      </c>
      <c r="AY128" s="933"/>
      <c r="AZ128" s="933"/>
      <c r="BA128" s="933"/>
      <c r="BB128" s="933"/>
      <c r="BC128" s="933"/>
      <c r="BD128" s="933"/>
      <c r="BE128" s="934"/>
      <c r="BF128" s="1088" t="s">
        <v>129</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493</v>
      </c>
      <c r="CQ128" s="762"/>
      <c r="CR128" s="762"/>
      <c r="CS128" s="762"/>
      <c r="CT128" s="762"/>
      <c r="CU128" s="762"/>
      <c r="CV128" s="762"/>
      <c r="CW128" s="762"/>
      <c r="CX128" s="762"/>
      <c r="CY128" s="762"/>
      <c r="CZ128" s="762"/>
      <c r="DA128" s="762"/>
      <c r="DB128" s="762"/>
      <c r="DC128" s="762"/>
      <c r="DD128" s="762"/>
      <c r="DE128" s="762"/>
      <c r="DF128" s="1072"/>
      <c r="DG128" s="1073">
        <v>36099</v>
      </c>
      <c r="DH128" s="1074"/>
      <c r="DI128" s="1074"/>
      <c r="DJ128" s="1074"/>
      <c r="DK128" s="1074"/>
      <c r="DL128" s="1074">
        <v>1360</v>
      </c>
      <c r="DM128" s="1074"/>
      <c r="DN128" s="1074"/>
      <c r="DO128" s="1074"/>
      <c r="DP128" s="1074"/>
      <c r="DQ128" s="1074">
        <v>7197</v>
      </c>
      <c r="DR128" s="1074"/>
      <c r="DS128" s="1074"/>
      <c r="DT128" s="1074"/>
      <c r="DU128" s="1074"/>
      <c r="DV128" s="1075">
        <v>0</v>
      </c>
      <c r="DW128" s="1075"/>
      <c r="DX128" s="1075"/>
      <c r="DY128" s="1075"/>
      <c r="DZ128" s="1076"/>
    </row>
    <row r="129" spans="1:131" s="230" customFormat="1" ht="26.25" customHeight="1" x14ac:dyDescent="0.2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494</v>
      </c>
      <c r="X129" s="1107"/>
      <c r="Y129" s="1107"/>
      <c r="Z129" s="1108"/>
      <c r="AA129" s="994">
        <v>70553506</v>
      </c>
      <c r="AB129" s="995"/>
      <c r="AC129" s="995"/>
      <c r="AD129" s="995"/>
      <c r="AE129" s="996"/>
      <c r="AF129" s="997">
        <v>72801640</v>
      </c>
      <c r="AG129" s="995"/>
      <c r="AH129" s="995"/>
      <c r="AI129" s="995"/>
      <c r="AJ129" s="996"/>
      <c r="AK129" s="997">
        <v>71036813</v>
      </c>
      <c r="AL129" s="995"/>
      <c r="AM129" s="995"/>
      <c r="AN129" s="995"/>
      <c r="AO129" s="996"/>
      <c r="AP129" s="1109"/>
      <c r="AQ129" s="1110"/>
      <c r="AR129" s="1110"/>
      <c r="AS129" s="1110"/>
      <c r="AT129" s="1111"/>
      <c r="AU129" s="233"/>
      <c r="AV129" s="233"/>
      <c r="AW129" s="233"/>
      <c r="AX129" s="1101" t="s">
        <v>495</v>
      </c>
      <c r="AY129" s="959"/>
      <c r="AZ129" s="959"/>
      <c r="BA129" s="959"/>
      <c r="BB129" s="959"/>
      <c r="BC129" s="959"/>
      <c r="BD129" s="959"/>
      <c r="BE129" s="960"/>
      <c r="BF129" s="1102" t="s">
        <v>392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0" t="s">
        <v>496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497</v>
      </c>
      <c r="X130" s="1107"/>
      <c r="Y130" s="1107"/>
      <c r="Z130" s="1108"/>
      <c r="AA130" s="994">
        <v>11556487</v>
      </c>
      <c r="AB130" s="995"/>
      <c r="AC130" s="995"/>
      <c r="AD130" s="995"/>
      <c r="AE130" s="996"/>
      <c r="AF130" s="997">
        <v>11546647</v>
      </c>
      <c r="AG130" s="995"/>
      <c r="AH130" s="995"/>
      <c r="AI130" s="995"/>
      <c r="AJ130" s="996"/>
      <c r="AK130" s="997">
        <v>11579087</v>
      </c>
      <c r="AL130" s="995"/>
      <c r="AM130" s="995"/>
      <c r="AN130" s="995"/>
      <c r="AO130" s="996"/>
      <c r="AP130" s="1109"/>
      <c r="AQ130" s="1110"/>
      <c r="AR130" s="1110"/>
      <c r="AS130" s="1110"/>
      <c r="AT130" s="1111"/>
      <c r="AU130" s="233"/>
      <c r="AV130" s="233"/>
      <c r="AW130" s="233"/>
      <c r="AX130" s="1101" t="s">
        <v>498</v>
      </c>
      <c r="AY130" s="959"/>
      <c r="AZ130" s="959"/>
      <c r="BA130" s="959"/>
      <c r="BB130" s="959"/>
      <c r="BC130" s="959"/>
      <c r="BD130" s="959"/>
      <c r="BE130" s="960"/>
      <c r="BF130" s="1137">
        <v>6.5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499</v>
      </c>
      <c r="X131" s="1144"/>
      <c r="Y131" s="1144"/>
      <c r="Z131" s="1145"/>
      <c r="AA131" s="1040">
        <v>58997019</v>
      </c>
      <c r="AB131" s="1022"/>
      <c r="AC131" s="1022"/>
      <c r="AD131" s="1022"/>
      <c r="AE131" s="1023"/>
      <c r="AF131" s="1021">
        <v>61254993</v>
      </c>
      <c r="AG131" s="1022"/>
      <c r="AH131" s="1022"/>
      <c r="AI131" s="1022"/>
      <c r="AJ131" s="1023"/>
      <c r="AK131" s="1021">
        <v>59457726</v>
      </c>
      <c r="AL131" s="1022"/>
      <c r="AM131" s="1022"/>
      <c r="AN131" s="1022"/>
      <c r="AO131" s="1023"/>
      <c r="AP131" s="1146"/>
      <c r="AQ131" s="1147"/>
      <c r="AR131" s="1147"/>
      <c r="AS131" s="1147"/>
      <c r="AT131" s="1148"/>
      <c r="AU131" s="233"/>
      <c r="AV131" s="233"/>
      <c r="AW131" s="233"/>
      <c r="AX131" s="1119" t="s">
        <v>500</v>
      </c>
      <c r="AY131" s="762"/>
      <c r="AZ131" s="762"/>
      <c r="BA131" s="762"/>
      <c r="BB131" s="762"/>
      <c r="BC131" s="762"/>
      <c r="BD131" s="762"/>
      <c r="BE131" s="1072"/>
      <c r="BF131" s="1120">
        <v>66.599999999999994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6" t="s">
        <v>501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502</v>
      </c>
      <c r="W132" s="1130"/>
      <c r="X132" s="1130"/>
      <c r="Y132" s="1130"/>
      <c r="Z132" s="1131"/>
      <c r="AA132" s="1132">
        <v>6.0506819839999997</v>
      </c>
      <c r="AB132" s="1133"/>
      <c r="AC132" s="1133"/>
      <c r="AD132" s="1133"/>
      <c r="AE132" s="1134"/>
      <c r="AF132" s="1135">
        <v>6.2057063660000003</v>
      </c>
      <c r="AG132" s="1133"/>
      <c r="AH132" s="1133"/>
      <c r="AI132" s="1133"/>
      <c r="AJ132" s="1134"/>
      <c r="AK132" s="1135">
        <v>7.2979161699999997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503</v>
      </c>
      <c r="W133" s="1113"/>
      <c r="X133" s="1113"/>
      <c r="Y133" s="1113"/>
      <c r="Z133" s="1114"/>
      <c r="AA133" s="1115">
        <v>5.6</v>
      </c>
      <c r="AB133" s="1116"/>
      <c r="AC133" s="1116"/>
      <c r="AD133" s="1116"/>
      <c r="AE133" s="1117"/>
      <c r="AF133" s="1115">
        <v>5.9</v>
      </c>
      <c r="AG133" s="1116"/>
      <c r="AH133" s="1116"/>
      <c r="AI133" s="1116"/>
      <c r="AJ133" s="1117"/>
      <c r="AK133" s="1115">
        <v>6.5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I91nyWWzCJrVp+cUtI1kOETHFaS0ag3wH6M1Qb/sfjuJrcEZeNQmiIch6g3pDCC7XzJ2Jj+qEVEVWuFRvf9pg==" saltValue="sW2NdxMBGVo5qkk4EcoA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504</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IuncnT6VqyANpIsdS1dMpczEf6qfzGIIrjxcskABPNM/PMJCT666KXuhSKxPK7m04E+THCEAZHsoyPBjo6HsQ==" saltValue="luaGkAjiMn/7HgkIm+Ti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E2mOZlxhB9posIzSsZ+QjmFn+ZDhZGb0O0K0uJ1fkq8wKcJtrFaHN1kfluMNJwQFMwv/TxTuKcoiUgAAY7525w==" saltValue="ckSDxjL2Bj7ZeVGC84lHx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505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506</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507</v>
      </c>
      <c r="AP7" s="272"/>
      <c r="AQ7" s="273" t="s">
        <v>508</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509</v>
      </c>
      <c r="AQ8" s="279" t="s">
        <v>510</v>
      </c>
      <c r="AR8" s="280" t="s">
        <v>511</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512</v>
      </c>
      <c r="AL9" s="1153"/>
      <c r="AM9" s="1153"/>
      <c r="AN9" s="1154"/>
      <c r="AO9" s="281">
        <v>21078309</v>
      </c>
      <c r="AP9" s="281">
        <v>80671</v>
      </c>
      <c r="AQ9" s="282">
        <v>63654</v>
      </c>
      <c r="AR9" s="283">
        <v>26.7</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513</v>
      </c>
      <c r="AL10" s="1153"/>
      <c r="AM10" s="1153"/>
      <c r="AN10" s="1154"/>
      <c r="AO10" s="284">
        <v>213676</v>
      </c>
      <c r="AP10" s="284">
        <v>818</v>
      </c>
      <c r="AQ10" s="285">
        <v>2232</v>
      </c>
      <c r="AR10" s="286">
        <v>-63.4</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514</v>
      </c>
      <c r="AL11" s="1153"/>
      <c r="AM11" s="1153"/>
      <c r="AN11" s="1154"/>
      <c r="AO11" s="284">
        <v>107053</v>
      </c>
      <c r="AP11" s="284">
        <v>410</v>
      </c>
      <c r="AQ11" s="285">
        <v>1758</v>
      </c>
      <c r="AR11" s="286">
        <v>-76.7</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515</v>
      </c>
      <c r="AL12" s="1153"/>
      <c r="AM12" s="1153"/>
      <c r="AN12" s="1154"/>
      <c r="AO12" s="284" t="s">
        <v>516</v>
      </c>
      <c r="AP12" s="284" t="s">
        <v>516</v>
      </c>
      <c r="AQ12" s="285">
        <v>37</v>
      </c>
      <c r="AR12" s="286" t="s">
        <v>516</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517</v>
      </c>
      <c r="AL13" s="1153"/>
      <c r="AM13" s="1153"/>
      <c r="AN13" s="1154"/>
      <c r="AO13" s="284">
        <v>378543</v>
      </c>
      <c r="AP13" s="284">
        <v>1449</v>
      </c>
      <c r="AQ13" s="285">
        <v>1692</v>
      </c>
      <c r="AR13" s="286">
        <v>-14.4</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518</v>
      </c>
      <c r="AL14" s="1153"/>
      <c r="AM14" s="1153"/>
      <c r="AN14" s="1154"/>
      <c r="AO14" s="284">
        <v>133120</v>
      </c>
      <c r="AP14" s="284">
        <v>509</v>
      </c>
      <c r="AQ14" s="285">
        <v>1307</v>
      </c>
      <c r="AR14" s="286">
        <v>-61.1</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519</v>
      </c>
      <c r="AL15" s="1156"/>
      <c r="AM15" s="1156"/>
      <c r="AN15" s="1157"/>
      <c r="AO15" s="284">
        <v>-1470688</v>
      </c>
      <c r="AP15" s="284">
        <v>-5629</v>
      </c>
      <c r="AQ15" s="285">
        <v>-3631</v>
      </c>
      <c r="AR15" s="286">
        <v>55</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20440013</v>
      </c>
      <c r="AP16" s="284">
        <v>78228</v>
      </c>
      <c r="AQ16" s="285">
        <v>67049</v>
      </c>
      <c r="AR16" s="286">
        <v>16.7</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520</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521</v>
      </c>
      <c r="AP20" s="293" t="s">
        <v>522</v>
      </c>
      <c r="AQ20" s="294" t="s">
        <v>523</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524</v>
      </c>
      <c r="AL21" s="1159"/>
      <c r="AM21" s="1159"/>
      <c r="AN21" s="1160"/>
      <c r="AO21" s="297">
        <v>8.15</v>
      </c>
      <c r="AP21" s="298">
        <v>6.44</v>
      </c>
      <c r="AQ21" s="299">
        <v>1.71</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525</v>
      </c>
      <c r="AL22" s="1159"/>
      <c r="AM22" s="1159"/>
      <c r="AN22" s="1160"/>
      <c r="AO22" s="302">
        <v>96.5</v>
      </c>
      <c r="AP22" s="303">
        <v>99.5</v>
      </c>
      <c r="AQ22" s="304">
        <v>-3</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49" t="s">
        <v>526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2.75" x14ac:dyDescent="0.25">
      <c r="A27" s="309"/>
      <c r="AO27" s="262"/>
      <c r="AP27" s="262"/>
      <c r="AQ27" s="262"/>
      <c r="AR27" s="262"/>
      <c r="AS27" s="262"/>
      <c r="AT27" s="262"/>
    </row>
    <row r="28" spans="1:46" ht="16.149999999999999" x14ac:dyDescent="0.25">
      <c r="A28" s="263" t="s">
        <v>527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528</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507</v>
      </c>
      <c r="AP30" s="272"/>
      <c r="AQ30" s="273" t="s">
        <v>508</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509</v>
      </c>
      <c r="AQ31" s="279" t="s">
        <v>510</v>
      </c>
      <c r="AR31" s="280" t="s">
        <v>511</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529</v>
      </c>
      <c r="AL32" s="1167"/>
      <c r="AM32" s="1167"/>
      <c r="AN32" s="1168"/>
      <c r="AO32" s="312">
        <v>14546249</v>
      </c>
      <c r="AP32" s="312">
        <v>55672</v>
      </c>
      <c r="AQ32" s="313">
        <v>30950</v>
      </c>
      <c r="AR32" s="314">
        <v>79.900000000000006</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530</v>
      </c>
      <c r="AL33" s="1167"/>
      <c r="AM33" s="1167"/>
      <c r="AN33" s="1168"/>
      <c r="AO33" s="312" t="s">
        <v>516</v>
      </c>
      <c r="AP33" s="312" t="s">
        <v>516</v>
      </c>
      <c r="AQ33" s="313" t="s">
        <v>516</v>
      </c>
      <c r="AR33" s="314" t="s">
        <v>516</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531</v>
      </c>
      <c r="AL34" s="1167"/>
      <c r="AM34" s="1167"/>
      <c r="AN34" s="1168"/>
      <c r="AO34" s="312" t="s">
        <v>516</v>
      </c>
      <c r="AP34" s="312" t="s">
        <v>516</v>
      </c>
      <c r="AQ34" s="313">
        <v>22</v>
      </c>
      <c r="AR34" s="314" t="s">
        <v>516</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532</v>
      </c>
      <c r="AL35" s="1167"/>
      <c r="AM35" s="1167"/>
      <c r="AN35" s="1168"/>
      <c r="AO35" s="312">
        <v>2564920</v>
      </c>
      <c r="AP35" s="312">
        <v>9816</v>
      </c>
      <c r="AQ35" s="313">
        <v>7929</v>
      </c>
      <c r="AR35" s="314">
        <v>23.8</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533</v>
      </c>
      <c r="AL36" s="1167"/>
      <c r="AM36" s="1167"/>
      <c r="AN36" s="1168"/>
      <c r="AO36" s="312">
        <v>7354</v>
      </c>
      <c r="AP36" s="312">
        <v>28</v>
      </c>
      <c r="AQ36" s="313">
        <v>497</v>
      </c>
      <c r="AR36" s="314">
        <v>-94.4</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534</v>
      </c>
      <c r="AL37" s="1167"/>
      <c r="AM37" s="1167"/>
      <c r="AN37" s="1168"/>
      <c r="AO37" s="312">
        <v>33961</v>
      </c>
      <c r="AP37" s="312">
        <v>130</v>
      </c>
      <c r="AQ37" s="313">
        <v>1271</v>
      </c>
      <c r="AR37" s="314">
        <v>-89.8</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535</v>
      </c>
      <c r="AL38" s="1170"/>
      <c r="AM38" s="1170"/>
      <c r="AN38" s="1171"/>
      <c r="AO38" s="315" t="s">
        <v>516</v>
      </c>
      <c r="AP38" s="315" t="s">
        <v>516</v>
      </c>
      <c r="AQ38" s="316">
        <v>1</v>
      </c>
      <c r="AR38" s="304" t="s">
        <v>516</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536</v>
      </c>
      <c r="AL39" s="1170"/>
      <c r="AM39" s="1170"/>
      <c r="AN39" s="1171"/>
      <c r="AO39" s="312">
        <v>-1234222</v>
      </c>
      <c r="AP39" s="312">
        <v>-4724</v>
      </c>
      <c r="AQ39" s="313">
        <v>-7248</v>
      </c>
      <c r="AR39" s="314">
        <v>-34.799999999999997</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537</v>
      </c>
      <c r="AL40" s="1167"/>
      <c r="AM40" s="1167"/>
      <c r="AN40" s="1168"/>
      <c r="AO40" s="312">
        <v>-11579087</v>
      </c>
      <c r="AP40" s="312">
        <v>-44316</v>
      </c>
      <c r="AQ40" s="313">
        <v>-24279</v>
      </c>
      <c r="AR40" s="314">
        <v>82.5</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4339175</v>
      </c>
      <c r="AP41" s="312">
        <v>16607</v>
      </c>
      <c r="AQ41" s="313">
        <v>9144</v>
      </c>
      <c r="AR41" s="314">
        <v>81.599999999999994</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538</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539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540</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507</v>
      </c>
      <c r="AN49" s="1163" t="s">
        <v>541</v>
      </c>
      <c r="AO49" s="1164"/>
      <c r="AP49" s="1164"/>
      <c r="AQ49" s="1164"/>
      <c r="AR49" s="1165"/>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542</v>
      </c>
      <c r="AO50" s="329" t="s">
        <v>543</v>
      </c>
      <c r="AP50" s="330" t="s">
        <v>544</v>
      </c>
      <c r="AQ50" s="331" t="s">
        <v>545</v>
      </c>
      <c r="AR50" s="332" t="s">
        <v>546</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547</v>
      </c>
      <c r="AL51" s="325"/>
      <c r="AM51" s="333">
        <v>18174236</v>
      </c>
      <c r="AN51" s="334">
        <v>67061</v>
      </c>
      <c r="AO51" s="335">
        <v>4.5</v>
      </c>
      <c r="AP51" s="336">
        <v>45022</v>
      </c>
      <c r="AQ51" s="337">
        <v>-0.9</v>
      </c>
      <c r="AR51" s="338">
        <v>5.4</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548</v>
      </c>
      <c r="AM52" s="341">
        <v>8612905</v>
      </c>
      <c r="AN52" s="342">
        <v>31781</v>
      </c>
      <c r="AO52" s="343">
        <v>-9.9</v>
      </c>
      <c r="AP52" s="344">
        <v>25247</v>
      </c>
      <c r="AQ52" s="345">
        <v>3</v>
      </c>
      <c r="AR52" s="346">
        <v>-12.9</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549</v>
      </c>
      <c r="AL53" s="325"/>
      <c r="AM53" s="333">
        <v>20872050</v>
      </c>
      <c r="AN53" s="334">
        <v>77628</v>
      </c>
      <c r="AO53" s="335">
        <v>15.8</v>
      </c>
      <c r="AP53" s="336">
        <v>46035</v>
      </c>
      <c r="AQ53" s="337">
        <v>2.2999999999999998</v>
      </c>
      <c r="AR53" s="338">
        <v>13.5</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548</v>
      </c>
      <c r="AM54" s="341">
        <v>7372485</v>
      </c>
      <c r="AN54" s="342">
        <v>27420</v>
      </c>
      <c r="AO54" s="343">
        <v>-13.7</v>
      </c>
      <c r="AP54" s="344">
        <v>25158</v>
      </c>
      <c r="AQ54" s="345">
        <v>-0.4</v>
      </c>
      <c r="AR54" s="346">
        <v>-13.3</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550</v>
      </c>
      <c r="AL55" s="325"/>
      <c r="AM55" s="333">
        <v>16577630</v>
      </c>
      <c r="AN55" s="334">
        <v>62241</v>
      </c>
      <c r="AO55" s="335">
        <v>-19.8</v>
      </c>
      <c r="AP55" s="336">
        <v>43261</v>
      </c>
      <c r="AQ55" s="337">
        <v>-6</v>
      </c>
      <c r="AR55" s="338">
        <v>-13.8</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548</v>
      </c>
      <c r="AM56" s="341">
        <v>5721352</v>
      </c>
      <c r="AN56" s="342">
        <v>21481</v>
      </c>
      <c r="AO56" s="343">
        <v>-21.7</v>
      </c>
      <c r="AP56" s="344">
        <v>24721</v>
      </c>
      <c r="AQ56" s="345">
        <v>-1.7</v>
      </c>
      <c r="AR56" s="346">
        <v>-20</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551</v>
      </c>
      <c r="AL57" s="325"/>
      <c r="AM57" s="333">
        <v>18087705</v>
      </c>
      <c r="AN57" s="334">
        <v>68585</v>
      </c>
      <c r="AO57" s="335">
        <v>10.199999999999999</v>
      </c>
      <c r="AP57" s="336">
        <v>40626</v>
      </c>
      <c r="AQ57" s="337">
        <v>-6.1</v>
      </c>
      <c r="AR57" s="338">
        <v>16.3</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548</v>
      </c>
      <c r="AM58" s="341">
        <v>4913745</v>
      </c>
      <c r="AN58" s="342">
        <v>18632</v>
      </c>
      <c r="AO58" s="343">
        <v>-13.3</v>
      </c>
      <c r="AP58" s="344">
        <v>24279</v>
      </c>
      <c r="AQ58" s="345">
        <v>-1.8</v>
      </c>
      <c r="AR58" s="346">
        <v>-11.5</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552</v>
      </c>
      <c r="AL59" s="325"/>
      <c r="AM59" s="333">
        <v>20117167</v>
      </c>
      <c r="AN59" s="334">
        <v>76993</v>
      </c>
      <c r="AO59" s="335">
        <v>12.3</v>
      </c>
      <c r="AP59" s="336">
        <v>46133</v>
      </c>
      <c r="AQ59" s="337">
        <v>13.6</v>
      </c>
      <c r="AR59" s="338">
        <v>-1.3</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548</v>
      </c>
      <c r="AM60" s="341">
        <v>5324634</v>
      </c>
      <c r="AN60" s="342">
        <v>20378</v>
      </c>
      <c r="AO60" s="343">
        <v>9.4</v>
      </c>
      <c r="AP60" s="344">
        <v>27280</v>
      </c>
      <c r="AQ60" s="345">
        <v>12.4</v>
      </c>
      <c r="AR60" s="346">
        <v>-3</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553</v>
      </c>
      <c r="AL61" s="347"/>
      <c r="AM61" s="348">
        <v>18765758</v>
      </c>
      <c r="AN61" s="349">
        <v>70502</v>
      </c>
      <c r="AO61" s="350">
        <v>4.5999999999999996</v>
      </c>
      <c r="AP61" s="351">
        <v>44215</v>
      </c>
      <c r="AQ61" s="352">
        <v>0.6</v>
      </c>
      <c r="AR61" s="338">
        <v>4</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548</v>
      </c>
      <c r="AM62" s="341">
        <v>6389024</v>
      </c>
      <c r="AN62" s="342">
        <v>23938</v>
      </c>
      <c r="AO62" s="343">
        <v>-9.8000000000000007</v>
      </c>
      <c r="AP62" s="344">
        <v>25337</v>
      </c>
      <c r="AQ62" s="345">
        <v>2.2999999999999998</v>
      </c>
      <c r="AR62" s="346">
        <v>-12.1</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H5URUK0FOw4a02ZtWUENLX781g1oGEcC3AiyzQkGmoOGjPgBBpWSf6xEg3LQ/3w+yw72RJh2uZ/t+T5//tbmzA==" saltValue="tT+hx00volOmGlCnBuUX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555</v>
      </c>
    </row>
    <row r="120" spans="125:125" ht="13.5" hidden="1" customHeight="1" x14ac:dyDescent="0.25"/>
    <row r="121" spans="125:125" ht="13.5" hidden="1" customHeight="1" x14ac:dyDescent="0.25">
      <c r="DU121" s="259"/>
    </row>
  </sheetData>
  <sheetProtection algorithmName="SHA-512" hashValue="wn0yiYmQG3MMJzdb+kPjvg1fO5ey+qo//dsCt+qho7NTPAXQ2bvFZIWGaBQPQmF5uTdkboR5NzqfJ2sbDlDb2w==" saltValue="sOoaOZO9hZNQf1Z7w7Ob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556</v>
      </c>
    </row>
  </sheetData>
  <sheetProtection algorithmName="SHA-512" hashValue="9pLrLMoRcXMdzYmJ++Fdnnp0RaDTGqFcH87G5bhKTQt99cEmO08HCkuEw6NMAHS4+0u1txtcQglbQ/ec79lr6A==" saltValue="noviw80CWNR6nz6d73I+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557</v>
      </c>
      <c r="G46" s="8" t="s">
        <v>558</v>
      </c>
      <c r="H46" s="8" t="s">
        <v>559</v>
      </c>
      <c r="I46" s="8" t="s">
        <v>560</v>
      </c>
      <c r="J46" s="9" t="s">
        <v>561</v>
      </c>
    </row>
    <row r="47" spans="2:10" ht="57.75" customHeight="1" x14ac:dyDescent="0.25">
      <c r="B47" s="10"/>
      <c r="C47" s="1175" t="s">
        <v>3</v>
      </c>
      <c r="D47" s="1175"/>
      <c r="E47" s="1176"/>
      <c r="F47" s="11">
        <v>5.97</v>
      </c>
      <c r="G47" s="12">
        <v>6.06</v>
      </c>
      <c r="H47" s="12">
        <v>6.65</v>
      </c>
      <c r="I47" s="12">
        <v>9.4700000000000006</v>
      </c>
      <c r="J47" s="13">
        <v>12.45</v>
      </c>
    </row>
    <row r="48" spans="2:10" ht="57.75" customHeight="1" x14ac:dyDescent="0.25">
      <c r="B48" s="14"/>
      <c r="C48" s="1177" t="s">
        <v>4</v>
      </c>
      <c r="D48" s="1177"/>
      <c r="E48" s="1178"/>
      <c r="F48" s="15">
        <v>1.93</v>
      </c>
      <c r="G48" s="16">
        <v>2.35</v>
      </c>
      <c r="H48" s="16">
        <v>7.31</v>
      </c>
      <c r="I48" s="16">
        <v>7.89</v>
      </c>
      <c r="J48" s="17">
        <v>8.81</v>
      </c>
    </row>
    <row r="49" spans="2:10" ht="57.75" customHeight="1" thickBot="1" x14ac:dyDescent="0.3">
      <c r="B49" s="18"/>
      <c r="C49" s="1179" t="s">
        <v>5</v>
      </c>
      <c r="D49" s="1179"/>
      <c r="E49" s="1180"/>
      <c r="F49" s="19">
        <v>1.79</v>
      </c>
      <c r="G49" s="20">
        <v>0.38</v>
      </c>
      <c r="H49" s="20">
        <v>5.7</v>
      </c>
      <c r="I49" s="20">
        <v>3.83</v>
      </c>
      <c r="J49" s="21">
        <v>3.47</v>
      </c>
    </row>
    <row r="50" spans="2:10" ht="12.75" x14ac:dyDescent="0.25"/>
  </sheetData>
  <sheetProtection algorithmName="SHA-512" hashValue="leHET7+Tl7vSGVIqHUAXD0E4kEX2Z7fULWNHJxmzA0RNTewJrb5gn3hsc0KtWA9Oe8+sKH6OP8vGxPl2IW9Bzw==" saltValue="0vW0ER422i3g2mvirqBH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2024-03-11T09:21:59Z</cp:lastPrinted>
  <dcterms:created xsi:type="dcterms:W3CDTF">2024-02-05T01:04:21Z</dcterms:created>
  <dcterms:modified xsi:type="dcterms:W3CDTF">2024-09-29T22:49:39Z</dcterms:modified>
  <cp:category/>
</cp:coreProperties>
</file>