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02"/>
  <workbookPr/>
  <mc:AlternateContent xmlns:mc="http://schemas.openxmlformats.org/markup-compatibility/2006">
    <mc:Choice Requires="x15">
      <x15ac:absPath xmlns:x15ac="http://schemas.microsoft.com/office/spreadsheetml/2010/11/ac" url="K:\Soumusyo\202101300000\share\02_財政班　財政担当\R05\I_市町村財政の状況\d_財政状況資料集\04_2回目・地方公会計関係\03_市町村→県_2回目\02_HP掲載用データ\"/>
    </mc:Choice>
  </mc:AlternateContent>
  <xr:revisionPtr revIDLastSave="0" documentId="13_ncr:1_{D7578257-C62B-46D1-84CA-E3EF772B0937}" xr6:coauthVersionLast="36" xr6:coauthVersionMax="47" xr10:uidLastSave="{00000000-0000-0000-0000-000000000000}"/>
  <bookViews>
    <workbookView xWindow="0" yWindow="0" windowWidth="20520" windowHeight="930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AM36" i="10"/>
  <c r="BE35" i="10"/>
  <c r="CO34" i="10"/>
  <c r="CO35" i="10" s="1"/>
  <c r="CO36" i="10" s="1"/>
  <c r="CO37" i="10" s="1"/>
  <c r="CO38" i="10" s="1"/>
  <c r="CO39" i="10" s="1"/>
  <c r="CO40" i="10" s="1"/>
  <c r="BW34" i="10"/>
  <c r="BW35" i="10" s="1"/>
  <c r="BW36" i="10" s="1"/>
  <c r="BW37" i="10" s="1"/>
  <c r="BW38" i="10" s="1"/>
  <c r="BW39" i="10" s="1"/>
  <c r="BW40" i="10" s="1"/>
  <c r="BW41" i="10" s="1"/>
  <c r="BE34" i="10"/>
  <c r="C34" i="10"/>
  <c r="C35" i="10" s="1"/>
  <c r="C36" i="10" l="1"/>
  <c r="U34"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l="1"/>
  <c r="AM35" i="10" s="1"/>
</calcChain>
</file>

<file path=xl/sharedStrings.xml><?xml version="1.0" encoding="utf-8"?>
<sst xmlns="http://schemas.openxmlformats.org/spreadsheetml/2006/main" count="1121" uniqueCount="606">
  <si>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</si>
  <si>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</si>
  <si>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</si>
  <si>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</si>
  <si>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</si>
  <si>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</si>
  <si>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</si>
  <si>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</si>
  <si>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</si>
  <si>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</si>
  <si>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</si>
  <si>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</si>
  <si>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</si>
  <si>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</si>
  <si>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</si>
  <si>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</si>
  <si>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</si>
  <si>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</si>
  <si>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</si>
  <si>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</si>
  <si>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</si>
  <si>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</si>
  <si>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</si>
  <si>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</si>
  <si>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</si>
  <si>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</si>
  <si>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</si>
  <si>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</si>
  <si>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</si>
  <si>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</si>
  <si>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</si>
  <si>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</si>
  <si>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</si>
  <si>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</si>
  <si>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</si>
  <si>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</si>
  <si>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</si>
  <si>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</si>
  <si>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</si>
  <si>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</si>
  <si>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</si>
  <si>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</si>
  <si>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</si>
  <si>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</si>
  <si>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</si>
  <si>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</si>
  <si>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</si>
  <si>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</si>
  <si>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</si>
  <si>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</si>
  <si>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</si>
  <si>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</si>
  <si>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</si>
  <si>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</si>
  <si>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</si>
  <si>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</si>
  <si>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</si>
  <si>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</si>
  <si>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</si>
  <si>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</si>
  <si>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</si>
  <si>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</si>
  <si>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</si>
  <si>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</si>
  <si>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</si>
  <si>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</si>
  <si>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</si>
  <si>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</si>
  <si>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</si>
  <si>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</si>
  <si>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</si>
  <si>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</si>
  <si>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</si>
  <si>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</si>
  <si>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</si>
  <si>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</si>
  <si>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</si>
  <si>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</si>
  <si>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</si>
  <si>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</si>
  <si>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</si>
  <si>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</si>
  <si>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</si>
  <si>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</si>
  <si>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</si>
  <si>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</si>
  <si>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</si>
  <si>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</si>
  <si>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</si>
  <si>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</si>
  <si>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</si>
  <si>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</si>
  <si>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</si>
  <si>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</si>
  <si>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</si>
  <si>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</si>
  <si>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</si>
  <si>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</si>
  <si>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</si>
  <si>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</si>
  <si>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柏崎市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</si>
  <si>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</si>
  <si>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</si>
  <si>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</si>
  <si>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</si>
  <si>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</si>
  <si>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</si>
  <si>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</si>
  <si>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</si>
  <si>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</si>
  <si>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</si>
  <si>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</si>
  <si>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</si>
  <si>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</si>
  <si>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</si>
  <si>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</si>
  <si>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</si>
  <si>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</si>
  <si>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</si>
  <si>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</si>
  <si>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</si>
  <si>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</si>
  <si>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</si>
  <si>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</si>
  <si>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</si>
  <si>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</si>
  <si>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</si>
  <si>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</si>
  <si>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</si>
  <si>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</si>
  <si>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</si>
  <si>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</si>
  <si>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</si>
  <si>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</si>
  <si>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</si>
  <si>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</si>
  <si>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</si>
  <si>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</si>
  <si>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</si>
  <si>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</si>
  <si>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</si>
  <si>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</si>
  <si>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</si>
  <si>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</si>
  <si>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</si>
  <si>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</si>
  <si>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</si>
  <si>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</si>
  <si>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</si>
  <si>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</si>
  <si>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</si>
  <si>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</si>
  <si>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</si>
  <si>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5"/>
  </si>
  <si>
    <t>うち日本人(％)</t>
    <phoneticPr fontId="5"/>
  </si>
  <si>
    <t>-1.7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</si>
  <si>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</si>
  <si>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</si>
  <si>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</si>
  <si>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</si>
  <si>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</si>
  <si>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</si>
  <si>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</si>
  <si>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</si>
  <si>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</si>
  <si>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</si>
  <si>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</si>
  <si>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</si>
  <si>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</si>
  <si>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</si>
  <si>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</si>
  <si>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</si>
  <si>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</si>
  <si>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</si>
  <si>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</si>
  <si>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</si>
  <si>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</si>
  <si>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</si>
  <si>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</si>
  <si>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</si>
  <si>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</si>
  <si>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</si>
  <si>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</si>
  <si>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</si>
  <si>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</si>
  <si>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</si>
  <si>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</si>
  <si>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</si>
  <si>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</si>
  <si>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</si>
  <si>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</si>
  <si>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</si>
  <si>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</si>
  <si>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</si>
  <si>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</si>
  <si>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</si>
  <si>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</si>
  <si>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</si>
  <si>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</si>
  <si>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</si>
  <si>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</si>
  <si>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</si>
  <si>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</si>
  <si>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</si>
  <si>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</si>
  <si>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</si>
  <si>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</si>
  <si>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</si>
  <si>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</si>
  <si>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</si>
  <si>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</si>
  <si>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</si>
  <si>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</si>
  <si>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</si>
  <si>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</si>
  <si>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</si>
  <si>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</si>
  <si>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</si>
  <si>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新潟県柏崎市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</si>
  <si>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</si>
  <si>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</si>
  <si>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</si>
  <si>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</si>
  <si>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</si>
  <si>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</si>
  <si>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</si>
  <si>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</si>
  <si>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</si>
  <si>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</si>
  <si>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</si>
  <si>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</si>
  <si>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</si>
  <si>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</si>
  <si>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</si>
  <si>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</si>
  <si>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</si>
  <si>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</si>
  <si>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</si>
  <si>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</si>
  <si>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</si>
  <si>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</si>
  <si>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</si>
  <si>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</si>
  <si>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</si>
  <si>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</si>
  <si>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</si>
  <si>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</si>
  <si>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</si>
  <si>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</si>
  <si>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</si>
  <si>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</si>
  <si>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</si>
  <si>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</si>
  <si>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</si>
  <si>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</si>
  <si>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</si>
  <si>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</si>
  <si>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</si>
  <si>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</si>
  <si>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</si>
  <si>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</si>
  <si>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</si>
  <si>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</si>
  <si>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</si>
  <si>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</si>
  <si>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</si>
  <si>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</si>
  <si>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</si>
  <si>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</si>
  <si>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</si>
  <si>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</si>
  <si>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</si>
  <si>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</si>
  <si>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</si>
  <si>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</si>
  <si>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</si>
  <si>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</si>
  <si>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</si>
  <si>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</si>
  <si>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</si>
  <si>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</si>
  <si>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</si>
  <si>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</si>
  <si>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</si>
  <si>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</si>
  <si>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</si>
  <si>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</si>
  <si>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</si>
  <si>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</si>
  <si>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</si>
  <si>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</si>
  <si>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</si>
  <si>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</si>
  <si>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</si>
  <si>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</si>
  <si>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</si>
  <si>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</si>
  <si>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</si>
  <si>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</si>
  <si>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</si>
  <si>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</si>
  <si>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</si>
  <si>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</si>
  <si>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</si>
  <si>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</si>
  <si>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</si>
  <si>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</si>
  <si>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</si>
  <si>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</si>
  <si>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</si>
  <si>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</si>
  <si>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</si>
  <si>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</si>
  <si>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</si>
  <si>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</si>
  <si>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</si>
  <si>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</si>
  <si>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</si>
  <si>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</si>
  <si>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</si>
  <si>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</si>
  <si>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</si>
  <si>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</si>
  <si>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</si>
  <si>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</si>
  <si>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</si>
  <si>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</si>
  <si>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</si>
  <si>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</si>
  <si>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</si>
  <si>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</si>
  <si>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</si>
  <si>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</si>
  <si>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</si>
  <si>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</si>
  <si>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</si>
  <si>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</si>
  <si>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</si>
  <si>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</si>
  <si>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</si>
  <si>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</si>
  <si>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</si>
  <si>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</si>
  <si>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</si>
  <si>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</si>
  <si>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</si>
  <si>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</si>
  <si>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</si>
  <si>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</si>
  <si>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</si>
  <si>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</si>
  <si>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</si>
  <si>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</si>
  <si>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</si>
  <si>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</si>
  <si>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</si>
  <si>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</si>
  <si>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</si>
  <si>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</si>
  <si>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</si>
  <si>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</si>
  <si>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</si>
  <si>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</si>
  <si>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</si>
  <si>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</si>
  <si>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</si>
  <si>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</si>
  <si>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</si>
  <si>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</si>
  <si>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</si>
  <si>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</si>
  <si>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新潟県柏崎市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</si>
  <si>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</si>
  <si>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</si>
  <si>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</si>
  <si>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</si>
  <si>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</si>
  <si>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</si>
  <si>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</si>
  <si>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</si>
  <si>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</si>
  <si>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</si>
  <si>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</si>
  <si>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</si>
  <si>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</si>
  <si>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</si>
  <si>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</si>
  <si>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</si>
  <si>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</si>
  <si>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</si>
  <si>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</si>
  <si>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</si>
  <si>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</si>
  <si>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</si>
  <si>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</si>
  <si>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</si>
  <si>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</si>
  <si>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</si>
  <si>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</si>
  <si>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</si>
  <si>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</si>
  <si>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</si>
  <si>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</si>
  <si>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</si>
  <si>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</si>
  <si>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</si>
  <si>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</si>
  <si>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</si>
  <si>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</si>
  <si>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</si>
  <si>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</si>
  <si>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</si>
  <si>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</si>
  <si>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</si>
  <si>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</si>
  <si>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</si>
  <si>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</si>
  <si>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</si>
  <si>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純損益
（形式収支）</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</si>
  <si>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</si>
  <si>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</si>
  <si>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</si>
  <si>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</si>
  <si>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</si>
  <si>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</si>
  <si>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</si>
  <si>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</si>
  <si>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</si>
  <si>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</si>
  <si>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</si>
  <si>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</si>
  <si>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</si>
  <si>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</si>
  <si>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</si>
  <si>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</si>
  <si>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</si>
  <si>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</si>
  <si>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</si>
  <si>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</si>
  <si>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</si>
  <si>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</si>
  <si>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</si>
  <si>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</si>
  <si>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</si>
  <si>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</si>
  <si>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</si>
  <si>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</si>
  <si>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</si>
  <si>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</si>
  <si>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</si>
  <si>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</si>
  <si>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</si>
  <si>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</si>
  <si>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</si>
  <si>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</si>
  <si>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</si>
  <si>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</si>
  <si>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</si>
  <si>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</si>
  <si>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</si>
  <si>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</si>
  <si>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</si>
  <si>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</si>
  <si>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</si>
  <si>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</si>
  <si>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</si>
  <si>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</si>
  <si>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</si>
  <si>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</si>
  <si>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</si>
  <si>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</si>
  <si>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</si>
  <si>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</si>
  <si>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</si>
  <si>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</si>
  <si>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</si>
  <si>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</si>
  <si>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</si>
  <si>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</si>
  <si>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</si>
  <si>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</si>
  <si>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</si>
  <si>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</si>
  <si>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</si>
  <si>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</si>
  <si>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</si>
  <si>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</si>
  <si>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</si>
  <si>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</si>
  <si>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</si>
  <si>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</si>
  <si>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</si>
  <si>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</si>
  <si>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</si>
  <si>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</si>
  <si>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</si>
  <si>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</si>
  <si>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</si>
  <si>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</si>
  <si>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</si>
  <si>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</si>
  <si>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</si>
  <si>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</si>
  <si>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</si>
  <si>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</si>
  <si>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</si>
  <si>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</si>
  <si>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</si>
  <si>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</si>
  <si>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</si>
  <si>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</si>
  <si>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</si>
  <si>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</si>
  <si>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</si>
  <si>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</si>
  <si>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</si>
  <si>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</si>
  <si>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</si>
  <si>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</si>
  <si>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</si>
  <si>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</si>
  <si>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</si>
  <si>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</si>
  <si>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</si>
  <si>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</si>
  <si>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</si>
  <si>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</si>
  <si>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</si>
  <si>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</si>
  <si>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</si>
  <si>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</si>
  <si>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</si>
  <si>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</si>
  <si>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</si>
  <si>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</si>
  <si>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</si>
  <si>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</si>
  <si>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</si>
  <si>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</si>
  <si>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</si>
  <si>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</si>
  <si>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</si>
  <si>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</si>
  <si>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</si>
  <si>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</si>
  <si>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</si>
  <si>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</si>
  <si>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</si>
  <si>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</si>
  <si>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</si>
  <si>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</si>
  <si>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</si>
  <si>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</si>
  <si>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</si>
  <si>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</si>
  <si>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</si>
  <si>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0.42</t>
  </si>
  <si>
    <t>水道事業会計</t>
  </si>
  <si>
    <t>一般会計</t>
  </si>
  <si>
    <t>下水道事業会計</t>
  </si>
  <si>
    <t>介護保険特別会計</t>
  </si>
  <si>
    <t>国民健康保険事業特別会計（事業勘定）</t>
  </si>
  <si>
    <t>後期高齢者医療特別会計</t>
  </si>
  <si>
    <t>墓園事業特別会計</t>
  </si>
  <si>
    <t>国民健康保険事業特別会計（直営診療施設勘定）</t>
  </si>
  <si>
    <t>その他会計（赤字）</t>
  </si>
  <si>
    <t>その他会計（黒字）</t>
  </si>
  <si>
    <t>（百万円）</t>
    <phoneticPr fontId="5"/>
  </si>
  <si>
    <t>H30</t>
    <phoneticPr fontId="5"/>
  </si>
  <si>
    <t>R01</t>
    <phoneticPr fontId="5"/>
  </si>
  <si>
    <t>R02</t>
    <phoneticPr fontId="5"/>
  </si>
  <si>
    <t>R03</t>
    <phoneticPr fontId="5"/>
  </si>
  <si>
    <t>R04</t>
    <phoneticPr fontId="5"/>
  </si>
  <si>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</si>
  <si>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</si>
  <si>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</si>
  <si>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【消防賞じゅつ金支給事業特別会計】</t>
  </si>
  <si>
    <t>新潟県市町村総合事務組合
　【非常勤職員公務災害補償等特別会計】</t>
  </si>
  <si>
    <t>新潟県市町村総合事務組合
　【交通災害共済事業特別会計】</t>
  </si>
  <si>
    <t>新潟県後期高齢者医療広域連合
　【一般会計】</t>
  </si>
  <si>
    <t>新潟県後期高齢者医療広域連合
　【後期高齢者医療特別会計】</t>
  </si>
  <si>
    <t>（公）かしわざき振興財団</t>
    <rPh sb="1" eb="2">
      <t>コウ</t>
    </rPh>
    <rPh sb="8" eb="10">
      <t>シンコウ</t>
    </rPh>
    <rPh sb="10" eb="12">
      <t>ザイダン</t>
    </rPh>
    <phoneticPr fontId="8"/>
  </si>
  <si>
    <t>（株）カシックス</t>
    <rPh sb="1" eb="2">
      <t>カブ</t>
    </rPh>
    <phoneticPr fontId="8"/>
  </si>
  <si>
    <t>柏崎市土地開発公社</t>
    <rPh sb="0" eb="3">
      <t>カシワザキシ</t>
    </rPh>
    <rPh sb="3" eb="9">
      <t>トチカイハツコウシャ</t>
    </rPh>
    <phoneticPr fontId="8"/>
  </si>
  <si>
    <t>（公）柏崎地域国際化協会</t>
    <rPh sb="1" eb="2">
      <t>コウ</t>
    </rPh>
    <rPh sb="3" eb="5">
      <t>カシワザキ</t>
    </rPh>
    <rPh sb="5" eb="7">
      <t>チイキ</t>
    </rPh>
    <rPh sb="7" eb="10">
      <t>コクサイカ</t>
    </rPh>
    <rPh sb="10" eb="12">
      <t>キョウカイ</t>
    </rPh>
    <phoneticPr fontId="8"/>
  </si>
  <si>
    <t>（株）柏崎ショッピングモール</t>
    <rPh sb="1" eb="2">
      <t>カブ</t>
    </rPh>
    <rPh sb="3" eb="5">
      <t>カシワザキ</t>
    </rPh>
    <phoneticPr fontId="8"/>
  </si>
  <si>
    <t>柏崎あい・あーるエナジー（株）</t>
    <rPh sb="0" eb="2">
      <t>カシワザキ</t>
    </rPh>
    <rPh sb="12" eb="15">
      <t>カブ</t>
    </rPh>
    <phoneticPr fontId="2"/>
  </si>
  <si>
    <t>〇</t>
    <phoneticPr fontId="2"/>
  </si>
  <si>
    <t>環境・エネルギー産業拠点化推進基金</t>
  </si>
  <si>
    <t>柏崎・夢の森公園維持管理基金</t>
  </si>
  <si>
    <t>ガス事業清算金活用基金</t>
  </si>
  <si>
    <t>ふるさと応援基金</t>
  </si>
  <si>
    <t>公共施設適正管理基金</t>
    <rPh sb="0" eb="4">
      <t>コウキョウシセツ</t>
    </rPh>
    <rPh sb="4" eb="6">
      <t>テキセイ</t>
    </rPh>
    <rPh sb="6" eb="8">
      <t>カンリ</t>
    </rPh>
    <rPh sb="8" eb="10">
      <t>キキン</t>
    </rPh>
    <phoneticPr fontId="2"/>
  </si>
  <si>
    <t>－</t>
  </si>
  <si>
    <t>（株）じょんのび村協会</t>
    <rPh sb="1" eb="2">
      <t>カブ</t>
    </rPh>
    <rPh sb="8" eb="9">
      <t>ムラ</t>
    </rPh>
    <rPh sb="9" eb="11">
      <t>キョウカイ</t>
    </rPh>
    <phoneticPr fontId="8"/>
  </si>
  <si>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</si>
  <si>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</si>
  <si>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と比較して下回っているものの上昇傾向にある。今後は、公共施設等総合管理計画に基づき、人口規模に対応した公共施設等の適切配置を実現するため、更新・統廃合、長寿命化及び解体を検討し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</si>
  <si>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</si>
  <si>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</si>
  <si>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</si>
  <si>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</si>
  <si>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</si>
  <si>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</si>
  <si>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中越地震、中越沖地震の２度の震災に伴う災害復旧事業、復興関連事業のため多額の地方債を発行したことにより、類似団体と比較して高い水準となっていた。このため、起債の自主規制を行い、銀行等引受債の繰上償還、公的資金補償金免除繰上償還や行財政改革等に取り組み、実質公債費比率の抑制に努めてきた。これに加え、災害復旧事業債の償還が終了したことや地方消費税交付金を含む標準税収入が増加したことにより、年々、実質公債費比率は改善してきた。令和4（2022）年度は、臨時財政対策債発行可能額の減少と準元利償還金を構成する国営土地改良事業の元金支払い開始に伴う負担金の増加により比率が増加した。一方、将来負担比率は、地方債の元金の償還により、地方債の残高が減少したことに加え、旧鯨波公園用地取得費等の債務負担行為に基づく支出が終了したことにより比率が減少した。</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</si>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</sst>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0" fontId="13" fillId="0" borderId="11" xfId="1" applyFont="1" applyBorder="1" applyAlignment="1">
      <alignment horizontal="center" vertical="center" wrapTex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0" fontId="13" fillId="0" borderId="47" xfId="1" applyFont="1" applyBorder="1" applyAlignment="1">
      <alignment horizontal="center" vertical="center"/>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0" fontId="13" fillId="0" borderId="52" xfId="1" applyFont="1" applyBorder="1" applyAlignment="1">
      <alignment horizontal="center" vertical="center"/>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13" fillId="0" borderId="1" xfId="1" applyFont="1" applyBorder="1" applyAlignment="1">
      <alignment horizontal="center" vertical="center"/>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6"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7" fillId="0" borderId="31" xfId="8" applyFont="1" applyBorder="1">
      <alignment vertical="center"/>
    </xf>
    <xf numFmtId="0" fontId="27" fillId="0" borderId="42" xfId="8" applyFont="1" applyBorder="1">
      <alignmen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70" xfId="8" applyFont="1" applyBorder="1" applyAlignment="1">
      <alignment horizontal="center"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24"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11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5C3F338-9CC2-4211-B536-5DD246E9A5EF}"/>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54684</c:v>
                </c:pt>
                <c:pt idx="1">
                  <c:v>62383</c:v>
                </c:pt>
                <c:pt idx="2">
                  <c:v>63812</c:v>
                </c:pt>
                <c:pt idx="3">
                  <c:v>54225</c:v>
                </c:pt>
                <c:pt idx="4">
                  <c:v>54016</c:v>
                </c:pt>
              </c:numCache>
            </c:numRef>
          </c:val>
          <c:smooth val="0"/>
          <c:extLst>
            <c:ext xmlns:c16="http://schemas.microsoft.com/office/drawing/2014/chart" uri="{C3380CC4-5D6E-409C-BE32-E72D297353CC}">
              <c16:uniqueId val="{00000000-1B34-43BF-BC9E-2E14CCD43EA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76191</c:v>
                </c:pt>
                <c:pt idx="1">
                  <c:v>102653</c:v>
                </c:pt>
                <c:pt idx="2">
                  <c:v>139017</c:v>
                </c:pt>
                <c:pt idx="3">
                  <c:v>85657</c:v>
                </c:pt>
                <c:pt idx="4">
                  <c:v>111146</c:v>
                </c:pt>
              </c:numCache>
            </c:numRef>
          </c:val>
          <c:smooth val="0"/>
          <c:extLst>
            <c:ext xmlns:c16="http://schemas.microsoft.com/office/drawing/2014/chart" uri="{C3380CC4-5D6E-409C-BE32-E72D297353CC}">
              <c16:uniqueId val="{00000001-1B34-43BF-BC9E-2E14CCD43EA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7.95</c:v>
                </c:pt>
                <c:pt idx="1">
                  <c:v>7.79</c:v>
                </c:pt>
                <c:pt idx="2">
                  <c:v>8.3000000000000007</c:v>
                </c:pt>
                <c:pt idx="3">
                  <c:v>11.02</c:v>
                </c:pt>
                <c:pt idx="4">
                  <c:v>12.22</c:v>
                </c:pt>
              </c:numCache>
            </c:numRef>
          </c:val>
          <c:extLst>
            <c:ext xmlns:c16="http://schemas.microsoft.com/office/drawing/2014/chart" uri="{C3380CC4-5D6E-409C-BE32-E72D297353CC}">
              <c16:uniqueId val="{00000000-CEBE-45D6-9640-A50C83ACCC5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31.32</c:v>
                </c:pt>
                <c:pt idx="1">
                  <c:v>32.5</c:v>
                </c:pt>
                <c:pt idx="2">
                  <c:v>32.06</c:v>
                </c:pt>
                <c:pt idx="3">
                  <c:v>28.4</c:v>
                </c:pt>
                <c:pt idx="4">
                  <c:v>29.6</c:v>
                </c:pt>
              </c:numCache>
            </c:numRef>
          </c:val>
          <c:extLst>
            <c:ext xmlns:c16="http://schemas.microsoft.com/office/drawing/2014/chart" uri="{C3380CC4-5D6E-409C-BE32-E72D297353CC}">
              <c16:uniqueId val="{00000001-CEBE-45D6-9640-A50C83ACCC5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19.77</c:v>
                </c:pt>
                <c:pt idx="1">
                  <c:v>-0.42</c:v>
                </c:pt>
                <c:pt idx="2">
                  <c:v>0.66</c:v>
                </c:pt>
                <c:pt idx="3">
                  <c:v>0.27</c:v>
                </c:pt>
                <c:pt idx="4">
                  <c:v>0.77</c:v>
                </c:pt>
              </c:numCache>
            </c:numRef>
          </c:val>
          <c:smooth val="0"/>
          <c:extLst>
            <c:ext xmlns:c16="http://schemas.microsoft.com/office/drawing/2014/chart" uri="{C3380CC4-5D6E-409C-BE32-E72D297353CC}">
              <c16:uniqueId val="{00000002-CEBE-45D6-9640-A50C83ACCC5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0.06</c:v>
                </c:pt>
                <c:pt idx="2">
                  <c:v>#N/A</c:v>
                </c:pt>
                <c:pt idx="3">
                  <c:v>7.0000000000000007E-2</c:v>
                </c:pt>
                <c:pt idx="4">
                  <c:v>#N/A</c:v>
                </c:pt>
                <c:pt idx="5">
                  <c:v>0.1</c:v>
                </c:pt>
                <c:pt idx="6">
                  <c:v>#N/A</c:v>
                </c:pt>
                <c:pt idx="7">
                  <c:v>0</c:v>
                </c:pt>
                <c:pt idx="8">
                  <c:v>#N/A</c:v>
                </c:pt>
                <c:pt idx="9">
                  <c:v>0</c:v>
                </c:pt>
              </c:numCache>
            </c:numRef>
          </c:val>
          <c:extLst>
            <c:ext xmlns:c16="http://schemas.microsoft.com/office/drawing/2014/chart" uri="{C3380CC4-5D6E-409C-BE32-E72D297353CC}">
              <c16:uniqueId val="{00000000-06F6-4196-8325-E1CF0714B24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6F6-4196-8325-E1CF0714B247}"/>
            </c:ext>
          </c:extLst>
        </c:ser>
        <c:ser>
          <c:idx val="2"/>
          <c:order val="2"/>
          <c:tx>
            <c:strRef>
              <c:f>データシート!$A$29</c:f>
              <c:strCache>
                <c:ptCount val="1"/>
                <c:pt idx="0">
                  <c:v>国民健康保険事業特別会計（直営診療施設勘定）</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6F6-4196-8325-E1CF0714B247}"/>
            </c:ext>
          </c:extLst>
        </c:ser>
        <c:ser>
          <c:idx val="3"/>
          <c:order val="3"/>
          <c:tx>
            <c:strRef>
              <c:f>データシート!$A$30</c:f>
              <c:strCache>
                <c:ptCount val="1"/>
                <c:pt idx="0">
                  <c:v>墓園事業特別会計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#N/A</c:v>
                </c:pt>
                <c:pt idx="1">
                  <c:v>0</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3-06F6-4196-8325-E1CF0714B247}"/>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06F6-4196-8325-E1CF0714B247}"/>
            </c:ext>
          </c:extLst>
        </c:ser>
        <c:ser>
          <c:idx val="5"/>
          <c:order val="5"/>
          <c:tx>
            <c:strRef>
              <c:f>データシート!$A$32</c:f>
              <c:strCache>
                <c:ptCount val="1"/>
                <c:pt idx="0">
                  <c:v>国民健康保険事業特別会計（事業勘定）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0.74</c:v>
                </c:pt>
                <c:pt idx="2">
                  <c:v>#N/A</c:v>
                </c:pt>
                <c:pt idx="3">
                  <c:v>0.6</c:v>
                </c:pt>
                <c:pt idx="4">
                  <c:v>#N/A</c:v>
                </c:pt>
                <c:pt idx="5">
                  <c:v>0.17</c:v>
                </c:pt>
                <c:pt idx="6">
                  <c:v>#N/A</c:v>
                </c:pt>
                <c:pt idx="7">
                  <c:v>0.66</c:v>
                </c:pt>
                <c:pt idx="8">
                  <c:v>#N/A</c:v>
                </c:pt>
                <c:pt idx="9">
                  <c:v>0.47</c:v>
                </c:pt>
              </c:numCache>
            </c:numRef>
          </c:val>
          <c:extLst>
            <c:ext xmlns:c16="http://schemas.microsoft.com/office/drawing/2014/chart" uri="{C3380CC4-5D6E-409C-BE32-E72D297353CC}">
              <c16:uniqueId val="{00000005-06F6-4196-8325-E1CF0714B247}"/>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0.69</c:v>
                </c:pt>
                <c:pt idx="2">
                  <c:v>#N/A</c:v>
                </c:pt>
                <c:pt idx="3">
                  <c:v>1.1499999999999999</c:v>
                </c:pt>
                <c:pt idx="4">
                  <c:v>#N/A</c:v>
                </c:pt>
                <c:pt idx="5">
                  <c:v>0.72</c:v>
                </c:pt>
                <c:pt idx="6">
                  <c:v>#N/A</c:v>
                </c:pt>
                <c:pt idx="7">
                  <c:v>0.84</c:v>
                </c:pt>
                <c:pt idx="8">
                  <c:v>#N/A</c:v>
                </c:pt>
                <c:pt idx="9">
                  <c:v>1.73</c:v>
                </c:pt>
              </c:numCache>
            </c:numRef>
          </c:val>
          <c:extLst>
            <c:ext xmlns:c16="http://schemas.microsoft.com/office/drawing/2014/chart" uri="{C3380CC4-5D6E-409C-BE32-E72D297353CC}">
              <c16:uniqueId val="{00000006-06F6-4196-8325-E1CF0714B247}"/>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4.08</c:v>
                </c:pt>
                <c:pt idx="2">
                  <c:v>#N/A</c:v>
                </c:pt>
                <c:pt idx="3">
                  <c:v>3.85</c:v>
                </c:pt>
                <c:pt idx="4">
                  <c:v>#N/A</c:v>
                </c:pt>
                <c:pt idx="5">
                  <c:v>6.13</c:v>
                </c:pt>
                <c:pt idx="6">
                  <c:v>#N/A</c:v>
                </c:pt>
                <c:pt idx="7">
                  <c:v>5.76</c:v>
                </c:pt>
                <c:pt idx="8">
                  <c:v>#N/A</c:v>
                </c:pt>
                <c:pt idx="9">
                  <c:v>6.43</c:v>
                </c:pt>
              </c:numCache>
            </c:numRef>
          </c:val>
          <c:extLst>
            <c:ext xmlns:c16="http://schemas.microsoft.com/office/drawing/2014/chart" uri="{C3380CC4-5D6E-409C-BE32-E72D297353CC}">
              <c16:uniqueId val="{00000007-06F6-4196-8325-E1CF0714B24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7.94</c:v>
                </c:pt>
                <c:pt idx="2">
                  <c:v>#N/A</c:v>
                </c:pt>
                <c:pt idx="3">
                  <c:v>7.77</c:v>
                </c:pt>
                <c:pt idx="4">
                  <c:v>#N/A</c:v>
                </c:pt>
                <c:pt idx="5">
                  <c:v>8.2899999999999991</c:v>
                </c:pt>
                <c:pt idx="6">
                  <c:v>#N/A</c:v>
                </c:pt>
                <c:pt idx="7">
                  <c:v>11.01</c:v>
                </c:pt>
                <c:pt idx="8">
                  <c:v>#N/A</c:v>
                </c:pt>
                <c:pt idx="9">
                  <c:v>12.21</c:v>
                </c:pt>
              </c:numCache>
            </c:numRef>
          </c:val>
          <c:extLst>
            <c:ext xmlns:c16="http://schemas.microsoft.com/office/drawing/2014/chart" uri="{C3380CC4-5D6E-409C-BE32-E72D297353CC}">
              <c16:uniqueId val="{00000008-06F6-4196-8325-E1CF0714B24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8.59</c:v>
                </c:pt>
                <c:pt idx="2">
                  <c:v>#N/A</c:v>
                </c:pt>
                <c:pt idx="3">
                  <c:v>9.89</c:v>
                </c:pt>
                <c:pt idx="4">
                  <c:v>#N/A</c:v>
                </c:pt>
                <c:pt idx="5">
                  <c:v>10.97</c:v>
                </c:pt>
                <c:pt idx="6">
                  <c:v>#N/A</c:v>
                </c:pt>
                <c:pt idx="7">
                  <c:v>11.71</c:v>
                </c:pt>
                <c:pt idx="8">
                  <c:v>#N/A</c:v>
                </c:pt>
                <c:pt idx="9">
                  <c:v>12.4</c:v>
                </c:pt>
              </c:numCache>
            </c:numRef>
          </c:val>
          <c:extLst>
            <c:ext xmlns:c16="http://schemas.microsoft.com/office/drawing/2014/chart" uri="{C3380CC4-5D6E-409C-BE32-E72D297353CC}">
              <c16:uniqueId val="{00000009-06F6-4196-8325-E1CF0714B24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5545</c:v>
                </c:pt>
                <c:pt idx="5">
                  <c:v>4855</c:v>
                </c:pt>
                <c:pt idx="8">
                  <c:v>4621</c:v>
                </c:pt>
                <c:pt idx="11">
                  <c:v>4567</c:v>
                </c:pt>
                <c:pt idx="14">
                  <c:v>4716</c:v>
                </c:pt>
              </c:numCache>
            </c:numRef>
          </c:val>
          <c:extLst>
            <c:ext xmlns:c16="http://schemas.microsoft.com/office/drawing/2014/chart" uri="{C3380CC4-5D6E-409C-BE32-E72D297353CC}">
              <c16:uniqueId val="{00000000-F05B-4194-9B3C-9C283AF065A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05B-4194-9B3C-9C283AF065A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33</c:v>
                </c:pt>
                <c:pt idx="3">
                  <c:v>24</c:v>
                </c:pt>
                <c:pt idx="6">
                  <c:v>21</c:v>
                </c:pt>
                <c:pt idx="9">
                  <c:v>21</c:v>
                </c:pt>
                <c:pt idx="12">
                  <c:v>199</c:v>
                </c:pt>
              </c:numCache>
            </c:numRef>
          </c:val>
          <c:extLst>
            <c:ext xmlns:c16="http://schemas.microsoft.com/office/drawing/2014/chart" uri="{C3380CC4-5D6E-409C-BE32-E72D297353CC}">
              <c16:uniqueId val="{00000002-F05B-4194-9B3C-9C283AF065A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05B-4194-9B3C-9C283AF065A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1703</c:v>
                </c:pt>
                <c:pt idx="3">
                  <c:v>1942</c:v>
                </c:pt>
                <c:pt idx="6">
                  <c:v>1926</c:v>
                </c:pt>
                <c:pt idx="9">
                  <c:v>1796</c:v>
                </c:pt>
                <c:pt idx="12">
                  <c:v>1778</c:v>
                </c:pt>
              </c:numCache>
            </c:numRef>
          </c:val>
          <c:extLst>
            <c:ext xmlns:c16="http://schemas.microsoft.com/office/drawing/2014/chart" uri="{C3380CC4-5D6E-409C-BE32-E72D297353CC}">
              <c16:uniqueId val="{00000004-F05B-4194-9B3C-9C283AF065A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05B-4194-9B3C-9C283AF065A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05B-4194-9B3C-9C283AF065A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5940</c:v>
                </c:pt>
                <c:pt idx="3">
                  <c:v>4780</c:v>
                </c:pt>
                <c:pt idx="6">
                  <c:v>4532</c:v>
                </c:pt>
                <c:pt idx="9">
                  <c:v>4617</c:v>
                </c:pt>
                <c:pt idx="12">
                  <c:v>4787</c:v>
                </c:pt>
              </c:numCache>
            </c:numRef>
          </c:val>
          <c:extLst>
            <c:ext xmlns:c16="http://schemas.microsoft.com/office/drawing/2014/chart" uri="{C3380CC4-5D6E-409C-BE32-E72D297353CC}">
              <c16:uniqueId val="{00000007-F05B-4194-9B3C-9C283AF065A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2131</c:v>
                </c:pt>
                <c:pt idx="2">
                  <c:v>#N/A</c:v>
                </c:pt>
                <c:pt idx="3">
                  <c:v>#N/A</c:v>
                </c:pt>
                <c:pt idx="4">
                  <c:v>1891</c:v>
                </c:pt>
                <c:pt idx="5">
                  <c:v>#N/A</c:v>
                </c:pt>
                <c:pt idx="6">
                  <c:v>#N/A</c:v>
                </c:pt>
                <c:pt idx="7">
                  <c:v>1858</c:v>
                </c:pt>
                <c:pt idx="8">
                  <c:v>#N/A</c:v>
                </c:pt>
                <c:pt idx="9">
                  <c:v>#N/A</c:v>
                </c:pt>
                <c:pt idx="10">
                  <c:v>1867</c:v>
                </c:pt>
                <c:pt idx="11">
                  <c:v>#N/A</c:v>
                </c:pt>
                <c:pt idx="12">
                  <c:v>#N/A</c:v>
                </c:pt>
                <c:pt idx="13">
                  <c:v>2048</c:v>
                </c:pt>
                <c:pt idx="14">
                  <c:v>#N/A</c:v>
                </c:pt>
              </c:numCache>
            </c:numRef>
          </c:val>
          <c:smooth val="0"/>
          <c:extLst>
            <c:ext xmlns:c16="http://schemas.microsoft.com/office/drawing/2014/chart" uri="{C3380CC4-5D6E-409C-BE32-E72D297353CC}">
              <c16:uniqueId val="{00000008-F05B-4194-9B3C-9C283AF065A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51557</c:v>
                </c:pt>
                <c:pt idx="5">
                  <c:v>50326</c:v>
                </c:pt>
                <c:pt idx="8">
                  <c:v>49381</c:v>
                </c:pt>
                <c:pt idx="11">
                  <c:v>48400</c:v>
                </c:pt>
                <c:pt idx="14">
                  <c:v>46778</c:v>
                </c:pt>
              </c:numCache>
            </c:numRef>
          </c:val>
          <c:extLst>
            <c:ext xmlns:c16="http://schemas.microsoft.com/office/drawing/2014/chart" uri="{C3380CC4-5D6E-409C-BE32-E72D297353CC}">
              <c16:uniqueId val="{00000000-2596-483F-9E24-7E408D2E1DB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3966</c:v>
                </c:pt>
                <c:pt idx="5">
                  <c:v>3968</c:v>
                </c:pt>
                <c:pt idx="8">
                  <c:v>3919</c:v>
                </c:pt>
                <c:pt idx="11">
                  <c:v>4222</c:v>
                </c:pt>
                <c:pt idx="14">
                  <c:v>4407</c:v>
                </c:pt>
              </c:numCache>
            </c:numRef>
          </c:val>
          <c:extLst>
            <c:ext xmlns:c16="http://schemas.microsoft.com/office/drawing/2014/chart" uri="{C3380CC4-5D6E-409C-BE32-E72D297353CC}">
              <c16:uniqueId val="{00000001-2596-483F-9E24-7E408D2E1DB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15369</c:v>
                </c:pt>
                <c:pt idx="5">
                  <c:v>15082</c:v>
                </c:pt>
                <c:pt idx="8">
                  <c:v>13938</c:v>
                </c:pt>
                <c:pt idx="11">
                  <c:v>16120</c:v>
                </c:pt>
                <c:pt idx="14">
                  <c:v>17086</c:v>
                </c:pt>
              </c:numCache>
            </c:numRef>
          </c:val>
          <c:extLst>
            <c:ext xmlns:c16="http://schemas.microsoft.com/office/drawing/2014/chart" uri="{C3380CC4-5D6E-409C-BE32-E72D297353CC}">
              <c16:uniqueId val="{00000002-2596-483F-9E24-7E408D2E1DB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96-483F-9E24-7E408D2E1DB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96-483F-9E24-7E408D2E1DB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96-483F-9E24-7E408D2E1DB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5820</c:v>
                </c:pt>
                <c:pt idx="3">
                  <c:v>5665</c:v>
                </c:pt>
                <c:pt idx="6">
                  <c:v>5292</c:v>
                </c:pt>
                <c:pt idx="9">
                  <c:v>5115</c:v>
                </c:pt>
                <c:pt idx="12">
                  <c:v>4966</c:v>
                </c:pt>
              </c:numCache>
            </c:numRef>
          </c:val>
          <c:extLst>
            <c:ext xmlns:c16="http://schemas.microsoft.com/office/drawing/2014/chart" uri="{C3380CC4-5D6E-409C-BE32-E72D297353CC}">
              <c16:uniqueId val="{00000006-2596-483F-9E24-7E408D2E1DB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596-483F-9E24-7E408D2E1DB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14954</c:v>
                </c:pt>
                <c:pt idx="3">
                  <c:v>15731</c:v>
                </c:pt>
                <c:pt idx="6">
                  <c:v>16231</c:v>
                </c:pt>
                <c:pt idx="9">
                  <c:v>17508</c:v>
                </c:pt>
                <c:pt idx="12">
                  <c:v>17177</c:v>
                </c:pt>
              </c:numCache>
            </c:numRef>
          </c:val>
          <c:extLst>
            <c:ext xmlns:c16="http://schemas.microsoft.com/office/drawing/2014/chart" uri="{C3380CC4-5D6E-409C-BE32-E72D297353CC}">
              <c16:uniqueId val="{00000008-2596-483F-9E24-7E408D2E1DB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1006</c:v>
                </c:pt>
                <c:pt idx="3">
                  <c:v>3689</c:v>
                </c:pt>
                <c:pt idx="6">
                  <c:v>3672</c:v>
                </c:pt>
                <c:pt idx="9">
                  <c:v>3267</c:v>
                </c:pt>
                <c:pt idx="12">
                  <c:v>2843</c:v>
                </c:pt>
              </c:numCache>
            </c:numRef>
          </c:val>
          <c:extLst>
            <c:ext xmlns:c16="http://schemas.microsoft.com/office/drawing/2014/chart" uri="{C3380CC4-5D6E-409C-BE32-E72D297353CC}">
              <c16:uniqueId val="{00000009-2596-483F-9E24-7E408D2E1DB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49472</c:v>
                </c:pt>
                <c:pt idx="3">
                  <c:v>48472</c:v>
                </c:pt>
                <c:pt idx="6">
                  <c:v>47593</c:v>
                </c:pt>
                <c:pt idx="9">
                  <c:v>46686</c:v>
                </c:pt>
                <c:pt idx="12">
                  <c:v>45978</c:v>
                </c:pt>
              </c:numCache>
            </c:numRef>
          </c:val>
          <c:extLst>
            <c:ext xmlns:c16="http://schemas.microsoft.com/office/drawing/2014/chart" uri="{C3380CC4-5D6E-409C-BE32-E72D297353CC}">
              <c16:uniqueId val="{0000000A-2596-483F-9E24-7E408D2E1DB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359</c:v>
                </c:pt>
                <c:pt idx="2">
                  <c:v>#N/A</c:v>
                </c:pt>
                <c:pt idx="3">
                  <c:v>#N/A</c:v>
                </c:pt>
                <c:pt idx="4">
                  <c:v>4181</c:v>
                </c:pt>
                <c:pt idx="5">
                  <c:v>#N/A</c:v>
                </c:pt>
                <c:pt idx="6">
                  <c:v>#N/A</c:v>
                </c:pt>
                <c:pt idx="7">
                  <c:v>5550</c:v>
                </c:pt>
                <c:pt idx="8">
                  <c:v>#N/A</c:v>
                </c:pt>
                <c:pt idx="9">
                  <c:v>#N/A</c:v>
                </c:pt>
                <c:pt idx="10">
                  <c:v>3835</c:v>
                </c:pt>
                <c:pt idx="11">
                  <c:v>#N/A</c:v>
                </c:pt>
                <c:pt idx="12">
                  <c:v>#N/A</c:v>
                </c:pt>
                <c:pt idx="13">
                  <c:v>2693</c:v>
                </c:pt>
                <c:pt idx="14">
                  <c:v>#N/A</c:v>
                </c:pt>
              </c:numCache>
            </c:numRef>
          </c:val>
          <c:smooth val="0"/>
          <c:extLst>
            <c:ext xmlns:c16="http://schemas.microsoft.com/office/drawing/2014/chart" uri="{C3380CC4-5D6E-409C-BE32-E72D297353CC}">
              <c16:uniqueId val="{0000000B-2596-483F-9E24-7E408D2E1DB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7744</c:v>
                </c:pt>
                <c:pt idx="1">
                  <c:v>7072</c:v>
                </c:pt>
                <c:pt idx="2">
                  <c:v>7079</c:v>
                </c:pt>
              </c:numCache>
            </c:numRef>
          </c:val>
          <c:extLst>
            <c:ext xmlns:c16="http://schemas.microsoft.com/office/drawing/2014/chart" uri="{C3380CC4-5D6E-409C-BE32-E72D297353CC}">
              <c16:uniqueId val="{00000000-443E-4C5E-9DAE-B8D07269584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554</c:v>
                </c:pt>
                <c:pt idx="1">
                  <c:v>1057</c:v>
                </c:pt>
                <c:pt idx="2">
                  <c:v>1058</c:v>
                </c:pt>
              </c:numCache>
            </c:numRef>
          </c:val>
          <c:extLst>
            <c:ext xmlns:c16="http://schemas.microsoft.com/office/drawing/2014/chart" uri="{C3380CC4-5D6E-409C-BE32-E72D297353CC}">
              <c16:uniqueId val="{00000001-443E-4C5E-9DAE-B8D07269584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3465</c:v>
                </c:pt>
                <c:pt idx="1">
                  <c:v>5207</c:v>
                </c:pt>
                <c:pt idx="2">
                  <c:v>5399</c:v>
                </c:pt>
              </c:numCache>
            </c:numRef>
          </c:val>
          <c:extLst>
            <c:ext xmlns:c16="http://schemas.microsoft.com/office/drawing/2014/chart" uri="{C3380CC4-5D6E-409C-BE32-E72D297353CC}">
              <c16:uniqueId val="{00000002-443E-4C5E-9DAE-B8D07269584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{461281FE-2689-4177-AF0E-EB3E795FC98F}</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0-7FDA-42C0-BF62-A2F4313EBC8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{B59EAD55-2556-4B71-A9BC-DC85B61C4AFD}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FDA-42C0-BF62-A2F4313EBC8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{1AFE6DE1-375F-4091-80AC-2E91EFF064E2}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FDA-42C0-BF62-A2F4313EBC8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{EAC7A839-EB33-4E11-B687-F981A66ADF0E}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FDA-42C0-BF62-A2F4313EBC8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{66889D2D-7E95-4FF3-B61A-C4F08A7AAD59}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FDA-42C0-BF62-A2F4313EBC81}"/>
                </c:ext>
              </c:extLst>
            </c:dLbl>
            <c:dLbl>
              <c:idx val="8"/>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{4FBD0A4F-D9F0-495D-9B18-5DF6140F9014}</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5-7FDA-42C0-BF62-A2F4313EBC81}"/>
                </c:ext>
              </c:extLst>
            </c:dLbl>
            <c:dLbl>
              <c:idx val="16"/>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{32381F04-1E77-4D75-8EEB-AA2A57D49D37}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06-7FDA-42C0-BF62-A2F4313EBC81}"/>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{519C531D-47D6-4352-B7BE-DE6367622532}</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07-7FDA-42C0-BF62-A2F4313EBC81}"/>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{68D6D52D-CA8A-4AF6-8F17-8E50C7C1D726}</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08-7FDA-42C0-BF62-A2F4313EBC8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c:v>
                </c:pt>
                <c:pt idx="8">
                  <c:v>50.6</c:v>
                </c:pt>
                <c:pt idx="16">
                  <c:v>51.2</c:v>
                </c:pt>
                <c:pt idx="24">
                  <c:v>52.6</c:v>
                </c:pt>
                <c:pt idx="32">
                  <c:v>53.8</c:v>
                </c:pt>
              </c:numCache>
            </c:numRef>
          </c:xVal>
          <c:yVal>
            <c:numRef>
              <c:f>公会計指標分析・財政指標組合せ分析表!$BP$51:$DC$51</c:f>
              <c:numCache>
                <c:formatCode>#,##0.0;"▲ "#,##0.0</c:formatCode>
                <c:ptCount val="40"/>
                <c:pt idx="0">
                  <c:v>1.8</c:v>
                </c:pt>
                <c:pt idx="8">
                  <c:v>21.6</c:v>
                </c:pt>
                <c:pt idx="16">
                  <c:v>27.9</c:v>
                </c:pt>
                <c:pt idx="24">
                  <c:v>18.5</c:v>
                </c:pt>
                <c:pt idx="32">
                  <c:v>13.7</c:v>
                </c:pt>
              </c:numCache>
            </c:numRef>
          </c:yVal>
          <c:smooth val="0"/>
          <c:extLst>
            <c:ext xmlns:c16="http://schemas.microsoft.com/office/drawing/2014/chart" uri="{C3380CC4-5D6E-409C-BE32-E72D297353CC}">
              <c16:uniqueId val="{00000009-7FDA-42C0-BF62-A2F4313EBC8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{D90D4A90-CF67-48A6-AE8B-4B8DA1C608B7}</c15:txfldGUID>
                      <c15:f>公会計指標分析・財政指標組合せ分析表!$BP$50</c15:f>
                      <c15:dlblFieldTableCache>
                        <c:ptCount val="1"/>
                        <c:pt idx="0">
                          <c:v>H30</c:v>
                        </c:pt>
                      </c15:dlblFieldTableCache>
                    </c15:dlblFTEntry>
                  </c15:dlblFieldTable>
                  <c15:showDataLabelsRange val="0"/>
                </c:ext>
                <c:ext xmlns:c16="http://schemas.microsoft.com/office/drawing/2014/chart" uri="{C3380CC4-5D6E-409C-BE32-E72D297353CC}">
                  <c16:uniqueId val="{0000000A-7FDA-42C0-BF62-A2F4313EBC8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{67693B6C-0005-4A6D-AE15-2E325DF8CACF}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FDA-42C0-BF62-A2F4313EBC8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{8A3CA595-1939-4306-975C-4134A4791659}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FDA-42C0-BF62-A2F4313EBC8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{DEF67BFF-518B-47D4-99FA-817889574FC7}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FDA-42C0-BF62-A2F4313EBC8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{C60B934E-A512-40E7-9012-A7E6CB342E62}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FDA-42C0-BF62-A2F4313EBC81}"/>
                </c:ext>
              </c:extLst>
            </c:dLbl>
            <c:dLbl>
              <c:idx val="8"/>
              <c:layout>
                <c:manualLayout>
                  <c:x val="0"/>
                  <c:y val="1.6506510848216534E-2"/>
                </c:manualLayout>
              </c:layout>
              <c:tx>
                <c:strRef>
                  <c:f>公会計指標分析・財政指標組合せ分析表!$BX$50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{A283A0AC-7E54-4321-87D4-4F203C020019}</c15:txfldGUID>
                      <c15:f>公会計指標分析・財政指標組合せ分析表!$BX$50</c15:f>
                      <c15:dlblFieldTableCache>
                        <c:ptCount val="1"/>
                        <c:pt idx="0">
                          <c:v>R01</c:v>
                        </c:pt>
                      </c15:dlblFieldTableCache>
                    </c15:dlblFTEntry>
                  </c15:dlblFieldTable>
                  <c15:showDataLabelsRange val="0"/>
                </c:ext>
                <c:ext xmlns:c16="http://schemas.microsoft.com/office/drawing/2014/chart" uri="{C3380CC4-5D6E-409C-BE32-E72D297353CC}">
                  <c16:uniqueId val="{0000000F-7FDA-42C0-BF62-A2F4313EBC81}"/>
                </c:ext>
              </c:extLst>
            </c:dLbl>
            <c:dLbl>
              <c:idx val="16"/>
              <c:layout>
                <c:manualLayout>
                  <c:x val="0"/>
                  <c:y val="-1.6506510848216617E-2"/>
                </c:manualLayout>
              </c:layout>
              <c:tx>
                <c:strRef>
                  <c:f>公会計指標分析・財政指標組合せ分析表!$CF$50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{223BB86C-90DA-49FF-AE07-8C906D289087}</c15:txfldGUID>
                      <c15:f>公会計指標分析・財政指標組合せ分析表!$CF$50</c15:f>
                      <c15:dlblFieldTableCache>
                        <c:ptCount val="1"/>
                        <c:pt idx="0">
                          <c:v>R02</c:v>
                        </c:pt>
                      </c15:dlblFieldTableCache>
                    </c15:dlblFTEntry>
                  </c15:dlblFieldTable>
                  <c15:showDataLabelsRange val="0"/>
                </c:ext>
                <c:ext xmlns:c16="http://schemas.microsoft.com/office/drawing/2014/chart" uri="{C3380CC4-5D6E-409C-BE32-E72D297353CC}">
                  <c16:uniqueId val="{00000010-7FDA-42C0-BF62-A2F4313EBC81}"/>
                </c:ext>
              </c:extLst>
            </c:dLbl>
            <c:dLbl>
              <c:idx val="24"/>
              <c:tx>
                <c:strRef>
                  <c:f>公会計指標分析・財政指標組合せ分析表!$CN$50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{EC227A3E-6F88-41F0-82DA-6600AFCF18FC}</c15:txfldGUID>
                      <c15:f>公会計指標分析・財政指標組合せ分析表!$CN$50</c15:f>
                      <c15:dlblFieldTableCache>
                        <c:ptCount val="1"/>
                        <c:pt idx="0">
                          <c:v>R03</c:v>
                        </c:pt>
                      </c15:dlblFieldTableCache>
                    </c15:dlblFTEntry>
                  </c15:dlblFieldTable>
                  <c15:showDataLabelsRange val="0"/>
                </c:ext>
                <c:ext xmlns:c16="http://schemas.microsoft.com/office/drawing/2014/chart" uri="{C3380CC4-5D6E-409C-BE32-E72D297353CC}">
                  <c16:uniqueId val="{00000011-7FDA-42C0-BF62-A2F4313EBC81}"/>
                </c:ext>
              </c:extLst>
            </c:dLbl>
            <c:dLbl>
              <c:idx val="32"/>
              <c:tx>
                <c:strRef>
                  <c:f>公会計指標分析・財政指標組合せ分析表!$CV$50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{A019DE2B-8629-4896-ACC6-AC40E4A48C65}</c15:txfldGUID>
                      <c15:f>公会計指標分析・財政指標組合せ分析表!$CV$50</c15:f>
                      <c15:dlblFieldTableCache>
                        <c:ptCount val="1"/>
                        <c:pt idx="0">
                          <c:v>R04</c:v>
                        </c:pt>
                      </c15:dlblFieldTableCache>
                    </c15:dlblFTEntry>
                  </c15:dlblFieldTable>
                  <c15:showDataLabelsRange val="0"/>
                </c:ext>
                <c:ext xmlns:c16="http://schemas.microsoft.com/office/drawing/2014/chart" uri="{C3380CC4-5D6E-409C-BE32-E72D297353CC}">
                  <c16:uniqueId val="{00000012-7FDA-42C0-BF62-A2F4313EBC8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60.9</c:v>
                </c:pt>
                <c:pt idx="16">
                  <c:v>61</c:v>
                </c:pt>
                <c:pt idx="24">
                  <c:v>62.1</c:v>
                </c:pt>
                <c:pt idx="32">
                  <c:v>63.1</c:v>
                </c:pt>
              </c:numCache>
            </c:numRef>
          </c:xVal>
          <c:yVal>
            <c:numRef>
              <c:f>公会計指標分析・財政指標組合せ分析表!$BP$55:$DC$55</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7FDA-42C0-BF62-A2F4313EBC81}"/>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{C7A74A9F-E2A9-4A3C-A5C4-459173869AC9}</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0-B99A-4097-98C9-6D52A6C0E3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{96C4EA61-F82D-41DE-8ED8-11996BC8064C}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9A-4097-98C9-6D52A6C0E3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{1C05C986-E825-4209-BC24-A49CDB0EC4F7}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9A-4097-98C9-6D52A6C0E3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{E3C4CEBA-F52A-4678-9CAB-12004EA0C6E9}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9A-4097-98C9-6D52A6C0E3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{010EEE9D-972C-4C54-8123-F7F68B88F4A5}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9A-4097-98C9-6D52A6C0E37D}"/>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{2D0CA3E4-AF48-4B78-B84A-DC74D7EFAF26}</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5-B99A-4097-98C9-6D52A6C0E37D}"/>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{F3670692-C7D1-4AF3-AC45-F76F67FA75A0}</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06-B99A-4097-98C9-6D52A6C0E37D}"/>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{EA2B3A5C-B51D-44B5-A14D-00AF33D5FB12}</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07-B99A-4097-98C9-6D52A6C0E37D}"/>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{785E1538-4893-443E-B7EF-E87168A77FDF}</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08-B99A-4097-98C9-6D52A6C0E3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13.1</c:v>
                </c:pt>
                <c:pt idx="8">
                  <c:v>11.6</c:v>
                </c:pt>
                <c:pt idx="16">
                  <c:v>10</c:v>
                </c:pt>
                <c:pt idx="24">
                  <c:v>9.3000000000000007</c:v>
                </c:pt>
                <c:pt idx="32">
                  <c:v>9.6</c:v>
                </c:pt>
              </c:numCache>
            </c:numRef>
          </c:xVal>
          <c:yVal>
            <c:numRef>
              <c:f>公会計指標分析・財政指標組合せ分析表!$BP$73:$DC$73</c:f>
              <c:numCache>
                <c:formatCode>#,##0.0;"▲ "#,##0.0</c:formatCode>
                <c:ptCount val="40"/>
                <c:pt idx="0">
                  <c:v>1.8</c:v>
                </c:pt>
                <c:pt idx="8">
                  <c:v>21.6</c:v>
                </c:pt>
                <c:pt idx="16">
                  <c:v>27.9</c:v>
                </c:pt>
                <c:pt idx="24">
                  <c:v>18.5</c:v>
                </c:pt>
                <c:pt idx="32">
                  <c:v>13.7</c:v>
                </c:pt>
              </c:numCache>
            </c:numRef>
          </c:yVal>
          <c:smooth val="0"/>
          <c:extLst>
            <c:ext xmlns:c16="http://schemas.microsoft.com/office/drawing/2014/chart" uri="{C3380CC4-5D6E-409C-BE32-E72D297353CC}">
              <c16:uniqueId val="{00000009-B99A-4097-98C9-6D52A6C0E37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{8420DFC7-8EFF-49C6-B415-A27BF8561BEE}</c15:txfldGUID>
                      <c15:f>公会計指標分析・財政指標組合せ分析表!$BP$72</c15:f>
                      <c15:dlblFieldTableCache>
                        <c:ptCount val="1"/>
                        <c:pt idx="0">
                          <c:v>H30</c:v>
                        </c:pt>
                      </c15:dlblFieldTableCache>
                    </c15:dlblFTEntry>
                  </c15:dlblFieldTable>
                  <c15:showDataLabelsRange val="0"/>
                </c:ext>
                <c:ext xmlns:c16="http://schemas.microsoft.com/office/drawing/2014/chart" uri="{C3380CC4-5D6E-409C-BE32-E72D297353CC}">
                  <c16:uniqueId val="{0000000A-B99A-4097-98C9-6D52A6C0E37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{E502C6FD-4365-4AEB-A0F6-7ABB44DE2A0C}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9A-4097-98C9-6D52A6C0E3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{697FCE10-B892-4470-983B-64836047641E}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9A-4097-98C9-6D52A6C0E3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{31A0E5E7-E00E-4C56-926F-2AA100EBABDF}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9A-4097-98C9-6D52A6C0E3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{3CBFCED4-FAE0-45CC-8C84-AB41B11F44B2}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9A-4097-98C9-6D52A6C0E37D}"/>
                </c:ext>
              </c:extLst>
            </c:dLbl>
            <c:dLbl>
              <c:idx val="8"/>
              <c:layout>
                <c:manualLayout>
                  <c:x val="0"/>
                  <c:y val="1.5804260134378342E-2"/>
                </c:manualLayout>
              </c:layout>
              <c:tx>
                <c:strRef>
                  <c:f>公会計指標分析・財政指標組合せ分析表!$BX$72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{0071A232-C6B6-456D-AB86-433CA0B76A87}</c15:txfldGUID>
                      <c15:f>公会計指標分析・財政指標組合せ分析表!$BX$72</c15:f>
                      <c15:dlblFieldTableCache>
                        <c:ptCount val="1"/>
                        <c:pt idx="0">
                          <c:v>R01</c:v>
                        </c:pt>
                      </c15:dlblFieldTableCache>
                    </c15:dlblFTEntry>
                  </c15:dlblFieldTable>
                  <c15:showDataLabelsRange val="0"/>
                </c:ext>
                <c:ext xmlns:c16="http://schemas.microsoft.com/office/drawing/2014/chart" uri="{C3380CC4-5D6E-409C-BE32-E72D297353CC}">
                  <c16:uniqueId val="{0000000F-B99A-4097-98C9-6D52A6C0E37D}"/>
                </c:ext>
              </c:extLst>
            </c:dLbl>
            <c:dLbl>
              <c:idx val="16"/>
              <c:layout>
                <c:manualLayout>
                  <c:x val="0"/>
                  <c:y val="-1.5804260134378422E-2"/>
                </c:manualLayout>
              </c:layout>
              <c:tx>
                <c:strRef>
                  <c:f>公会計指標分析・財政指標組合せ分析表!$CF$72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{20C9457D-42B6-405E-8C64-536D5055AA68}</c15:txfldGUID>
                      <c15:f>公会計指標分析・財政指標組合せ分析表!$CF$72</c15:f>
                      <c15:dlblFieldTableCache>
                        <c:ptCount val="1"/>
                        <c:pt idx="0">
                          <c:v>R02</c:v>
                        </c:pt>
                      </c15:dlblFieldTableCache>
                    </c15:dlblFTEntry>
                  </c15:dlblFieldTable>
                  <c15:showDataLabelsRange val="0"/>
                </c:ext>
                <c:ext xmlns:c16="http://schemas.microsoft.com/office/drawing/2014/chart" uri="{C3380CC4-5D6E-409C-BE32-E72D297353CC}">
                  <c16:uniqueId val="{00000010-B99A-4097-98C9-6D52A6C0E37D}"/>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{95DDE069-A82C-4DBB-BBDB-457B18663039}</c15:txfldGUID>
                      <c15:f>公会計指標分析・財政指標組合せ分析表!$CN$72</c15:f>
                      <c15:dlblFieldTableCache>
                        <c:ptCount val="1"/>
                        <c:pt idx="0">
                          <c:v>R03</c:v>
                        </c:pt>
                      </c15:dlblFieldTableCache>
                    </c15:dlblFTEntry>
                  </c15:dlblFieldTable>
                  <c15:showDataLabelsRange val="0"/>
                </c:ext>
                <c:ext xmlns:c16="http://schemas.microsoft.com/office/drawing/2014/chart" uri="{C3380CC4-5D6E-409C-BE32-E72D297353CC}">
                  <c16:uniqueId val="{00000011-B99A-4097-98C9-6D52A6C0E37D}"/>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{49C3311C-C64F-435C-92CB-12A81E9D663A}</c15:txfldGUID>
                      <c15:f>公会計指標分析・財政指標組合せ分析表!$CV$72</c15:f>
                      <c15:dlblFieldTableCache>
                        <c:ptCount val="1"/>
                        <c:pt idx="0">
                          <c:v>R04</c:v>
                        </c:pt>
                      </c15:dlblFieldTableCache>
                    </c15:dlblFTEntry>
                  </c15:dlblFieldTable>
                  <c15:showDataLabelsRange val="0"/>
                </c:ext>
                <c:ext xmlns:c16="http://schemas.microsoft.com/office/drawing/2014/chart" uri="{C3380CC4-5D6E-409C-BE32-E72D297353CC}">
                  <c16:uniqueId val="{00000012-B99A-4097-98C9-6D52A6C0E3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6.9</c:v>
                </c:pt>
                <c:pt idx="8">
                  <c:v>6.6</c:v>
                </c:pt>
                <c:pt idx="16">
                  <c:v>6.4</c:v>
                </c:pt>
                <c:pt idx="24">
                  <c:v>6.6</c:v>
                </c:pt>
                <c:pt idx="32">
                  <c:v>6.6</c:v>
                </c:pt>
              </c:numCache>
            </c:numRef>
          </c:xVal>
          <c:yVal>
            <c:numRef>
              <c:f>公会計指標分析・財政指標組合せ分析表!$BP$77:$DC$77</c:f>
              <c:numCache>
                <c:formatCode>#,##0.0;"▲ "#,##0.0</c:formatCode>
                <c:ptCount val="40"/>
                <c:pt idx="0">
                  <c:v>25.3</c:v>
                </c:pt>
                <c:pt idx="8">
                  <c:v>25.5</c:v>
                </c:pt>
                <c:pt idx="16">
                  <c:v>25.1</c:v>
                </c:pt>
                <c:pt idx="24">
                  <c:v>18</c:v>
                </c:pt>
                <c:pt idx="32">
                  <c:v>12.7</c:v>
                </c:pt>
              </c:numCache>
            </c:numRef>
          </c:yVal>
          <c:smooth val="0"/>
          <c:extLst>
            <c:ext xmlns:c16="http://schemas.microsoft.com/office/drawing/2014/chart" uri="{C3380CC4-5D6E-409C-BE32-E72D297353CC}">
              <c16:uniqueId val="{00000013-B99A-4097-98C9-6D52A6C0E37D}"/>
            </c:ext>
          </c:extLst>
        </c:ser>
        <c:dLbls>
          <c:showLegendKey val="0"/>
          <c:showVal val="1"/>
          <c:showCatName val="0"/>
          <c:showSerName val="0"/>
          <c:showPercent val="0"/>
          <c:showBubbleSize val="0"/>
        </c:dLbls>
        <c:axId val="84219776"/>
        <c:axId val="84234240"/>
      </c:scatterChart>
      <c:valAx>
        <c:axId val="84219776"/>
        <c:scaling>
          <c:orientation val="maxMin"/>
          <c:max val="14"/>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地方債の発行に当たっては、普通交付税措置に鑑み、平成１８年度から継続的に自主規制枠を設けて予算編成に当たり、適正な地方債の活用を図ってきた。しかし、中越地震・中越沖地震の２度の震災被害により、災害復旧や復興関連事業に多額の地方債を発行せざるを得ない状況となった。また、市町合併に伴い一部事務組合を解散し、その債務を継承したことも重なり、実質公債費比率を押し上げた。</a:t>
          </a:r>
        </a:p>
        <a:p>
          <a:r>
            <a:rPr kumimoji="1" lang="ja-JP" altLang="en-US" sz="1050">
              <a:latin typeface="ＭＳ ゴシック" pitchFamily="49" charset="-128"/>
              <a:ea typeface="ＭＳ ゴシック" pitchFamily="49" charset="-128"/>
            </a:rPr>
            <a:t>健全な状態に向かうため、起債の自主規制を行い、銀行等引受債の繰上償還、公的資金補償金免除繰上償還や行財政改革等に取り組み、実質公債費比率の抑制に努めてきた。その結果、平成２５年度の算定において、起債許可団体から協議団体となった。</a:t>
          </a:r>
        </a:p>
        <a:p>
          <a:r>
            <a:rPr kumimoji="1" lang="ja-JP" altLang="en-US" sz="1050">
              <a:latin typeface="ＭＳ ゴシック" pitchFamily="49" charset="-128"/>
              <a:ea typeface="ＭＳ ゴシック" pitchFamily="49" charset="-128"/>
            </a:rPr>
            <a:t>平成３０年度に中越沖地震などの災害復旧事業債に係る大部分の償還が終了したことにより、令和元年度から元利償還金が大きく減少しているが、令和３年度からは学校関連事業や新庁舎整備事業、令和４年度からは国営土地改良事業年度負担金の行う事業に対する負担金の元利償還が開始したため、増加してい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満期一括償還地方債はなく、今後も発行する見込みはない。</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地方債の発行に当たっては、普通交付税措置に鑑み、平成１８年度から継続的に自主規制枠を設けて適正な地方債の活用を図ってきた。</a:t>
          </a:r>
        </a:p>
        <a:p>
          <a:r>
            <a:rPr kumimoji="1" lang="ja-JP" altLang="en-US" sz="1100">
              <a:latin typeface="ＭＳ ゴシック" pitchFamily="49" charset="-128"/>
              <a:ea typeface="ＭＳ ゴシック" pitchFamily="49" charset="-128"/>
            </a:rPr>
            <a:t>また、実質公債費比率の抑制と将来負担の軽減を図るため、銀行等引受債の繰上償還、公的資金補償金免除繰上償還や行財政改革等に取り組み、公営企業会計においても補償金免除繰上償還などに積極的に取り組んできた。</a:t>
          </a:r>
        </a:p>
        <a:p>
          <a:r>
            <a:rPr kumimoji="1" lang="ja-JP" altLang="en-US" sz="1100">
              <a:latin typeface="ＭＳ ゴシック" pitchFamily="49" charset="-128"/>
              <a:ea typeface="ＭＳ ゴシック" pitchFamily="49" charset="-128"/>
            </a:rPr>
            <a:t>災害復旧や復興関連事業の起債の大部分の償還が終了したことに伴い、地方債現在高が減少したことや、ガス事業の売却益を財政調整基金等に積み立てたことに伴い充当可能基金が増加したことにより、平成３０年度の将来負担比率は１．８％となった。しかし、令和元年度は国営ダムの完成に伴い、その負担金の債務負担行為設定による将来負担額が増加したことで、将来負担比率は悪化した。</a:t>
          </a:r>
        </a:p>
        <a:p>
          <a:r>
            <a:rPr kumimoji="1" lang="ja-JP" altLang="en-US" sz="1100">
              <a:latin typeface="ＭＳ ゴシック" pitchFamily="49" charset="-128"/>
              <a:ea typeface="ＭＳ ゴシック" pitchFamily="49" charset="-128"/>
            </a:rPr>
            <a:t>令和３年度は新たな基金を設置したことで充当可能財源等が増加し、令和４年度は地方債の元金の償還により、地方債現在高が減少したほか、建設資金元利償還金補助及び用地取得費の債務負担行為に基づく支出が終了したこと、退職手当負担見込額が減少したこと等により、将来負担比率は改善した。</a:t>
          </a:r>
        </a:p>
        <a:p>
          <a:r>
            <a:rPr kumimoji="1" lang="ja-JP" altLang="en-US" sz="1100">
              <a:latin typeface="ＭＳ ゴシック" pitchFamily="49" charset="-128"/>
              <a:ea typeface="ＭＳ ゴシック" pitchFamily="49" charset="-128"/>
            </a:rPr>
            <a:t>今後も、財政指標を注視しながら、地方債の借入抑制など適切な財政運営に努めていく。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新潟県柏崎市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新たに公共施設適正管理基金及び製造業戦略的イノベーション推進基金を創設し、約５億円を積み立てたことから基金全体の残高が増加した。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計画的に毎年度取崩しを予定する基金が複数あり、また、中長期的に大規模事業が予定されており、減少していくことが見込まれる。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環境・エネルギー産業拠点化推進基金：市の施策と連携した事業を展開する地域エネルギー会社の設立・運営のため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柏崎・夢の森公園維持管理基金：柏崎・夢の森公園の維持管理・運営などのため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ガス事業清算金活用基金、公営企業経営安定基金：上下水道事業（公営企業）の経営安定を図るため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ふるさと応援基金：持続的な地域振興及び災害に強い安全で安心して暮らせるまちづくりなどを進めるため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公共施設適正管理基金：公共施設の将来の更新や大規模修繕に備え、財政負担の平準化を図るため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新たに公共施設適正管理基金及び製造業戦略的イノベーション推進基金を創設し、約５億円を積み立てたことから増加した。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複数基金においては、計画的に毎年度取崩しを予定している。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中長期的には、予定されている大規模事業に対応するため、残高は減少していく見込みである。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財政計画の最終年度である令和１１（２０２９）年度末に３０億円以上の規模を維持する。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運用益の積立てによる増加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令和５年度は、臨時財政対策債償還基金費として普通交付税にて交付された額を積み立てる。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このほかに、大幅な増減は予定していない。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10AAAE7-A2B3-4142-87CD-573E151AA18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DEBCDC1-0A72-499C-9699-7C7FF3FED5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45537E3-F82E-41F9-A84A-216562D5F8D2}"/>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94E2CEBA-7B9D-4D32-831E-F389A79C5045}"/>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EC450E3D-FE91-4F82-928B-F765461555BE}"/>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A104CCE-D6D0-4E8C-98EF-15C9BB085D7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07FE677-4B10-416C-91BF-5908986439A8}"/>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8837299-858C-41EE-8BF4-62BA734E9D99}"/>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99D13ADF-897C-439D-AEC6-6C90CBD350CF}"/>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C0D0D67-24B0-4DF0-8B88-FB62E3E77F0C}"/>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EC2DE685-5FB6-4709-B5A3-99B7BE6ACCAE}"/>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FA2246C9-D147-4AB4-BFF1-16D35142C5D2}"/>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78,901
78,046
442.03
51,701,434
48,508,074
2,921,664
23,913,540
45,393,985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6FB6B15A-95F1-4FFA-B34D-0AA983B2B1B0}"/>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58852EA9-39D2-45B2-A972-9297F0C628B1}"/>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A9BFF79-4E09-498A-89D1-366430BF2A75}"/>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E9D61D3A-7E9F-48CD-87AB-62EE0F27E7CB}"/>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C2790F2B-AEA7-4510-96A5-E677298363CA}"/>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797302B2-FCB1-4746-ADA0-12253C791E0E}"/>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9DB2761-5E13-45F8-A1AE-A99FFABBA674}"/>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2A0BF2BB-15C8-49DF-836F-FA44BC037FFC}"/>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8661219-86EF-4F77-8D90-94279BE10A6B}"/>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7C92E646-3001-46D9-BE75-E5F7C931C9C9}"/>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E6CBFDD-B9CD-4793-B032-5C7B4199054E}"/>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D75E8313-ADE0-47A5-A27E-C5FACE6B97D7}"/>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4A27AE4A-2D6F-4FF6-880D-0957336BFBAB}"/>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979A0BE-4BA3-44F7-B690-EEBC2B52021D}"/>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A5BA3F4-CA2D-4803-8589-8E00FC9044AC}"/>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1B3470A2-9D42-434A-8E72-31ED49BF4DCF}"/>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85B1C4F-DB38-4205-840B-44DD79BC86AE}"/>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3FAA1CA6-3F70-48BC-B2D4-1A9A90CC000E}"/>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2688032-9E4A-44F7-8D07-478411FBB2D0}"/>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F5E3ADA5-C334-42B3-A13A-EAB6576D1F66}"/>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34" name="テキスト ボックス 33">
          <a:extLst>
            <a:ext uri="{FF2B5EF4-FFF2-40B4-BE49-F238E27FC236}">
              <a16:creationId xmlns:a16="http://schemas.microsoft.com/office/drawing/2014/main" id="{26774D45-0F87-4B43-BE76-1E0FE1132A73}"/>
            </a:ext>
          </a:extLst>
        </xdr:cNvPr>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3A461F1F-49E0-47FC-A426-8B5ACAB57551}"/>
            </a:ext>
          </a:extLst>
        </xdr:cNvPr>
        <xdr:cNvSpPr txBox="1"/>
      </xdr:nvSpPr>
      <xdr:spPr>
        <a:xfrm>
          <a:off x="419100" y="37318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6CDAFE9-E130-4A93-9DF9-42883C81B509}"/>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F803EFFC-0823-420C-A111-D7E3D43B5FDB}"/>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9F1BE81-147D-44EF-8B41-081BFBF148AA}"/>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B9AEA3ED-A71B-4F38-9D06-0D87DBA78067}"/>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9FF9BA6-0AFB-4EBA-A657-288A42E21A23}"/>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6DCCA40-D2C3-4240-9C31-AF72D3FB8196}"/>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952E5F0D-11E0-45A5-AC8C-2ED96527AF14}"/>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F1D5533-B9BB-4866-8771-0AC9EE8AFED7}"/>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76D13C71-5A0B-423C-AA58-521AE03E9190}"/>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277449D-D6B0-4972-B555-1D4D9903CBAE}"/>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5A5A9FB9-CF07-488D-B26B-3C9CCAA4CE99}"/>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C1416F9-95D5-4075-B4C3-96D3972659F0}"/>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6B9C194-1D45-4F50-8C27-9CE66CE08A45}"/>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900">
              <a:latin typeface="ＭＳ Ｐゴシック" panose="020B0600070205080204" pitchFamily="50" charset="-128"/>
              <a:ea typeface="ＭＳ Ｐゴシック" panose="020B0600070205080204" pitchFamily="50" charset="-128"/>
            </a:rPr>
            <a:t>・平成</a:t>
          </a:r>
          <a:r>
            <a:rPr kumimoji="1" lang="en-US" altLang="ja-JP" sz="900">
              <a:latin typeface="ＭＳ Ｐゴシック" panose="020B0600070205080204" pitchFamily="50" charset="-128"/>
              <a:ea typeface="ＭＳ Ｐゴシック" panose="020B0600070205080204" pitchFamily="50" charset="-128"/>
            </a:rPr>
            <a:t>27(2015)</a:t>
          </a:r>
          <a:r>
            <a:rPr kumimoji="1" lang="ja-JP" altLang="en-US" sz="900">
              <a:latin typeface="ＭＳ Ｐゴシック" panose="020B0600070205080204" pitchFamily="50" charset="-128"/>
              <a:ea typeface="ＭＳ Ｐゴシック" panose="020B0600070205080204" pitchFamily="50" charset="-128"/>
            </a:rPr>
            <a:t>年度に策定した公共施設等総合管理計画において、</a:t>
          </a:r>
          <a:r>
            <a:rPr kumimoji="1" lang="en-US" altLang="ja-JP" sz="900">
              <a:latin typeface="ＭＳ Ｐゴシック" panose="020B0600070205080204" pitchFamily="50" charset="-128"/>
              <a:ea typeface="ＭＳ Ｐゴシック" panose="020B0600070205080204" pitchFamily="50" charset="-128"/>
            </a:rPr>
            <a:t>40</a:t>
          </a:r>
          <a:r>
            <a:rPr kumimoji="1" lang="ja-JP" altLang="en-US" sz="900">
              <a:latin typeface="ＭＳ Ｐゴシック" panose="020B0600070205080204" pitchFamily="50" charset="-128"/>
              <a:ea typeface="ＭＳ Ｐゴシック" panose="020B0600070205080204" pitchFamily="50" charset="-128"/>
            </a:rPr>
            <a:t>年間で約</a:t>
          </a:r>
          <a:r>
            <a:rPr kumimoji="1" lang="en-US" altLang="ja-JP" sz="900">
              <a:latin typeface="ＭＳ Ｐゴシック" panose="020B0600070205080204" pitchFamily="50" charset="-128"/>
              <a:ea typeface="ＭＳ Ｐゴシック" panose="020B0600070205080204" pitchFamily="50" charset="-128"/>
            </a:rPr>
            <a:t>2</a:t>
          </a:r>
          <a:r>
            <a:rPr kumimoji="1" lang="ja-JP" altLang="en-US" sz="900">
              <a:latin typeface="ＭＳ Ｐゴシック" panose="020B0600070205080204" pitchFamily="50" charset="-128"/>
              <a:ea typeface="ＭＳ Ｐゴシック" panose="020B0600070205080204" pitchFamily="50" charset="-128"/>
            </a:rPr>
            <a:t>割の施設総量（延床面積）を縮減するという目標を掲げている。原則として新たな公共施設の建設を抑制するとともに、今後更新を迎える施設については、その必要性を検討の上、廃止や複合化（多機能化）を講ずることとし、その対応に着手している。</a:t>
          </a:r>
        </a:p>
        <a:p>
          <a:r>
            <a:rPr kumimoji="1" lang="ja-JP" altLang="en-US" sz="900">
              <a:latin typeface="ＭＳ Ｐゴシック" panose="020B0600070205080204" pitchFamily="50" charset="-128"/>
              <a:ea typeface="ＭＳ Ｐゴシック" panose="020B0600070205080204" pitchFamily="50" charset="-128"/>
            </a:rPr>
            <a:t>・有形固定資産減価償却率については、年数を重ねるにつれて上昇傾向にあるが、類似団体平均と比較して下回っている。これは、インフラ資産</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道路、橋りょう・トンネル</a:t>
          </a:r>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について、資産の取得日を道路台帳で管理している供用開始日としていることから、実際の工事年度と比較して全体的に新しくなる傾向があり、減価償却累計額が実態より低く抑えられているためである。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4DEC0CBC-81A7-42CF-9182-119519FB1F07}"/>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ECEA145-0AA6-4B44-AB6C-9D6EE0CDFA9C}"/>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3874E40-6AA5-4C5A-A08E-5CD27678BC2C}"/>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8881F06-06AB-4047-8DFB-3A9E7258B7F0}"/>
            </a:ext>
          </a:extLst>
        </xdr:cNvPr>
        <xdr:cNvCxnSpPr/>
      </xdr:nvCxnSpPr>
      <xdr:spPr>
        <a:xfrm>
          <a:off x="1142365" y="673311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BA182BB5-C143-4A71-BECF-EF6363B88360}"/>
            </a:ext>
          </a:extLst>
        </xdr:cNvPr>
        <xdr:cNvSpPr txBox="1"/>
      </xdr:nvSpPr>
      <xdr:spPr>
        <a:xfrm>
          <a:off x="784241" y="663550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E1A55C53-BC87-4F2E-8FF9-2F8A0A54CF7B}"/>
            </a:ext>
          </a:extLst>
        </xdr:cNvPr>
        <xdr:cNvCxnSpPr/>
      </xdr:nvCxnSpPr>
      <xdr:spPr>
        <a:xfrm>
          <a:off x="1142365" y="636947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25122F9C-EF44-4E00-9EB0-64AB01FE563F}"/>
            </a:ext>
          </a:extLst>
        </xdr:cNvPr>
        <xdr:cNvSpPr txBox="1"/>
      </xdr:nvSpPr>
      <xdr:spPr>
        <a:xfrm>
          <a:off x="784241" y="627948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BDF732C6-7EBF-4AB9-B7CC-5DD9AD8E069A}"/>
            </a:ext>
          </a:extLst>
        </xdr:cNvPr>
        <xdr:cNvCxnSpPr/>
      </xdr:nvCxnSpPr>
      <xdr:spPr>
        <a:xfrm>
          <a:off x="1142365" y="60134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257D3320-38C9-4432-9B13-9802EBFFE867}"/>
            </a:ext>
          </a:extLst>
        </xdr:cNvPr>
        <xdr:cNvSpPr txBox="1"/>
      </xdr:nvSpPr>
      <xdr:spPr>
        <a:xfrm>
          <a:off x="784241" y="59158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A0E597B7-6D24-4496-A61C-06D91F5926BD}"/>
            </a:ext>
          </a:extLst>
        </xdr:cNvPr>
        <xdr:cNvCxnSpPr/>
      </xdr:nvCxnSpPr>
      <xdr:spPr>
        <a:xfrm>
          <a:off x="1142365" y="5649807"/>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D2759ED-FF4F-49B7-9E47-AE03CFAEEE24}"/>
            </a:ext>
          </a:extLst>
        </xdr:cNvPr>
        <xdr:cNvSpPr txBox="1"/>
      </xdr:nvSpPr>
      <xdr:spPr>
        <a:xfrm>
          <a:off x="784241" y="55617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2DC1B80D-01E8-4432-98C7-13C195A9E1DC}"/>
            </a:ext>
          </a:extLst>
        </xdr:cNvPr>
        <xdr:cNvCxnSpPr/>
      </xdr:nvCxnSpPr>
      <xdr:spPr>
        <a:xfrm>
          <a:off x="1142365" y="529568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7BD2C7AA-A75B-48AD-92C7-110BE385C990}"/>
            </a:ext>
          </a:extLst>
        </xdr:cNvPr>
        <xdr:cNvSpPr txBox="1"/>
      </xdr:nvSpPr>
      <xdr:spPr>
        <a:xfrm>
          <a:off x="784241" y="520188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E83E33D2-0A41-439B-95C6-17FC4483E811}"/>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22D108F4-AD6A-43D1-A9F0-F97594D766B1}"/>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A53BC82E-ABE9-4FA3-8079-BB71A1B7B528}"/>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61383</xdr:rowOff>
    </xdr:to>
    <xdr:cxnSp macro="">
      <xdr:nvCxnSpPr>
        <xdr:cNvPr id="65" name="直線コネクタ 64">
          <a:extLst>
            <a:ext uri="{FF2B5EF4-FFF2-40B4-BE49-F238E27FC236}">
              <a16:creationId xmlns:a16="http://schemas.microsoft.com/office/drawing/2014/main" id="{3A539FEC-CC03-45B2-BDEF-EDBC8F09B011}"/>
            </a:ext>
          </a:extLst>
        </xdr:cNvPr>
        <xdr:cNvCxnSpPr/>
      </xdr:nvCxnSpPr>
      <xdr:spPr>
        <a:xfrm flipV="1">
          <a:off x="4295775" y="5450205"/>
          <a:ext cx="1270" cy="11891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65210</xdr:rowOff>
    </xdr:from>
    <xdr:ext cx="405111" cy="259045"/>
    <xdr:sp macro="" textlink="">
      <xdr:nvSpPr>
        <xdr:cNvPr id="66" name="有形固定資産減価償却率最小値テキスト">
          <a:extLst>
            <a:ext uri="{FF2B5EF4-FFF2-40B4-BE49-F238E27FC236}">
              <a16:creationId xmlns:a16="http://schemas.microsoft.com/office/drawing/2014/main" id="{D17E196A-554E-4397-BE48-404F47E578DA}"/>
            </a:ext>
          </a:extLst>
        </xdr:cNvPr>
        <xdr:cNvSpPr txBox="1"/>
      </xdr:nvSpPr>
      <xdr:spPr>
        <a:xfrm>
          <a:off x="4342765" y="6645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61383</xdr:rowOff>
    </xdr:from>
    <xdr:to>
      <xdr:col>23</xdr:col>
      <xdr:colOff>174625</xdr:colOff>
      <xdr:row>34</xdr:row>
      <xdr:rowOff>61383</xdr:rowOff>
    </xdr:to>
    <xdr:cxnSp macro="">
      <xdr:nvCxnSpPr>
        <xdr:cNvPr id="67" name="直線コネクタ 66">
          <a:extLst>
            <a:ext uri="{FF2B5EF4-FFF2-40B4-BE49-F238E27FC236}">
              <a16:creationId xmlns:a16="http://schemas.microsoft.com/office/drawing/2014/main" id="{17574637-F099-4369-86A3-D4A0823A1A6B}"/>
            </a:ext>
          </a:extLst>
        </xdr:cNvPr>
        <xdr:cNvCxnSpPr/>
      </xdr:nvCxnSpPr>
      <xdr:spPr>
        <a:xfrm>
          <a:off x="4206875" y="663934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68" name="有形固定資産減価償却率最大値テキスト">
          <a:extLst>
            <a:ext uri="{FF2B5EF4-FFF2-40B4-BE49-F238E27FC236}">
              <a16:creationId xmlns:a16="http://schemas.microsoft.com/office/drawing/2014/main" id="{09F69D34-3538-4500-9816-7743A14F141D}"/>
            </a:ext>
          </a:extLst>
        </xdr:cNvPr>
        <xdr:cNvSpPr txBox="1"/>
      </xdr:nvSpPr>
      <xdr:spPr>
        <a:xfrm>
          <a:off x="4342765" y="523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69" name="直線コネクタ 68">
          <a:extLst>
            <a:ext uri="{FF2B5EF4-FFF2-40B4-BE49-F238E27FC236}">
              <a16:creationId xmlns:a16="http://schemas.microsoft.com/office/drawing/2014/main" id="{768BA18A-6825-406A-8C7D-33ACA436E8C6}"/>
            </a:ext>
          </a:extLst>
        </xdr:cNvPr>
        <xdr:cNvCxnSpPr/>
      </xdr:nvCxnSpPr>
      <xdr:spPr>
        <a:xfrm>
          <a:off x="4206875" y="545020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156650</xdr:rowOff>
    </xdr:from>
    <xdr:ext cx="405111" cy="259045"/>
    <xdr:sp macro="" textlink="">
      <xdr:nvSpPr>
        <xdr:cNvPr id="70" name="有形固定資産減価償却率平均値テキスト">
          <a:extLst>
            <a:ext uri="{FF2B5EF4-FFF2-40B4-BE49-F238E27FC236}">
              <a16:creationId xmlns:a16="http://schemas.microsoft.com/office/drawing/2014/main" id="{E43376C4-8E4B-49E8-89F7-55240580400C}"/>
            </a:ext>
          </a:extLst>
        </xdr:cNvPr>
        <xdr:cNvSpPr txBox="1"/>
      </xdr:nvSpPr>
      <xdr:spPr>
        <a:xfrm>
          <a:off x="4342765" y="60545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6773</xdr:rowOff>
    </xdr:from>
    <xdr:to>
      <xdr:col>23</xdr:col>
      <xdr:colOff>136525</xdr:colOff>
      <xdr:row>31</xdr:row>
      <xdr:rowOff>108373</xdr:rowOff>
    </xdr:to>
    <xdr:sp macro="" textlink="">
      <xdr:nvSpPr>
        <xdr:cNvPr id="71" name="フローチャート: 判断 70">
          <a:extLst>
            <a:ext uri="{FF2B5EF4-FFF2-40B4-BE49-F238E27FC236}">
              <a16:creationId xmlns:a16="http://schemas.microsoft.com/office/drawing/2014/main" id="{8FAB5880-B587-4530-B35B-CDD7F2741318}"/>
            </a:ext>
          </a:extLst>
        </xdr:cNvPr>
        <xdr:cNvSpPr/>
      </xdr:nvSpPr>
      <xdr:spPr>
        <a:xfrm>
          <a:off x="4244975" y="60761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142240</xdr:rowOff>
    </xdr:from>
    <xdr:to>
      <xdr:col>19</xdr:col>
      <xdr:colOff>187325</xdr:colOff>
      <xdr:row>31</xdr:row>
      <xdr:rowOff>72390</xdr:rowOff>
    </xdr:to>
    <xdr:sp macro="" textlink="">
      <xdr:nvSpPr>
        <xdr:cNvPr id="72" name="フローチャート: 判断 71">
          <a:extLst>
            <a:ext uri="{FF2B5EF4-FFF2-40B4-BE49-F238E27FC236}">
              <a16:creationId xmlns:a16="http://schemas.microsoft.com/office/drawing/2014/main" id="{66D34507-BBD5-4674-8CCA-2D89DF027EEA}"/>
            </a:ext>
          </a:extLst>
        </xdr:cNvPr>
        <xdr:cNvSpPr/>
      </xdr:nvSpPr>
      <xdr:spPr>
        <a:xfrm>
          <a:off x="3611880" y="6036310"/>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102658</xdr:rowOff>
    </xdr:from>
    <xdr:to>
      <xdr:col>15</xdr:col>
      <xdr:colOff>187325</xdr:colOff>
      <xdr:row>31</xdr:row>
      <xdr:rowOff>32808</xdr:rowOff>
    </xdr:to>
    <xdr:sp macro="" textlink="">
      <xdr:nvSpPr>
        <xdr:cNvPr id="73" name="フローチャート: 判断 72">
          <a:extLst>
            <a:ext uri="{FF2B5EF4-FFF2-40B4-BE49-F238E27FC236}">
              <a16:creationId xmlns:a16="http://schemas.microsoft.com/office/drawing/2014/main" id="{84D1E8A2-B295-4B10-ADB8-35257BF2E793}"/>
            </a:ext>
          </a:extLst>
        </xdr:cNvPr>
        <xdr:cNvSpPr/>
      </xdr:nvSpPr>
      <xdr:spPr>
        <a:xfrm>
          <a:off x="2926080" y="5994823"/>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99060</xdr:rowOff>
    </xdr:from>
    <xdr:to>
      <xdr:col>11</xdr:col>
      <xdr:colOff>187325</xdr:colOff>
      <xdr:row>31</xdr:row>
      <xdr:rowOff>29210</xdr:rowOff>
    </xdr:to>
    <xdr:sp macro="" textlink="">
      <xdr:nvSpPr>
        <xdr:cNvPr id="74" name="フローチャート: 判断 73">
          <a:extLst>
            <a:ext uri="{FF2B5EF4-FFF2-40B4-BE49-F238E27FC236}">
              <a16:creationId xmlns:a16="http://schemas.microsoft.com/office/drawing/2014/main" id="{F2415216-1C6F-44B9-A54E-A888794C2CC1}"/>
            </a:ext>
          </a:extLst>
        </xdr:cNvPr>
        <xdr:cNvSpPr/>
      </xdr:nvSpPr>
      <xdr:spPr>
        <a:xfrm>
          <a:off x="2240280" y="599122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5" name="フローチャート: 判断 74">
          <a:extLst>
            <a:ext uri="{FF2B5EF4-FFF2-40B4-BE49-F238E27FC236}">
              <a16:creationId xmlns:a16="http://schemas.microsoft.com/office/drawing/2014/main" id="{1E97389E-9467-444E-AEBA-D06D4902EF85}"/>
            </a:ext>
          </a:extLst>
        </xdr:cNvPr>
        <xdr:cNvSpPr/>
      </xdr:nvSpPr>
      <xdr:spPr>
        <a:xfrm>
          <a:off x="1554480" y="59556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D1E79550-C1A2-4425-8B8F-87B9BCFD86A0}"/>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234B318-48E8-4A55-B8DC-36DB94B51193}"/>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725CADD-6019-495B-B037-DA83456D7722}"/>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6E9B76FD-D25E-41C3-AD5A-F9EF17734132}"/>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7F2FB659-A762-4554-8E2B-E78FF46C0FFB}"/>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15028</xdr:rowOff>
    </xdr:from>
    <xdr:to>
      <xdr:col>23</xdr:col>
      <xdr:colOff>136525</xdr:colOff>
      <xdr:row>29</xdr:row>
      <xdr:rowOff>116628</xdr:rowOff>
    </xdr:to>
    <xdr:sp macro="" textlink="">
      <xdr:nvSpPr>
        <xdr:cNvPr id="81" name="楕円 80">
          <a:extLst>
            <a:ext uri="{FF2B5EF4-FFF2-40B4-BE49-F238E27FC236}">
              <a16:creationId xmlns:a16="http://schemas.microsoft.com/office/drawing/2014/main" id="{ABF42E87-B7DA-439C-86C8-529CF8A22E76}"/>
            </a:ext>
          </a:extLst>
        </xdr:cNvPr>
        <xdr:cNvSpPr/>
      </xdr:nvSpPr>
      <xdr:spPr>
        <a:xfrm>
          <a:off x="4244975" y="5743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37905</xdr:rowOff>
    </xdr:from>
    <xdr:ext cx="405111" cy="259045"/>
    <xdr:sp macro="" textlink="">
      <xdr:nvSpPr>
        <xdr:cNvPr id="82" name="有形固定資産減価償却率該当値テキスト">
          <a:extLst>
            <a:ext uri="{FF2B5EF4-FFF2-40B4-BE49-F238E27FC236}">
              <a16:creationId xmlns:a16="http://schemas.microsoft.com/office/drawing/2014/main" id="{6722B534-37C2-4E05-AE60-174637C751E0}"/>
            </a:ext>
          </a:extLst>
        </xdr:cNvPr>
        <xdr:cNvSpPr txBox="1"/>
      </xdr:nvSpPr>
      <xdr:spPr>
        <a:xfrm>
          <a:off x="4342765" y="5590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143298</xdr:rowOff>
    </xdr:from>
    <xdr:to>
      <xdr:col>19</xdr:col>
      <xdr:colOff>187325</xdr:colOff>
      <xdr:row>29</xdr:row>
      <xdr:rowOff>73448</xdr:rowOff>
    </xdr:to>
    <xdr:sp macro="" textlink="">
      <xdr:nvSpPr>
        <xdr:cNvPr id="83" name="楕円 82">
          <a:extLst>
            <a:ext uri="{FF2B5EF4-FFF2-40B4-BE49-F238E27FC236}">
              <a16:creationId xmlns:a16="http://schemas.microsoft.com/office/drawing/2014/main" id="{B325F4D5-7238-4DBD-A0BA-2B8E0C5EE957}"/>
            </a:ext>
          </a:extLst>
        </xdr:cNvPr>
        <xdr:cNvSpPr/>
      </xdr:nvSpPr>
      <xdr:spPr>
        <a:xfrm>
          <a:off x="3611880" y="569446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22648</xdr:rowOff>
    </xdr:from>
    <xdr:to>
      <xdr:col>23</xdr:col>
      <xdr:colOff>85725</xdr:colOff>
      <xdr:row>29</xdr:row>
      <xdr:rowOff>65828</xdr:rowOff>
    </xdr:to>
    <xdr:cxnSp macro="">
      <xdr:nvCxnSpPr>
        <xdr:cNvPr id="84" name="直線コネクタ 83">
          <a:extLst>
            <a:ext uri="{FF2B5EF4-FFF2-40B4-BE49-F238E27FC236}">
              <a16:creationId xmlns:a16="http://schemas.microsoft.com/office/drawing/2014/main" id="{AAB4B9BE-7638-4E4C-ADF5-B60B5C96F8BA}"/>
            </a:ext>
          </a:extLst>
        </xdr:cNvPr>
        <xdr:cNvCxnSpPr/>
      </xdr:nvCxnSpPr>
      <xdr:spPr>
        <a:xfrm>
          <a:off x="3656965" y="5743363"/>
          <a:ext cx="640715" cy="4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92922</xdr:rowOff>
    </xdr:from>
    <xdr:to>
      <xdr:col>15</xdr:col>
      <xdr:colOff>187325</xdr:colOff>
      <xdr:row>29</xdr:row>
      <xdr:rowOff>23072</xdr:rowOff>
    </xdr:to>
    <xdr:sp macro="" textlink="">
      <xdr:nvSpPr>
        <xdr:cNvPr id="85" name="楕円 84">
          <a:extLst>
            <a:ext uri="{FF2B5EF4-FFF2-40B4-BE49-F238E27FC236}">
              <a16:creationId xmlns:a16="http://schemas.microsoft.com/office/drawing/2014/main" id="{9E08896F-2F25-47AD-BD75-666253FA8976}"/>
            </a:ext>
          </a:extLst>
        </xdr:cNvPr>
        <xdr:cNvSpPr/>
      </xdr:nvSpPr>
      <xdr:spPr>
        <a:xfrm>
          <a:off x="2926080" y="5649807"/>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143722</xdr:rowOff>
    </xdr:from>
    <xdr:to>
      <xdr:col>19</xdr:col>
      <xdr:colOff>136525</xdr:colOff>
      <xdr:row>29</xdr:row>
      <xdr:rowOff>22648</xdr:rowOff>
    </xdr:to>
    <xdr:cxnSp macro="">
      <xdr:nvCxnSpPr>
        <xdr:cNvPr id="86" name="直線コネクタ 85">
          <a:extLst>
            <a:ext uri="{FF2B5EF4-FFF2-40B4-BE49-F238E27FC236}">
              <a16:creationId xmlns:a16="http://schemas.microsoft.com/office/drawing/2014/main" id="{2A953E2C-6747-4DB6-AF2B-E6312E049933}"/>
            </a:ext>
          </a:extLst>
        </xdr:cNvPr>
        <xdr:cNvCxnSpPr/>
      </xdr:nvCxnSpPr>
      <xdr:spPr>
        <a:xfrm>
          <a:off x="2971165" y="5694892"/>
          <a:ext cx="685800" cy="4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71332</xdr:rowOff>
    </xdr:from>
    <xdr:to>
      <xdr:col>11</xdr:col>
      <xdr:colOff>187325</xdr:colOff>
      <xdr:row>29</xdr:row>
      <xdr:rowOff>1482</xdr:rowOff>
    </xdr:to>
    <xdr:sp macro="" textlink="">
      <xdr:nvSpPr>
        <xdr:cNvPr id="87" name="楕円 86">
          <a:extLst>
            <a:ext uri="{FF2B5EF4-FFF2-40B4-BE49-F238E27FC236}">
              <a16:creationId xmlns:a16="http://schemas.microsoft.com/office/drawing/2014/main" id="{882298D7-7078-4889-84E2-CB9F9BB50B53}"/>
            </a:ext>
          </a:extLst>
        </xdr:cNvPr>
        <xdr:cNvSpPr/>
      </xdr:nvSpPr>
      <xdr:spPr>
        <a:xfrm>
          <a:off x="2240280" y="562250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122132</xdr:rowOff>
    </xdr:from>
    <xdr:to>
      <xdr:col>15</xdr:col>
      <xdr:colOff>136525</xdr:colOff>
      <xdr:row>28</xdr:row>
      <xdr:rowOff>143722</xdr:rowOff>
    </xdr:to>
    <xdr:cxnSp macro="">
      <xdr:nvCxnSpPr>
        <xdr:cNvPr id="88" name="直線コネクタ 87">
          <a:extLst>
            <a:ext uri="{FF2B5EF4-FFF2-40B4-BE49-F238E27FC236}">
              <a16:creationId xmlns:a16="http://schemas.microsoft.com/office/drawing/2014/main" id="{1C1A97EC-7C8D-49FC-BDC9-B17B402BCF93}"/>
            </a:ext>
          </a:extLst>
        </xdr:cNvPr>
        <xdr:cNvCxnSpPr/>
      </xdr:nvCxnSpPr>
      <xdr:spPr>
        <a:xfrm>
          <a:off x="2285365" y="5677112"/>
          <a:ext cx="6858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13758</xdr:rowOff>
    </xdr:from>
    <xdr:to>
      <xdr:col>7</xdr:col>
      <xdr:colOff>187325</xdr:colOff>
      <xdr:row>28</xdr:row>
      <xdr:rowOff>115358</xdr:rowOff>
    </xdr:to>
    <xdr:sp macro="" textlink="">
      <xdr:nvSpPr>
        <xdr:cNvPr id="89" name="楕円 88">
          <a:extLst>
            <a:ext uri="{FF2B5EF4-FFF2-40B4-BE49-F238E27FC236}">
              <a16:creationId xmlns:a16="http://schemas.microsoft.com/office/drawing/2014/main" id="{EF1013B6-08AE-446F-A165-A028A95DE020}"/>
            </a:ext>
          </a:extLst>
        </xdr:cNvPr>
        <xdr:cNvSpPr/>
      </xdr:nvSpPr>
      <xdr:spPr>
        <a:xfrm>
          <a:off x="1554480" y="557064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64558</xdr:rowOff>
    </xdr:from>
    <xdr:to>
      <xdr:col>11</xdr:col>
      <xdr:colOff>136525</xdr:colOff>
      <xdr:row>28</xdr:row>
      <xdr:rowOff>122132</xdr:rowOff>
    </xdr:to>
    <xdr:cxnSp macro="">
      <xdr:nvCxnSpPr>
        <xdr:cNvPr id="90" name="直線コネクタ 89">
          <a:extLst>
            <a:ext uri="{FF2B5EF4-FFF2-40B4-BE49-F238E27FC236}">
              <a16:creationId xmlns:a16="http://schemas.microsoft.com/office/drawing/2014/main" id="{EF2A26B8-7DE4-4AD8-9D0E-0D3624CA333F}"/>
            </a:ext>
          </a:extLst>
        </xdr:cNvPr>
        <xdr:cNvCxnSpPr/>
      </xdr:nvCxnSpPr>
      <xdr:spPr>
        <a:xfrm>
          <a:off x="1599565" y="5613823"/>
          <a:ext cx="685800" cy="63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63517</xdr:rowOff>
    </xdr:from>
    <xdr:ext cx="405111" cy="259045"/>
    <xdr:sp macro="" textlink="">
      <xdr:nvSpPr>
        <xdr:cNvPr id="91" name="n_1aveValue有形固定資産減価償却率">
          <a:extLst>
            <a:ext uri="{FF2B5EF4-FFF2-40B4-BE49-F238E27FC236}">
              <a16:creationId xmlns:a16="http://schemas.microsoft.com/office/drawing/2014/main" id="{FDE221C0-E3BF-4A94-AB15-3DA5DEB045CE}"/>
            </a:ext>
          </a:extLst>
        </xdr:cNvPr>
        <xdr:cNvSpPr txBox="1"/>
      </xdr:nvSpPr>
      <xdr:spPr>
        <a:xfrm>
          <a:off x="3464569" y="612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23935</xdr:rowOff>
    </xdr:from>
    <xdr:ext cx="405111" cy="259045"/>
    <xdr:sp macro="" textlink="">
      <xdr:nvSpPr>
        <xdr:cNvPr id="92" name="n_2aveValue有形固定資産減価償却率">
          <a:extLst>
            <a:ext uri="{FF2B5EF4-FFF2-40B4-BE49-F238E27FC236}">
              <a16:creationId xmlns:a16="http://schemas.microsoft.com/office/drawing/2014/main" id="{3F11E583-F709-49BC-A7F0-D2C8845A9BB6}"/>
            </a:ext>
          </a:extLst>
        </xdr:cNvPr>
        <xdr:cNvSpPr txBox="1"/>
      </xdr:nvSpPr>
      <xdr:spPr>
        <a:xfrm>
          <a:off x="2793374" y="6087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20337</xdr:rowOff>
    </xdr:from>
    <xdr:ext cx="405111" cy="259045"/>
    <xdr:sp macro="" textlink="">
      <xdr:nvSpPr>
        <xdr:cNvPr id="93" name="n_3aveValue有形固定資産減価償却率">
          <a:extLst>
            <a:ext uri="{FF2B5EF4-FFF2-40B4-BE49-F238E27FC236}">
              <a16:creationId xmlns:a16="http://schemas.microsoft.com/office/drawing/2014/main" id="{5D7DE8EE-FC00-4F1F-9405-DF17ECCCD3DE}"/>
            </a:ext>
          </a:extLst>
        </xdr:cNvPr>
        <xdr:cNvSpPr txBox="1"/>
      </xdr:nvSpPr>
      <xdr:spPr>
        <a:xfrm>
          <a:off x="2107574" y="6083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94" name="n_4aveValue有形固定資産減価償却率">
          <a:extLst>
            <a:ext uri="{FF2B5EF4-FFF2-40B4-BE49-F238E27FC236}">
              <a16:creationId xmlns:a16="http://schemas.microsoft.com/office/drawing/2014/main" id="{373F6B75-2BFB-4707-B163-59E91E824A24}"/>
            </a:ext>
          </a:extLst>
        </xdr:cNvPr>
        <xdr:cNvSpPr txBox="1"/>
      </xdr:nvSpPr>
      <xdr:spPr>
        <a:xfrm>
          <a:off x="1421774" y="6044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89975</xdr:rowOff>
    </xdr:from>
    <xdr:ext cx="405111" cy="259045"/>
    <xdr:sp macro="" textlink="">
      <xdr:nvSpPr>
        <xdr:cNvPr id="95" name="n_1mainValue有形固定資産減価償却率">
          <a:extLst>
            <a:ext uri="{FF2B5EF4-FFF2-40B4-BE49-F238E27FC236}">
              <a16:creationId xmlns:a16="http://schemas.microsoft.com/office/drawing/2014/main" id="{DCB9B261-30C9-45B7-A43D-0BFBC70CD11E}"/>
            </a:ext>
          </a:extLst>
        </xdr:cNvPr>
        <xdr:cNvSpPr txBox="1"/>
      </xdr:nvSpPr>
      <xdr:spPr>
        <a:xfrm>
          <a:off x="3464569" y="5475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39599</xdr:rowOff>
    </xdr:from>
    <xdr:ext cx="405111" cy="259045"/>
    <xdr:sp macro="" textlink="">
      <xdr:nvSpPr>
        <xdr:cNvPr id="96" name="n_2mainValue有形固定資産減価償却率">
          <a:extLst>
            <a:ext uri="{FF2B5EF4-FFF2-40B4-BE49-F238E27FC236}">
              <a16:creationId xmlns:a16="http://schemas.microsoft.com/office/drawing/2014/main" id="{04B63360-2A39-4526-B20F-E8E92DEFF486}"/>
            </a:ext>
          </a:extLst>
        </xdr:cNvPr>
        <xdr:cNvSpPr txBox="1"/>
      </xdr:nvSpPr>
      <xdr:spPr>
        <a:xfrm>
          <a:off x="2793374" y="54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18009</xdr:rowOff>
    </xdr:from>
    <xdr:ext cx="405111" cy="259045"/>
    <xdr:sp macro="" textlink="">
      <xdr:nvSpPr>
        <xdr:cNvPr id="97" name="n_3mainValue有形固定資産減価償却率">
          <a:extLst>
            <a:ext uri="{FF2B5EF4-FFF2-40B4-BE49-F238E27FC236}">
              <a16:creationId xmlns:a16="http://schemas.microsoft.com/office/drawing/2014/main" id="{8AF6226B-8D12-4B75-9439-BA94550FDA58}"/>
            </a:ext>
          </a:extLst>
        </xdr:cNvPr>
        <xdr:cNvSpPr txBox="1"/>
      </xdr:nvSpPr>
      <xdr:spPr>
        <a:xfrm>
          <a:off x="2107574" y="5403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131885</xdr:rowOff>
    </xdr:from>
    <xdr:ext cx="405111" cy="259045"/>
    <xdr:sp macro="" textlink="">
      <xdr:nvSpPr>
        <xdr:cNvPr id="98" name="n_4mainValue有形固定資産減価償却率">
          <a:extLst>
            <a:ext uri="{FF2B5EF4-FFF2-40B4-BE49-F238E27FC236}">
              <a16:creationId xmlns:a16="http://schemas.microsoft.com/office/drawing/2014/main" id="{4CD82F24-4279-4231-8626-595B27434C2D}"/>
            </a:ext>
          </a:extLst>
        </xdr:cNvPr>
        <xdr:cNvSpPr txBox="1"/>
      </xdr:nvSpPr>
      <xdr:spPr>
        <a:xfrm>
          <a:off x="1421774" y="5345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2E211480-0147-41D7-9EA6-89E277BBE696}"/>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F11C40FB-D8E5-4FAD-8E73-DADFEFBABF22}"/>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2EE94AB7-143F-468C-AAB0-DFAA27C46CF7}"/>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B192DC4C-A2B2-4036-914A-4660EADE82C6}"/>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90115927-372C-4F98-9B84-C5E93A2282B4}"/>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18EC4FF2-E01A-41C2-9939-D7D9A9F278C4}"/>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94584B31-AFD9-48AD-9328-67897F5A7811}"/>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7B60219-1A4B-4324-839D-91D7434F6A24}"/>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E062E3D-62C6-484B-84A3-49B34BF134DC}"/>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A3E94B22-3C1B-4BC7-91B2-33B3F0174215}"/>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DCC322D7-0041-4510-B4CA-D4481FEFC983}"/>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62DDD070-E084-4381-AA22-559B12701A15}"/>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E5C63D38-F901-4412-9753-9DE523D3F6A7}"/>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2021</a:t>
          </a:r>
          <a:r>
            <a:rPr kumimoji="1" lang="ja-JP" altLang="en-US" sz="1100">
              <a:latin typeface="ＭＳ Ｐゴシック" panose="020B0600070205080204" pitchFamily="50" charset="-128"/>
              <a:ea typeface="ＭＳ Ｐゴシック" panose="020B0600070205080204" pitchFamily="50" charset="-128"/>
            </a:rPr>
            <a:t>）年度は、新たに環境・エネルギー産業拠点化推進基金を設置したことにより、充当可能基金が増加したことから、比率が減少したが、令和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2022</a:t>
          </a:r>
          <a:r>
            <a:rPr kumimoji="1" lang="ja-JP" altLang="en-US" sz="1100">
              <a:latin typeface="ＭＳ Ｐゴシック" panose="020B0600070205080204" pitchFamily="50" charset="-128"/>
              <a:ea typeface="ＭＳ Ｐゴシック" panose="020B0600070205080204" pitchFamily="50" charset="-128"/>
            </a:rPr>
            <a:t>）年度は、臨時財政対策債発行可能額の減額により分母の減少率が大きかったため、比率が増加した。</a:t>
          </a:r>
        </a:p>
        <a:p>
          <a:r>
            <a:rPr kumimoji="1" lang="ja-JP" altLang="en-US" sz="1100">
              <a:latin typeface="ＭＳ Ｐゴシック" panose="020B0600070205080204" pitchFamily="50" charset="-128"/>
              <a:ea typeface="ＭＳ Ｐゴシック" panose="020B0600070205080204" pitchFamily="50" charset="-128"/>
            </a:rPr>
            <a:t>・中・長期的には、充当可能基金残高が徐々に減少していく一方で、建設事業により継続的に一定規模以上の地方債発行が見込まれるため、比率は増加していく見込みである。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03F282D6-E22A-4AEB-9A91-81974D45057F}"/>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EA304E6E-D03A-4A4E-873B-58650E4E3BED}"/>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58FD4B7-6BDC-48CA-B7E2-F4E0AAD707B9}"/>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38A80810-33A6-41B4-8363-3BAF8E0AFF02}"/>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70BDE22-D195-48E4-AF51-72F413490BE2}"/>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C9CC832-D363-4A50-A815-90EA08866774}"/>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F88F7C66-6599-41FF-8DCB-B7D8DD40F595}"/>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CD88D7B5-F736-4FD9-9A91-22F1F9C9A5DB}"/>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63A90C80-5F6C-4EC8-9F04-1669352ADDD7}"/>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856A1D20-33D5-4777-8D11-874DF2E3F392}"/>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E6A49690-38AC-427C-935A-6F2C9FEDE2DA}"/>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CAEBD605-FFB2-4FBC-9920-941CB2D4E9EE}"/>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8A4F0319-E932-432E-9D87-5C79989C611D}"/>
            </a:ext>
          </a:extLst>
        </xdr:cNvPr>
        <xdr:cNvSpPr txBox="1"/>
      </xdr:nvSpPr>
      <xdr:spPr>
        <a:xfrm>
          <a:off x="9856983" y="520188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608E936-5A04-43E0-850A-8B156B5B26E8}"/>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E953D798-14BF-47E2-895D-57E9AFC2B249}"/>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121885</xdr:rowOff>
    </xdr:to>
    <xdr:cxnSp macro="">
      <xdr:nvCxnSpPr>
        <xdr:cNvPr id="127" name="直線コネクタ 126">
          <a:extLst>
            <a:ext uri="{FF2B5EF4-FFF2-40B4-BE49-F238E27FC236}">
              <a16:creationId xmlns:a16="http://schemas.microsoft.com/office/drawing/2014/main" id="{D95726F2-C344-4BF3-BC49-E4EC1610AFFC}"/>
            </a:ext>
          </a:extLst>
        </xdr:cNvPr>
        <xdr:cNvCxnSpPr/>
      </xdr:nvCxnSpPr>
      <xdr:spPr>
        <a:xfrm flipV="1">
          <a:off x="13313410" y="5295688"/>
          <a:ext cx="1269" cy="12384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125712</xdr:rowOff>
    </xdr:from>
    <xdr:ext cx="560923" cy="259045"/>
    <xdr:sp macro="" textlink="">
      <xdr:nvSpPr>
        <xdr:cNvPr id="128" name="債務償還比率最小値テキスト">
          <a:extLst>
            <a:ext uri="{FF2B5EF4-FFF2-40B4-BE49-F238E27FC236}">
              <a16:creationId xmlns:a16="http://schemas.microsoft.com/office/drawing/2014/main" id="{EA72A726-C942-44DD-8B0B-731735D74CC9}"/>
            </a:ext>
          </a:extLst>
        </xdr:cNvPr>
        <xdr:cNvSpPr txBox="1"/>
      </xdr:nvSpPr>
      <xdr:spPr>
        <a:xfrm>
          <a:off x="13369925" y="653794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121885</xdr:rowOff>
    </xdr:from>
    <xdr:to>
      <xdr:col>76</xdr:col>
      <xdr:colOff>111125</xdr:colOff>
      <xdr:row>33</xdr:row>
      <xdr:rowOff>121885</xdr:rowOff>
    </xdr:to>
    <xdr:cxnSp macro="">
      <xdr:nvCxnSpPr>
        <xdr:cNvPr id="129" name="直線コネクタ 128">
          <a:extLst>
            <a:ext uri="{FF2B5EF4-FFF2-40B4-BE49-F238E27FC236}">
              <a16:creationId xmlns:a16="http://schemas.microsoft.com/office/drawing/2014/main" id="{313FBF55-7721-4B4B-9EEE-E2121CCCDC7D}"/>
            </a:ext>
          </a:extLst>
        </xdr:cNvPr>
        <xdr:cNvCxnSpPr/>
      </xdr:nvCxnSpPr>
      <xdr:spPr>
        <a:xfrm>
          <a:off x="13251180" y="6534115"/>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75FC9467-A48E-4AA2-9A7C-0C2AEAB4E564}"/>
            </a:ext>
          </a:extLst>
        </xdr:cNvPr>
        <xdr:cNvSpPr txBox="1"/>
      </xdr:nvSpPr>
      <xdr:spPr>
        <a:xfrm>
          <a:off x="13369925" y="50671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BD30A105-DBC8-4317-B627-5BC588F52993}"/>
            </a:ext>
          </a:extLst>
        </xdr:cNvPr>
        <xdr:cNvCxnSpPr/>
      </xdr:nvCxnSpPr>
      <xdr:spPr>
        <a:xfrm>
          <a:off x="13251180" y="5295688"/>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7030</xdr:rowOff>
    </xdr:from>
    <xdr:ext cx="469744" cy="259045"/>
    <xdr:sp macro="" textlink="">
      <xdr:nvSpPr>
        <xdr:cNvPr id="132" name="債務償還比率平均値テキスト">
          <a:extLst>
            <a:ext uri="{FF2B5EF4-FFF2-40B4-BE49-F238E27FC236}">
              <a16:creationId xmlns:a16="http://schemas.microsoft.com/office/drawing/2014/main" id="{72FEEE11-2BEB-4125-8EB5-33A97517C7B7}"/>
            </a:ext>
          </a:extLst>
        </xdr:cNvPr>
        <xdr:cNvSpPr txBox="1"/>
      </xdr:nvSpPr>
      <xdr:spPr>
        <a:xfrm>
          <a:off x="13369925" y="5733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155603</xdr:rowOff>
    </xdr:from>
    <xdr:to>
      <xdr:col>76</xdr:col>
      <xdr:colOff>73025</xdr:colOff>
      <xdr:row>30</xdr:row>
      <xdr:rowOff>85753</xdr:rowOff>
    </xdr:to>
    <xdr:sp macro="" textlink="">
      <xdr:nvSpPr>
        <xdr:cNvPr id="133" name="フローチャート: 判断 132">
          <a:extLst>
            <a:ext uri="{FF2B5EF4-FFF2-40B4-BE49-F238E27FC236}">
              <a16:creationId xmlns:a16="http://schemas.microsoft.com/office/drawing/2014/main" id="{C8AAA503-110F-40E9-9163-43CBCF207043}"/>
            </a:ext>
          </a:extLst>
        </xdr:cNvPr>
        <xdr:cNvSpPr/>
      </xdr:nvSpPr>
      <xdr:spPr>
        <a:xfrm>
          <a:off x="13289280" y="5880128"/>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109665</xdr:rowOff>
    </xdr:from>
    <xdr:to>
      <xdr:col>72</xdr:col>
      <xdr:colOff>123825</xdr:colOff>
      <xdr:row>30</xdr:row>
      <xdr:rowOff>39815</xdr:rowOff>
    </xdr:to>
    <xdr:sp macro="" textlink="">
      <xdr:nvSpPr>
        <xdr:cNvPr id="134" name="フローチャート: 判断 133">
          <a:extLst>
            <a:ext uri="{FF2B5EF4-FFF2-40B4-BE49-F238E27FC236}">
              <a16:creationId xmlns:a16="http://schemas.microsoft.com/office/drawing/2014/main" id="{CF804F8F-5D25-47C7-9998-4C287CCAFB89}"/>
            </a:ext>
          </a:extLst>
        </xdr:cNvPr>
        <xdr:cNvSpPr/>
      </xdr:nvSpPr>
      <xdr:spPr>
        <a:xfrm>
          <a:off x="12629515" y="583228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106257</xdr:rowOff>
    </xdr:from>
    <xdr:to>
      <xdr:col>68</xdr:col>
      <xdr:colOff>123825</xdr:colOff>
      <xdr:row>31</xdr:row>
      <xdr:rowOff>36407</xdr:rowOff>
    </xdr:to>
    <xdr:sp macro="" textlink="">
      <xdr:nvSpPr>
        <xdr:cNvPr id="135" name="フローチャート: 判断 134">
          <a:extLst>
            <a:ext uri="{FF2B5EF4-FFF2-40B4-BE49-F238E27FC236}">
              <a16:creationId xmlns:a16="http://schemas.microsoft.com/office/drawing/2014/main" id="{56422434-4317-44BC-86A7-845AB9DEC3BA}"/>
            </a:ext>
          </a:extLst>
        </xdr:cNvPr>
        <xdr:cNvSpPr/>
      </xdr:nvSpPr>
      <xdr:spPr>
        <a:xfrm>
          <a:off x="11943715" y="6000327"/>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110695</xdr:rowOff>
    </xdr:from>
    <xdr:to>
      <xdr:col>64</xdr:col>
      <xdr:colOff>123825</xdr:colOff>
      <xdr:row>31</xdr:row>
      <xdr:rowOff>40845</xdr:rowOff>
    </xdr:to>
    <xdr:sp macro="" textlink="">
      <xdr:nvSpPr>
        <xdr:cNvPr id="136" name="フローチャート: 判断 135">
          <a:extLst>
            <a:ext uri="{FF2B5EF4-FFF2-40B4-BE49-F238E27FC236}">
              <a16:creationId xmlns:a16="http://schemas.microsoft.com/office/drawing/2014/main" id="{D1FEBFDC-92C9-4787-AAD5-812677B0DAFE}"/>
            </a:ext>
          </a:extLst>
        </xdr:cNvPr>
        <xdr:cNvSpPr/>
      </xdr:nvSpPr>
      <xdr:spPr>
        <a:xfrm>
          <a:off x="11257915" y="6006670"/>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91743</xdr:rowOff>
    </xdr:from>
    <xdr:to>
      <xdr:col>60</xdr:col>
      <xdr:colOff>123825</xdr:colOff>
      <xdr:row>31</xdr:row>
      <xdr:rowOff>21893</xdr:rowOff>
    </xdr:to>
    <xdr:sp macro="" textlink="">
      <xdr:nvSpPr>
        <xdr:cNvPr id="137" name="フローチャート: 判断 136">
          <a:extLst>
            <a:ext uri="{FF2B5EF4-FFF2-40B4-BE49-F238E27FC236}">
              <a16:creationId xmlns:a16="http://schemas.microsoft.com/office/drawing/2014/main" id="{3C9C7250-DE45-4EE4-85C5-D9C783FF2DD3}"/>
            </a:ext>
          </a:extLst>
        </xdr:cNvPr>
        <xdr:cNvSpPr/>
      </xdr:nvSpPr>
      <xdr:spPr>
        <a:xfrm>
          <a:off x="10572115" y="5991528"/>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1F048D43-2B53-4622-8C22-3128B5ED5872}"/>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87ED5E8C-392C-461C-810D-F49A9E84BD2C}"/>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307ADD74-F628-49AD-AC2F-34919C775EF2}"/>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2B870E3-A2BB-4646-9C21-47C502020F54}"/>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228B610-FF2C-4B67-8B84-D6EC76B35160}"/>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109855</xdr:rowOff>
    </xdr:from>
    <xdr:to>
      <xdr:col>76</xdr:col>
      <xdr:colOff>73025</xdr:colOff>
      <xdr:row>31</xdr:row>
      <xdr:rowOff>40005</xdr:rowOff>
    </xdr:to>
    <xdr:sp macro="" textlink="">
      <xdr:nvSpPr>
        <xdr:cNvPr id="143" name="楕円 142">
          <a:extLst>
            <a:ext uri="{FF2B5EF4-FFF2-40B4-BE49-F238E27FC236}">
              <a16:creationId xmlns:a16="http://schemas.microsoft.com/office/drawing/2014/main" id="{EBB7A0E1-E478-45C8-B295-FC7D0B9B8E9E}"/>
            </a:ext>
          </a:extLst>
        </xdr:cNvPr>
        <xdr:cNvSpPr/>
      </xdr:nvSpPr>
      <xdr:spPr>
        <a:xfrm>
          <a:off x="13289280" y="600392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88282</xdr:rowOff>
    </xdr:from>
    <xdr:ext cx="469744" cy="259045"/>
    <xdr:sp macro="" textlink="">
      <xdr:nvSpPr>
        <xdr:cNvPr id="144" name="債務償還比率該当値テキスト">
          <a:extLst>
            <a:ext uri="{FF2B5EF4-FFF2-40B4-BE49-F238E27FC236}">
              <a16:creationId xmlns:a16="http://schemas.microsoft.com/office/drawing/2014/main" id="{48270BB5-821B-4FB3-BEFA-8CBEEF55C511}"/>
            </a:ext>
          </a:extLst>
        </xdr:cNvPr>
        <xdr:cNvSpPr txBox="1"/>
      </xdr:nvSpPr>
      <xdr:spPr>
        <a:xfrm>
          <a:off x="13369925" y="5988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78789</xdr:rowOff>
    </xdr:from>
    <xdr:to>
      <xdr:col>72</xdr:col>
      <xdr:colOff>123825</xdr:colOff>
      <xdr:row>31</xdr:row>
      <xdr:rowOff>8939</xdr:rowOff>
    </xdr:to>
    <xdr:sp macro="" textlink="">
      <xdr:nvSpPr>
        <xdr:cNvPr id="145" name="楕円 144">
          <a:extLst>
            <a:ext uri="{FF2B5EF4-FFF2-40B4-BE49-F238E27FC236}">
              <a16:creationId xmlns:a16="http://schemas.microsoft.com/office/drawing/2014/main" id="{9CCF4EAB-6566-4EA9-A7FD-52B8463462A7}"/>
            </a:ext>
          </a:extLst>
        </xdr:cNvPr>
        <xdr:cNvSpPr/>
      </xdr:nvSpPr>
      <xdr:spPr>
        <a:xfrm>
          <a:off x="12629515" y="5974764"/>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129589</xdr:rowOff>
    </xdr:from>
    <xdr:to>
      <xdr:col>76</xdr:col>
      <xdr:colOff>22225</xdr:colOff>
      <xdr:row>30</xdr:row>
      <xdr:rowOff>160655</xdr:rowOff>
    </xdr:to>
    <xdr:cxnSp macro="">
      <xdr:nvCxnSpPr>
        <xdr:cNvPr id="146" name="直線コネクタ 145">
          <a:extLst>
            <a:ext uri="{FF2B5EF4-FFF2-40B4-BE49-F238E27FC236}">
              <a16:creationId xmlns:a16="http://schemas.microsoft.com/office/drawing/2014/main" id="{EB6E3D48-47BC-4312-82C0-62F5DCB7EB17}"/>
            </a:ext>
          </a:extLst>
        </xdr:cNvPr>
        <xdr:cNvCxnSpPr/>
      </xdr:nvCxnSpPr>
      <xdr:spPr>
        <a:xfrm>
          <a:off x="12684125" y="6029374"/>
          <a:ext cx="631190" cy="2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33641</xdr:rowOff>
    </xdr:from>
    <xdr:to>
      <xdr:col>68</xdr:col>
      <xdr:colOff>123825</xdr:colOff>
      <xdr:row>31</xdr:row>
      <xdr:rowOff>135241</xdr:rowOff>
    </xdr:to>
    <xdr:sp macro="" textlink="">
      <xdr:nvSpPr>
        <xdr:cNvPr id="147" name="楕円 146">
          <a:extLst>
            <a:ext uri="{FF2B5EF4-FFF2-40B4-BE49-F238E27FC236}">
              <a16:creationId xmlns:a16="http://schemas.microsoft.com/office/drawing/2014/main" id="{16BD6F55-9AD9-47F1-97A1-392795083265}"/>
            </a:ext>
          </a:extLst>
        </xdr:cNvPr>
        <xdr:cNvSpPr/>
      </xdr:nvSpPr>
      <xdr:spPr>
        <a:xfrm>
          <a:off x="11943715" y="6099161"/>
          <a:ext cx="10731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129589</xdr:rowOff>
    </xdr:from>
    <xdr:to>
      <xdr:col>72</xdr:col>
      <xdr:colOff>73025</xdr:colOff>
      <xdr:row>31</xdr:row>
      <xdr:rowOff>84441</xdr:rowOff>
    </xdr:to>
    <xdr:cxnSp macro="">
      <xdr:nvCxnSpPr>
        <xdr:cNvPr id="148" name="直線コネクタ 147">
          <a:extLst>
            <a:ext uri="{FF2B5EF4-FFF2-40B4-BE49-F238E27FC236}">
              <a16:creationId xmlns:a16="http://schemas.microsoft.com/office/drawing/2014/main" id="{BD5DEB48-D3AA-4BF7-BE3D-2F22E2CB1778}"/>
            </a:ext>
          </a:extLst>
        </xdr:cNvPr>
        <xdr:cNvCxnSpPr/>
      </xdr:nvCxnSpPr>
      <xdr:spPr>
        <a:xfrm flipV="1">
          <a:off x="11998325" y="6029374"/>
          <a:ext cx="685800" cy="124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12891</xdr:rowOff>
    </xdr:from>
    <xdr:to>
      <xdr:col>64</xdr:col>
      <xdr:colOff>123825</xdr:colOff>
      <xdr:row>31</xdr:row>
      <xdr:rowOff>114491</xdr:rowOff>
    </xdr:to>
    <xdr:sp macro="" textlink="">
      <xdr:nvSpPr>
        <xdr:cNvPr id="149" name="楕円 148">
          <a:extLst>
            <a:ext uri="{FF2B5EF4-FFF2-40B4-BE49-F238E27FC236}">
              <a16:creationId xmlns:a16="http://schemas.microsoft.com/office/drawing/2014/main" id="{A90B5960-E163-4C71-9B66-E215692374A8}"/>
            </a:ext>
          </a:extLst>
        </xdr:cNvPr>
        <xdr:cNvSpPr/>
      </xdr:nvSpPr>
      <xdr:spPr>
        <a:xfrm>
          <a:off x="11257915" y="6084126"/>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63691</xdr:rowOff>
    </xdr:from>
    <xdr:to>
      <xdr:col>68</xdr:col>
      <xdr:colOff>73025</xdr:colOff>
      <xdr:row>31</xdr:row>
      <xdr:rowOff>84441</xdr:rowOff>
    </xdr:to>
    <xdr:cxnSp macro="">
      <xdr:nvCxnSpPr>
        <xdr:cNvPr id="150" name="直線コネクタ 149">
          <a:extLst>
            <a:ext uri="{FF2B5EF4-FFF2-40B4-BE49-F238E27FC236}">
              <a16:creationId xmlns:a16="http://schemas.microsoft.com/office/drawing/2014/main" id="{B769519E-A2CA-4805-93D8-28896F5BCBF5}"/>
            </a:ext>
          </a:extLst>
        </xdr:cNvPr>
        <xdr:cNvCxnSpPr/>
      </xdr:nvCxnSpPr>
      <xdr:spPr>
        <a:xfrm>
          <a:off x="11312525" y="6127306"/>
          <a:ext cx="685800" cy="2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82988</xdr:rowOff>
    </xdr:from>
    <xdr:to>
      <xdr:col>60</xdr:col>
      <xdr:colOff>123825</xdr:colOff>
      <xdr:row>31</xdr:row>
      <xdr:rowOff>13138</xdr:rowOff>
    </xdr:to>
    <xdr:sp macro="" textlink="">
      <xdr:nvSpPr>
        <xdr:cNvPr id="151" name="楕円 150">
          <a:extLst>
            <a:ext uri="{FF2B5EF4-FFF2-40B4-BE49-F238E27FC236}">
              <a16:creationId xmlns:a16="http://schemas.microsoft.com/office/drawing/2014/main" id="{5129BC1F-89BA-43CF-A795-8709C71D9B5A}"/>
            </a:ext>
          </a:extLst>
        </xdr:cNvPr>
        <xdr:cNvSpPr/>
      </xdr:nvSpPr>
      <xdr:spPr>
        <a:xfrm>
          <a:off x="10572115" y="5980868"/>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133788</xdr:rowOff>
    </xdr:from>
    <xdr:to>
      <xdr:col>64</xdr:col>
      <xdr:colOff>73025</xdr:colOff>
      <xdr:row>31</xdr:row>
      <xdr:rowOff>63691</xdr:rowOff>
    </xdr:to>
    <xdr:cxnSp macro="">
      <xdr:nvCxnSpPr>
        <xdr:cNvPr id="152" name="直線コネクタ 151">
          <a:extLst>
            <a:ext uri="{FF2B5EF4-FFF2-40B4-BE49-F238E27FC236}">
              <a16:creationId xmlns:a16="http://schemas.microsoft.com/office/drawing/2014/main" id="{FA17624E-9269-40BB-AA6C-5BAE00638EE1}"/>
            </a:ext>
          </a:extLst>
        </xdr:cNvPr>
        <xdr:cNvCxnSpPr/>
      </xdr:nvCxnSpPr>
      <xdr:spPr>
        <a:xfrm>
          <a:off x="10626725" y="6025953"/>
          <a:ext cx="685800" cy="10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56342</xdr:rowOff>
    </xdr:from>
    <xdr:ext cx="469744" cy="259045"/>
    <xdr:sp macro="" textlink="">
      <xdr:nvSpPr>
        <xdr:cNvPr id="153" name="n_1aveValue債務償還比率">
          <a:extLst>
            <a:ext uri="{FF2B5EF4-FFF2-40B4-BE49-F238E27FC236}">
              <a16:creationId xmlns:a16="http://schemas.microsoft.com/office/drawing/2014/main" id="{59086756-D9F7-4F0E-8249-860079D69019}"/>
            </a:ext>
          </a:extLst>
        </xdr:cNvPr>
        <xdr:cNvSpPr txBox="1"/>
      </xdr:nvSpPr>
      <xdr:spPr>
        <a:xfrm>
          <a:off x="12459412" y="561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52934</xdr:rowOff>
    </xdr:from>
    <xdr:ext cx="469744" cy="259045"/>
    <xdr:sp macro="" textlink="">
      <xdr:nvSpPr>
        <xdr:cNvPr id="154" name="n_2aveValue債務償還比率">
          <a:extLst>
            <a:ext uri="{FF2B5EF4-FFF2-40B4-BE49-F238E27FC236}">
              <a16:creationId xmlns:a16="http://schemas.microsoft.com/office/drawing/2014/main" id="{B497EB61-3709-44F2-994E-DC380B4BBC2F}"/>
            </a:ext>
          </a:extLst>
        </xdr:cNvPr>
        <xdr:cNvSpPr txBox="1"/>
      </xdr:nvSpPr>
      <xdr:spPr>
        <a:xfrm>
          <a:off x="11780597" y="5781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57372</xdr:rowOff>
    </xdr:from>
    <xdr:ext cx="469744" cy="259045"/>
    <xdr:sp macro="" textlink="">
      <xdr:nvSpPr>
        <xdr:cNvPr id="155" name="n_3aveValue債務償還比率">
          <a:extLst>
            <a:ext uri="{FF2B5EF4-FFF2-40B4-BE49-F238E27FC236}">
              <a16:creationId xmlns:a16="http://schemas.microsoft.com/office/drawing/2014/main" id="{E170CD14-CF6E-4495-9456-C2B45EA584A7}"/>
            </a:ext>
          </a:extLst>
        </xdr:cNvPr>
        <xdr:cNvSpPr txBox="1"/>
      </xdr:nvSpPr>
      <xdr:spPr>
        <a:xfrm>
          <a:off x="11094797" y="5778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13020</xdr:rowOff>
    </xdr:from>
    <xdr:ext cx="469744" cy="259045"/>
    <xdr:sp macro="" textlink="">
      <xdr:nvSpPr>
        <xdr:cNvPr id="156" name="n_4aveValue債務償還比率">
          <a:extLst>
            <a:ext uri="{FF2B5EF4-FFF2-40B4-BE49-F238E27FC236}">
              <a16:creationId xmlns:a16="http://schemas.microsoft.com/office/drawing/2014/main" id="{B9BFA5A1-186A-43CB-8DCD-33ACC98A6ECC}"/>
            </a:ext>
          </a:extLst>
        </xdr:cNvPr>
        <xdr:cNvSpPr txBox="1"/>
      </xdr:nvSpPr>
      <xdr:spPr>
        <a:xfrm>
          <a:off x="10408997" y="608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xdr:rowOff>
    </xdr:from>
    <xdr:ext cx="469744" cy="259045"/>
    <xdr:sp macro="" textlink="">
      <xdr:nvSpPr>
        <xdr:cNvPr id="157" name="n_1mainValue債務償還比率">
          <a:extLst>
            <a:ext uri="{FF2B5EF4-FFF2-40B4-BE49-F238E27FC236}">
              <a16:creationId xmlns:a16="http://schemas.microsoft.com/office/drawing/2014/main" id="{9895880F-663A-4A78-8F88-CC450B35EA43}"/>
            </a:ext>
          </a:extLst>
        </xdr:cNvPr>
        <xdr:cNvSpPr txBox="1"/>
      </xdr:nvSpPr>
      <xdr:spPr>
        <a:xfrm>
          <a:off x="12459412" y="6067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126368</xdr:rowOff>
    </xdr:from>
    <xdr:ext cx="469744" cy="259045"/>
    <xdr:sp macro="" textlink="">
      <xdr:nvSpPr>
        <xdr:cNvPr id="158" name="n_2mainValue債務償還比率">
          <a:extLst>
            <a:ext uri="{FF2B5EF4-FFF2-40B4-BE49-F238E27FC236}">
              <a16:creationId xmlns:a16="http://schemas.microsoft.com/office/drawing/2014/main" id="{D897799A-B284-4E60-BFA6-B8E41E584E52}"/>
            </a:ext>
          </a:extLst>
        </xdr:cNvPr>
        <xdr:cNvSpPr txBox="1"/>
      </xdr:nvSpPr>
      <xdr:spPr>
        <a:xfrm>
          <a:off x="11780597" y="6197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105618</xdr:rowOff>
    </xdr:from>
    <xdr:ext cx="469744" cy="259045"/>
    <xdr:sp macro="" textlink="">
      <xdr:nvSpPr>
        <xdr:cNvPr id="159" name="n_3mainValue債務償還比率">
          <a:extLst>
            <a:ext uri="{FF2B5EF4-FFF2-40B4-BE49-F238E27FC236}">
              <a16:creationId xmlns:a16="http://schemas.microsoft.com/office/drawing/2014/main" id="{F78CA796-FDA4-4E82-8885-0948A4A7EA10}"/>
            </a:ext>
          </a:extLst>
        </xdr:cNvPr>
        <xdr:cNvSpPr txBox="1"/>
      </xdr:nvSpPr>
      <xdr:spPr>
        <a:xfrm>
          <a:off x="11094797" y="6171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29665</xdr:rowOff>
    </xdr:from>
    <xdr:ext cx="469744" cy="259045"/>
    <xdr:sp macro="" textlink="">
      <xdr:nvSpPr>
        <xdr:cNvPr id="160" name="n_4mainValue債務償還比率">
          <a:extLst>
            <a:ext uri="{FF2B5EF4-FFF2-40B4-BE49-F238E27FC236}">
              <a16:creationId xmlns:a16="http://schemas.microsoft.com/office/drawing/2014/main" id="{B6FB0818-C515-4B09-A7A8-251348C0F950}"/>
            </a:ext>
          </a:extLst>
        </xdr:cNvPr>
        <xdr:cNvSpPr txBox="1"/>
      </xdr:nvSpPr>
      <xdr:spPr>
        <a:xfrm>
          <a:off x="10408997" y="5752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E35B7958-06D0-4B96-BC58-3E3A25A2636A}"/>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1ADA04F2-7D24-4D4C-93D4-0AD60DDB233C}"/>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6DA8923B-3B1C-40E3-92BA-B64F03B453D4}"/>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0DDADA5F-FAB1-40D1-83C3-17C871EF51C7}"/>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730DDB9E-FE04-4916-A756-E11628E2E986}"/>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FE5B9AC-8CE7-49DC-8B3B-8D496B7E4864}"/>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3A0CB47-DAA0-4E6A-8C45-920E355205B9}"/>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4B6C3A8-D7E2-454D-AD01-0A97420DB0BF}"/>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9168E41-12FD-4050-84CB-121A1327A10F}"/>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5AE597-15BA-462E-9B3A-80171E59F0B3}"/>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7500F76-1D4C-4C96-9E62-BF669F1ED60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C06C7E8-360D-4F55-9738-D640661A2B45}"/>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774D07-84E8-4C7D-A2B8-4B37AC1A0A22}"/>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BF4E42B-7041-4EEC-88BF-82D76C51D326}"/>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7AD5D3F-E370-4F5A-AFE5-053B9AC2EB2A}"/>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EE52303-6601-4AEC-A66A-CE1B6A7F9FC4}"/>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78,901
78,046
442.03
51,701,434
48,508,074
2,921,664
23,913,540
45,393,985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3C5D21-9DD5-477C-AC6D-FEDAB029F11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A66A49-AB0F-4C51-965A-CEA9E1FCEAE1}"/>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A5C20DA-F1A5-4655-ADB8-AD256AD606A7}"/>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45592F47-DF4A-4943-9C83-43C07CFD432C}"/>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971F7FC-C17E-4C8F-93EB-F0CC32C2445E}"/>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267B2ED-819A-4158-AFEA-9B40F6DC42B1}"/>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61008D-95B1-4855-88F5-A60EFFCFA64D}"/>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218ACE4-082D-495B-B476-FC1BFB12A526}"/>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F68D315-0F7B-4F50-A8CE-7E367D088A6D}"/>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C140D29-4D14-470E-BB59-93C690F121BD}"/>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F68B1E8-B640-447F-8A82-A559CCE86C5D}"/>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7EEC0363-3496-4289-863C-E05EA02BAFDE}"/>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0BCB40-7898-4A5B-90FD-E6A24D96384E}"/>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424F53D-50C4-4794-BB8B-3C350016C085}"/>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088586B-C3E0-45F0-8684-73B0B3879FD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0FB148E-BD4E-4194-8B54-4A7592CBE3E8}"/>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8E7590A-754B-44B9-8BEC-65C60CC35693}"/>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0C9B8A8-458E-4089-B687-6AB43352CABE}"/>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1F5A13-413B-4922-93FE-651F52656A96}"/>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0671BC7-9EA6-4D3D-8282-B9D678F0C1C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5054F4B-1F0A-4C92-83D7-2C14E96991A4}"/>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76EE664-F493-41E9-801B-F338662C63DA}"/>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484DA36-4ED1-4054-B135-2388A6DF0C41}"/>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534B22A6-8B59-4F78-AA53-4D8A2BF34277}"/>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3A1C3282-4909-43EE-BC52-DE6AE35EC89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5BD6936-3BBD-4DE1-B62F-5840B67B18D9}"/>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07B989B-F327-46E1-8208-87CCE4A4B912}"/>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371B120-3129-496D-AC2D-23ED84E0893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59FF426-D30B-4DEF-BFBD-67DE497EDB6D}"/>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F715087-9A26-42CC-A816-427713363CD2}"/>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54CB155-E067-4D98-BAEA-D5D585890D45}"/>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EE83E08-4F47-4455-99A0-1A2C40F36D0F}"/>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62EFAF4-4CA4-48DA-B389-39219EAE36E2}"/>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04DD172-0CFF-4D60-A92D-3C39A24CFC35}"/>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662C01C1-77C9-47A1-81A9-10E400084BEF}"/>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271DC96-C38E-49B9-BABC-A02394E07B10}"/>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B546B11D-64CA-49C7-B253-22995A61B3B8}"/>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7278E95-157A-4430-B453-FB94B0785BE3}"/>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F8337FEC-68B8-404B-A5AD-3CD37920C16F}"/>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DFE3C41-D87F-4DBC-8F78-20F36E0CEC4A}"/>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B8D9B8E8-19AD-4824-A998-FFE3FE74D744}"/>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68CAE087-3EE7-4CBA-9887-176DD2952EB8}"/>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8D1FDEE-4144-48AF-ADA2-00DFA055E664}"/>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37338</xdr:rowOff>
    </xdr:from>
    <xdr:to>
      <xdr:col>24</xdr:col>
      <xdr:colOff>62865</xdr:colOff>
      <xdr:row>39</xdr:row>
      <xdr:rowOff>163068</xdr:rowOff>
    </xdr:to>
    <xdr:cxnSp macro="">
      <xdr:nvCxnSpPr>
        <xdr:cNvPr id="55" name="直線コネクタ 54">
          <a:extLst>
            <a:ext uri="{FF2B5EF4-FFF2-40B4-BE49-F238E27FC236}">
              <a16:creationId xmlns:a16="http://schemas.microsoft.com/office/drawing/2014/main" id="{087A85C9-2BB3-442C-8054-E41A5D1AD393}"/>
            </a:ext>
          </a:extLst>
        </xdr:cNvPr>
        <xdr:cNvCxnSpPr/>
      </xdr:nvCxnSpPr>
      <xdr:spPr>
        <a:xfrm flipV="1">
          <a:off x="4173855" y="5695188"/>
          <a:ext cx="0" cy="1156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166895</xdr:rowOff>
    </xdr:from>
    <xdr:ext cx="405111" cy="259045"/>
    <xdr:sp macro="" textlink="">
      <xdr:nvSpPr>
        <xdr:cNvPr id="56" name="【道路】&#10;有形固定資産減価償却率最小値テキスト">
          <a:extLst>
            <a:ext uri="{FF2B5EF4-FFF2-40B4-BE49-F238E27FC236}">
              <a16:creationId xmlns:a16="http://schemas.microsoft.com/office/drawing/2014/main" id="{141E5248-C2E4-44B9-88A8-01F7673491AD}"/>
            </a:ext>
          </a:extLst>
        </xdr:cNvPr>
        <xdr:cNvSpPr txBox="1"/>
      </xdr:nvSpPr>
      <xdr:spPr>
        <a:xfrm>
          <a:off x="4212590" y="685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163068</xdr:rowOff>
    </xdr:from>
    <xdr:to>
      <xdr:col>24</xdr:col>
      <xdr:colOff>152400</xdr:colOff>
      <xdr:row>39</xdr:row>
      <xdr:rowOff>163068</xdr:rowOff>
    </xdr:to>
    <xdr:cxnSp macro="">
      <xdr:nvCxnSpPr>
        <xdr:cNvPr id="57" name="直線コネクタ 56">
          <a:extLst>
            <a:ext uri="{FF2B5EF4-FFF2-40B4-BE49-F238E27FC236}">
              <a16:creationId xmlns:a16="http://schemas.microsoft.com/office/drawing/2014/main" id="{4D149B1B-9565-4D01-A149-3A9CCB12A09B}"/>
            </a:ext>
          </a:extLst>
        </xdr:cNvPr>
        <xdr:cNvCxnSpPr/>
      </xdr:nvCxnSpPr>
      <xdr:spPr>
        <a:xfrm>
          <a:off x="4112260" y="68515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155465</xdr:rowOff>
    </xdr:from>
    <xdr:ext cx="405111" cy="259045"/>
    <xdr:sp macro="" textlink="">
      <xdr:nvSpPr>
        <xdr:cNvPr id="58" name="【道路】&#10;有形固定資産減価償却率最大値テキスト">
          <a:extLst>
            <a:ext uri="{FF2B5EF4-FFF2-40B4-BE49-F238E27FC236}">
              <a16:creationId xmlns:a16="http://schemas.microsoft.com/office/drawing/2014/main" id="{118845E0-2989-4EE2-BB6E-833C9EC555B2}"/>
            </a:ext>
          </a:extLst>
        </xdr:cNvPr>
        <xdr:cNvSpPr txBox="1"/>
      </xdr:nvSpPr>
      <xdr:spPr>
        <a:xfrm>
          <a:off x="4212590" y="547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37338</xdr:rowOff>
    </xdr:from>
    <xdr:to>
      <xdr:col>24</xdr:col>
      <xdr:colOff>152400</xdr:colOff>
      <xdr:row>33</xdr:row>
      <xdr:rowOff>37338</xdr:rowOff>
    </xdr:to>
    <xdr:cxnSp macro="">
      <xdr:nvCxnSpPr>
        <xdr:cNvPr id="59" name="直線コネクタ 58">
          <a:extLst>
            <a:ext uri="{FF2B5EF4-FFF2-40B4-BE49-F238E27FC236}">
              <a16:creationId xmlns:a16="http://schemas.microsoft.com/office/drawing/2014/main" id="{55DFAA31-9BBA-4C29-A632-AE5B786C7231}"/>
            </a:ext>
          </a:extLst>
        </xdr:cNvPr>
        <xdr:cNvCxnSpPr/>
      </xdr:nvCxnSpPr>
      <xdr:spPr>
        <a:xfrm>
          <a:off x="4112260" y="5695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102125</xdr:rowOff>
    </xdr:from>
    <xdr:ext cx="405111" cy="259045"/>
    <xdr:sp macro="" textlink="">
      <xdr:nvSpPr>
        <xdr:cNvPr id="60" name="【道路】&#10;有形固定資産減価償却率平均値テキスト">
          <a:extLst>
            <a:ext uri="{FF2B5EF4-FFF2-40B4-BE49-F238E27FC236}">
              <a16:creationId xmlns:a16="http://schemas.microsoft.com/office/drawing/2014/main" id="{02C64666-54D6-4034-B900-92323F8544CE}"/>
            </a:ext>
          </a:extLst>
        </xdr:cNvPr>
        <xdr:cNvSpPr txBox="1"/>
      </xdr:nvSpPr>
      <xdr:spPr>
        <a:xfrm>
          <a:off x="4212590" y="6270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1" name="フローチャート: 判断 60">
          <a:extLst>
            <a:ext uri="{FF2B5EF4-FFF2-40B4-BE49-F238E27FC236}">
              <a16:creationId xmlns:a16="http://schemas.microsoft.com/office/drawing/2014/main" id="{6C7D329C-F304-452F-897D-C2F6965D4EC3}"/>
            </a:ext>
          </a:extLst>
        </xdr:cNvPr>
        <xdr:cNvSpPr/>
      </xdr:nvSpPr>
      <xdr:spPr>
        <a:xfrm>
          <a:off x="4131310" y="629780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89408</xdr:rowOff>
    </xdr:from>
    <xdr:to>
      <xdr:col>20</xdr:col>
      <xdr:colOff>38100</xdr:colOff>
      <xdr:row>37</xdr:row>
      <xdr:rowOff>19558</xdr:rowOff>
    </xdr:to>
    <xdr:sp macro="" textlink="">
      <xdr:nvSpPr>
        <xdr:cNvPr id="62" name="フローチャート: 判断 61">
          <a:extLst>
            <a:ext uri="{FF2B5EF4-FFF2-40B4-BE49-F238E27FC236}">
              <a16:creationId xmlns:a16="http://schemas.microsoft.com/office/drawing/2014/main" id="{618B13EC-E45D-4707-B1D0-F58A2E69B41C}"/>
            </a:ext>
          </a:extLst>
        </xdr:cNvPr>
        <xdr:cNvSpPr/>
      </xdr:nvSpPr>
      <xdr:spPr>
        <a:xfrm>
          <a:off x="3388360" y="626541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48260</xdr:rowOff>
    </xdr:from>
    <xdr:to>
      <xdr:col>15</xdr:col>
      <xdr:colOff>101600</xdr:colOff>
      <xdr:row>36</xdr:row>
      <xdr:rowOff>149860</xdr:rowOff>
    </xdr:to>
    <xdr:sp macro="" textlink="">
      <xdr:nvSpPr>
        <xdr:cNvPr id="63" name="フローチャート: 判断 62">
          <a:extLst>
            <a:ext uri="{FF2B5EF4-FFF2-40B4-BE49-F238E27FC236}">
              <a16:creationId xmlns:a16="http://schemas.microsoft.com/office/drawing/2014/main" id="{BC75F349-8C5D-4DDF-ABF5-451B7D860106}"/>
            </a:ext>
          </a:extLst>
        </xdr:cNvPr>
        <xdr:cNvSpPr/>
      </xdr:nvSpPr>
      <xdr:spPr>
        <a:xfrm>
          <a:off x="2571750" y="62223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32258</xdr:rowOff>
    </xdr:from>
    <xdr:to>
      <xdr:col>10</xdr:col>
      <xdr:colOff>165100</xdr:colOff>
      <xdr:row>36</xdr:row>
      <xdr:rowOff>133858</xdr:rowOff>
    </xdr:to>
    <xdr:sp macro="" textlink="">
      <xdr:nvSpPr>
        <xdr:cNvPr id="64" name="フローチャート: 判断 63">
          <a:extLst>
            <a:ext uri="{FF2B5EF4-FFF2-40B4-BE49-F238E27FC236}">
              <a16:creationId xmlns:a16="http://schemas.microsoft.com/office/drawing/2014/main" id="{A096210C-FA5C-4B28-9AA8-BA8BF307E7D8}"/>
            </a:ext>
          </a:extLst>
        </xdr:cNvPr>
        <xdr:cNvSpPr/>
      </xdr:nvSpPr>
      <xdr:spPr>
        <a:xfrm>
          <a:off x="1774190" y="620255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153416</xdr:rowOff>
    </xdr:from>
    <xdr:to>
      <xdr:col>6</xdr:col>
      <xdr:colOff>38100</xdr:colOff>
      <xdr:row>36</xdr:row>
      <xdr:rowOff>83566</xdr:rowOff>
    </xdr:to>
    <xdr:sp macro="" textlink="">
      <xdr:nvSpPr>
        <xdr:cNvPr id="65" name="フローチャート: 判断 64">
          <a:extLst>
            <a:ext uri="{FF2B5EF4-FFF2-40B4-BE49-F238E27FC236}">
              <a16:creationId xmlns:a16="http://schemas.microsoft.com/office/drawing/2014/main" id="{8107AC76-8807-4D80-8AA3-3A7B70D5ACEA}"/>
            </a:ext>
          </a:extLst>
        </xdr:cNvPr>
        <xdr:cNvSpPr/>
      </xdr:nvSpPr>
      <xdr:spPr>
        <a:xfrm>
          <a:off x="988060" y="61541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EB54A234-EAF6-4AD1-91AB-C70507E50A0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32C560C-C8B1-454A-BB86-00AF13FD9F39}"/>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2DF11E9-F411-433B-ABAE-56D892C8B5DF}"/>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54C69CE-CA91-4F83-BADC-A88C720481C6}"/>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7DB9786-F86D-4AA8-8AF1-4FE92F9B7352}"/>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160274</xdr:rowOff>
    </xdr:from>
    <xdr:to>
      <xdr:col>24</xdr:col>
      <xdr:colOff>114300</xdr:colOff>
      <xdr:row>34</xdr:row>
      <xdr:rowOff>90424</xdr:rowOff>
    </xdr:to>
    <xdr:sp macro="" textlink="">
      <xdr:nvSpPr>
        <xdr:cNvPr id="71" name="楕円 70">
          <a:extLst>
            <a:ext uri="{FF2B5EF4-FFF2-40B4-BE49-F238E27FC236}">
              <a16:creationId xmlns:a16="http://schemas.microsoft.com/office/drawing/2014/main" id="{ED2959A2-13E2-4C9F-8BD0-5AA95F94B8A6}"/>
            </a:ext>
          </a:extLst>
        </xdr:cNvPr>
        <xdr:cNvSpPr/>
      </xdr:nvSpPr>
      <xdr:spPr>
        <a:xfrm>
          <a:off x="4131310" y="582002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11701</xdr:rowOff>
    </xdr:from>
    <xdr:ext cx="405111" cy="259045"/>
    <xdr:sp macro="" textlink="">
      <xdr:nvSpPr>
        <xdr:cNvPr id="72" name="【道路】&#10;有形固定資産減価償却率該当値テキスト">
          <a:extLst>
            <a:ext uri="{FF2B5EF4-FFF2-40B4-BE49-F238E27FC236}">
              <a16:creationId xmlns:a16="http://schemas.microsoft.com/office/drawing/2014/main" id="{DD434582-66B2-4A2E-95FC-D8DA2F59A8AE}"/>
            </a:ext>
          </a:extLst>
        </xdr:cNvPr>
        <xdr:cNvSpPr txBox="1"/>
      </xdr:nvSpPr>
      <xdr:spPr>
        <a:xfrm>
          <a:off x="4212590" y="5673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123698</xdr:rowOff>
    </xdr:from>
    <xdr:to>
      <xdr:col>20</xdr:col>
      <xdr:colOff>38100</xdr:colOff>
      <xdr:row>34</xdr:row>
      <xdr:rowOff>53848</xdr:rowOff>
    </xdr:to>
    <xdr:sp macro="" textlink="">
      <xdr:nvSpPr>
        <xdr:cNvPr id="73" name="楕円 72">
          <a:extLst>
            <a:ext uri="{FF2B5EF4-FFF2-40B4-BE49-F238E27FC236}">
              <a16:creationId xmlns:a16="http://schemas.microsoft.com/office/drawing/2014/main" id="{2180133F-A2A2-4B5C-B786-BCE3A3212117}"/>
            </a:ext>
          </a:extLst>
        </xdr:cNvPr>
        <xdr:cNvSpPr/>
      </xdr:nvSpPr>
      <xdr:spPr>
        <a:xfrm>
          <a:off x="3388360" y="57834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3048</xdr:rowOff>
    </xdr:from>
    <xdr:to>
      <xdr:col>24</xdr:col>
      <xdr:colOff>63500</xdr:colOff>
      <xdr:row>34</xdr:row>
      <xdr:rowOff>39624</xdr:rowOff>
    </xdr:to>
    <xdr:cxnSp macro="">
      <xdr:nvCxnSpPr>
        <xdr:cNvPr id="74" name="直線コネクタ 73">
          <a:extLst>
            <a:ext uri="{FF2B5EF4-FFF2-40B4-BE49-F238E27FC236}">
              <a16:creationId xmlns:a16="http://schemas.microsoft.com/office/drawing/2014/main" id="{51CB7761-8689-4BBF-A264-ADC3A7D810E1}"/>
            </a:ext>
          </a:extLst>
        </xdr:cNvPr>
        <xdr:cNvCxnSpPr/>
      </xdr:nvCxnSpPr>
      <xdr:spPr>
        <a:xfrm>
          <a:off x="3431540" y="5832348"/>
          <a:ext cx="74295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87122</xdr:rowOff>
    </xdr:from>
    <xdr:to>
      <xdr:col>15</xdr:col>
      <xdr:colOff>101600</xdr:colOff>
      <xdr:row>34</xdr:row>
      <xdr:rowOff>17272</xdr:rowOff>
    </xdr:to>
    <xdr:sp macro="" textlink="">
      <xdr:nvSpPr>
        <xdr:cNvPr id="75" name="楕円 74">
          <a:extLst>
            <a:ext uri="{FF2B5EF4-FFF2-40B4-BE49-F238E27FC236}">
              <a16:creationId xmlns:a16="http://schemas.microsoft.com/office/drawing/2014/main" id="{8C242BA6-85A9-4265-9D20-4F306F77FA80}"/>
            </a:ext>
          </a:extLst>
        </xdr:cNvPr>
        <xdr:cNvSpPr/>
      </xdr:nvSpPr>
      <xdr:spPr>
        <a:xfrm>
          <a:off x="2571750" y="57468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137922</xdr:rowOff>
    </xdr:from>
    <xdr:to>
      <xdr:col>19</xdr:col>
      <xdr:colOff>177800</xdr:colOff>
      <xdr:row>34</xdr:row>
      <xdr:rowOff>3048</xdr:rowOff>
    </xdr:to>
    <xdr:cxnSp macro="">
      <xdr:nvCxnSpPr>
        <xdr:cNvPr id="76" name="直線コネクタ 75">
          <a:extLst>
            <a:ext uri="{FF2B5EF4-FFF2-40B4-BE49-F238E27FC236}">
              <a16:creationId xmlns:a16="http://schemas.microsoft.com/office/drawing/2014/main" id="{DFC68D5E-8912-45A5-AEB3-64ACCCA30852}"/>
            </a:ext>
          </a:extLst>
        </xdr:cNvPr>
        <xdr:cNvCxnSpPr/>
      </xdr:nvCxnSpPr>
      <xdr:spPr>
        <a:xfrm>
          <a:off x="2626360" y="5791962"/>
          <a:ext cx="805180" cy="40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55118</xdr:rowOff>
    </xdr:from>
    <xdr:to>
      <xdr:col>10</xdr:col>
      <xdr:colOff>165100</xdr:colOff>
      <xdr:row>33</xdr:row>
      <xdr:rowOff>156718</xdr:rowOff>
    </xdr:to>
    <xdr:sp macro="" textlink="">
      <xdr:nvSpPr>
        <xdr:cNvPr id="77" name="楕円 76">
          <a:extLst>
            <a:ext uri="{FF2B5EF4-FFF2-40B4-BE49-F238E27FC236}">
              <a16:creationId xmlns:a16="http://schemas.microsoft.com/office/drawing/2014/main" id="{72A18A89-7490-4E9B-A200-436EFA15A0E7}"/>
            </a:ext>
          </a:extLst>
        </xdr:cNvPr>
        <xdr:cNvSpPr/>
      </xdr:nvSpPr>
      <xdr:spPr>
        <a:xfrm>
          <a:off x="1774190" y="571677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105918</xdr:rowOff>
    </xdr:from>
    <xdr:to>
      <xdr:col>15</xdr:col>
      <xdr:colOff>50800</xdr:colOff>
      <xdr:row>33</xdr:row>
      <xdr:rowOff>137922</xdr:rowOff>
    </xdr:to>
    <xdr:cxnSp macro="">
      <xdr:nvCxnSpPr>
        <xdr:cNvPr id="78" name="直線コネクタ 77">
          <a:extLst>
            <a:ext uri="{FF2B5EF4-FFF2-40B4-BE49-F238E27FC236}">
              <a16:creationId xmlns:a16="http://schemas.microsoft.com/office/drawing/2014/main" id="{4B287E43-F41C-4602-8CBF-C2EABF5589CB}"/>
            </a:ext>
          </a:extLst>
        </xdr:cNvPr>
        <xdr:cNvCxnSpPr/>
      </xdr:nvCxnSpPr>
      <xdr:spPr>
        <a:xfrm>
          <a:off x="1828800" y="5761863"/>
          <a:ext cx="79756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13970</xdr:rowOff>
    </xdr:from>
    <xdr:to>
      <xdr:col>6</xdr:col>
      <xdr:colOff>38100</xdr:colOff>
      <xdr:row>33</xdr:row>
      <xdr:rowOff>115570</xdr:rowOff>
    </xdr:to>
    <xdr:sp macro="" textlink="">
      <xdr:nvSpPr>
        <xdr:cNvPr id="79" name="楕円 78">
          <a:extLst>
            <a:ext uri="{FF2B5EF4-FFF2-40B4-BE49-F238E27FC236}">
              <a16:creationId xmlns:a16="http://schemas.microsoft.com/office/drawing/2014/main" id="{D0C949E5-DE9E-43A3-8665-47AAE05FD5EF}"/>
            </a:ext>
          </a:extLst>
        </xdr:cNvPr>
        <xdr:cNvSpPr/>
      </xdr:nvSpPr>
      <xdr:spPr>
        <a:xfrm>
          <a:off x="988060" y="56756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64770</xdr:rowOff>
    </xdr:from>
    <xdr:to>
      <xdr:col>10</xdr:col>
      <xdr:colOff>114300</xdr:colOff>
      <xdr:row>33</xdr:row>
      <xdr:rowOff>105918</xdr:rowOff>
    </xdr:to>
    <xdr:cxnSp macro="">
      <xdr:nvCxnSpPr>
        <xdr:cNvPr id="80" name="直線コネクタ 79">
          <a:extLst>
            <a:ext uri="{FF2B5EF4-FFF2-40B4-BE49-F238E27FC236}">
              <a16:creationId xmlns:a16="http://schemas.microsoft.com/office/drawing/2014/main" id="{309F31E1-4E22-4998-B2A5-614D3BFC5B9C}"/>
            </a:ext>
          </a:extLst>
        </xdr:cNvPr>
        <xdr:cNvCxnSpPr/>
      </xdr:nvCxnSpPr>
      <xdr:spPr>
        <a:xfrm>
          <a:off x="1031240" y="5720715"/>
          <a:ext cx="7975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10685</xdr:rowOff>
    </xdr:from>
    <xdr:ext cx="405111" cy="259045"/>
    <xdr:sp macro="" textlink="">
      <xdr:nvSpPr>
        <xdr:cNvPr id="81" name="n_1aveValue【道路】&#10;有形固定資産減価償却率">
          <a:extLst>
            <a:ext uri="{FF2B5EF4-FFF2-40B4-BE49-F238E27FC236}">
              <a16:creationId xmlns:a16="http://schemas.microsoft.com/office/drawing/2014/main" id="{B662EB9E-C72D-4332-A9AC-06FC28421B17}"/>
            </a:ext>
          </a:extLst>
        </xdr:cNvPr>
        <xdr:cNvSpPr txBox="1"/>
      </xdr:nvSpPr>
      <xdr:spPr>
        <a:xfrm>
          <a:off x="3239144" y="635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140987</xdr:rowOff>
    </xdr:from>
    <xdr:ext cx="405111" cy="259045"/>
    <xdr:sp macro="" textlink="">
      <xdr:nvSpPr>
        <xdr:cNvPr id="82" name="n_2aveValue【道路】&#10;有形固定資産減価償却率">
          <a:extLst>
            <a:ext uri="{FF2B5EF4-FFF2-40B4-BE49-F238E27FC236}">
              <a16:creationId xmlns:a16="http://schemas.microsoft.com/office/drawing/2014/main" id="{D45DABF8-F94D-4D81-81A9-AF026209367C}"/>
            </a:ext>
          </a:extLst>
        </xdr:cNvPr>
        <xdr:cNvSpPr txBox="1"/>
      </xdr:nvSpPr>
      <xdr:spPr>
        <a:xfrm>
          <a:off x="2439044" y="631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124985</xdr:rowOff>
    </xdr:from>
    <xdr:ext cx="405111" cy="259045"/>
    <xdr:sp macro="" textlink="">
      <xdr:nvSpPr>
        <xdr:cNvPr id="83" name="n_3aveValue【道路】&#10;有形固定資産減価償却率">
          <a:extLst>
            <a:ext uri="{FF2B5EF4-FFF2-40B4-BE49-F238E27FC236}">
              <a16:creationId xmlns:a16="http://schemas.microsoft.com/office/drawing/2014/main" id="{3DAFC311-A823-46CA-82BB-5DE0F05D9BF3}"/>
            </a:ext>
          </a:extLst>
        </xdr:cNvPr>
        <xdr:cNvSpPr txBox="1"/>
      </xdr:nvSpPr>
      <xdr:spPr>
        <a:xfrm>
          <a:off x="1641484" y="6299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74693</xdr:rowOff>
    </xdr:from>
    <xdr:ext cx="405111" cy="259045"/>
    <xdr:sp macro="" textlink="">
      <xdr:nvSpPr>
        <xdr:cNvPr id="84" name="n_4aveValue【道路】&#10;有形固定資産減価償却率">
          <a:extLst>
            <a:ext uri="{FF2B5EF4-FFF2-40B4-BE49-F238E27FC236}">
              <a16:creationId xmlns:a16="http://schemas.microsoft.com/office/drawing/2014/main" id="{8EDDCA7E-4D4E-48D6-910E-DA501B38F86A}"/>
            </a:ext>
          </a:extLst>
        </xdr:cNvPr>
        <xdr:cNvSpPr txBox="1"/>
      </xdr:nvSpPr>
      <xdr:spPr>
        <a:xfrm>
          <a:off x="855354" y="6246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70375</xdr:rowOff>
    </xdr:from>
    <xdr:ext cx="405111" cy="259045"/>
    <xdr:sp macro="" textlink="">
      <xdr:nvSpPr>
        <xdr:cNvPr id="85" name="n_1mainValue【道路】&#10;有形固定資産減価償却率">
          <a:extLst>
            <a:ext uri="{FF2B5EF4-FFF2-40B4-BE49-F238E27FC236}">
              <a16:creationId xmlns:a16="http://schemas.microsoft.com/office/drawing/2014/main" id="{4D63A05A-803C-43F5-B22A-94381BC125EC}"/>
            </a:ext>
          </a:extLst>
        </xdr:cNvPr>
        <xdr:cNvSpPr txBox="1"/>
      </xdr:nvSpPr>
      <xdr:spPr>
        <a:xfrm>
          <a:off x="3239144" y="555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33799</xdr:rowOff>
    </xdr:from>
    <xdr:ext cx="405111" cy="259045"/>
    <xdr:sp macro="" textlink="">
      <xdr:nvSpPr>
        <xdr:cNvPr id="86" name="n_2mainValue【道路】&#10;有形固定資産減価償却率">
          <a:extLst>
            <a:ext uri="{FF2B5EF4-FFF2-40B4-BE49-F238E27FC236}">
              <a16:creationId xmlns:a16="http://schemas.microsoft.com/office/drawing/2014/main" id="{CEBE6331-888A-4CF9-BA0F-DD686BB26D48}"/>
            </a:ext>
          </a:extLst>
        </xdr:cNvPr>
        <xdr:cNvSpPr txBox="1"/>
      </xdr:nvSpPr>
      <xdr:spPr>
        <a:xfrm>
          <a:off x="2439044" y="5518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1795</xdr:rowOff>
    </xdr:from>
    <xdr:ext cx="405111" cy="259045"/>
    <xdr:sp macro="" textlink="">
      <xdr:nvSpPr>
        <xdr:cNvPr id="87" name="n_3mainValue【道路】&#10;有形固定資産減価償却率">
          <a:extLst>
            <a:ext uri="{FF2B5EF4-FFF2-40B4-BE49-F238E27FC236}">
              <a16:creationId xmlns:a16="http://schemas.microsoft.com/office/drawing/2014/main" id="{33747851-188E-4E4B-8B63-F3B992519E7A}"/>
            </a:ext>
          </a:extLst>
        </xdr:cNvPr>
        <xdr:cNvSpPr txBox="1"/>
      </xdr:nvSpPr>
      <xdr:spPr>
        <a:xfrm>
          <a:off x="1641484" y="5488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132097</xdr:rowOff>
    </xdr:from>
    <xdr:ext cx="405111" cy="259045"/>
    <xdr:sp macro="" textlink="">
      <xdr:nvSpPr>
        <xdr:cNvPr id="88" name="n_4mainValue【道路】&#10;有形固定資産減価償却率">
          <a:extLst>
            <a:ext uri="{FF2B5EF4-FFF2-40B4-BE49-F238E27FC236}">
              <a16:creationId xmlns:a16="http://schemas.microsoft.com/office/drawing/2014/main" id="{7BF8C243-5E73-4C74-8709-5833181CFE47}"/>
            </a:ext>
          </a:extLst>
        </xdr:cNvPr>
        <xdr:cNvSpPr txBox="1"/>
      </xdr:nvSpPr>
      <xdr:spPr>
        <a:xfrm>
          <a:off x="855354" y="54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31DDCF0-A65D-476A-BF54-C62CDA53D32F}"/>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8313811-1E87-417A-A2FE-FF8B25982C01}"/>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BEBAE32-6C47-41CD-B0D1-D68A01D5321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174F4259-3F79-4491-898A-5635F853726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AC9737A-166E-4E40-807A-D0CC5B62398C}"/>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4E077114-2C02-4010-BD1C-95B1F6A5A45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7F8B228-8055-4EB8-98BA-DE7025A54DD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0770358-E739-4181-80D9-B228C53C0854}"/>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4B708FB1-3756-47A1-BB1D-86F94AEA8D87}"/>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8157522-D465-48D7-9FE6-F1DBE403A0D2}"/>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AE2C810A-6B76-435D-8759-484C208AA51B}"/>
            </a:ext>
          </a:extLst>
        </xdr:cNvPr>
        <xdr:cNvCxnSpPr/>
      </xdr:nvCxnSpPr>
      <xdr:spPr>
        <a:xfrm>
          <a:off x="5960110" y="729723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BDCF9DD0-5C0A-42F1-8948-65CB5754FCB9}"/>
            </a:ext>
          </a:extLst>
        </xdr:cNvPr>
        <xdr:cNvSpPr txBox="1"/>
      </xdr:nvSpPr>
      <xdr:spPr>
        <a:xfrm>
          <a:off x="552722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5E38102B-2346-4B42-BFB9-A5398D5E31C5}"/>
            </a:ext>
          </a:extLst>
        </xdr:cNvPr>
        <xdr:cNvCxnSpPr/>
      </xdr:nvCxnSpPr>
      <xdr:spPr>
        <a:xfrm>
          <a:off x="5960110" y="696495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a:extLst>
            <a:ext uri="{FF2B5EF4-FFF2-40B4-BE49-F238E27FC236}">
              <a16:creationId xmlns:a16="http://schemas.microsoft.com/office/drawing/2014/main" id="{20D07D45-C1DF-429F-B587-B903F9C4C8AD}"/>
            </a:ext>
          </a:extLst>
        </xdr:cNvPr>
        <xdr:cNvSpPr txBox="1"/>
      </xdr:nvSpPr>
      <xdr:spPr>
        <a:xfrm>
          <a:off x="5485961" y="68208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246B01B5-8083-4B4B-AA16-3CB4D2AAC235}"/>
            </a:ext>
          </a:extLst>
        </xdr:cNvPr>
        <xdr:cNvCxnSpPr/>
      </xdr:nvCxnSpPr>
      <xdr:spPr>
        <a:xfrm>
          <a:off x="5960110" y="664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a:extLst>
            <a:ext uri="{FF2B5EF4-FFF2-40B4-BE49-F238E27FC236}">
              <a16:creationId xmlns:a16="http://schemas.microsoft.com/office/drawing/2014/main" id="{3002561A-D471-4AED-A0E0-571CD24C0038}"/>
            </a:ext>
          </a:extLst>
        </xdr:cNvPr>
        <xdr:cNvSpPr txBox="1"/>
      </xdr:nvSpPr>
      <xdr:spPr>
        <a:xfrm>
          <a:off x="548596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D9E180C2-0047-4F81-BDB3-CC2827345C9D}"/>
            </a:ext>
          </a:extLst>
        </xdr:cNvPr>
        <xdr:cNvCxnSpPr/>
      </xdr:nvCxnSpPr>
      <xdr:spPr>
        <a:xfrm>
          <a:off x="5960110" y="631180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a:extLst>
            <a:ext uri="{FF2B5EF4-FFF2-40B4-BE49-F238E27FC236}">
              <a16:creationId xmlns:a16="http://schemas.microsoft.com/office/drawing/2014/main" id="{FAD6FF0F-DABA-4597-80EB-CAC55978FEB8}"/>
            </a:ext>
          </a:extLst>
        </xdr:cNvPr>
        <xdr:cNvSpPr txBox="1"/>
      </xdr:nvSpPr>
      <xdr:spPr>
        <a:xfrm>
          <a:off x="5485961" y="617530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B0CC6878-5562-43B1-B766-BCCDF97FD4B1}"/>
            </a:ext>
          </a:extLst>
        </xdr:cNvPr>
        <xdr:cNvCxnSpPr/>
      </xdr:nvCxnSpPr>
      <xdr:spPr>
        <a:xfrm>
          <a:off x="5960110" y="598904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a:extLst>
            <a:ext uri="{FF2B5EF4-FFF2-40B4-BE49-F238E27FC236}">
              <a16:creationId xmlns:a16="http://schemas.microsoft.com/office/drawing/2014/main" id="{8B37045F-538E-4B9F-9C10-364F90F74A8C}"/>
            </a:ext>
          </a:extLst>
        </xdr:cNvPr>
        <xdr:cNvSpPr txBox="1"/>
      </xdr:nvSpPr>
      <xdr:spPr>
        <a:xfrm>
          <a:off x="5485961" y="584873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60B67392-B109-4E00-9F77-B15C3FD64DD6}"/>
            </a:ext>
          </a:extLst>
        </xdr:cNvPr>
        <xdr:cNvCxnSpPr/>
      </xdr:nvCxnSpPr>
      <xdr:spPr>
        <a:xfrm>
          <a:off x="5960110" y="56605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0" name="テキスト ボックス 109">
          <a:extLst>
            <a:ext uri="{FF2B5EF4-FFF2-40B4-BE49-F238E27FC236}">
              <a16:creationId xmlns:a16="http://schemas.microsoft.com/office/drawing/2014/main" id="{81A97307-A2D0-4872-B40B-D2EC7005A0B0}"/>
            </a:ext>
          </a:extLst>
        </xdr:cNvPr>
        <xdr:cNvSpPr txBox="1"/>
      </xdr:nvSpPr>
      <xdr:spPr>
        <a:xfrm>
          <a:off x="5416126" y="55164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44E3F55-7088-4F34-80D6-A136429CA4C0}"/>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EDA75EB-E2E2-401A-98E0-7BA5043706C0}"/>
            </a:ext>
          </a:extLst>
        </xdr:cNvPr>
        <xdr:cNvSpPr txBox="1"/>
      </xdr:nvSpPr>
      <xdr:spPr>
        <a:xfrm>
          <a:off x="5416126"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85A5D9AB-432C-4470-B751-43DEA8463F1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38955</xdr:rowOff>
    </xdr:from>
    <xdr:to>
      <xdr:col>54</xdr:col>
      <xdr:colOff>189865</xdr:colOff>
      <xdr:row>42</xdr:row>
      <xdr:rowOff>34579</xdr:rowOff>
    </xdr:to>
    <xdr:cxnSp macro="">
      <xdr:nvCxnSpPr>
        <xdr:cNvPr id="114" name="直線コネクタ 113">
          <a:extLst>
            <a:ext uri="{FF2B5EF4-FFF2-40B4-BE49-F238E27FC236}">
              <a16:creationId xmlns:a16="http://schemas.microsoft.com/office/drawing/2014/main" id="{698C39F6-42DB-4711-8D55-B3D101050D09}"/>
            </a:ext>
          </a:extLst>
        </xdr:cNvPr>
        <xdr:cNvCxnSpPr/>
      </xdr:nvCxnSpPr>
      <xdr:spPr>
        <a:xfrm flipV="1">
          <a:off x="9429115" y="5868255"/>
          <a:ext cx="0" cy="1367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38406</xdr:rowOff>
    </xdr:from>
    <xdr:ext cx="469744" cy="259045"/>
    <xdr:sp macro="" textlink="">
      <xdr:nvSpPr>
        <xdr:cNvPr id="115" name="【道路】&#10;一人当たり延長最小値テキスト">
          <a:extLst>
            <a:ext uri="{FF2B5EF4-FFF2-40B4-BE49-F238E27FC236}">
              <a16:creationId xmlns:a16="http://schemas.microsoft.com/office/drawing/2014/main" id="{93C5F0EC-E1A6-4CCC-B75F-BAD3F82C75FA}"/>
            </a:ext>
          </a:extLst>
        </xdr:cNvPr>
        <xdr:cNvSpPr txBox="1"/>
      </xdr:nvSpPr>
      <xdr:spPr>
        <a:xfrm>
          <a:off x="9467850" y="7239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34579</xdr:rowOff>
    </xdr:from>
    <xdr:to>
      <xdr:col>55</xdr:col>
      <xdr:colOff>88900</xdr:colOff>
      <xdr:row>42</xdr:row>
      <xdr:rowOff>34579</xdr:rowOff>
    </xdr:to>
    <xdr:cxnSp macro="">
      <xdr:nvCxnSpPr>
        <xdr:cNvPr id="116" name="直線コネクタ 115">
          <a:extLst>
            <a:ext uri="{FF2B5EF4-FFF2-40B4-BE49-F238E27FC236}">
              <a16:creationId xmlns:a16="http://schemas.microsoft.com/office/drawing/2014/main" id="{54938329-35D6-4A8D-BF22-3A2AD8E64CC6}"/>
            </a:ext>
          </a:extLst>
        </xdr:cNvPr>
        <xdr:cNvCxnSpPr/>
      </xdr:nvCxnSpPr>
      <xdr:spPr>
        <a:xfrm>
          <a:off x="9356090" y="723547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157082</xdr:rowOff>
    </xdr:from>
    <xdr:ext cx="534377" cy="259045"/>
    <xdr:sp macro="" textlink="">
      <xdr:nvSpPr>
        <xdr:cNvPr id="117" name="【道路】&#10;一人当たり延長最大値テキスト">
          <a:extLst>
            <a:ext uri="{FF2B5EF4-FFF2-40B4-BE49-F238E27FC236}">
              <a16:creationId xmlns:a16="http://schemas.microsoft.com/office/drawing/2014/main" id="{BC683F48-9F4D-48CC-8639-DF806AFD9EAE}"/>
            </a:ext>
          </a:extLst>
        </xdr:cNvPr>
        <xdr:cNvSpPr txBox="1"/>
      </xdr:nvSpPr>
      <xdr:spPr>
        <a:xfrm>
          <a:off x="9467850" y="5645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38955</xdr:rowOff>
    </xdr:from>
    <xdr:to>
      <xdr:col>55</xdr:col>
      <xdr:colOff>88900</xdr:colOff>
      <xdr:row>34</xdr:row>
      <xdr:rowOff>38955</xdr:rowOff>
    </xdr:to>
    <xdr:cxnSp macro="">
      <xdr:nvCxnSpPr>
        <xdr:cNvPr id="118" name="直線コネクタ 117">
          <a:extLst>
            <a:ext uri="{FF2B5EF4-FFF2-40B4-BE49-F238E27FC236}">
              <a16:creationId xmlns:a16="http://schemas.microsoft.com/office/drawing/2014/main" id="{2BAE7FEE-209F-4A68-8233-383612786E4B}"/>
            </a:ext>
          </a:extLst>
        </xdr:cNvPr>
        <xdr:cNvCxnSpPr/>
      </xdr:nvCxnSpPr>
      <xdr:spPr>
        <a:xfrm>
          <a:off x="9356090" y="58682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126340</xdr:rowOff>
    </xdr:from>
    <xdr:ext cx="534377" cy="259045"/>
    <xdr:sp macro="" textlink="">
      <xdr:nvSpPr>
        <xdr:cNvPr id="119" name="【道路】&#10;一人当たり延長平均値テキスト">
          <a:extLst>
            <a:ext uri="{FF2B5EF4-FFF2-40B4-BE49-F238E27FC236}">
              <a16:creationId xmlns:a16="http://schemas.microsoft.com/office/drawing/2014/main" id="{92CFA923-B8C6-4C00-9421-F09021E82027}"/>
            </a:ext>
          </a:extLst>
        </xdr:cNvPr>
        <xdr:cNvSpPr txBox="1"/>
      </xdr:nvSpPr>
      <xdr:spPr>
        <a:xfrm>
          <a:off x="9467850" y="69881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147913</xdr:rowOff>
    </xdr:from>
    <xdr:to>
      <xdr:col>55</xdr:col>
      <xdr:colOff>50800</xdr:colOff>
      <xdr:row>41</xdr:row>
      <xdr:rowOff>78063</xdr:rowOff>
    </xdr:to>
    <xdr:sp macro="" textlink="">
      <xdr:nvSpPr>
        <xdr:cNvPr id="120" name="フローチャート: 判断 119">
          <a:extLst>
            <a:ext uri="{FF2B5EF4-FFF2-40B4-BE49-F238E27FC236}">
              <a16:creationId xmlns:a16="http://schemas.microsoft.com/office/drawing/2014/main" id="{55C4CE1D-E251-4791-8CB4-6A37EB8CD9E1}"/>
            </a:ext>
          </a:extLst>
        </xdr:cNvPr>
        <xdr:cNvSpPr/>
      </xdr:nvSpPr>
      <xdr:spPr>
        <a:xfrm>
          <a:off x="9394190" y="7004008"/>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146624</xdr:rowOff>
    </xdr:from>
    <xdr:to>
      <xdr:col>50</xdr:col>
      <xdr:colOff>165100</xdr:colOff>
      <xdr:row>41</xdr:row>
      <xdr:rowOff>76774</xdr:rowOff>
    </xdr:to>
    <xdr:sp macro="" textlink="">
      <xdr:nvSpPr>
        <xdr:cNvPr id="121" name="フローチャート: 判断 120">
          <a:extLst>
            <a:ext uri="{FF2B5EF4-FFF2-40B4-BE49-F238E27FC236}">
              <a16:creationId xmlns:a16="http://schemas.microsoft.com/office/drawing/2014/main" id="{495D75D7-220B-4894-ABA7-45BEF0522B13}"/>
            </a:ext>
          </a:extLst>
        </xdr:cNvPr>
        <xdr:cNvSpPr/>
      </xdr:nvSpPr>
      <xdr:spPr>
        <a:xfrm>
          <a:off x="8632190" y="700271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168684</xdr:rowOff>
    </xdr:from>
    <xdr:to>
      <xdr:col>46</xdr:col>
      <xdr:colOff>38100</xdr:colOff>
      <xdr:row>41</xdr:row>
      <xdr:rowOff>98834</xdr:rowOff>
    </xdr:to>
    <xdr:sp macro="" textlink="">
      <xdr:nvSpPr>
        <xdr:cNvPr id="122" name="フローチャート: 判断 121">
          <a:extLst>
            <a:ext uri="{FF2B5EF4-FFF2-40B4-BE49-F238E27FC236}">
              <a16:creationId xmlns:a16="http://schemas.microsoft.com/office/drawing/2014/main" id="{6EF9A37F-BC18-40B8-AA3F-175FD1B621D4}"/>
            </a:ext>
          </a:extLst>
        </xdr:cNvPr>
        <xdr:cNvSpPr/>
      </xdr:nvSpPr>
      <xdr:spPr>
        <a:xfrm>
          <a:off x="7846060" y="703049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162592</xdr:rowOff>
    </xdr:from>
    <xdr:to>
      <xdr:col>41</xdr:col>
      <xdr:colOff>101600</xdr:colOff>
      <xdr:row>41</xdr:row>
      <xdr:rowOff>92742</xdr:rowOff>
    </xdr:to>
    <xdr:sp macro="" textlink="">
      <xdr:nvSpPr>
        <xdr:cNvPr id="123" name="フローチャート: 判断 122">
          <a:extLst>
            <a:ext uri="{FF2B5EF4-FFF2-40B4-BE49-F238E27FC236}">
              <a16:creationId xmlns:a16="http://schemas.microsoft.com/office/drawing/2014/main" id="{92F9E9FD-7777-42B9-9119-760ABF5005E6}"/>
            </a:ext>
          </a:extLst>
        </xdr:cNvPr>
        <xdr:cNvSpPr/>
      </xdr:nvSpPr>
      <xdr:spPr>
        <a:xfrm>
          <a:off x="7029450" y="702249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165222</xdr:rowOff>
    </xdr:from>
    <xdr:to>
      <xdr:col>36</xdr:col>
      <xdr:colOff>165100</xdr:colOff>
      <xdr:row>41</xdr:row>
      <xdr:rowOff>95372</xdr:rowOff>
    </xdr:to>
    <xdr:sp macro="" textlink="">
      <xdr:nvSpPr>
        <xdr:cNvPr id="124" name="フローチャート: 判断 123">
          <a:extLst>
            <a:ext uri="{FF2B5EF4-FFF2-40B4-BE49-F238E27FC236}">
              <a16:creationId xmlns:a16="http://schemas.microsoft.com/office/drawing/2014/main" id="{C61D3BA0-47E2-45ED-BBCD-68D2444562EE}"/>
            </a:ext>
          </a:extLst>
        </xdr:cNvPr>
        <xdr:cNvSpPr/>
      </xdr:nvSpPr>
      <xdr:spPr>
        <a:xfrm>
          <a:off x="6231890" y="7027032"/>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2DD2CE-0FE4-4825-9F9D-29898C2A4175}"/>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FF659A7A-D2C0-494D-9E03-85BE6607FB9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14ABAAF-0D8E-4699-83E0-8546F3378656}"/>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FB9DA26-0BBB-431B-8E28-4A8EF446BDE3}"/>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A16FBBC-D536-481D-ACA8-71CCCCB0130F}"/>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118228</xdr:rowOff>
    </xdr:from>
    <xdr:to>
      <xdr:col>55</xdr:col>
      <xdr:colOff>50800</xdr:colOff>
      <xdr:row>40</xdr:row>
      <xdr:rowOff>48378</xdr:rowOff>
    </xdr:to>
    <xdr:sp macro="" textlink="">
      <xdr:nvSpPr>
        <xdr:cNvPr id="130" name="楕円 129">
          <a:extLst>
            <a:ext uri="{FF2B5EF4-FFF2-40B4-BE49-F238E27FC236}">
              <a16:creationId xmlns:a16="http://schemas.microsoft.com/office/drawing/2014/main" id="{4FF5274B-2EEC-4F28-AB3C-B223660C8B39}"/>
            </a:ext>
          </a:extLst>
        </xdr:cNvPr>
        <xdr:cNvSpPr/>
      </xdr:nvSpPr>
      <xdr:spPr>
        <a:xfrm>
          <a:off x="9394190" y="6806683"/>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141105</xdr:rowOff>
    </xdr:from>
    <xdr:ext cx="534377" cy="259045"/>
    <xdr:sp macro="" textlink="">
      <xdr:nvSpPr>
        <xdr:cNvPr id="131" name="【道路】&#10;一人当たり延長該当値テキスト">
          <a:extLst>
            <a:ext uri="{FF2B5EF4-FFF2-40B4-BE49-F238E27FC236}">
              <a16:creationId xmlns:a16="http://schemas.microsoft.com/office/drawing/2014/main" id="{1FD23C60-D1EE-4305-8C74-1BD36BA06314}"/>
            </a:ext>
          </a:extLst>
        </xdr:cNvPr>
        <xdr:cNvSpPr txBox="1"/>
      </xdr:nvSpPr>
      <xdr:spPr>
        <a:xfrm>
          <a:off x="9467850" y="6654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126131</xdr:rowOff>
    </xdr:from>
    <xdr:to>
      <xdr:col>50</xdr:col>
      <xdr:colOff>165100</xdr:colOff>
      <xdr:row>40</xdr:row>
      <xdr:rowOff>56281</xdr:rowOff>
    </xdr:to>
    <xdr:sp macro="" textlink="">
      <xdr:nvSpPr>
        <xdr:cNvPr id="132" name="楕円 131">
          <a:extLst>
            <a:ext uri="{FF2B5EF4-FFF2-40B4-BE49-F238E27FC236}">
              <a16:creationId xmlns:a16="http://schemas.microsoft.com/office/drawing/2014/main" id="{F1761084-0D7C-4668-BB54-282E5BBC4D1D}"/>
            </a:ext>
          </a:extLst>
        </xdr:cNvPr>
        <xdr:cNvSpPr/>
      </xdr:nvSpPr>
      <xdr:spPr>
        <a:xfrm>
          <a:off x="8632190" y="6816491"/>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169028</xdr:rowOff>
    </xdr:from>
    <xdr:to>
      <xdr:col>55</xdr:col>
      <xdr:colOff>0</xdr:colOff>
      <xdr:row>40</xdr:row>
      <xdr:rowOff>5481</xdr:rowOff>
    </xdr:to>
    <xdr:cxnSp macro="">
      <xdr:nvCxnSpPr>
        <xdr:cNvPr id="133" name="直線コネクタ 132">
          <a:extLst>
            <a:ext uri="{FF2B5EF4-FFF2-40B4-BE49-F238E27FC236}">
              <a16:creationId xmlns:a16="http://schemas.microsoft.com/office/drawing/2014/main" id="{E1DD27CD-0323-40CD-89B5-34118C4BD339}"/>
            </a:ext>
          </a:extLst>
        </xdr:cNvPr>
        <xdr:cNvCxnSpPr/>
      </xdr:nvCxnSpPr>
      <xdr:spPr>
        <a:xfrm flipV="1">
          <a:off x="8686800" y="6859388"/>
          <a:ext cx="742950" cy="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132810</xdr:rowOff>
    </xdr:from>
    <xdr:to>
      <xdr:col>46</xdr:col>
      <xdr:colOff>38100</xdr:colOff>
      <xdr:row>40</xdr:row>
      <xdr:rowOff>62960</xdr:rowOff>
    </xdr:to>
    <xdr:sp macro="" textlink="">
      <xdr:nvSpPr>
        <xdr:cNvPr id="134" name="楕円 133">
          <a:extLst>
            <a:ext uri="{FF2B5EF4-FFF2-40B4-BE49-F238E27FC236}">
              <a16:creationId xmlns:a16="http://schemas.microsoft.com/office/drawing/2014/main" id="{CAFAE14E-8350-4183-A1BE-71254E0B59A2}"/>
            </a:ext>
          </a:extLst>
        </xdr:cNvPr>
        <xdr:cNvSpPr/>
      </xdr:nvSpPr>
      <xdr:spPr>
        <a:xfrm>
          <a:off x="7846060" y="682317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5481</xdr:rowOff>
    </xdr:from>
    <xdr:to>
      <xdr:col>50</xdr:col>
      <xdr:colOff>114300</xdr:colOff>
      <xdr:row>40</xdr:row>
      <xdr:rowOff>12160</xdr:rowOff>
    </xdr:to>
    <xdr:cxnSp macro="">
      <xdr:nvCxnSpPr>
        <xdr:cNvPr id="135" name="直線コネクタ 134">
          <a:extLst>
            <a:ext uri="{FF2B5EF4-FFF2-40B4-BE49-F238E27FC236}">
              <a16:creationId xmlns:a16="http://schemas.microsoft.com/office/drawing/2014/main" id="{7F705C0E-C8E1-4BB4-8434-095DFC530D3B}"/>
            </a:ext>
          </a:extLst>
        </xdr:cNvPr>
        <xdr:cNvCxnSpPr/>
      </xdr:nvCxnSpPr>
      <xdr:spPr>
        <a:xfrm flipV="1">
          <a:off x="7889240" y="6865386"/>
          <a:ext cx="797560" cy="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138736</xdr:rowOff>
    </xdr:from>
    <xdr:to>
      <xdr:col>41</xdr:col>
      <xdr:colOff>101600</xdr:colOff>
      <xdr:row>40</xdr:row>
      <xdr:rowOff>68886</xdr:rowOff>
    </xdr:to>
    <xdr:sp macro="" textlink="">
      <xdr:nvSpPr>
        <xdr:cNvPr id="136" name="楕円 135">
          <a:extLst>
            <a:ext uri="{FF2B5EF4-FFF2-40B4-BE49-F238E27FC236}">
              <a16:creationId xmlns:a16="http://schemas.microsoft.com/office/drawing/2014/main" id="{527D3C7C-274E-4DB4-809E-FAEE67041FD4}"/>
            </a:ext>
          </a:extLst>
        </xdr:cNvPr>
        <xdr:cNvSpPr/>
      </xdr:nvSpPr>
      <xdr:spPr>
        <a:xfrm>
          <a:off x="7029450" y="682147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12160</xdr:rowOff>
    </xdr:from>
    <xdr:to>
      <xdr:col>45</xdr:col>
      <xdr:colOff>177800</xdr:colOff>
      <xdr:row>40</xdr:row>
      <xdr:rowOff>18086</xdr:rowOff>
    </xdr:to>
    <xdr:cxnSp macro="">
      <xdr:nvCxnSpPr>
        <xdr:cNvPr id="137" name="直線コネクタ 136">
          <a:extLst>
            <a:ext uri="{FF2B5EF4-FFF2-40B4-BE49-F238E27FC236}">
              <a16:creationId xmlns:a16="http://schemas.microsoft.com/office/drawing/2014/main" id="{1077B149-B64F-4C03-8136-5A236E36D389}"/>
            </a:ext>
          </a:extLst>
        </xdr:cNvPr>
        <xdr:cNvCxnSpPr/>
      </xdr:nvCxnSpPr>
      <xdr:spPr>
        <a:xfrm flipV="1">
          <a:off x="7084060" y="6873970"/>
          <a:ext cx="805180" cy="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146313</xdr:rowOff>
    </xdr:from>
    <xdr:to>
      <xdr:col>36</xdr:col>
      <xdr:colOff>165100</xdr:colOff>
      <xdr:row>40</xdr:row>
      <xdr:rowOff>76463</xdr:rowOff>
    </xdr:to>
    <xdr:sp macro="" textlink="">
      <xdr:nvSpPr>
        <xdr:cNvPr id="138" name="楕円 137">
          <a:extLst>
            <a:ext uri="{FF2B5EF4-FFF2-40B4-BE49-F238E27FC236}">
              <a16:creationId xmlns:a16="http://schemas.microsoft.com/office/drawing/2014/main" id="{FB4DD936-52A7-4148-9B98-84C54B8FF92F}"/>
            </a:ext>
          </a:extLst>
        </xdr:cNvPr>
        <xdr:cNvSpPr/>
      </xdr:nvSpPr>
      <xdr:spPr>
        <a:xfrm>
          <a:off x="6231890" y="6830958"/>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18086</xdr:rowOff>
    </xdr:from>
    <xdr:to>
      <xdr:col>41</xdr:col>
      <xdr:colOff>50800</xdr:colOff>
      <xdr:row>40</xdr:row>
      <xdr:rowOff>25663</xdr:rowOff>
    </xdr:to>
    <xdr:cxnSp macro="">
      <xdr:nvCxnSpPr>
        <xdr:cNvPr id="139" name="直線コネクタ 138">
          <a:extLst>
            <a:ext uri="{FF2B5EF4-FFF2-40B4-BE49-F238E27FC236}">
              <a16:creationId xmlns:a16="http://schemas.microsoft.com/office/drawing/2014/main" id="{4EF28FC0-850B-4222-A90F-F64895D73E1C}"/>
            </a:ext>
          </a:extLst>
        </xdr:cNvPr>
        <xdr:cNvCxnSpPr/>
      </xdr:nvCxnSpPr>
      <xdr:spPr>
        <a:xfrm flipV="1">
          <a:off x="6286500" y="687989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67901</xdr:rowOff>
    </xdr:from>
    <xdr:ext cx="534377" cy="259045"/>
    <xdr:sp macro="" textlink="">
      <xdr:nvSpPr>
        <xdr:cNvPr id="140" name="n_1aveValue【道路】&#10;一人当たり延長">
          <a:extLst>
            <a:ext uri="{FF2B5EF4-FFF2-40B4-BE49-F238E27FC236}">
              <a16:creationId xmlns:a16="http://schemas.microsoft.com/office/drawing/2014/main" id="{7644E13E-EF3F-4A80-9649-38C62092CFF7}"/>
            </a:ext>
          </a:extLst>
        </xdr:cNvPr>
        <xdr:cNvSpPr txBox="1"/>
      </xdr:nvSpPr>
      <xdr:spPr>
        <a:xfrm>
          <a:off x="8422151" y="7095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89961</xdr:rowOff>
    </xdr:from>
    <xdr:ext cx="534377" cy="259045"/>
    <xdr:sp macro="" textlink="">
      <xdr:nvSpPr>
        <xdr:cNvPr id="141" name="n_2aveValue【道路】&#10;一人当たり延長">
          <a:extLst>
            <a:ext uri="{FF2B5EF4-FFF2-40B4-BE49-F238E27FC236}">
              <a16:creationId xmlns:a16="http://schemas.microsoft.com/office/drawing/2014/main" id="{21F94D24-5704-4DAC-8938-388A368D6163}"/>
            </a:ext>
          </a:extLst>
        </xdr:cNvPr>
        <xdr:cNvSpPr txBox="1"/>
      </xdr:nvSpPr>
      <xdr:spPr>
        <a:xfrm>
          <a:off x="7641101" y="7123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83869</xdr:rowOff>
    </xdr:from>
    <xdr:ext cx="534377" cy="259045"/>
    <xdr:sp macro="" textlink="">
      <xdr:nvSpPr>
        <xdr:cNvPr id="142" name="n_3aveValue【道路】&#10;一人当たり延長">
          <a:extLst>
            <a:ext uri="{FF2B5EF4-FFF2-40B4-BE49-F238E27FC236}">
              <a16:creationId xmlns:a16="http://schemas.microsoft.com/office/drawing/2014/main" id="{0B1A4D0B-62FF-43A7-88ED-C47E2D074D7E}"/>
            </a:ext>
          </a:extLst>
        </xdr:cNvPr>
        <xdr:cNvSpPr txBox="1"/>
      </xdr:nvSpPr>
      <xdr:spPr>
        <a:xfrm>
          <a:off x="6854971" y="71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86499</xdr:rowOff>
    </xdr:from>
    <xdr:ext cx="534377" cy="259045"/>
    <xdr:sp macro="" textlink="">
      <xdr:nvSpPr>
        <xdr:cNvPr id="143" name="n_4aveValue【道路】&#10;一人当たり延長">
          <a:extLst>
            <a:ext uri="{FF2B5EF4-FFF2-40B4-BE49-F238E27FC236}">
              <a16:creationId xmlns:a16="http://schemas.microsoft.com/office/drawing/2014/main" id="{CCEAFE97-1357-4C80-BF4D-3FF9EAA8B878}"/>
            </a:ext>
          </a:extLst>
        </xdr:cNvPr>
        <xdr:cNvSpPr txBox="1"/>
      </xdr:nvSpPr>
      <xdr:spPr>
        <a:xfrm>
          <a:off x="6038361" y="71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38</xdr:row>
      <xdr:rowOff>72808</xdr:rowOff>
    </xdr:from>
    <xdr:ext cx="534377" cy="259045"/>
    <xdr:sp macro="" textlink="">
      <xdr:nvSpPr>
        <xdr:cNvPr id="144" name="n_1mainValue【道路】&#10;一人当たり延長">
          <a:extLst>
            <a:ext uri="{FF2B5EF4-FFF2-40B4-BE49-F238E27FC236}">
              <a16:creationId xmlns:a16="http://schemas.microsoft.com/office/drawing/2014/main" id="{56B0A555-32F3-4A61-8015-C118804DC9D1}"/>
            </a:ext>
          </a:extLst>
        </xdr:cNvPr>
        <xdr:cNvSpPr txBox="1"/>
      </xdr:nvSpPr>
      <xdr:spPr>
        <a:xfrm>
          <a:off x="8422151" y="6587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79487</xdr:rowOff>
    </xdr:from>
    <xdr:ext cx="534377" cy="259045"/>
    <xdr:sp macro="" textlink="">
      <xdr:nvSpPr>
        <xdr:cNvPr id="145" name="n_2mainValue【道路】&#10;一人当たり延長">
          <a:extLst>
            <a:ext uri="{FF2B5EF4-FFF2-40B4-BE49-F238E27FC236}">
              <a16:creationId xmlns:a16="http://schemas.microsoft.com/office/drawing/2014/main" id="{4DFF8E38-5810-4668-A08D-B5F0834D9A0B}"/>
            </a:ext>
          </a:extLst>
        </xdr:cNvPr>
        <xdr:cNvSpPr txBox="1"/>
      </xdr:nvSpPr>
      <xdr:spPr>
        <a:xfrm>
          <a:off x="7641101" y="6594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85413</xdr:rowOff>
    </xdr:from>
    <xdr:ext cx="534377" cy="259045"/>
    <xdr:sp macro="" textlink="">
      <xdr:nvSpPr>
        <xdr:cNvPr id="146" name="n_3mainValue【道路】&#10;一人当たり延長">
          <a:extLst>
            <a:ext uri="{FF2B5EF4-FFF2-40B4-BE49-F238E27FC236}">
              <a16:creationId xmlns:a16="http://schemas.microsoft.com/office/drawing/2014/main" id="{1072908B-0AE5-4C70-9E22-1687AC6D7AC7}"/>
            </a:ext>
          </a:extLst>
        </xdr:cNvPr>
        <xdr:cNvSpPr txBox="1"/>
      </xdr:nvSpPr>
      <xdr:spPr>
        <a:xfrm>
          <a:off x="6854971" y="660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92990</xdr:rowOff>
    </xdr:from>
    <xdr:ext cx="534377" cy="259045"/>
    <xdr:sp macro="" textlink="">
      <xdr:nvSpPr>
        <xdr:cNvPr id="147" name="n_4mainValue【道路】&#10;一人当たり延長">
          <a:extLst>
            <a:ext uri="{FF2B5EF4-FFF2-40B4-BE49-F238E27FC236}">
              <a16:creationId xmlns:a16="http://schemas.microsoft.com/office/drawing/2014/main" id="{BF50046D-446E-4AC7-83E7-FEB68C210556}"/>
            </a:ext>
          </a:extLst>
        </xdr:cNvPr>
        <xdr:cNvSpPr txBox="1"/>
      </xdr:nvSpPr>
      <xdr:spPr>
        <a:xfrm>
          <a:off x="6038361" y="661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61AAE3BC-EBA5-4E0D-9B0B-94803798662A}"/>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1D7DC131-FD73-4038-B08F-CBF86DAC79D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17CB1C00-A7B8-4625-B0C9-37CB5B0DCD0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CA5F0C8F-B965-410D-BE96-E46C58CE437B}"/>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50065253-BC53-4C94-9464-1A5958B28747}"/>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D01CED0B-3B38-454D-A171-4DC8346AC3BC}"/>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6799DB6A-4467-4BB4-A66B-9A631578BDD6}"/>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C2FA905-DB99-4F49-B0C4-57590382088F}"/>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2CE297D-2316-421B-8430-E4AEDC969F1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C77863B-8829-4E79-8F31-7E9A3A9F3622}"/>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93B6BA1-B759-4BCA-BDD4-315E572FF1B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D78A8B27-438E-44B5-83AE-4E398B33B31D}"/>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96E30AF-9774-4D24-B3EF-059649243B7D}"/>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D5286AC0-0AFE-443D-B7FC-4809FAFD5309}"/>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C174CCB-9F56-46BE-A2DE-618CC1074696}"/>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2048DB0-2640-423E-A414-BA8B4D8888BC}"/>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753BF5F4-5078-46D0-AB96-D91FAC0055BF}"/>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081053C2-5A57-4392-B936-729C02483D40}"/>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63FAE060-A508-48D6-A0CB-A0BE52D1B6B8}"/>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2B4A993-6BE0-443C-A366-1897FFAC154B}"/>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3BEEDE3E-C267-41A5-886D-7D4B9AC4721B}"/>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D38262B6-EBDD-4FF1-865F-391CB6C2833B}"/>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FBA8B4CA-3F61-4FCD-9927-A19A4C53B123}"/>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7ACBFA59-171E-4BFD-BFC2-2E41CFB7605D}"/>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31423A1F-EED0-444D-BD91-B8AE827D9A20}"/>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107769</xdr:rowOff>
    </xdr:from>
    <xdr:to>
      <xdr:col>24</xdr:col>
      <xdr:colOff>62865</xdr:colOff>
      <xdr:row>63</xdr:row>
      <xdr:rowOff>124097</xdr:rowOff>
    </xdr:to>
    <xdr:cxnSp macro="">
      <xdr:nvCxnSpPr>
        <xdr:cNvPr id="173" name="直線コネクタ 172">
          <a:extLst>
            <a:ext uri="{FF2B5EF4-FFF2-40B4-BE49-F238E27FC236}">
              <a16:creationId xmlns:a16="http://schemas.microsoft.com/office/drawing/2014/main" id="{33F28CEC-5CEC-4967-BA29-1E7877FC03C8}"/>
            </a:ext>
          </a:extLst>
        </xdr:cNvPr>
        <xdr:cNvCxnSpPr/>
      </xdr:nvCxnSpPr>
      <xdr:spPr>
        <a:xfrm flipV="1">
          <a:off x="4173855" y="9535614"/>
          <a:ext cx="0" cy="1391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127924</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1BB3F84A-6B4E-4F4A-BFAF-AF74A33E0D8B}"/>
            </a:ext>
          </a:extLst>
        </xdr:cNvPr>
        <xdr:cNvSpPr txBox="1"/>
      </xdr:nvSpPr>
      <xdr:spPr>
        <a:xfrm>
          <a:off x="4212590" y="10933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124097</xdr:rowOff>
    </xdr:from>
    <xdr:to>
      <xdr:col>24</xdr:col>
      <xdr:colOff>152400</xdr:colOff>
      <xdr:row>63</xdr:row>
      <xdr:rowOff>124097</xdr:rowOff>
    </xdr:to>
    <xdr:cxnSp macro="">
      <xdr:nvCxnSpPr>
        <xdr:cNvPr id="175" name="直線コネクタ 174">
          <a:extLst>
            <a:ext uri="{FF2B5EF4-FFF2-40B4-BE49-F238E27FC236}">
              <a16:creationId xmlns:a16="http://schemas.microsoft.com/office/drawing/2014/main" id="{8A5200DA-1957-4B8C-A034-567E13E3CA8E}"/>
            </a:ext>
          </a:extLst>
        </xdr:cNvPr>
        <xdr:cNvCxnSpPr/>
      </xdr:nvCxnSpPr>
      <xdr:spPr>
        <a:xfrm>
          <a:off x="4112260" y="109273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54446</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6D02A89-495F-49E6-A2F3-1BDA1AE4EAEF}"/>
            </a:ext>
          </a:extLst>
        </xdr:cNvPr>
        <xdr:cNvSpPr txBox="1"/>
      </xdr:nvSpPr>
      <xdr:spPr>
        <a:xfrm>
          <a:off x="4212590" y="93165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107769</xdr:rowOff>
    </xdr:from>
    <xdr:to>
      <xdr:col>24</xdr:col>
      <xdr:colOff>152400</xdr:colOff>
      <xdr:row>55</xdr:row>
      <xdr:rowOff>107769</xdr:rowOff>
    </xdr:to>
    <xdr:cxnSp macro="">
      <xdr:nvCxnSpPr>
        <xdr:cNvPr id="177" name="直線コネクタ 176">
          <a:extLst>
            <a:ext uri="{FF2B5EF4-FFF2-40B4-BE49-F238E27FC236}">
              <a16:creationId xmlns:a16="http://schemas.microsoft.com/office/drawing/2014/main" id="{361C1E31-611B-4883-BBD4-569F220F8A2C}"/>
            </a:ext>
          </a:extLst>
        </xdr:cNvPr>
        <xdr:cNvCxnSpPr/>
      </xdr:nvCxnSpPr>
      <xdr:spPr>
        <a:xfrm>
          <a:off x="4112260" y="95356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108874</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BB3826EF-74D6-4B02-8938-65E952F19AEC}"/>
            </a:ext>
          </a:extLst>
        </xdr:cNvPr>
        <xdr:cNvSpPr txBox="1"/>
      </xdr:nvSpPr>
      <xdr:spPr>
        <a:xfrm>
          <a:off x="4212590" y="10393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79" name="フローチャート: 判断 178">
          <a:extLst>
            <a:ext uri="{FF2B5EF4-FFF2-40B4-BE49-F238E27FC236}">
              <a16:creationId xmlns:a16="http://schemas.microsoft.com/office/drawing/2014/main" id="{A2406FE8-7BDE-4D88-ABE4-744C3043728D}"/>
            </a:ext>
          </a:extLst>
        </xdr:cNvPr>
        <xdr:cNvSpPr/>
      </xdr:nvSpPr>
      <xdr:spPr>
        <a:xfrm>
          <a:off x="4131310" y="10421257"/>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109220</xdr:rowOff>
    </xdr:from>
    <xdr:to>
      <xdr:col>20</xdr:col>
      <xdr:colOff>38100</xdr:colOff>
      <xdr:row>61</xdr:row>
      <xdr:rowOff>39370</xdr:rowOff>
    </xdr:to>
    <xdr:sp macro="" textlink="">
      <xdr:nvSpPr>
        <xdr:cNvPr id="180" name="フローチャート: 判断 179">
          <a:extLst>
            <a:ext uri="{FF2B5EF4-FFF2-40B4-BE49-F238E27FC236}">
              <a16:creationId xmlns:a16="http://schemas.microsoft.com/office/drawing/2014/main" id="{E083AA36-E5C5-48A9-A8FA-B49FD4C5665C}"/>
            </a:ext>
          </a:extLst>
        </xdr:cNvPr>
        <xdr:cNvSpPr/>
      </xdr:nvSpPr>
      <xdr:spPr>
        <a:xfrm>
          <a:off x="3388360" y="103943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81" name="フローチャート: 判断 180">
          <a:extLst>
            <a:ext uri="{FF2B5EF4-FFF2-40B4-BE49-F238E27FC236}">
              <a16:creationId xmlns:a16="http://schemas.microsoft.com/office/drawing/2014/main" id="{1EF03098-5F46-4AC2-B5E1-837032ED5D60}"/>
            </a:ext>
          </a:extLst>
        </xdr:cNvPr>
        <xdr:cNvSpPr/>
      </xdr:nvSpPr>
      <xdr:spPr>
        <a:xfrm>
          <a:off x="2571750" y="103943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2" name="フローチャート: 判断 181">
          <a:extLst>
            <a:ext uri="{FF2B5EF4-FFF2-40B4-BE49-F238E27FC236}">
              <a16:creationId xmlns:a16="http://schemas.microsoft.com/office/drawing/2014/main" id="{F3C2E7D9-12E0-40FF-BEE8-E2F8071E42F0}"/>
            </a:ext>
          </a:extLst>
        </xdr:cNvPr>
        <xdr:cNvSpPr/>
      </xdr:nvSpPr>
      <xdr:spPr>
        <a:xfrm>
          <a:off x="1774190" y="104095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94524</xdr:rowOff>
    </xdr:from>
    <xdr:to>
      <xdr:col>6</xdr:col>
      <xdr:colOff>38100</xdr:colOff>
      <xdr:row>61</xdr:row>
      <xdr:rowOff>24674</xdr:rowOff>
    </xdr:to>
    <xdr:sp macro="" textlink="">
      <xdr:nvSpPr>
        <xdr:cNvPr id="183" name="フローチャート: 判断 182">
          <a:extLst>
            <a:ext uri="{FF2B5EF4-FFF2-40B4-BE49-F238E27FC236}">
              <a16:creationId xmlns:a16="http://schemas.microsoft.com/office/drawing/2014/main" id="{DA8F5770-81AC-4E30-89CA-5340FCFD3B68}"/>
            </a:ext>
          </a:extLst>
        </xdr:cNvPr>
        <xdr:cNvSpPr/>
      </xdr:nvSpPr>
      <xdr:spPr>
        <a:xfrm>
          <a:off x="988060" y="1038533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6B7949B-B414-4AF0-9EA3-C155EA0AA731}"/>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840361E-4E26-4AD0-865B-DD1AB96AC011}"/>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A3B8F2D7-FF7C-4F26-BF8F-F1485C7B655C}"/>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7B2375A-1773-4D32-87C8-9A35627CF6B2}"/>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FDA09EC-A73B-485F-8895-17446A95C9AA}"/>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76563</xdr:rowOff>
    </xdr:from>
    <xdr:to>
      <xdr:col>24</xdr:col>
      <xdr:colOff>114300</xdr:colOff>
      <xdr:row>59</xdr:row>
      <xdr:rowOff>6713</xdr:rowOff>
    </xdr:to>
    <xdr:sp macro="" textlink="">
      <xdr:nvSpPr>
        <xdr:cNvPr id="189" name="楕円 188">
          <a:extLst>
            <a:ext uri="{FF2B5EF4-FFF2-40B4-BE49-F238E27FC236}">
              <a16:creationId xmlns:a16="http://schemas.microsoft.com/office/drawing/2014/main" id="{7E73E051-D443-4396-B735-E9E131F69FE8}"/>
            </a:ext>
          </a:extLst>
        </xdr:cNvPr>
        <xdr:cNvSpPr/>
      </xdr:nvSpPr>
      <xdr:spPr>
        <a:xfrm>
          <a:off x="4131310" y="1002066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99440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605D8ED7-12E9-4184-8BF4-01768C726B04}"/>
            </a:ext>
          </a:extLst>
        </xdr:cNvPr>
        <xdr:cNvSpPr txBox="1"/>
      </xdr:nvSpPr>
      <xdr:spPr>
        <a:xfrm>
          <a:off x="4212590" y="9868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47172</xdr:rowOff>
    </xdr:from>
    <xdr:to>
      <xdr:col>20</xdr:col>
      <xdr:colOff>38100</xdr:colOff>
      <xdr:row>58</xdr:row>
      <xdr:rowOff>148772</xdr:rowOff>
    </xdr:to>
    <xdr:sp macro="" textlink="">
      <xdr:nvSpPr>
        <xdr:cNvPr id="191" name="楕円 190">
          <a:extLst>
            <a:ext uri="{FF2B5EF4-FFF2-40B4-BE49-F238E27FC236}">
              <a16:creationId xmlns:a16="http://schemas.microsoft.com/office/drawing/2014/main" id="{3282B9A8-9FB7-4B63-827E-46B586D1412B}"/>
            </a:ext>
          </a:extLst>
        </xdr:cNvPr>
        <xdr:cNvSpPr/>
      </xdr:nvSpPr>
      <xdr:spPr>
        <a:xfrm>
          <a:off x="3388360" y="99931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97972</xdr:rowOff>
    </xdr:from>
    <xdr:to>
      <xdr:col>24</xdr:col>
      <xdr:colOff>63500</xdr:colOff>
      <xdr:row>58</xdr:row>
      <xdr:rowOff>127363</xdr:rowOff>
    </xdr:to>
    <xdr:cxnSp macro="">
      <xdr:nvCxnSpPr>
        <xdr:cNvPr id="192" name="直線コネクタ 191">
          <a:extLst>
            <a:ext uri="{FF2B5EF4-FFF2-40B4-BE49-F238E27FC236}">
              <a16:creationId xmlns:a16="http://schemas.microsoft.com/office/drawing/2014/main" id="{2DE9530A-198F-4CC4-BDC6-A8F306EF144D}"/>
            </a:ext>
          </a:extLst>
        </xdr:cNvPr>
        <xdr:cNvCxnSpPr/>
      </xdr:nvCxnSpPr>
      <xdr:spPr>
        <a:xfrm>
          <a:off x="3431540" y="10038262"/>
          <a:ext cx="74295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39007</xdr:rowOff>
    </xdr:from>
    <xdr:to>
      <xdr:col>15</xdr:col>
      <xdr:colOff>101600</xdr:colOff>
      <xdr:row>58</xdr:row>
      <xdr:rowOff>140607</xdr:rowOff>
    </xdr:to>
    <xdr:sp macro="" textlink="">
      <xdr:nvSpPr>
        <xdr:cNvPr id="193" name="楕円 192">
          <a:extLst>
            <a:ext uri="{FF2B5EF4-FFF2-40B4-BE49-F238E27FC236}">
              <a16:creationId xmlns:a16="http://schemas.microsoft.com/office/drawing/2014/main" id="{E63F65B0-561E-4E4A-90B3-FD0421573E3E}"/>
            </a:ext>
          </a:extLst>
        </xdr:cNvPr>
        <xdr:cNvSpPr/>
      </xdr:nvSpPr>
      <xdr:spPr>
        <a:xfrm>
          <a:off x="2571750" y="998310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89807</xdr:rowOff>
    </xdr:from>
    <xdr:to>
      <xdr:col>19</xdr:col>
      <xdr:colOff>177800</xdr:colOff>
      <xdr:row>58</xdr:row>
      <xdr:rowOff>97972</xdr:rowOff>
    </xdr:to>
    <xdr:cxnSp macro="">
      <xdr:nvCxnSpPr>
        <xdr:cNvPr id="194" name="直線コネクタ 193">
          <a:extLst>
            <a:ext uri="{FF2B5EF4-FFF2-40B4-BE49-F238E27FC236}">
              <a16:creationId xmlns:a16="http://schemas.microsoft.com/office/drawing/2014/main" id="{3ED940D4-8A81-49A0-BD9B-3701372D464F}"/>
            </a:ext>
          </a:extLst>
        </xdr:cNvPr>
        <xdr:cNvCxnSpPr/>
      </xdr:nvCxnSpPr>
      <xdr:spPr>
        <a:xfrm>
          <a:off x="2626360" y="10037717"/>
          <a:ext cx="805180" cy="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95" name="楕円 194">
          <a:extLst>
            <a:ext uri="{FF2B5EF4-FFF2-40B4-BE49-F238E27FC236}">
              <a16:creationId xmlns:a16="http://schemas.microsoft.com/office/drawing/2014/main" id="{CD477104-C298-47DB-AC0D-E1A1BE7CFED0}"/>
            </a:ext>
          </a:extLst>
        </xdr:cNvPr>
        <xdr:cNvSpPr/>
      </xdr:nvSpPr>
      <xdr:spPr>
        <a:xfrm>
          <a:off x="1774190" y="994283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89807</xdr:rowOff>
    </xdr:to>
    <xdr:cxnSp macro="">
      <xdr:nvCxnSpPr>
        <xdr:cNvPr id="196" name="直線コネクタ 195">
          <a:extLst>
            <a:ext uri="{FF2B5EF4-FFF2-40B4-BE49-F238E27FC236}">
              <a16:creationId xmlns:a16="http://schemas.microsoft.com/office/drawing/2014/main" id="{D4BE5B85-081B-4A74-84DF-C7304978D7DF}"/>
            </a:ext>
          </a:extLst>
        </xdr:cNvPr>
        <xdr:cNvCxnSpPr/>
      </xdr:nvCxnSpPr>
      <xdr:spPr>
        <a:xfrm>
          <a:off x="1828800" y="9991725"/>
          <a:ext cx="79756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136978</xdr:rowOff>
    </xdr:from>
    <xdr:to>
      <xdr:col>6</xdr:col>
      <xdr:colOff>38100</xdr:colOff>
      <xdr:row>58</xdr:row>
      <xdr:rowOff>67128</xdr:rowOff>
    </xdr:to>
    <xdr:sp macro="" textlink="">
      <xdr:nvSpPr>
        <xdr:cNvPr id="197" name="楕円 196">
          <a:extLst>
            <a:ext uri="{FF2B5EF4-FFF2-40B4-BE49-F238E27FC236}">
              <a16:creationId xmlns:a16="http://schemas.microsoft.com/office/drawing/2014/main" id="{F241C111-2814-4279-A4F4-9AD735460767}"/>
            </a:ext>
          </a:extLst>
        </xdr:cNvPr>
        <xdr:cNvSpPr/>
      </xdr:nvSpPr>
      <xdr:spPr>
        <a:xfrm>
          <a:off x="988060" y="990581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16328</xdr:rowOff>
    </xdr:from>
    <xdr:to>
      <xdr:col>10</xdr:col>
      <xdr:colOff>114300</xdr:colOff>
      <xdr:row>58</xdr:row>
      <xdr:rowOff>45720</xdr:rowOff>
    </xdr:to>
    <xdr:cxnSp macro="">
      <xdr:nvCxnSpPr>
        <xdr:cNvPr id="198" name="直線コネクタ 197">
          <a:extLst>
            <a:ext uri="{FF2B5EF4-FFF2-40B4-BE49-F238E27FC236}">
              <a16:creationId xmlns:a16="http://schemas.microsoft.com/office/drawing/2014/main" id="{B91D6594-70E7-4AF6-B45F-F8E9B9AA9D07}"/>
            </a:ext>
          </a:extLst>
        </xdr:cNvPr>
        <xdr:cNvCxnSpPr/>
      </xdr:nvCxnSpPr>
      <xdr:spPr>
        <a:xfrm>
          <a:off x="1031240" y="9964238"/>
          <a:ext cx="797560" cy="2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30497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B6097B27-F464-40B7-BFB3-BC7885261926}"/>
            </a:ext>
          </a:extLst>
        </xdr:cNvPr>
        <xdr:cNvSpPr txBox="1"/>
      </xdr:nvSpPr>
      <xdr:spPr>
        <a:xfrm>
          <a:off x="32391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78E98DBE-6F69-497B-B42B-4FF1CC0556A0}"/>
            </a:ext>
          </a:extLst>
        </xdr:cNvPr>
        <xdr:cNvSpPr txBox="1"/>
      </xdr:nvSpPr>
      <xdr:spPr>
        <a:xfrm>
          <a:off x="24390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B078D59-9357-46EA-A062-076BB9A02EDA}"/>
            </a:ext>
          </a:extLst>
        </xdr:cNvPr>
        <xdr:cNvSpPr txBox="1"/>
      </xdr:nvSpPr>
      <xdr:spPr>
        <a:xfrm>
          <a:off x="1641484" y="1050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15801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9CA49AF3-BF35-4905-B44A-20FFBA910AB8}"/>
            </a:ext>
          </a:extLst>
        </xdr:cNvPr>
        <xdr:cNvSpPr txBox="1"/>
      </xdr:nvSpPr>
      <xdr:spPr>
        <a:xfrm>
          <a:off x="855354" y="1047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165299</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FE62A995-16A1-4F24-87F6-EA3F0D0B38DA}"/>
            </a:ext>
          </a:extLst>
        </xdr:cNvPr>
        <xdr:cNvSpPr txBox="1"/>
      </xdr:nvSpPr>
      <xdr:spPr>
        <a:xfrm>
          <a:off x="3239144" y="9770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157134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D9F87EC-ECAA-4646-A206-F8D498E693EA}"/>
            </a:ext>
          </a:extLst>
        </xdr:cNvPr>
        <xdr:cNvSpPr txBox="1"/>
      </xdr:nvSpPr>
      <xdr:spPr>
        <a:xfrm>
          <a:off x="2439044" y="976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AA3BDE36-A694-4848-8370-05BACF4D9E1B}"/>
            </a:ext>
          </a:extLst>
        </xdr:cNvPr>
        <xdr:cNvSpPr txBox="1"/>
      </xdr:nvSpPr>
      <xdr:spPr>
        <a:xfrm>
          <a:off x="164148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83655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520C8CD6-16AA-4FCF-B4B9-97E3CBF96FA4}"/>
            </a:ext>
          </a:extLst>
        </xdr:cNvPr>
        <xdr:cNvSpPr txBox="1"/>
      </xdr:nvSpPr>
      <xdr:spPr>
        <a:xfrm>
          <a:off x="855354" y="968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4419A7F-11F3-4A3C-9ABC-39109C8161F4}"/>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B3227659-E814-4463-BBA8-1BA3897DE553}"/>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2E62AC81-325C-453B-BB36-F04265936D37}"/>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A4B359F-6920-4738-B004-ECB082ECAA0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43AF0C48-468B-4106-989C-CAB2136BED13}"/>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ED84CC42-F389-4C96-9D5E-0122AD5C5A3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3D817997-AE4E-4123-8D81-08025AD3A44D}"/>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50A4A3ED-CB81-481B-B45F-668DA8964B10}"/>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5E9F75D-159D-48A8-A3D2-9026529FCAFD}"/>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14AB383-2FF9-47AA-96E3-3CD35BE3BB2B}"/>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309F6CE3-199D-4091-ADD3-BDEB9A0F2F33}"/>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E88EC0DB-6347-44CB-BBD9-F72B1A8F1C5E}"/>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CE0DCAC7-B0D1-4333-B20F-3756DBB73CEA}"/>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CAC4393F-BC53-4A4C-B47B-F851BDF6608C}"/>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C9472730-7124-4F15-9F5F-A4EB3D7C8F0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C484A77F-CC49-4CCC-A97E-DDA3DE683958}"/>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FEB20CA2-45F1-471F-919B-35C9F82B2E49}"/>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85F785D-AEA6-47E2-A6B8-D1671C257056}"/>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CA4F15AF-029F-409F-8952-9AD13E694024}"/>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C017F10F-F6AC-4770-B959-F4E0875DAD04}"/>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E3881333-0A19-44EF-984F-77FE0C0ECF54}"/>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85E9F89-658B-4A6B-AFA6-A050674850D3}"/>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9E2F9F2F-DEF9-44B5-88C8-3F67317436D7}"/>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18903</xdr:rowOff>
    </xdr:from>
    <xdr:to>
      <xdr:col>54</xdr:col>
      <xdr:colOff>189865</xdr:colOff>
      <xdr:row>64</xdr:row>
      <xdr:rowOff>71728</xdr:rowOff>
    </xdr:to>
    <xdr:cxnSp macro="">
      <xdr:nvCxnSpPr>
        <xdr:cNvPr id="230" name="直線コネクタ 229">
          <a:extLst>
            <a:ext uri="{FF2B5EF4-FFF2-40B4-BE49-F238E27FC236}">
              <a16:creationId xmlns:a16="http://schemas.microsoft.com/office/drawing/2014/main" id="{3CAE39FF-E4B5-4F41-934E-B5BDAA31AD6C}"/>
            </a:ext>
          </a:extLst>
        </xdr:cNvPr>
        <xdr:cNvCxnSpPr/>
      </xdr:nvCxnSpPr>
      <xdr:spPr>
        <a:xfrm flipV="1">
          <a:off x="9429115" y="9623913"/>
          <a:ext cx="0" cy="1418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75555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3B8C354B-10D2-418D-BB2A-73846A32080C}"/>
            </a:ext>
          </a:extLst>
        </xdr:cNvPr>
        <xdr:cNvSpPr txBox="1"/>
      </xdr:nvSpPr>
      <xdr:spPr>
        <a:xfrm>
          <a:off x="9467850" y="1104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71728</xdr:rowOff>
    </xdr:from>
    <xdr:to>
      <xdr:col>55</xdr:col>
      <xdr:colOff>88900</xdr:colOff>
      <xdr:row>64</xdr:row>
      <xdr:rowOff>71728</xdr:rowOff>
    </xdr:to>
    <xdr:cxnSp macro="">
      <xdr:nvCxnSpPr>
        <xdr:cNvPr id="232" name="直線コネクタ 231">
          <a:extLst>
            <a:ext uri="{FF2B5EF4-FFF2-40B4-BE49-F238E27FC236}">
              <a16:creationId xmlns:a16="http://schemas.microsoft.com/office/drawing/2014/main" id="{5BB661C1-1D86-407E-B469-BDA261BDC22D}"/>
            </a:ext>
          </a:extLst>
        </xdr:cNvPr>
        <xdr:cNvCxnSpPr/>
      </xdr:nvCxnSpPr>
      <xdr:spPr>
        <a:xfrm>
          <a:off x="9356090" y="1104262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137030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6128397-0A66-4EB5-982F-7C743490F2DC}"/>
            </a:ext>
          </a:extLst>
        </xdr:cNvPr>
        <xdr:cNvSpPr txBox="1"/>
      </xdr:nvSpPr>
      <xdr:spPr>
        <a:xfrm>
          <a:off x="9467850" y="93915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1,125,116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18903</xdr:rowOff>
    </xdr:from>
    <xdr:to>
      <xdr:col>55</xdr:col>
      <xdr:colOff>88900</xdr:colOff>
      <xdr:row>56</xdr:row>
      <xdr:rowOff>18903</xdr:rowOff>
    </xdr:to>
    <xdr:cxnSp macro="">
      <xdr:nvCxnSpPr>
        <xdr:cNvPr id="234" name="直線コネクタ 233">
          <a:extLst>
            <a:ext uri="{FF2B5EF4-FFF2-40B4-BE49-F238E27FC236}">
              <a16:creationId xmlns:a16="http://schemas.microsoft.com/office/drawing/2014/main" id="{BBB26091-4568-4917-9ADC-321D4CAF4670}"/>
            </a:ext>
          </a:extLst>
        </xdr:cNvPr>
        <xdr:cNvCxnSpPr/>
      </xdr:nvCxnSpPr>
      <xdr:spPr>
        <a:xfrm>
          <a:off x="9356090" y="96239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77474</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A54631CB-23A1-4AFF-81E9-92F3BF1B2EC3}"/>
            </a:ext>
          </a:extLst>
        </xdr:cNvPr>
        <xdr:cNvSpPr txBox="1"/>
      </xdr:nvSpPr>
      <xdr:spPr>
        <a:xfrm>
          <a:off x="9467850" y="10707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99047</xdr:rowOff>
    </xdr:from>
    <xdr:to>
      <xdr:col>55</xdr:col>
      <xdr:colOff>50800</xdr:colOff>
      <xdr:row>63</xdr:row>
      <xdr:rowOff>29197</xdr:rowOff>
    </xdr:to>
    <xdr:sp macro="" textlink="">
      <xdr:nvSpPr>
        <xdr:cNvPr id="236" name="フローチャート: 判断 235">
          <a:extLst>
            <a:ext uri="{FF2B5EF4-FFF2-40B4-BE49-F238E27FC236}">
              <a16:creationId xmlns:a16="http://schemas.microsoft.com/office/drawing/2014/main" id="{C5583F75-799E-49F9-AF67-5FA514CEF1AE}"/>
            </a:ext>
          </a:extLst>
        </xdr:cNvPr>
        <xdr:cNvSpPr/>
      </xdr:nvSpPr>
      <xdr:spPr>
        <a:xfrm>
          <a:off x="9394190" y="1072513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96082</xdr:rowOff>
    </xdr:from>
    <xdr:to>
      <xdr:col>50</xdr:col>
      <xdr:colOff>165100</xdr:colOff>
      <xdr:row>63</xdr:row>
      <xdr:rowOff>26232</xdr:rowOff>
    </xdr:to>
    <xdr:sp macro="" textlink="">
      <xdr:nvSpPr>
        <xdr:cNvPr id="237" name="フローチャート: 判断 236">
          <a:extLst>
            <a:ext uri="{FF2B5EF4-FFF2-40B4-BE49-F238E27FC236}">
              <a16:creationId xmlns:a16="http://schemas.microsoft.com/office/drawing/2014/main" id="{FAAB97E0-1095-47AA-90CC-6712EC6A1223}"/>
            </a:ext>
          </a:extLst>
        </xdr:cNvPr>
        <xdr:cNvSpPr/>
      </xdr:nvSpPr>
      <xdr:spPr>
        <a:xfrm>
          <a:off x="8632190" y="10722172"/>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111844</xdr:rowOff>
    </xdr:from>
    <xdr:to>
      <xdr:col>46</xdr:col>
      <xdr:colOff>38100</xdr:colOff>
      <xdr:row>63</xdr:row>
      <xdr:rowOff>41994</xdr:rowOff>
    </xdr:to>
    <xdr:sp macro="" textlink="">
      <xdr:nvSpPr>
        <xdr:cNvPr id="238" name="フローチャート: 判断 237">
          <a:extLst>
            <a:ext uri="{FF2B5EF4-FFF2-40B4-BE49-F238E27FC236}">
              <a16:creationId xmlns:a16="http://schemas.microsoft.com/office/drawing/2014/main" id="{26125F11-D674-45F6-BB17-31F88EFEB2F8}"/>
            </a:ext>
          </a:extLst>
        </xdr:cNvPr>
        <xdr:cNvSpPr/>
      </xdr:nvSpPr>
      <xdr:spPr>
        <a:xfrm>
          <a:off x="7846060" y="1074174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113012</xdr:rowOff>
    </xdr:from>
    <xdr:to>
      <xdr:col>41</xdr:col>
      <xdr:colOff>101600</xdr:colOff>
      <xdr:row>63</xdr:row>
      <xdr:rowOff>43162</xdr:rowOff>
    </xdr:to>
    <xdr:sp macro="" textlink="">
      <xdr:nvSpPr>
        <xdr:cNvPr id="239" name="フローチャート: 判断 238">
          <a:extLst>
            <a:ext uri="{FF2B5EF4-FFF2-40B4-BE49-F238E27FC236}">
              <a16:creationId xmlns:a16="http://schemas.microsoft.com/office/drawing/2014/main" id="{8E5954CD-C21E-4F4B-ACD6-762D79CFAD68}"/>
            </a:ext>
          </a:extLst>
        </xdr:cNvPr>
        <xdr:cNvSpPr/>
      </xdr:nvSpPr>
      <xdr:spPr>
        <a:xfrm>
          <a:off x="7029450" y="1074291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114671</xdr:rowOff>
    </xdr:from>
    <xdr:to>
      <xdr:col>36</xdr:col>
      <xdr:colOff>165100</xdr:colOff>
      <xdr:row>63</xdr:row>
      <xdr:rowOff>44821</xdr:rowOff>
    </xdr:to>
    <xdr:sp macro="" textlink="">
      <xdr:nvSpPr>
        <xdr:cNvPr id="240" name="フローチャート: 判断 239">
          <a:extLst>
            <a:ext uri="{FF2B5EF4-FFF2-40B4-BE49-F238E27FC236}">
              <a16:creationId xmlns:a16="http://schemas.microsoft.com/office/drawing/2014/main" id="{5BA55626-0146-413B-BC3E-B87599C3368E}"/>
            </a:ext>
          </a:extLst>
        </xdr:cNvPr>
        <xdr:cNvSpPr/>
      </xdr:nvSpPr>
      <xdr:spPr>
        <a:xfrm>
          <a:off x="6231890" y="10744571"/>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A35ACB8-2D7E-4F71-8AD8-9A329F5DA816}"/>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7335F12-EE93-4CE0-9EED-7621406D3B6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7C518A7-1975-4F15-B418-FFFC81198A95}"/>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1350A79-1976-4367-9C94-0D93A67E37DB}"/>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AA04B656-AF3D-4EC7-A540-5AAC4BCDB236}"/>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891</xdr:rowOff>
    </xdr:from>
    <xdr:to>
      <xdr:col>55</xdr:col>
      <xdr:colOff>50800</xdr:colOff>
      <xdr:row>61</xdr:row>
      <xdr:rowOff>102491</xdr:rowOff>
    </xdr:to>
    <xdr:sp macro="" textlink="">
      <xdr:nvSpPr>
        <xdr:cNvPr id="246" name="楕円 245">
          <a:extLst>
            <a:ext uri="{FF2B5EF4-FFF2-40B4-BE49-F238E27FC236}">
              <a16:creationId xmlns:a16="http://schemas.microsoft.com/office/drawing/2014/main" id="{27FEA942-AC66-4913-8522-627FDF52B041}"/>
            </a:ext>
          </a:extLst>
        </xdr:cNvPr>
        <xdr:cNvSpPr/>
      </xdr:nvSpPr>
      <xdr:spPr>
        <a:xfrm>
          <a:off x="9394190" y="1045934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23768</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133734D3-1BEB-44AC-A4C9-9BF0BCEC68CD}"/>
            </a:ext>
          </a:extLst>
        </xdr:cNvPr>
        <xdr:cNvSpPr txBox="1"/>
      </xdr:nvSpPr>
      <xdr:spPr>
        <a:xfrm>
          <a:off x="9467850" y="10306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10259</xdr:rowOff>
    </xdr:from>
    <xdr:to>
      <xdr:col>50</xdr:col>
      <xdr:colOff>165100</xdr:colOff>
      <xdr:row>61</xdr:row>
      <xdr:rowOff>111859</xdr:rowOff>
    </xdr:to>
    <xdr:sp macro="" textlink="">
      <xdr:nvSpPr>
        <xdr:cNvPr id="248" name="楕円 247">
          <a:extLst>
            <a:ext uri="{FF2B5EF4-FFF2-40B4-BE49-F238E27FC236}">
              <a16:creationId xmlns:a16="http://schemas.microsoft.com/office/drawing/2014/main" id="{D1E23A13-9928-4841-878E-33AD122C2DB8}"/>
            </a:ext>
          </a:extLst>
        </xdr:cNvPr>
        <xdr:cNvSpPr/>
      </xdr:nvSpPr>
      <xdr:spPr>
        <a:xfrm>
          <a:off x="8632190" y="10470614"/>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51691</xdr:rowOff>
    </xdr:from>
    <xdr:to>
      <xdr:col>55</xdr:col>
      <xdr:colOff>0</xdr:colOff>
      <xdr:row>61</xdr:row>
      <xdr:rowOff>61059</xdr:rowOff>
    </xdr:to>
    <xdr:cxnSp macro="">
      <xdr:nvCxnSpPr>
        <xdr:cNvPr id="249" name="直線コネクタ 248">
          <a:extLst>
            <a:ext uri="{FF2B5EF4-FFF2-40B4-BE49-F238E27FC236}">
              <a16:creationId xmlns:a16="http://schemas.microsoft.com/office/drawing/2014/main" id="{D2CC071E-E95B-41E2-B172-5D5E143F8ACA}"/>
            </a:ext>
          </a:extLst>
        </xdr:cNvPr>
        <xdr:cNvCxnSpPr/>
      </xdr:nvCxnSpPr>
      <xdr:spPr>
        <a:xfrm flipV="1">
          <a:off x="8686800" y="10513951"/>
          <a:ext cx="742950" cy="1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40771</xdr:rowOff>
    </xdr:from>
    <xdr:to>
      <xdr:col>46</xdr:col>
      <xdr:colOff>38100</xdr:colOff>
      <xdr:row>61</xdr:row>
      <xdr:rowOff>142371</xdr:rowOff>
    </xdr:to>
    <xdr:sp macro="" textlink="">
      <xdr:nvSpPr>
        <xdr:cNvPr id="250" name="楕円 249">
          <a:extLst>
            <a:ext uri="{FF2B5EF4-FFF2-40B4-BE49-F238E27FC236}">
              <a16:creationId xmlns:a16="http://schemas.microsoft.com/office/drawing/2014/main" id="{BDE77B8F-C152-4C06-AF55-8108D3FF5C2D}"/>
            </a:ext>
          </a:extLst>
        </xdr:cNvPr>
        <xdr:cNvSpPr/>
      </xdr:nvSpPr>
      <xdr:spPr>
        <a:xfrm>
          <a:off x="7846060" y="1049922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61059</xdr:rowOff>
    </xdr:from>
    <xdr:to>
      <xdr:col>50</xdr:col>
      <xdr:colOff>114300</xdr:colOff>
      <xdr:row>61</xdr:row>
      <xdr:rowOff>91571</xdr:rowOff>
    </xdr:to>
    <xdr:cxnSp macro="">
      <xdr:nvCxnSpPr>
        <xdr:cNvPr id="251" name="直線コネクタ 250">
          <a:extLst>
            <a:ext uri="{FF2B5EF4-FFF2-40B4-BE49-F238E27FC236}">
              <a16:creationId xmlns:a16="http://schemas.microsoft.com/office/drawing/2014/main" id="{2B34E5D8-983F-4668-B2B5-DFD41A9C0F8B}"/>
            </a:ext>
          </a:extLst>
        </xdr:cNvPr>
        <xdr:cNvCxnSpPr/>
      </xdr:nvCxnSpPr>
      <xdr:spPr>
        <a:xfrm flipV="1">
          <a:off x="7889240" y="10515699"/>
          <a:ext cx="797560" cy="38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34485</xdr:rowOff>
    </xdr:from>
    <xdr:to>
      <xdr:col>41</xdr:col>
      <xdr:colOff>101600</xdr:colOff>
      <xdr:row>61</xdr:row>
      <xdr:rowOff>136085</xdr:rowOff>
    </xdr:to>
    <xdr:sp macro="" textlink="">
      <xdr:nvSpPr>
        <xdr:cNvPr id="252" name="楕円 251">
          <a:extLst>
            <a:ext uri="{FF2B5EF4-FFF2-40B4-BE49-F238E27FC236}">
              <a16:creationId xmlns:a16="http://schemas.microsoft.com/office/drawing/2014/main" id="{66C489FE-D154-4136-83EE-382EF4BDA646}"/>
            </a:ext>
          </a:extLst>
        </xdr:cNvPr>
        <xdr:cNvSpPr/>
      </xdr:nvSpPr>
      <xdr:spPr>
        <a:xfrm>
          <a:off x="7029450" y="1049293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85285</xdr:rowOff>
    </xdr:from>
    <xdr:to>
      <xdr:col>45</xdr:col>
      <xdr:colOff>177800</xdr:colOff>
      <xdr:row>61</xdr:row>
      <xdr:rowOff>91571</xdr:rowOff>
    </xdr:to>
    <xdr:cxnSp macro="">
      <xdr:nvCxnSpPr>
        <xdr:cNvPr id="253" name="直線コネクタ 252">
          <a:extLst>
            <a:ext uri="{FF2B5EF4-FFF2-40B4-BE49-F238E27FC236}">
              <a16:creationId xmlns:a16="http://schemas.microsoft.com/office/drawing/2014/main" id="{36A63699-6F9B-4AC6-95EC-3C502A7F81D1}"/>
            </a:ext>
          </a:extLst>
        </xdr:cNvPr>
        <xdr:cNvCxnSpPr/>
      </xdr:nvCxnSpPr>
      <xdr:spPr>
        <a:xfrm>
          <a:off x="7084060" y="10545640"/>
          <a:ext cx="80518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45053</xdr:rowOff>
    </xdr:from>
    <xdr:to>
      <xdr:col>36</xdr:col>
      <xdr:colOff>165100</xdr:colOff>
      <xdr:row>61</xdr:row>
      <xdr:rowOff>146653</xdr:rowOff>
    </xdr:to>
    <xdr:sp macro="" textlink="">
      <xdr:nvSpPr>
        <xdr:cNvPr id="254" name="楕円 253">
          <a:extLst>
            <a:ext uri="{FF2B5EF4-FFF2-40B4-BE49-F238E27FC236}">
              <a16:creationId xmlns:a16="http://schemas.microsoft.com/office/drawing/2014/main" id="{B3A58634-F1C4-4AD4-98AF-83C2888EC4A7}"/>
            </a:ext>
          </a:extLst>
        </xdr:cNvPr>
        <xdr:cNvSpPr/>
      </xdr:nvSpPr>
      <xdr:spPr>
        <a:xfrm>
          <a:off x="6231890" y="10505408"/>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85285</xdr:rowOff>
    </xdr:from>
    <xdr:to>
      <xdr:col>41</xdr:col>
      <xdr:colOff>50800</xdr:colOff>
      <xdr:row>61</xdr:row>
      <xdr:rowOff>95853</xdr:rowOff>
    </xdr:to>
    <xdr:cxnSp macro="">
      <xdr:nvCxnSpPr>
        <xdr:cNvPr id="255" name="直線コネクタ 254">
          <a:extLst>
            <a:ext uri="{FF2B5EF4-FFF2-40B4-BE49-F238E27FC236}">
              <a16:creationId xmlns:a16="http://schemas.microsoft.com/office/drawing/2014/main" id="{24651DAF-DC25-4E10-8C3B-A48F8B7A2393}"/>
            </a:ext>
          </a:extLst>
        </xdr:cNvPr>
        <xdr:cNvCxnSpPr/>
      </xdr:nvCxnSpPr>
      <xdr:spPr>
        <a:xfrm flipV="1">
          <a:off x="6286500" y="10545640"/>
          <a:ext cx="797560" cy="4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17359</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F362E95-F22E-40AF-AA25-062883B65484}"/>
            </a:ext>
          </a:extLst>
        </xdr:cNvPr>
        <xdr:cNvSpPr txBox="1"/>
      </xdr:nvSpPr>
      <xdr:spPr>
        <a:xfrm>
          <a:off x="8401265" y="10822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33121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E196BA2F-322E-4F67-947F-AD2D48AD26E2}"/>
            </a:ext>
          </a:extLst>
        </xdr:cNvPr>
        <xdr:cNvSpPr txBox="1"/>
      </xdr:nvSpPr>
      <xdr:spPr>
        <a:xfrm>
          <a:off x="7610690" y="1083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34289</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05CADAF9-FA8F-4774-A975-E7079AFCAAA5}"/>
            </a:ext>
          </a:extLst>
        </xdr:cNvPr>
        <xdr:cNvSpPr txBox="1"/>
      </xdr:nvSpPr>
      <xdr:spPr>
        <a:xfrm>
          <a:off x="6822655" y="1083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35948</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535C30E4-0CA3-4EAC-8955-73DD30D8D0FD}"/>
            </a:ext>
          </a:extLst>
        </xdr:cNvPr>
        <xdr:cNvSpPr txBox="1"/>
      </xdr:nvSpPr>
      <xdr:spPr>
        <a:xfrm>
          <a:off x="6007950" y="10837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128386</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4FDBD5FA-5B17-492D-B8CC-AB5DEDBB7AEB}"/>
            </a:ext>
          </a:extLst>
        </xdr:cNvPr>
        <xdr:cNvSpPr txBox="1"/>
      </xdr:nvSpPr>
      <xdr:spPr>
        <a:xfrm>
          <a:off x="8401265" y="1024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158898</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E2FA286-32B3-4C3B-A89B-7C86BAC4581A}"/>
            </a:ext>
          </a:extLst>
        </xdr:cNvPr>
        <xdr:cNvSpPr txBox="1"/>
      </xdr:nvSpPr>
      <xdr:spPr>
        <a:xfrm>
          <a:off x="7610690" y="10276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152612</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9F34CD2A-41EA-461A-8B26-69C81DA68CCA}"/>
            </a:ext>
          </a:extLst>
        </xdr:cNvPr>
        <xdr:cNvSpPr txBox="1"/>
      </xdr:nvSpPr>
      <xdr:spPr>
        <a:xfrm>
          <a:off x="6822655" y="10268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163180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51A686AD-D516-457C-8304-867277BD4133}"/>
            </a:ext>
          </a:extLst>
        </xdr:cNvPr>
        <xdr:cNvSpPr txBox="1"/>
      </xdr:nvSpPr>
      <xdr:spPr>
        <a:xfrm>
          <a:off x="6007950" y="10280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E532A9AC-D395-4961-A98B-631FE946B153}"/>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3D54C15-D644-4919-8A83-07FE4608E84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5C41DC6-5605-4C46-A76A-EB3797AF1CE5}"/>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A60D46D-715D-43D1-9A02-32E264CA26E3}"/>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BF148ED6-246D-406A-95B8-80E5614F8A25}"/>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FA727046-0955-4A23-AF4F-F3979BE2D07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E05C0F7-2B3F-4F03-8211-C87F1AC76B4C}"/>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D9EACEF-DDBF-4661-B899-F654100BD89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6D1B7DB5-FAC4-4821-B334-AE43BA4C993D}"/>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B18C073-57FF-47B5-A4B2-29C68DBCEB3B}"/>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73F326A-F8B5-41BD-B18F-FFC4D8AC8EB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a:extLst>
            <a:ext uri="{FF2B5EF4-FFF2-40B4-BE49-F238E27FC236}">
              <a16:creationId xmlns:a16="http://schemas.microsoft.com/office/drawing/2014/main" id="{43970AC7-4D52-478F-B6BF-10C2FA1F4585}"/>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a:extLst>
            <a:ext uri="{FF2B5EF4-FFF2-40B4-BE49-F238E27FC236}">
              <a16:creationId xmlns:a16="http://schemas.microsoft.com/office/drawing/2014/main" id="{4530700B-18AB-4F0E-AA14-6CB6A9805C4B}"/>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a:extLst>
            <a:ext uri="{FF2B5EF4-FFF2-40B4-BE49-F238E27FC236}">
              <a16:creationId xmlns:a16="http://schemas.microsoft.com/office/drawing/2014/main" id="{1F4BF909-2F5E-46F2-82AC-EE36A30D8EAC}"/>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a:extLst>
            <a:ext uri="{FF2B5EF4-FFF2-40B4-BE49-F238E27FC236}">
              <a16:creationId xmlns:a16="http://schemas.microsoft.com/office/drawing/2014/main" id="{5B7E0AE1-0E6C-4C61-B924-9B2E77E3BFE0}"/>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a:extLst>
            <a:ext uri="{FF2B5EF4-FFF2-40B4-BE49-F238E27FC236}">
              <a16:creationId xmlns:a16="http://schemas.microsoft.com/office/drawing/2014/main" id="{A3FD3511-E8F6-4E2F-967D-56072A2DF7BC}"/>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a:extLst>
            <a:ext uri="{FF2B5EF4-FFF2-40B4-BE49-F238E27FC236}">
              <a16:creationId xmlns:a16="http://schemas.microsoft.com/office/drawing/2014/main" id="{13E3682D-A6E1-4EDD-8F54-EDF85899F37A}"/>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a:extLst>
            <a:ext uri="{FF2B5EF4-FFF2-40B4-BE49-F238E27FC236}">
              <a16:creationId xmlns:a16="http://schemas.microsoft.com/office/drawing/2014/main" id="{D3026F74-F7DC-419D-8F67-81E4B2706185}"/>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a:extLst>
            <a:ext uri="{FF2B5EF4-FFF2-40B4-BE49-F238E27FC236}">
              <a16:creationId xmlns:a16="http://schemas.microsoft.com/office/drawing/2014/main" id="{BB8D8571-1D52-4799-A482-BE134E8E60ED}"/>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A7457D67-0EEA-4113-A09C-FD60709119CE}"/>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a:extLst>
            <a:ext uri="{FF2B5EF4-FFF2-40B4-BE49-F238E27FC236}">
              <a16:creationId xmlns:a16="http://schemas.microsoft.com/office/drawing/2014/main" id="{03B93AAB-5B0C-40A2-BEC2-09D840846200}"/>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39050AC-8320-4D2E-A96A-0C0037E5BEE7}"/>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163830</xdr:rowOff>
    </xdr:from>
    <xdr:to>
      <xdr:col>24</xdr:col>
      <xdr:colOff>62865</xdr:colOff>
      <xdr:row>86</xdr:row>
      <xdr:rowOff>38100</xdr:rowOff>
    </xdr:to>
    <xdr:cxnSp macro="">
      <xdr:nvCxnSpPr>
        <xdr:cNvPr id="286" name="直線コネクタ 285">
          <a:extLst>
            <a:ext uri="{FF2B5EF4-FFF2-40B4-BE49-F238E27FC236}">
              <a16:creationId xmlns:a16="http://schemas.microsoft.com/office/drawing/2014/main" id="{2569D7FF-BEC3-4936-AC61-8FC3D04D9FFD}"/>
            </a:ext>
          </a:extLst>
        </xdr:cNvPr>
        <xdr:cNvCxnSpPr/>
      </xdr:nvCxnSpPr>
      <xdr:spPr>
        <a:xfrm flipV="1">
          <a:off x="4173855" y="1354074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9F1D95A5-ACDD-4E43-B698-ED4D4E0A8EC1}"/>
            </a:ext>
          </a:extLst>
        </xdr:cNvPr>
        <xdr:cNvSpPr txBox="1"/>
      </xdr:nvSpPr>
      <xdr:spPr>
        <a:xfrm>
          <a:off x="4212590" y="1478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8" name="直線コネクタ 287">
          <a:extLst>
            <a:ext uri="{FF2B5EF4-FFF2-40B4-BE49-F238E27FC236}">
              <a16:creationId xmlns:a16="http://schemas.microsoft.com/office/drawing/2014/main" id="{FDA6B1B0-FC18-4AA7-B4FD-2678F932365F}"/>
            </a:ext>
          </a:extLst>
        </xdr:cNvPr>
        <xdr:cNvCxnSpPr/>
      </xdr:nvCxnSpPr>
      <xdr:spPr>
        <a:xfrm>
          <a:off x="4112260" y="1478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110507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DDCFE763-FEDE-4B72-8360-144084B91A5F}"/>
            </a:ext>
          </a:extLst>
        </xdr:cNvPr>
        <xdr:cNvSpPr txBox="1"/>
      </xdr:nvSpPr>
      <xdr:spPr>
        <a:xfrm>
          <a:off x="4212590" y="1331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163830</xdr:rowOff>
    </xdr:from>
    <xdr:to>
      <xdr:col>24</xdr:col>
      <xdr:colOff>152400</xdr:colOff>
      <xdr:row>78</xdr:row>
      <xdr:rowOff>163830</xdr:rowOff>
    </xdr:to>
    <xdr:cxnSp macro="">
      <xdr:nvCxnSpPr>
        <xdr:cNvPr id="290" name="直線コネクタ 289">
          <a:extLst>
            <a:ext uri="{FF2B5EF4-FFF2-40B4-BE49-F238E27FC236}">
              <a16:creationId xmlns:a16="http://schemas.microsoft.com/office/drawing/2014/main" id="{2DE09441-EA26-45E3-98A0-D0CCCE8823C1}"/>
            </a:ext>
          </a:extLst>
        </xdr:cNvPr>
        <xdr:cNvCxnSpPr/>
      </xdr:nvCxnSpPr>
      <xdr:spPr>
        <a:xfrm>
          <a:off x="4112260" y="13540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16019</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9E6B887A-E2BF-485E-9ADF-55831F737A31}"/>
            </a:ext>
          </a:extLst>
        </xdr:cNvPr>
        <xdr:cNvSpPr txBox="1"/>
      </xdr:nvSpPr>
      <xdr:spPr>
        <a:xfrm>
          <a:off x="4212590" y="14078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37592</xdr:rowOff>
    </xdr:from>
    <xdr:to>
      <xdr:col>24</xdr:col>
      <xdr:colOff>114300</xdr:colOff>
      <xdr:row>82</xdr:row>
      <xdr:rowOff>139192</xdr:rowOff>
    </xdr:to>
    <xdr:sp macro="" textlink="">
      <xdr:nvSpPr>
        <xdr:cNvPr id="292" name="フローチャート: 判断 291">
          <a:extLst>
            <a:ext uri="{FF2B5EF4-FFF2-40B4-BE49-F238E27FC236}">
              <a16:creationId xmlns:a16="http://schemas.microsoft.com/office/drawing/2014/main" id="{0CDB1AD5-933A-4437-9F9B-04B60657F830}"/>
            </a:ext>
          </a:extLst>
        </xdr:cNvPr>
        <xdr:cNvSpPr/>
      </xdr:nvSpPr>
      <xdr:spPr>
        <a:xfrm>
          <a:off x="4131310" y="140964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19304</xdr:rowOff>
    </xdr:from>
    <xdr:to>
      <xdr:col>20</xdr:col>
      <xdr:colOff>38100</xdr:colOff>
      <xdr:row>82</xdr:row>
      <xdr:rowOff>120904</xdr:rowOff>
    </xdr:to>
    <xdr:sp macro="" textlink="">
      <xdr:nvSpPr>
        <xdr:cNvPr id="293" name="フローチャート: 判断 292">
          <a:extLst>
            <a:ext uri="{FF2B5EF4-FFF2-40B4-BE49-F238E27FC236}">
              <a16:creationId xmlns:a16="http://schemas.microsoft.com/office/drawing/2014/main" id="{E8F43AFE-C0BE-4E3A-958D-64809F26FFD7}"/>
            </a:ext>
          </a:extLst>
        </xdr:cNvPr>
        <xdr:cNvSpPr/>
      </xdr:nvSpPr>
      <xdr:spPr>
        <a:xfrm>
          <a:off x="3388360" y="1407439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154178</xdr:rowOff>
    </xdr:from>
    <xdr:to>
      <xdr:col>15</xdr:col>
      <xdr:colOff>101600</xdr:colOff>
      <xdr:row>82</xdr:row>
      <xdr:rowOff>84328</xdr:rowOff>
    </xdr:to>
    <xdr:sp macro="" textlink="">
      <xdr:nvSpPr>
        <xdr:cNvPr id="294" name="フローチャート: 判断 293">
          <a:extLst>
            <a:ext uri="{FF2B5EF4-FFF2-40B4-BE49-F238E27FC236}">
              <a16:creationId xmlns:a16="http://schemas.microsoft.com/office/drawing/2014/main" id="{37EE956C-2AAD-4D48-AF53-88642AD44EDA}"/>
            </a:ext>
          </a:extLst>
        </xdr:cNvPr>
        <xdr:cNvSpPr/>
      </xdr:nvSpPr>
      <xdr:spPr>
        <a:xfrm>
          <a:off x="2571750" y="1404162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126746</xdr:rowOff>
    </xdr:from>
    <xdr:to>
      <xdr:col>10</xdr:col>
      <xdr:colOff>165100</xdr:colOff>
      <xdr:row>82</xdr:row>
      <xdr:rowOff>56896</xdr:rowOff>
    </xdr:to>
    <xdr:sp macro="" textlink="">
      <xdr:nvSpPr>
        <xdr:cNvPr id="295" name="フローチャート: 判断 294">
          <a:extLst>
            <a:ext uri="{FF2B5EF4-FFF2-40B4-BE49-F238E27FC236}">
              <a16:creationId xmlns:a16="http://schemas.microsoft.com/office/drawing/2014/main" id="{79000E47-E2C9-4711-A498-A3D6D4A7DD35}"/>
            </a:ext>
          </a:extLst>
        </xdr:cNvPr>
        <xdr:cNvSpPr/>
      </xdr:nvSpPr>
      <xdr:spPr>
        <a:xfrm>
          <a:off x="1774190" y="14018006"/>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74168</xdr:rowOff>
    </xdr:from>
    <xdr:to>
      <xdr:col>6</xdr:col>
      <xdr:colOff>38100</xdr:colOff>
      <xdr:row>82</xdr:row>
      <xdr:rowOff>4318</xdr:rowOff>
    </xdr:to>
    <xdr:sp macro="" textlink="">
      <xdr:nvSpPr>
        <xdr:cNvPr id="296" name="フローチャート: 判断 295">
          <a:extLst>
            <a:ext uri="{FF2B5EF4-FFF2-40B4-BE49-F238E27FC236}">
              <a16:creationId xmlns:a16="http://schemas.microsoft.com/office/drawing/2014/main" id="{10D927BD-3670-4F49-87E2-5290D57874B5}"/>
            </a:ext>
          </a:extLst>
        </xdr:cNvPr>
        <xdr:cNvSpPr/>
      </xdr:nvSpPr>
      <xdr:spPr>
        <a:xfrm>
          <a:off x="988060" y="1396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269FE5CD-714B-4D64-8978-D7A0858A0B80}"/>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30A78626-66FE-4692-A996-9C07FB887AB8}"/>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CF8C5D28-7AF1-44BC-87FD-58C040E6279B}"/>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1CBDA71-9F7E-462C-9A3A-8ADC1E39C1CE}"/>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7AFA414-148C-4D19-BC8E-290D40682902}"/>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119887</xdr:rowOff>
    </xdr:from>
    <xdr:to>
      <xdr:col>24</xdr:col>
      <xdr:colOff>114300</xdr:colOff>
      <xdr:row>79</xdr:row>
      <xdr:rowOff>50037</xdr:rowOff>
    </xdr:to>
    <xdr:sp macro="" textlink="">
      <xdr:nvSpPr>
        <xdr:cNvPr id="302" name="楕円 301">
          <a:extLst>
            <a:ext uri="{FF2B5EF4-FFF2-40B4-BE49-F238E27FC236}">
              <a16:creationId xmlns:a16="http://schemas.microsoft.com/office/drawing/2014/main" id="{81460F30-1B30-435D-81E3-7F88F3530874}"/>
            </a:ext>
          </a:extLst>
        </xdr:cNvPr>
        <xdr:cNvSpPr/>
      </xdr:nvSpPr>
      <xdr:spPr>
        <a:xfrm>
          <a:off x="4131310" y="1349489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66056</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BFB20A75-38A6-451E-82D9-C6C6E9EA3502}"/>
            </a:ext>
          </a:extLst>
        </xdr:cNvPr>
        <xdr:cNvSpPr txBox="1"/>
      </xdr:nvSpPr>
      <xdr:spPr>
        <a:xfrm>
          <a:off x="4212590" y="13437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60452</xdr:rowOff>
    </xdr:from>
    <xdr:to>
      <xdr:col>20</xdr:col>
      <xdr:colOff>38100</xdr:colOff>
      <xdr:row>78</xdr:row>
      <xdr:rowOff>162052</xdr:rowOff>
    </xdr:to>
    <xdr:sp macro="" textlink="">
      <xdr:nvSpPr>
        <xdr:cNvPr id="304" name="楕円 303">
          <a:extLst>
            <a:ext uri="{FF2B5EF4-FFF2-40B4-BE49-F238E27FC236}">
              <a16:creationId xmlns:a16="http://schemas.microsoft.com/office/drawing/2014/main" id="{E6C9B5CC-B8F5-47CD-9E3F-225419FE3C4B}"/>
            </a:ext>
          </a:extLst>
        </xdr:cNvPr>
        <xdr:cNvSpPr/>
      </xdr:nvSpPr>
      <xdr:spPr>
        <a:xfrm>
          <a:off x="3388360" y="1342974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111252</xdr:rowOff>
    </xdr:from>
    <xdr:to>
      <xdr:col>24</xdr:col>
      <xdr:colOff>63500</xdr:colOff>
      <xdr:row>78</xdr:row>
      <xdr:rowOff>170687</xdr:rowOff>
    </xdr:to>
    <xdr:cxnSp macro="">
      <xdr:nvCxnSpPr>
        <xdr:cNvPr id="305" name="直線コネクタ 304">
          <a:extLst>
            <a:ext uri="{FF2B5EF4-FFF2-40B4-BE49-F238E27FC236}">
              <a16:creationId xmlns:a16="http://schemas.microsoft.com/office/drawing/2014/main" id="{BEEA62A6-F1E0-4137-AA98-98984EE38162}"/>
            </a:ext>
          </a:extLst>
        </xdr:cNvPr>
        <xdr:cNvCxnSpPr/>
      </xdr:nvCxnSpPr>
      <xdr:spPr>
        <a:xfrm>
          <a:off x="3431540" y="13484352"/>
          <a:ext cx="742950" cy="63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7874</xdr:rowOff>
    </xdr:from>
    <xdr:to>
      <xdr:col>15</xdr:col>
      <xdr:colOff>101600</xdr:colOff>
      <xdr:row>78</xdr:row>
      <xdr:rowOff>109474</xdr:rowOff>
    </xdr:to>
    <xdr:sp macro="" textlink="">
      <xdr:nvSpPr>
        <xdr:cNvPr id="306" name="楕円 305">
          <a:extLst>
            <a:ext uri="{FF2B5EF4-FFF2-40B4-BE49-F238E27FC236}">
              <a16:creationId xmlns:a16="http://schemas.microsoft.com/office/drawing/2014/main" id="{F48B7E28-CD66-4F41-83E7-31E731DDBA25}"/>
            </a:ext>
          </a:extLst>
        </xdr:cNvPr>
        <xdr:cNvSpPr/>
      </xdr:nvSpPr>
      <xdr:spPr>
        <a:xfrm>
          <a:off x="2571750" y="133828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58674</xdr:rowOff>
    </xdr:from>
    <xdr:to>
      <xdr:col>19</xdr:col>
      <xdr:colOff>177800</xdr:colOff>
      <xdr:row>78</xdr:row>
      <xdr:rowOff>111252</xdr:rowOff>
    </xdr:to>
    <xdr:cxnSp macro="">
      <xdr:nvCxnSpPr>
        <xdr:cNvPr id="307" name="直線コネクタ 306">
          <a:extLst>
            <a:ext uri="{FF2B5EF4-FFF2-40B4-BE49-F238E27FC236}">
              <a16:creationId xmlns:a16="http://schemas.microsoft.com/office/drawing/2014/main" id="{07B36F82-B3A1-4B48-A8B2-C4860DFC3C78}"/>
            </a:ext>
          </a:extLst>
        </xdr:cNvPr>
        <xdr:cNvCxnSpPr/>
      </xdr:nvCxnSpPr>
      <xdr:spPr>
        <a:xfrm>
          <a:off x="2626360" y="13427964"/>
          <a:ext cx="805180" cy="56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129032</xdr:rowOff>
    </xdr:from>
    <xdr:to>
      <xdr:col>10</xdr:col>
      <xdr:colOff>165100</xdr:colOff>
      <xdr:row>78</xdr:row>
      <xdr:rowOff>59182</xdr:rowOff>
    </xdr:to>
    <xdr:sp macro="" textlink="">
      <xdr:nvSpPr>
        <xdr:cNvPr id="308" name="楕円 307">
          <a:extLst>
            <a:ext uri="{FF2B5EF4-FFF2-40B4-BE49-F238E27FC236}">
              <a16:creationId xmlns:a16="http://schemas.microsoft.com/office/drawing/2014/main" id="{73733AE5-3D24-4590-A485-276C9C5679C3}"/>
            </a:ext>
          </a:extLst>
        </xdr:cNvPr>
        <xdr:cNvSpPr/>
      </xdr:nvSpPr>
      <xdr:spPr>
        <a:xfrm>
          <a:off x="1774190" y="13334492"/>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8382</xdr:rowOff>
    </xdr:from>
    <xdr:to>
      <xdr:col>15</xdr:col>
      <xdr:colOff>50800</xdr:colOff>
      <xdr:row>78</xdr:row>
      <xdr:rowOff>58674</xdr:rowOff>
    </xdr:to>
    <xdr:cxnSp macro="">
      <xdr:nvCxnSpPr>
        <xdr:cNvPr id="309" name="直線コネクタ 308">
          <a:extLst>
            <a:ext uri="{FF2B5EF4-FFF2-40B4-BE49-F238E27FC236}">
              <a16:creationId xmlns:a16="http://schemas.microsoft.com/office/drawing/2014/main" id="{6B42B9B1-F344-4389-91B8-9C524203E551}"/>
            </a:ext>
          </a:extLst>
        </xdr:cNvPr>
        <xdr:cNvCxnSpPr/>
      </xdr:nvCxnSpPr>
      <xdr:spPr>
        <a:xfrm>
          <a:off x="1828800" y="13383387"/>
          <a:ext cx="797560" cy="44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78739</xdr:rowOff>
    </xdr:from>
    <xdr:to>
      <xdr:col>6</xdr:col>
      <xdr:colOff>38100</xdr:colOff>
      <xdr:row>78</xdr:row>
      <xdr:rowOff>8889</xdr:rowOff>
    </xdr:to>
    <xdr:sp macro="" textlink="">
      <xdr:nvSpPr>
        <xdr:cNvPr id="310" name="楕円 309">
          <a:extLst>
            <a:ext uri="{FF2B5EF4-FFF2-40B4-BE49-F238E27FC236}">
              <a16:creationId xmlns:a16="http://schemas.microsoft.com/office/drawing/2014/main" id="{CDDE70F6-C240-4995-8372-415EBCD254F0}"/>
            </a:ext>
          </a:extLst>
        </xdr:cNvPr>
        <xdr:cNvSpPr/>
      </xdr:nvSpPr>
      <xdr:spPr>
        <a:xfrm>
          <a:off x="988060" y="132803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129539</xdr:rowOff>
    </xdr:from>
    <xdr:to>
      <xdr:col>10</xdr:col>
      <xdr:colOff>114300</xdr:colOff>
      <xdr:row>78</xdr:row>
      <xdr:rowOff>8382</xdr:rowOff>
    </xdr:to>
    <xdr:cxnSp macro="">
      <xdr:nvCxnSpPr>
        <xdr:cNvPr id="311" name="直線コネクタ 310">
          <a:extLst>
            <a:ext uri="{FF2B5EF4-FFF2-40B4-BE49-F238E27FC236}">
              <a16:creationId xmlns:a16="http://schemas.microsoft.com/office/drawing/2014/main" id="{54686968-8DB6-47E7-A039-402315C92E73}"/>
            </a:ext>
          </a:extLst>
        </xdr:cNvPr>
        <xdr:cNvCxnSpPr/>
      </xdr:nvCxnSpPr>
      <xdr:spPr>
        <a:xfrm>
          <a:off x="1031240" y="13334999"/>
          <a:ext cx="797560" cy="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112031</xdr:rowOff>
    </xdr:from>
    <xdr:ext cx="405111" cy="259045"/>
    <xdr:sp macro="" textlink="">
      <xdr:nvSpPr>
        <xdr:cNvPr id="312" name="n_1aveValue【公営住宅】&#10;有形固定資産減価償却率">
          <a:extLst>
            <a:ext uri="{FF2B5EF4-FFF2-40B4-BE49-F238E27FC236}">
              <a16:creationId xmlns:a16="http://schemas.microsoft.com/office/drawing/2014/main" id="{374CC482-36AF-4F94-8439-9CF328F634F3}"/>
            </a:ext>
          </a:extLst>
        </xdr:cNvPr>
        <xdr:cNvSpPr txBox="1"/>
      </xdr:nvSpPr>
      <xdr:spPr>
        <a:xfrm>
          <a:off x="3239144" y="1417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75455</xdr:rowOff>
    </xdr:from>
    <xdr:ext cx="405111" cy="259045"/>
    <xdr:sp macro="" textlink="">
      <xdr:nvSpPr>
        <xdr:cNvPr id="313" name="n_2aveValue【公営住宅】&#10;有形固定資産減価償却率">
          <a:extLst>
            <a:ext uri="{FF2B5EF4-FFF2-40B4-BE49-F238E27FC236}">
              <a16:creationId xmlns:a16="http://schemas.microsoft.com/office/drawing/2014/main" id="{7063FFF9-7137-4815-962B-7960A2B044D0}"/>
            </a:ext>
          </a:extLst>
        </xdr:cNvPr>
        <xdr:cNvSpPr txBox="1"/>
      </xdr:nvSpPr>
      <xdr:spPr>
        <a:xfrm>
          <a:off x="2439044" y="1413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48023</xdr:rowOff>
    </xdr:from>
    <xdr:ext cx="405111" cy="259045"/>
    <xdr:sp macro="" textlink="">
      <xdr:nvSpPr>
        <xdr:cNvPr id="314" name="n_3aveValue【公営住宅】&#10;有形固定資産減価償却率">
          <a:extLst>
            <a:ext uri="{FF2B5EF4-FFF2-40B4-BE49-F238E27FC236}">
              <a16:creationId xmlns:a16="http://schemas.microsoft.com/office/drawing/2014/main" id="{3B58094A-014D-4ABB-B672-12C68586F6EF}"/>
            </a:ext>
          </a:extLst>
        </xdr:cNvPr>
        <xdr:cNvSpPr txBox="1"/>
      </xdr:nvSpPr>
      <xdr:spPr>
        <a:xfrm>
          <a:off x="1641484" y="14108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166895</xdr:rowOff>
    </xdr:from>
    <xdr:ext cx="405111" cy="259045"/>
    <xdr:sp macro="" textlink="">
      <xdr:nvSpPr>
        <xdr:cNvPr id="315" name="n_4aveValue【公営住宅】&#10;有形固定資産減価償却率">
          <a:extLst>
            <a:ext uri="{FF2B5EF4-FFF2-40B4-BE49-F238E27FC236}">
              <a16:creationId xmlns:a16="http://schemas.microsoft.com/office/drawing/2014/main" id="{BA0EB3F4-ABD0-410B-9479-44FF1CED1DAD}"/>
            </a:ext>
          </a:extLst>
        </xdr:cNvPr>
        <xdr:cNvSpPr txBox="1"/>
      </xdr:nvSpPr>
      <xdr:spPr>
        <a:xfrm>
          <a:off x="855354" y="14058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7129</xdr:rowOff>
    </xdr:from>
    <xdr:ext cx="405111" cy="259045"/>
    <xdr:sp macro="" textlink="">
      <xdr:nvSpPr>
        <xdr:cNvPr id="316" name="n_1mainValue【公営住宅】&#10;有形固定資産減価償却率">
          <a:extLst>
            <a:ext uri="{FF2B5EF4-FFF2-40B4-BE49-F238E27FC236}">
              <a16:creationId xmlns:a16="http://schemas.microsoft.com/office/drawing/2014/main" id="{D6904645-0F1B-419D-B824-DC70E047568C}"/>
            </a:ext>
          </a:extLst>
        </xdr:cNvPr>
        <xdr:cNvSpPr txBox="1"/>
      </xdr:nvSpPr>
      <xdr:spPr>
        <a:xfrm>
          <a:off x="3239144" y="13210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76</xdr:row>
      <xdr:rowOff>126001</xdr:rowOff>
    </xdr:from>
    <xdr:ext cx="405111" cy="259045"/>
    <xdr:sp macro="" textlink="">
      <xdr:nvSpPr>
        <xdr:cNvPr id="317" name="n_2mainValue【公営住宅】&#10;有形固定資産減価償却率">
          <a:extLst>
            <a:ext uri="{FF2B5EF4-FFF2-40B4-BE49-F238E27FC236}">
              <a16:creationId xmlns:a16="http://schemas.microsoft.com/office/drawing/2014/main" id="{C728BB07-CD53-43E3-BC8F-68D52EEEEF95}"/>
            </a:ext>
          </a:extLst>
        </xdr:cNvPr>
        <xdr:cNvSpPr txBox="1"/>
      </xdr:nvSpPr>
      <xdr:spPr>
        <a:xfrm>
          <a:off x="2439044" y="13160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76</xdr:row>
      <xdr:rowOff>75709</xdr:rowOff>
    </xdr:from>
    <xdr:ext cx="405111" cy="259045"/>
    <xdr:sp macro="" textlink="">
      <xdr:nvSpPr>
        <xdr:cNvPr id="318" name="n_3mainValue【公営住宅】&#10;有形固定資産減価償却率">
          <a:extLst>
            <a:ext uri="{FF2B5EF4-FFF2-40B4-BE49-F238E27FC236}">
              <a16:creationId xmlns:a16="http://schemas.microsoft.com/office/drawing/2014/main" id="{A4340C37-E5FF-45BC-8287-A680730C8DF2}"/>
            </a:ext>
          </a:extLst>
        </xdr:cNvPr>
        <xdr:cNvSpPr txBox="1"/>
      </xdr:nvSpPr>
      <xdr:spPr>
        <a:xfrm>
          <a:off x="1641484" y="1310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76</xdr:row>
      <xdr:rowOff>25416</xdr:rowOff>
    </xdr:from>
    <xdr:ext cx="405111" cy="259045"/>
    <xdr:sp macro="" textlink="">
      <xdr:nvSpPr>
        <xdr:cNvPr id="319" name="n_4mainValue【公営住宅】&#10;有形固定資産減価償却率">
          <a:extLst>
            <a:ext uri="{FF2B5EF4-FFF2-40B4-BE49-F238E27FC236}">
              <a16:creationId xmlns:a16="http://schemas.microsoft.com/office/drawing/2014/main" id="{1087516E-1500-41D0-931C-E7DD79EFB092}"/>
            </a:ext>
          </a:extLst>
        </xdr:cNvPr>
        <xdr:cNvSpPr txBox="1"/>
      </xdr:nvSpPr>
      <xdr:spPr>
        <a:xfrm>
          <a:off x="855354" y="13051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E0B59A7C-4D57-4058-BC09-834A098EFB4F}"/>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23A6D071-02EB-4312-B878-C1114D505754}"/>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1B0A3716-BECE-4FCD-96A4-876B42C376D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A381BBED-5FB9-4789-87EC-D78473936E92}"/>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8D6E5F9D-9C5E-41B1-BB94-4A5C1E3E0ED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BDAAC77-BBB3-4C79-A587-5F8E4CD72D1D}"/>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95514F47-33E6-4BB7-9D01-A04F958274CA}"/>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479EE60A-1560-4049-AD3F-637185A0D82F}"/>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162AE1A1-6784-4FBC-A2C9-E9302A95135A}"/>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E4D1D407-0BE5-4AF0-8992-29F4BF70B218}"/>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D4BA169C-69A4-4833-AD0B-D1F59E7413A7}"/>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0481FBCE-6D16-4CA8-8BC1-024A863429AD}"/>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808BE106-661D-4788-B732-8D110FD0FAAB}"/>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03533034-86EA-478F-A2BA-2EC2AB4F453C}"/>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AE3DC894-8013-468B-85DF-2222C3830531}"/>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4D048206-0FEE-4BB5-886B-A01FA0CFBB5F}"/>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359E17E2-D737-4F31-AB77-56038CBB3F9F}"/>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0EF5BA6A-6D96-41AA-8747-A14B67EE13EB}"/>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AFA9F83C-3A78-4ADD-802C-0C333279FD1F}"/>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C3A3151-21FB-4C01-864A-06A70A4441A2}"/>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D2E3106F-B796-462F-BD6A-34BB3D58C6AD}"/>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D8151231-6652-482A-BD8D-9288D168B2AA}"/>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0A982EF1-416C-493D-A253-61F08297A372}"/>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70104</xdr:rowOff>
    </xdr:from>
    <xdr:to>
      <xdr:col>54</xdr:col>
      <xdr:colOff>189865</xdr:colOff>
      <xdr:row>86</xdr:row>
      <xdr:rowOff>108965</xdr:rowOff>
    </xdr:to>
    <xdr:cxnSp macro="">
      <xdr:nvCxnSpPr>
        <xdr:cNvPr id="343" name="直線コネクタ 342">
          <a:extLst>
            <a:ext uri="{FF2B5EF4-FFF2-40B4-BE49-F238E27FC236}">
              <a16:creationId xmlns:a16="http://schemas.microsoft.com/office/drawing/2014/main" id="{B1404E9B-5B73-4E20-85D0-66696D498266}"/>
            </a:ext>
          </a:extLst>
        </xdr:cNvPr>
        <xdr:cNvCxnSpPr/>
      </xdr:nvCxnSpPr>
      <xdr:spPr>
        <a:xfrm flipV="1">
          <a:off x="9429115" y="13441299"/>
          <a:ext cx="0" cy="1410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44" name="【公営住宅】&#10;一人当たり面積最小値テキスト">
          <a:extLst>
            <a:ext uri="{FF2B5EF4-FFF2-40B4-BE49-F238E27FC236}">
              <a16:creationId xmlns:a16="http://schemas.microsoft.com/office/drawing/2014/main" id="{B64082C1-38B3-441F-8B36-E5E28EE11BC0}"/>
            </a:ext>
          </a:extLst>
        </xdr:cNvPr>
        <xdr:cNvSpPr txBox="1"/>
      </xdr:nvSpPr>
      <xdr:spPr>
        <a:xfrm>
          <a:off x="9467850" y="14857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45" name="直線コネクタ 344">
          <a:extLst>
            <a:ext uri="{FF2B5EF4-FFF2-40B4-BE49-F238E27FC236}">
              <a16:creationId xmlns:a16="http://schemas.microsoft.com/office/drawing/2014/main" id="{A08BFEE7-C124-4143-9751-B8935FCAF5B1}"/>
            </a:ext>
          </a:extLst>
        </xdr:cNvPr>
        <xdr:cNvCxnSpPr/>
      </xdr:nvCxnSpPr>
      <xdr:spPr>
        <a:xfrm>
          <a:off x="9356090" y="1485176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16781</xdr:rowOff>
    </xdr:from>
    <xdr:ext cx="469744" cy="259045"/>
    <xdr:sp macro="" textlink="">
      <xdr:nvSpPr>
        <xdr:cNvPr id="346" name="【公営住宅】&#10;一人当たり面積最大値テキスト">
          <a:extLst>
            <a:ext uri="{FF2B5EF4-FFF2-40B4-BE49-F238E27FC236}">
              <a16:creationId xmlns:a16="http://schemas.microsoft.com/office/drawing/2014/main" id="{B13C479D-BF7F-4270-97E1-79C265B195EE}"/>
            </a:ext>
          </a:extLst>
        </xdr:cNvPr>
        <xdr:cNvSpPr txBox="1"/>
      </xdr:nvSpPr>
      <xdr:spPr>
        <a:xfrm>
          <a:off x="9467850" y="13222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70104</xdr:rowOff>
    </xdr:from>
    <xdr:to>
      <xdr:col>55</xdr:col>
      <xdr:colOff>88900</xdr:colOff>
      <xdr:row>78</xdr:row>
      <xdr:rowOff>70104</xdr:rowOff>
    </xdr:to>
    <xdr:cxnSp macro="">
      <xdr:nvCxnSpPr>
        <xdr:cNvPr id="347" name="直線コネクタ 346">
          <a:extLst>
            <a:ext uri="{FF2B5EF4-FFF2-40B4-BE49-F238E27FC236}">
              <a16:creationId xmlns:a16="http://schemas.microsoft.com/office/drawing/2014/main" id="{A212CCF3-1FB3-40ED-9C75-A499FF002504}"/>
            </a:ext>
          </a:extLst>
        </xdr:cNvPr>
        <xdr:cNvCxnSpPr/>
      </xdr:nvCxnSpPr>
      <xdr:spPr>
        <a:xfrm>
          <a:off x="9356090" y="1344129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31514</xdr:rowOff>
    </xdr:from>
    <xdr:ext cx="469744" cy="259045"/>
    <xdr:sp macro="" textlink="">
      <xdr:nvSpPr>
        <xdr:cNvPr id="348" name="【公営住宅】&#10;一人当たり面積平均値テキスト">
          <a:extLst>
            <a:ext uri="{FF2B5EF4-FFF2-40B4-BE49-F238E27FC236}">
              <a16:creationId xmlns:a16="http://schemas.microsoft.com/office/drawing/2014/main" id="{40DD62CB-5634-4702-96B0-C81F2D2ABC14}"/>
            </a:ext>
          </a:extLst>
        </xdr:cNvPr>
        <xdr:cNvSpPr txBox="1"/>
      </xdr:nvSpPr>
      <xdr:spPr>
        <a:xfrm>
          <a:off x="9467850" y="14259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8637</xdr:rowOff>
    </xdr:from>
    <xdr:to>
      <xdr:col>55</xdr:col>
      <xdr:colOff>50800</xdr:colOff>
      <xdr:row>84</xdr:row>
      <xdr:rowOff>110237</xdr:rowOff>
    </xdr:to>
    <xdr:sp macro="" textlink="">
      <xdr:nvSpPr>
        <xdr:cNvPr id="349" name="フローチャート: 判断 348">
          <a:extLst>
            <a:ext uri="{FF2B5EF4-FFF2-40B4-BE49-F238E27FC236}">
              <a16:creationId xmlns:a16="http://schemas.microsoft.com/office/drawing/2014/main" id="{AA9558E5-28A2-480A-9525-B11EA132E4B0}"/>
            </a:ext>
          </a:extLst>
        </xdr:cNvPr>
        <xdr:cNvSpPr/>
      </xdr:nvSpPr>
      <xdr:spPr>
        <a:xfrm>
          <a:off x="9394190" y="14412342"/>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6350</xdr:rowOff>
    </xdr:from>
    <xdr:to>
      <xdr:col>50</xdr:col>
      <xdr:colOff>165100</xdr:colOff>
      <xdr:row>84</xdr:row>
      <xdr:rowOff>107950</xdr:rowOff>
    </xdr:to>
    <xdr:sp macro="" textlink="">
      <xdr:nvSpPr>
        <xdr:cNvPr id="350" name="フローチャート: 判断 349">
          <a:extLst>
            <a:ext uri="{FF2B5EF4-FFF2-40B4-BE49-F238E27FC236}">
              <a16:creationId xmlns:a16="http://schemas.microsoft.com/office/drawing/2014/main" id="{C32F5E53-25F1-46BB-8339-EB919554144E}"/>
            </a:ext>
          </a:extLst>
        </xdr:cNvPr>
        <xdr:cNvSpPr/>
      </xdr:nvSpPr>
      <xdr:spPr>
        <a:xfrm>
          <a:off x="8632190" y="144100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13208</xdr:rowOff>
    </xdr:from>
    <xdr:to>
      <xdr:col>46</xdr:col>
      <xdr:colOff>38100</xdr:colOff>
      <xdr:row>84</xdr:row>
      <xdr:rowOff>114808</xdr:rowOff>
    </xdr:to>
    <xdr:sp macro="" textlink="">
      <xdr:nvSpPr>
        <xdr:cNvPr id="351" name="フローチャート: 判断 350">
          <a:extLst>
            <a:ext uri="{FF2B5EF4-FFF2-40B4-BE49-F238E27FC236}">
              <a16:creationId xmlns:a16="http://schemas.microsoft.com/office/drawing/2014/main" id="{F73B2BE6-CCF5-4592-BD9A-33FA4EB8B64F}"/>
            </a:ext>
          </a:extLst>
        </xdr:cNvPr>
        <xdr:cNvSpPr/>
      </xdr:nvSpPr>
      <xdr:spPr>
        <a:xfrm>
          <a:off x="7846060" y="144188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1015</xdr:rowOff>
    </xdr:from>
    <xdr:to>
      <xdr:col>41</xdr:col>
      <xdr:colOff>101600</xdr:colOff>
      <xdr:row>84</xdr:row>
      <xdr:rowOff>102615</xdr:rowOff>
    </xdr:to>
    <xdr:sp macro="" textlink="">
      <xdr:nvSpPr>
        <xdr:cNvPr id="352" name="フローチャート: 判断 351">
          <a:extLst>
            <a:ext uri="{FF2B5EF4-FFF2-40B4-BE49-F238E27FC236}">
              <a16:creationId xmlns:a16="http://schemas.microsoft.com/office/drawing/2014/main" id="{3E0BDB53-F4F7-4D7D-A8C6-56F275A76509}"/>
            </a:ext>
          </a:extLst>
        </xdr:cNvPr>
        <xdr:cNvSpPr/>
      </xdr:nvSpPr>
      <xdr:spPr>
        <a:xfrm>
          <a:off x="7029450" y="1440281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4826</xdr:rowOff>
    </xdr:from>
    <xdr:to>
      <xdr:col>36</xdr:col>
      <xdr:colOff>165100</xdr:colOff>
      <xdr:row>84</xdr:row>
      <xdr:rowOff>106426</xdr:rowOff>
    </xdr:to>
    <xdr:sp macro="" textlink="">
      <xdr:nvSpPr>
        <xdr:cNvPr id="353" name="フローチャート: 判断 352">
          <a:extLst>
            <a:ext uri="{FF2B5EF4-FFF2-40B4-BE49-F238E27FC236}">
              <a16:creationId xmlns:a16="http://schemas.microsoft.com/office/drawing/2014/main" id="{620BA396-23B7-45D4-9F29-EBF893B234E6}"/>
            </a:ext>
          </a:extLst>
        </xdr:cNvPr>
        <xdr:cNvSpPr/>
      </xdr:nvSpPr>
      <xdr:spPr>
        <a:xfrm>
          <a:off x="6231890" y="1440853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F943410-B283-4270-BE9D-C41886049D44}"/>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E164A3D-8C08-4F23-AF09-E827E1BC90E0}"/>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FCE53726-3ECF-46DD-AF53-0E50C94532A2}"/>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68B0C9B-5867-468E-A2C3-2BF1D553F081}"/>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A6BA5ED-BAD3-429F-8014-F65A233F0FEA}"/>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40639</xdr:rowOff>
    </xdr:from>
    <xdr:to>
      <xdr:col>55</xdr:col>
      <xdr:colOff>50800</xdr:colOff>
      <xdr:row>84</xdr:row>
      <xdr:rowOff>142239</xdr:rowOff>
    </xdr:to>
    <xdr:sp macro="" textlink="">
      <xdr:nvSpPr>
        <xdr:cNvPr id="359" name="楕円 358">
          <a:extLst>
            <a:ext uri="{FF2B5EF4-FFF2-40B4-BE49-F238E27FC236}">
              <a16:creationId xmlns:a16="http://schemas.microsoft.com/office/drawing/2014/main" id="{48509A63-3DF5-42A2-990D-5DA16776170D}"/>
            </a:ext>
          </a:extLst>
        </xdr:cNvPr>
        <xdr:cNvSpPr/>
      </xdr:nvSpPr>
      <xdr:spPr>
        <a:xfrm>
          <a:off x="9394190" y="14442439"/>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19066</xdr:rowOff>
    </xdr:from>
    <xdr:ext cx="469744" cy="259045"/>
    <xdr:sp macro="" textlink="">
      <xdr:nvSpPr>
        <xdr:cNvPr id="360" name="【公営住宅】&#10;一人当たり面積該当値テキスト">
          <a:extLst>
            <a:ext uri="{FF2B5EF4-FFF2-40B4-BE49-F238E27FC236}">
              <a16:creationId xmlns:a16="http://schemas.microsoft.com/office/drawing/2014/main" id="{5D82B258-C003-488E-B44C-1A97A73C1048}"/>
            </a:ext>
          </a:extLst>
        </xdr:cNvPr>
        <xdr:cNvSpPr txBox="1"/>
      </xdr:nvSpPr>
      <xdr:spPr>
        <a:xfrm>
          <a:off x="9467850" y="14417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46737</xdr:rowOff>
    </xdr:from>
    <xdr:to>
      <xdr:col>50</xdr:col>
      <xdr:colOff>165100</xdr:colOff>
      <xdr:row>84</xdr:row>
      <xdr:rowOff>148337</xdr:rowOff>
    </xdr:to>
    <xdr:sp macro="" textlink="">
      <xdr:nvSpPr>
        <xdr:cNvPr id="361" name="楕円 360">
          <a:extLst>
            <a:ext uri="{FF2B5EF4-FFF2-40B4-BE49-F238E27FC236}">
              <a16:creationId xmlns:a16="http://schemas.microsoft.com/office/drawing/2014/main" id="{2A79F3C6-EBFF-4661-B268-9F97ECABBDBA}"/>
            </a:ext>
          </a:extLst>
        </xdr:cNvPr>
        <xdr:cNvSpPr/>
      </xdr:nvSpPr>
      <xdr:spPr>
        <a:xfrm>
          <a:off x="8632190" y="144504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91439</xdr:rowOff>
    </xdr:from>
    <xdr:to>
      <xdr:col>55</xdr:col>
      <xdr:colOff>0</xdr:colOff>
      <xdr:row>84</xdr:row>
      <xdr:rowOff>97537</xdr:rowOff>
    </xdr:to>
    <xdr:cxnSp macro="">
      <xdr:nvCxnSpPr>
        <xdr:cNvPr id="362" name="直線コネクタ 361">
          <a:extLst>
            <a:ext uri="{FF2B5EF4-FFF2-40B4-BE49-F238E27FC236}">
              <a16:creationId xmlns:a16="http://schemas.microsoft.com/office/drawing/2014/main" id="{E522B949-F361-4FBC-9E7C-22CBA04D2C5B}"/>
            </a:ext>
          </a:extLst>
        </xdr:cNvPr>
        <xdr:cNvCxnSpPr/>
      </xdr:nvCxnSpPr>
      <xdr:spPr>
        <a:xfrm flipV="1">
          <a:off x="8686800" y="14497049"/>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53594</xdr:rowOff>
    </xdr:from>
    <xdr:to>
      <xdr:col>46</xdr:col>
      <xdr:colOff>38100</xdr:colOff>
      <xdr:row>84</xdr:row>
      <xdr:rowOff>155194</xdr:rowOff>
    </xdr:to>
    <xdr:sp macro="" textlink="">
      <xdr:nvSpPr>
        <xdr:cNvPr id="363" name="楕円 362">
          <a:extLst>
            <a:ext uri="{FF2B5EF4-FFF2-40B4-BE49-F238E27FC236}">
              <a16:creationId xmlns:a16="http://schemas.microsoft.com/office/drawing/2014/main" id="{D0DB7B20-E5FC-4AB3-B477-EC12AA876928}"/>
            </a:ext>
          </a:extLst>
        </xdr:cNvPr>
        <xdr:cNvSpPr/>
      </xdr:nvSpPr>
      <xdr:spPr>
        <a:xfrm>
          <a:off x="7846060" y="144592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97537</xdr:rowOff>
    </xdr:from>
    <xdr:to>
      <xdr:col>50</xdr:col>
      <xdr:colOff>114300</xdr:colOff>
      <xdr:row>84</xdr:row>
      <xdr:rowOff>104394</xdr:rowOff>
    </xdr:to>
    <xdr:cxnSp macro="">
      <xdr:nvCxnSpPr>
        <xdr:cNvPr id="364" name="直線コネクタ 363">
          <a:extLst>
            <a:ext uri="{FF2B5EF4-FFF2-40B4-BE49-F238E27FC236}">
              <a16:creationId xmlns:a16="http://schemas.microsoft.com/office/drawing/2014/main" id="{16382E2B-84D8-4070-B222-3C8F87CC9594}"/>
            </a:ext>
          </a:extLst>
        </xdr:cNvPr>
        <xdr:cNvCxnSpPr/>
      </xdr:nvCxnSpPr>
      <xdr:spPr>
        <a:xfrm flipV="1">
          <a:off x="7889240" y="14495527"/>
          <a:ext cx="797560" cy="8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58165</xdr:rowOff>
    </xdr:from>
    <xdr:to>
      <xdr:col>41</xdr:col>
      <xdr:colOff>101600</xdr:colOff>
      <xdr:row>84</xdr:row>
      <xdr:rowOff>159765</xdr:rowOff>
    </xdr:to>
    <xdr:sp macro="" textlink="">
      <xdr:nvSpPr>
        <xdr:cNvPr id="365" name="楕円 364">
          <a:extLst>
            <a:ext uri="{FF2B5EF4-FFF2-40B4-BE49-F238E27FC236}">
              <a16:creationId xmlns:a16="http://schemas.microsoft.com/office/drawing/2014/main" id="{054DC3EF-6773-4370-87C9-E413D1E46833}"/>
            </a:ext>
          </a:extLst>
        </xdr:cNvPr>
        <xdr:cNvSpPr/>
      </xdr:nvSpPr>
      <xdr:spPr>
        <a:xfrm>
          <a:off x="7029450" y="144561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104394</xdr:rowOff>
    </xdr:from>
    <xdr:to>
      <xdr:col>45</xdr:col>
      <xdr:colOff>177800</xdr:colOff>
      <xdr:row>84</xdr:row>
      <xdr:rowOff>108965</xdr:rowOff>
    </xdr:to>
    <xdr:cxnSp macro="">
      <xdr:nvCxnSpPr>
        <xdr:cNvPr id="366" name="直線コネクタ 365">
          <a:extLst>
            <a:ext uri="{FF2B5EF4-FFF2-40B4-BE49-F238E27FC236}">
              <a16:creationId xmlns:a16="http://schemas.microsoft.com/office/drawing/2014/main" id="{E71C076A-FB42-4309-A701-60795DAC97E7}"/>
            </a:ext>
          </a:extLst>
        </xdr:cNvPr>
        <xdr:cNvCxnSpPr/>
      </xdr:nvCxnSpPr>
      <xdr:spPr>
        <a:xfrm flipV="1">
          <a:off x="7084060" y="14504289"/>
          <a:ext cx="80518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64263</xdr:rowOff>
    </xdr:from>
    <xdr:to>
      <xdr:col>36</xdr:col>
      <xdr:colOff>165100</xdr:colOff>
      <xdr:row>84</xdr:row>
      <xdr:rowOff>165863</xdr:rowOff>
    </xdr:to>
    <xdr:sp macro="" textlink="">
      <xdr:nvSpPr>
        <xdr:cNvPr id="367" name="楕円 366">
          <a:extLst>
            <a:ext uri="{FF2B5EF4-FFF2-40B4-BE49-F238E27FC236}">
              <a16:creationId xmlns:a16="http://schemas.microsoft.com/office/drawing/2014/main" id="{06A3D6AF-D7D6-471A-B229-FDC0F3CF0C02}"/>
            </a:ext>
          </a:extLst>
        </xdr:cNvPr>
        <xdr:cNvSpPr/>
      </xdr:nvSpPr>
      <xdr:spPr>
        <a:xfrm>
          <a:off x="6231890" y="14462253"/>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108965</xdr:rowOff>
    </xdr:from>
    <xdr:to>
      <xdr:col>41</xdr:col>
      <xdr:colOff>50800</xdr:colOff>
      <xdr:row>84</xdr:row>
      <xdr:rowOff>115063</xdr:rowOff>
    </xdr:to>
    <xdr:cxnSp macro="">
      <xdr:nvCxnSpPr>
        <xdr:cNvPr id="368" name="直線コネクタ 367">
          <a:extLst>
            <a:ext uri="{FF2B5EF4-FFF2-40B4-BE49-F238E27FC236}">
              <a16:creationId xmlns:a16="http://schemas.microsoft.com/office/drawing/2014/main" id="{E6315913-FC39-4540-9272-6F0C40BBA419}"/>
            </a:ext>
          </a:extLst>
        </xdr:cNvPr>
        <xdr:cNvCxnSpPr/>
      </xdr:nvCxnSpPr>
      <xdr:spPr>
        <a:xfrm flipV="1">
          <a:off x="6286500" y="14508860"/>
          <a:ext cx="797560" cy="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124477</xdr:rowOff>
    </xdr:from>
    <xdr:ext cx="469744" cy="259045"/>
    <xdr:sp macro="" textlink="">
      <xdr:nvSpPr>
        <xdr:cNvPr id="369" name="n_1aveValue【公営住宅】&#10;一人当たり面積">
          <a:extLst>
            <a:ext uri="{FF2B5EF4-FFF2-40B4-BE49-F238E27FC236}">
              <a16:creationId xmlns:a16="http://schemas.microsoft.com/office/drawing/2014/main" id="{38B9D136-ED89-4838-82F9-7E60521AD3D0}"/>
            </a:ext>
          </a:extLst>
        </xdr:cNvPr>
        <xdr:cNvSpPr txBox="1"/>
      </xdr:nvSpPr>
      <xdr:spPr>
        <a:xfrm>
          <a:off x="8454467" y="1418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131335</xdr:rowOff>
    </xdr:from>
    <xdr:ext cx="469744" cy="259045"/>
    <xdr:sp macro="" textlink="">
      <xdr:nvSpPr>
        <xdr:cNvPr id="370" name="n_2aveValue【公営住宅】&#10;一人当たり面積">
          <a:extLst>
            <a:ext uri="{FF2B5EF4-FFF2-40B4-BE49-F238E27FC236}">
              <a16:creationId xmlns:a16="http://schemas.microsoft.com/office/drawing/2014/main" id="{905F861B-4564-4348-8D3F-934DA1C43632}"/>
            </a:ext>
          </a:extLst>
        </xdr:cNvPr>
        <xdr:cNvSpPr txBox="1"/>
      </xdr:nvSpPr>
      <xdr:spPr>
        <a:xfrm>
          <a:off x="7673417" y="1419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119142</xdr:rowOff>
    </xdr:from>
    <xdr:ext cx="469744" cy="259045"/>
    <xdr:sp macro="" textlink="">
      <xdr:nvSpPr>
        <xdr:cNvPr id="371" name="n_3aveValue【公営住宅】&#10;一人当たり面積">
          <a:extLst>
            <a:ext uri="{FF2B5EF4-FFF2-40B4-BE49-F238E27FC236}">
              <a16:creationId xmlns:a16="http://schemas.microsoft.com/office/drawing/2014/main" id="{2ED4B76C-BD8B-4D20-AC60-2D5BC973F0ED}"/>
            </a:ext>
          </a:extLst>
        </xdr:cNvPr>
        <xdr:cNvSpPr txBox="1"/>
      </xdr:nvSpPr>
      <xdr:spPr>
        <a:xfrm>
          <a:off x="6866332" y="14179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122953</xdr:rowOff>
    </xdr:from>
    <xdr:ext cx="469744" cy="259045"/>
    <xdr:sp macro="" textlink="">
      <xdr:nvSpPr>
        <xdr:cNvPr id="372" name="n_4aveValue【公営住宅】&#10;一人当たり面積">
          <a:extLst>
            <a:ext uri="{FF2B5EF4-FFF2-40B4-BE49-F238E27FC236}">
              <a16:creationId xmlns:a16="http://schemas.microsoft.com/office/drawing/2014/main" id="{64487D72-D290-405C-AC0A-BAD351AFB363}"/>
            </a:ext>
          </a:extLst>
        </xdr:cNvPr>
        <xdr:cNvSpPr txBox="1"/>
      </xdr:nvSpPr>
      <xdr:spPr>
        <a:xfrm>
          <a:off x="6068772" y="14183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139464</xdr:rowOff>
    </xdr:from>
    <xdr:ext cx="469744" cy="259045"/>
    <xdr:sp macro="" textlink="">
      <xdr:nvSpPr>
        <xdr:cNvPr id="373" name="n_1mainValue【公営住宅】&#10;一人当たり面積">
          <a:extLst>
            <a:ext uri="{FF2B5EF4-FFF2-40B4-BE49-F238E27FC236}">
              <a16:creationId xmlns:a16="http://schemas.microsoft.com/office/drawing/2014/main" id="{8264A5EF-3F66-45A2-B800-85855068D534}"/>
            </a:ext>
          </a:extLst>
        </xdr:cNvPr>
        <xdr:cNvSpPr txBox="1"/>
      </xdr:nvSpPr>
      <xdr:spPr>
        <a:xfrm>
          <a:off x="8454467" y="145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146321</xdr:rowOff>
    </xdr:from>
    <xdr:ext cx="469744" cy="259045"/>
    <xdr:sp macro="" textlink="">
      <xdr:nvSpPr>
        <xdr:cNvPr id="374" name="n_2mainValue【公営住宅】&#10;一人当たり面積">
          <a:extLst>
            <a:ext uri="{FF2B5EF4-FFF2-40B4-BE49-F238E27FC236}">
              <a16:creationId xmlns:a16="http://schemas.microsoft.com/office/drawing/2014/main" id="{131DB46C-E011-415B-8AE9-8C93BA2EF5B1}"/>
            </a:ext>
          </a:extLst>
        </xdr:cNvPr>
        <xdr:cNvSpPr txBox="1"/>
      </xdr:nvSpPr>
      <xdr:spPr>
        <a:xfrm>
          <a:off x="7673417" y="145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150892</xdr:rowOff>
    </xdr:from>
    <xdr:ext cx="469744" cy="259045"/>
    <xdr:sp macro="" textlink="">
      <xdr:nvSpPr>
        <xdr:cNvPr id="375" name="n_3mainValue【公営住宅】&#10;一人当たり面積">
          <a:extLst>
            <a:ext uri="{FF2B5EF4-FFF2-40B4-BE49-F238E27FC236}">
              <a16:creationId xmlns:a16="http://schemas.microsoft.com/office/drawing/2014/main" id="{3ECCD8C0-52AE-4A57-B27E-0BF4CCC63CF6}"/>
            </a:ext>
          </a:extLst>
        </xdr:cNvPr>
        <xdr:cNvSpPr txBox="1"/>
      </xdr:nvSpPr>
      <xdr:spPr>
        <a:xfrm>
          <a:off x="6866332"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156990</xdr:rowOff>
    </xdr:from>
    <xdr:ext cx="469744" cy="259045"/>
    <xdr:sp macro="" textlink="">
      <xdr:nvSpPr>
        <xdr:cNvPr id="376" name="n_4mainValue【公営住宅】&#10;一人当たり面積">
          <a:extLst>
            <a:ext uri="{FF2B5EF4-FFF2-40B4-BE49-F238E27FC236}">
              <a16:creationId xmlns:a16="http://schemas.microsoft.com/office/drawing/2014/main" id="{E7757A7E-24F5-4205-9084-75F0FCD82AB7}"/>
            </a:ext>
          </a:extLst>
        </xdr:cNvPr>
        <xdr:cNvSpPr txBox="1"/>
      </xdr:nvSpPr>
      <xdr:spPr>
        <a:xfrm>
          <a:off x="6068772" y="14560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407A7A96-E9DE-400B-BC34-8A1CE1EC9DEC}"/>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6689861-8BFA-4F72-BE95-0C820E727625}"/>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41CD91D2-DEC8-4DE9-95E3-7AD7385CCDC4}"/>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00690A98-AC3A-46D0-9924-72D4B6C687C3}"/>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FA29161-0806-48A2-91CB-E2010F9ADEF0}"/>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0A72CE45-1D7E-4E6B-9E39-CA915D1A3D16}"/>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E17B9582-0D53-4EDC-9505-A27F4939B156}"/>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1D6E3EB7-E9BD-4432-A6B4-F289915A30F1}"/>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BE0A08A9-467D-4981-B841-EAF94893EC99}"/>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DDDA66D5-3F43-4E6D-8567-D75BD2E29FE5}"/>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DE86B5CC-5DE0-48D3-A214-6A2BB992490A}"/>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55749918-068C-40D5-A85A-5B54159BCB35}"/>
            </a:ext>
          </a:extLst>
        </xdr:cNvPr>
        <xdr:cNvCxnSpPr/>
      </xdr:nvCxnSpPr>
      <xdr:spPr>
        <a:xfrm>
          <a:off x="6858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3992A622-F1FB-4387-9C7E-E0D037C23149}"/>
            </a:ext>
          </a:extLst>
        </xdr:cNvPr>
        <xdr:cNvSpPr txBox="1"/>
      </xdr:nvSpPr>
      <xdr:spPr>
        <a:xfrm>
          <a:off x="2738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C1E01FD0-59FF-476B-914C-B6097E7A9F9E}"/>
            </a:ext>
          </a:extLst>
        </xdr:cNvPr>
        <xdr:cNvCxnSpPr/>
      </xdr:nvCxnSpPr>
      <xdr:spPr>
        <a:xfrm>
          <a:off x="6858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E7DF1D3E-451B-45BC-9C2B-D694AC554CB1}"/>
            </a:ext>
          </a:extLst>
        </xdr:cNvPr>
        <xdr:cNvSpPr txBox="1"/>
      </xdr:nvSpPr>
      <xdr:spPr>
        <a:xfrm>
          <a:off x="34370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C5A67F63-331E-4890-A90B-7065CF69A720}"/>
            </a:ext>
          </a:extLst>
        </xdr:cNvPr>
        <xdr:cNvCxnSpPr/>
      </xdr:nvCxnSpPr>
      <xdr:spPr>
        <a:xfrm>
          <a:off x="6858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A50D4146-095E-42D5-A5F6-A1E7EBC636CA}"/>
            </a:ext>
          </a:extLst>
        </xdr:cNvPr>
        <xdr:cNvSpPr txBox="1"/>
      </xdr:nvSpPr>
      <xdr:spPr>
        <a:xfrm>
          <a:off x="34370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216229E1-CB23-43C2-A63F-33E5552336A4}"/>
            </a:ext>
          </a:extLst>
        </xdr:cNvPr>
        <xdr:cNvCxnSpPr/>
      </xdr:nvCxnSpPr>
      <xdr:spPr>
        <a:xfrm>
          <a:off x="6858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D23B4517-EE4C-4933-81C5-D250E9D83282}"/>
            </a:ext>
          </a:extLst>
        </xdr:cNvPr>
        <xdr:cNvSpPr txBox="1"/>
      </xdr:nvSpPr>
      <xdr:spPr>
        <a:xfrm>
          <a:off x="34370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B7713AB2-584B-461A-8AA0-33E7A5AA8BF9}"/>
            </a:ext>
          </a:extLst>
        </xdr:cNvPr>
        <xdr:cNvCxnSpPr/>
      </xdr:nvCxnSpPr>
      <xdr:spPr>
        <a:xfrm>
          <a:off x="6858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D761D5BF-AE18-4E14-9473-DCBFAD8DF27C}"/>
            </a:ext>
          </a:extLst>
        </xdr:cNvPr>
        <xdr:cNvSpPr txBox="1"/>
      </xdr:nvSpPr>
      <xdr:spPr>
        <a:xfrm>
          <a:off x="34370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FC592619-05C1-45BD-B88B-38E1EC56054E}"/>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9AF8C13E-8D85-450C-BD1F-779FFE9C638B}"/>
            </a:ext>
          </a:extLst>
        </xdr:cNvPr>
        <xdr:cNvSpPr txBox="1"/>
      </xdr:nvSpPr>
      <xdr:spPr>
        <a:xfrm>
          <a:off x="38686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59370CB1-6816-467E-9181-F81D4F3406C2}"/>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57150</xdr:rowOff>
    </xdr:from>
    <xdr:to>
      <xdr:col>24</xdr:col>
      <xdr:colOff>62865</xdr:colOff>
      <xdr:row>108</xdr:row>
      <xdr:rowOff>40005</xdr:rowOff>
    </xdr:to>
    <xdr:cxnSp macro="">
      <xdr:nvCxnSpPr>
        <xdr:cNvPr id="401" name="直線コネクタ 400">
          <a:extLst>
            <a:ext uri="{FF2B5EF4-FFF2-40B4-BE49-F238E27FC236}">
              <a16:creationId xmlns:a16="http://schemas.microsoft.com/office/drawing/2014/main" id="{6700F5CD-81EB-45C8-9A9A-6B17E69FBA69}"/>
            </a:ext>
          </a:extLst>
        </xdr:cNvPr>
        <xdr:cNvCxnSpPr/>
      </xdr:nvCxnSpPr>
      <xdr:spPr>
        <a:xfrm flipV="1">
          <a:off x="4173855" y="1719834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43832</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5E3B345C-1783-48D1-B0CB-04AA8310BE5E}"/>
            </a:ext>
          </a:extLst>
        </xdr:cNvPr>
        <xdr:cNvSpPr txBox="1"/>
      </xdr:nvSpPr>
      <xdr:spPr>
        <a:xfrm>
          <a:off x="4212590" y="1856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40005</xdr:rowOff>
    </xdr:from>
    <xdr:to>
      <xdr:col>24</xdr:col>
      <xdr:colOff>152400</xdr:colOff>
      <xdr:row>108</xdr:row>
      <xdr:rowOff>40005</xdr:rowOff>
    </xdr:to>
    <xdr:cxnSp macro="">
      <xdr:nvCxnSpPr>
        <xdr:cNvPr id="403" name="直線コネクタ 402">
          <a:extLst>
            <a:ext uri="{FF2B5EF4-FFF2-40B4-BE49-F238E27FC236}">
              <a16:creationId xmlns:a16="http://schemas.microsoft.com/office/drawing/2014/main" id="{B45BACCD-8184-4F60-BA99-D47F53DB0752}"/>
            </a:ext>
          </a:extLst>
        </xdr:cNvPr>
        <xdr:cNvCxnSpPr/>
      </xdr:nvCxnSpPr>
      <xdr:spPr>
        <a:xfrm>
          <a:off x="4112260" y="18556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3827</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F2F75941-A516-4512-AF10-A59212AECCF9}"/>
            </a:ext>
          </a:extLst>
        </xdr:cNvPr>
        <xdr:cNvSpPr txBox="1"/>
      </xdr:nvSpPr>
      <xdr:spPr>
        <a:xfrm>
          <a:off x="421259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57150</xdr:rowOff>
    </xdr:from>
    <xdr:to>
      <xdr:col>24</xdr:col>
      <xdr:colOff>152400</xdr:colOff>
      <xdr:row>100</xdr:row>
      <xdr:rowOff>57150</xdr:rowOff>
    </xdr:to>
    <xdr:cxnSp macro="">
      <xdr:nvCxnSpPr>
        <xdr:cNvPr id="405" name="直線コネクタ 404">
          <a:extLst>
            <a:ext uri="{FF2B5EF4-FFF2-40B4-BE49-F238E27FC236}">
              <a16:creationId xmlns:a16="http://schemas.microsoft.com/office/drawing/2014/main" id="{AA970C0C-6FE8-426E-A648-4621C5D18563}"/>
            </a:ext>
          </a:extLst>
        </xdr:cNvPr>
        <xdr:cNvCxnSpPr/>
      </xdr:nvCxnSpPr>
      <xdr:spPr>
        <a:xfrm>
          <a:off x="4112260" y="17198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69232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149CA422-182D-4354-AE31-075788A43F9A}"/>
            </a:ext>
          </a:extLst>
        </xdr:cNvPr>
        <xdr:cNvSpPr txBox="1"/>
      </xdr:nvSpPr>
      <xdr:spPr>
        <a:xfrm>
          <a:off x="4212590" y="1772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46355</xdr:rowOff>
    </xdr:from>
    <xdr:to>
      <xdr:col>24</xdr:col>
      <xdr:colOff>114300</xdr:colOff>
      <xdr:row>104</xdr:row>
      <xdr:rowOff>147955</xdr:rowOff>
    </xdr:to>
    <xdr:sp macro="" textlink="">
      <xdr:nvSpPr>
        <xdr:cNvPr id="407" name="フローチャート: 判断 406">
          <a:extLst>
            <a:ext uri="{FF2B5EF4-FFF2-40B4-BE49-F238E27FC236}">
              <a16:creationId xmlns:a16="http://schemas.microsoft.com/office/drawing/2014/main" id="{DC848007-EF68-49B2-8EEA-0A63879C01FF}"/>
            </a:ext>
          </a:extLst>
        </xdr:cNvPr>
        <xdr:cNvSpPr/>
      </xdr:nvSpPr>
      <xdr:spPr>
        <a:xfrm>
          <a:off x="4131310" y="178790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19686</xdr:rowOff>
    </xdr:from>
    <xdr:to>
      <xdr:col>20</xdr:col>
      <xdr:colOff>38100</xdr:colOff>
      <xdr:row>104</xdr:row>
      <xdr:rowOff>121286</xdr:rowOff>
    </xdr:to>
    <xdr:sp macro="" textlink="">
      <xdr:nvSpPr>
        <xdr:cNvPr id="408" name="フローチャート: 判断 407">
          <a:extLst>
            <a:ext uri="{FF2B5EF4-FFF2-40B4-BE49-F238E27FC236}">
              <a16:creationId xmlns:a16="http://schemas.microsoft.com/office/drawing/2014/main" id="{BED12EAD-47AF-4A46-8E1D-7F4BF42F97C3}"/>
            </a:ext>
          </a:extLst>
        </xdr:cNvPr>
        <xdr:cNvSpPr/>
      </xdr:nvSpPr>
      <xdr:spPr>
        <a:xfrm>
          <a:off x="3388360" y="1784667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126364</xdr:rowOff>
    </xdr:from>
    <xdr:to>
      <xdr:col>15</xdr:col>
      <xdr:colOff>101600</xdr:colOff>
      <xdr:row>104</xdr:row>
      <xdr:rowOff>56514</xdr:rowOff>
    </xdr:to>
    <xdr:sp macro="" textlink="">
      <xdr:nvSpPr>
        <xdr:cNvPr id="409" name="フローチャート: 判断 408">
          <a:extLst>
            <a:ext uri="{FF2B5EF4-FFF2-40B4-BE49-F238E27FC236}">
              <a16:creationId xmlns:a16="http://schemas.microsoft.com/office/drawing/2014/main" id="{2471EF5A-0D0A-487E-A42E-811E700CC27B}"/>
            </a:ext>
          </a:extLst>
        </xdr:cNvPr>
        <xdr:cNvSpPr/>
      </xdr:nvSpPr>
      <xdr:spPr>
        <a:xfrm>
          <a:off x="2571750" y="1778952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113030</xdr:rowOff>
    </xdr:from>
    <xdr:to>
      <xdr:col>10</xdr:col>
      <xdr:colOff>165100</xdr:colOff>
      <xdr:row>104</xdr:row>
      <xdr:rowOff>43180</xdr:rowOff>
    </xdr:to>
    <xdr:sp macro="" textlink="">
      <xdr:nvSpPr>
        <xdr:cNvPr id="410" name="フローチャート: 判断 409">
          <a:extLst>
            <a:ext uri="{FF2B5EF4-FFF2-40B4-BE49-F238E27FC236}">
              <a16:creationId xmlns:a16="http://schemas.microsoft.com/office/drawing/2014/main" id="{30F36988-6665-470A-BF8D-7E3035091180}"/>
            </a:ext>
          </a:extLst>
        </xdr:cNvPr>
        <xdr:cNvSpPr/>
      </xdr:nvSpPr>
      <xdr:spPr>
        <a:xfrm>
          <a:off x="1774190" y="177723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86361</xdr:rowOff>
    </xdr:from>
    <xdr:to>
      <xdr:col>6</xdr:col>
      <xdr:colOff>38100</xdr:colOff>
      <xdr:row>105</xdr:row>
      <xdr:rowOff>16511</xdr:rowOff>
    </xdr:to>
    <xdr:sp macro="" textlink="">
      <xdr:nvSpPr>
        <xdr:cNvPr id="411" name="フローチャート: 判断 410">
          <a:extLst>
            <a:ext uri="{FF2B5EF4-FFF2-40B4-BE49-F238E27FC236}">
              <a16:creationId xmlns:a16="http://schemas.microsoft.com/office/drawing/2014/main" id="{CAEF6743-8A2E-4920-BC09-086641DF6E8E}"/>
            </a:ext>
          </a:extLst>
        </xdr:cNvPr>
        <xdr:cNvSpPr/>
      </xdr:nvSpPr>
      <xdr:spPr>
        <a:xfrm>
          <a:off x="988060" y="179190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EF0F5517-7F5E-4C4E-A4F9-F0B18B39F55C}"/>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CDE464D-476C-424B-844D-D610F917D7E5}"/>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3F87F041-92F7-4B3E-8FA4-123CB51CE75E}"/>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AC77177-2FC1-404D-9081-BBFB48627DF3}"/>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B5A03FCF-2EFA-40E0-A832-1073495CBE60}"/>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36830</xdr:rowOff>
    </xdr:from>
    <xdr:to>
      <xdr:col>24</xdr:col>
      <xdr:colOff>114300</xdr:colOff>
      <xdr:row>106</xdr:row>
      <xdr:rowOff>138430</xdr:rowOff>
    </xdr:to>
    <xdr:sp macro="" textlink="">
      <xdr:nvSpPr>
        <xdr:cNvPr id="417" name="楕円 416">
          <a:extLst>
            <a:ext uri="{FF2B5EF4-FFF2-40B4-BE49-F238E27FC236}">
              <a16:creationId xmlns:a16="http://schemas.microsoft.com/office/drawing/2014/main" id="{BD211B2B-607D-4CD3-82A7-62EBD1B797EE}"/>
            </a:ext>
          </a:extLst>
        </xdr:cNvPr>
        <xdr:cNvSpPr/>
      </xdr:nvSpPr>
      <xdr:spPr>
        <a:xfrm>
          <a:off x="4131310" y="182105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15257</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32124255-5F5C-4C42-B381-C00DEE66E0CF}"/>
            </a:ext>
          </a:extLst>
        </xdr:cNvPr>
        <xdr:cNvSpPr txBox="1"/>
      </xdr:nvSpPr>
      <xdr:spPr>
        <a:xfrm>
          <a:off x="4212590"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170180</xdr:rowOff>
    </xdr:from>
    <xdr:to>
      <xdr:col>20</xdr:col>
      <xdr:colOff>38100</xdr:colOff>
      <xdr:row>106</xdr:row>
      <xdr:rowOff>100330</xdr:rowOff>
    </xdr:to>
    <xdr:sp macro="" textlink="">
      <xdr:nvSpPr>
        <xdr:cNvPr id="419" name="楕円 418">
          <a:extLst>
            <a:ext uri="{FF2B5EF4-FFF2-40B4-BE49-F238E27FC236}">
              <a16:creationId xmlns:a16="http://schemas.microsoft.com/office/drawing/2014/main" id="{F1DBCEA7-3798-4F76-B556-9BA95272A3F8}"/>
            </a:ext>
          </a:extLst>
        </xdr:cNvPr>
        <xdr:cNvSpPr/>
      </xdr:nvSpPr>
      <xdr:spPr>
        <a:xfrm>
          <a:off x="3388360" y="1817624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49530</xdr:rowOff>
    </xdr:from>
    <xdr:to>
      <xdr:col>24</xdr:col>
      <xdr:colOff>63500</xdr:colOff>
      <xdr:row>106</xdr:row>
      <xdr:rowOff>87630</xdr:rowOff>
    </xdr:to>
    <xdr:cxnSp macro="">
      <xdr:nvCxnSpPr>
        <xdr:cNvPr id="420" name="直線コネクタ 419">
          <a:extLst>
            <a:ext uri="{FF2B5EF4-FFF2-40B4-BE49-F238E27FC236}">
              <a16:creationId xmlns:a16="http://schemas.microsoft.com/office/drawing/2014/main" id="{07847ECB-4F90-4D14-B260-3F72E2A0815D}"/>
            </a:ext>
          </a:extLst>
        </xdr:cNvPr>
        <xdr:cNvCxnSpPr/>
      </xdr:nvCxnSpPr>
      <xdr:spPr>
        <a:xfrm>
          <a:off x="3431540" y="18227040"/>
          <a:ext cx="7429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132080</xdr:rowOff>
    </xdr:from>
    <xdr:to>
      <xdr:col>15</xdr:col>
      <xdr:colOff>101600</xdr:colOff>
      <xdr:row>106</xdr:row>
      <xdr:rowOff>62230</xdr:rowOff>
    </xdr:to>
    <xdr:sp macro="" textlink="">
      <xdr:nvSpPr>
        <xdr:cNvPr id="421" name="楕円 420">
          <a:extLst>
            <a:ext uri="{FF2B5EF4-FFF2-40B4-BE49-F238E27FC236}">
              <a16:creationId xmlns:a16="http://schemas.microsoft.com/office/drawing/2014/main" id="{2CF037CC-55FB-4841-A39B-62D71D71D793}"/>
            </a:ext>
          </a:extLst>
        </xdr:cNvPr>
        <xdr:cNvSpPr/>
      </xdr:nvSpPr>
      <xdr:spPr>
        <a:xfrm>
          <a:off x="2571750" y="181381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11430</xdr:rowOff>
    </xdr:from>
    <xdr:to>
      <xdr:col>19</xdr:col>
      <xdr:colOff>177800</xdr:colOff>
      <xdr:row>106</xdr:row>
      <xdr:rowOff>49530</xdr:rowOff>
    </xdr:to>
    <xdr:cxnSp macro="">
      <xdr:nvCxnSpPr>
        <xdr:cNvPr id="422" name="直線コネクタ 421">
          <a:extLst>
            <a:ext uri="{FF2B5EF4-FFF2-40B4-BE49-F238E27FC236}">
              <a16:creationId xmlns:a16="http://schemas.microsoft.com/office/drawing/2014/main" id="{6DC40C9C-1000-4285-80B8-27AFB717A335}"/>
            </a:ext>
          </a:extLst>
        </xdr:cNvPr>
        <xdr:cNvCxnSpPr/>
      </xdr:nvCxnSpPr>
      <xdr:spPr>
        <a:xfrm>
          <a:off x="2626360" y="1818894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93980</xdr:rowOff>
    </xdr:from>
    <xdr:to>
      <xdr:col>10</xdr:col>
      <xdr:colOff>165100</xdr:colOff>
      <xdr:row>106</xdr:row>
      <xdr:rowOff>24130</xdr:rowOff>
    </xdr:to>
    <xdr:sp macro="" textlink="">
      <xdr:nvSpPr>
        <xdr:cNvPr id="423" name="楕円 422">
          <a:extLst>
            <a:ext uri="{FF2B5EF4-FFF2-40B4-BE49-F238E27FC236}">
              <a16:creationId xmlns:a16="http://schemas.microsoft.com/office/drawing/2014/main" id="{EF0B7BEF-A4EE-47FD-B91B-01F4CF10CAD9}"/>
            </a:ext>
          </a:extLst>
        </xdr:cNvPr>
        <xdr:cNvSpPr/>
      </xdr:nvSpPr>
      <xdr:spPr>
        <a:xfrm>
          <a:off x="1774190" y="181000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144780</xdr:rowOff>
    </xdr:from>
    <xdr:to>
      <xdr:col>15</xdr:col>
      <xdr:colOff>50800</xdr:colOff>
      <xdr:row>106</xdr:row>
      <xdr:rowOff>11430</xdr:rowOff>
    </xdr:to>
    <xdr:cxnSp macro="">
      <xdr:nvCxnSpPr>
        <xdr:cNvPr id="424" name="直線コネクタ 423">
          <a:extLst>
            <a:ext uri="{FF2B5EF4-FFF2-40B4-BE49-F238E27FC236}">
              <a16:creationId xmlns:a16="http://schemas.microsoft.com/office/drawing/2014/main" id="{9E44A5F4-DF26-448D-8C20-973797A29BA6}"/>
            </a:ext>
          </a:extLst>
        </xdr:cNvPr>
        <xdr:cNvCxnSpPr/>
      </xdr:nvCxnSpPr>
      <xdr:spPr>
        <a:xfrm>
          <a:off x="1828800" y="1814512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52070</xdr:rowOff>
    </xdr:from>
    <xdr:to>
      <xdr:col>6</xdr:col>
      <xdr:colOff>38100</xdr:colOff>
      <xdr:row>105</xdr:row>
      <xdr:rowOff>153670</xdr:rowOff>
    </xdr:to>
    <xdr:sp macro="" textlink="">
      <xdr:nvSpPr>
        <xdr:cNvPr id="425" name="楕円 424">
          <a:extLst>
            <a:ext uri="{FF2B5EF4-FFF2-40B4-BE49-F238E27FC236}">
              <a16:creationId xmlns:a16="http://schemas.microsoft.com/office/drawing/2014/main" id="{AB0589CE-E35F-4B19-BACA-1FD99F73754A}"/>
            </a:ext>
          </a:extLst>
        </xdr:cNvPr>
        <xdr:cNvSpPr/>
      </xdr:nvSpPr>
      <xdr:spPr>
        <a:xfrm>
          <a:off x="988060" y="180581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102870</xdr:rowOff>
    </xdr:from>
    <xdr:to>
      <xdr:col>10</xdr:col>
      <xdr:colOff>114300</xdr:colOff>
      <xdr:row>105</xdr:row>
      <xdr:rowOff>144780</xdr:rowOff>
    </xdr:to>
    <xdr:cxnSp macro="">
      <xdr:nvCxnSpPr>
        <xdr:cNvPr id="426" name="直線コネクタ 425">
          <a:extLst>
            <a:ext uri="{FF2B5EF4-FFF2-40B4-BE49-F238E27FC236}">
              <a16:creationId xmlns:a16="http://schemas.microsoft.com/office/drawing/2014/main" id="{89CB5335-CEFD-47FC-9A0B-85636E7677EC}"/>
            </a:ext>
          </a:extLst>
        </xdr:cNvPr>
        <xdr:cNvCxnSpPr/>
      </xdr:nvCxnSpPr>
      <xdr:spPr>
        <a:xfrm>
          <a:off x="1031240" y="18103215"/>
          <a:ext cx="79756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137813</xdr:rowOff>
    </xdr:from>
    <xdr:ext cx="405111" cy="259045"/>
    <xdr:sp macro="" textlink="">
      <xdr:nvSpPr>
        <xdr:cNvPr id="427" name="n_1aveValue【港湾・漁港】&#10;有形固定資産減価償却率">
          <a:extLst>
            <a:ext uri="{FF2B5EF4-FFF2-40B4-BE49-F238E27FC236}">
              <a16:creationId xmlns:a16="http://schemas.microsoft.com/office/drawing/2014/main" id="{2124621B-01DC-4F98-94D1-55805B15599B}"/>
            </a:ext>
          </a:extLst>
        </xdr:cNvPr>
        <xdr:cNvSpPr txBox="1"/>
      </xdr:nvSpPr>
      <xdr:spPr>
        <a:xfrm>
          <a:off x="3239144" y="17621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73041</xdr:rowOff>
    </xdr:from>
    <xdr:ext cx="405111" cy="259045"/>
    <xdr:sp macro="" textlink="">
      <xdr:nvSpPr>
        <xdr:cNvPr id="428" name="n_2aveValue【港湾・漁港】&#10;有形固定資産減価償却率">
          <a:extLst>
            <a:ext uri="{FF2B5EF4-FFF2-40B4-BE49-F238E27FC236}">
              <a16:creationId xmlns:a16="http://schemas.microsoft.com/office/drawing/2014/main" id="{8B72E1DD-4813-4C58-AE13-981608A10ABD}"/>
            </a:ext>
          </a:extLst>
        </xdr:cNvPr>
        <xdr:cNvSpPr txBox="1"/>
      </xdr:nvSpPr>
      <xdr:spPr>
        <a:xfrm>
          <a:off x="24390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59707</xdr:rowOff>
    </xdr:from>
    <xdr:ext cx="405111" cy="259045"/>
    <xdr:sp macro="" textlink="">
      <xdr:nvSpPr>
        <xdr:cNvPr id="429" name="n_3aveValue【港湾・漁港】&#10;有形固定資産減価償却率">
          <a:extLst>
            <a:ext uri="{FF2B5EF4-FFF2-40B4-BE49-F238E27FC236}">
              <a16:creationId xmlns:a16="http://schemas.microsoft.com/office/drawing/2014/main" id="{62D9147C-D9DD-4E24-98F1-97C71485CB6E}"/>
            </a:ext>
          </a:extLst>
        </xdr:cNvPr>
        <xdr:cNvSpPr txBox="1"/>
      </xdr:nvSpPr>
      <xdr:spPr>
        <a:xfrm>
          <a:off x="164148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33038</xdr:rowOff>
    </xdr:from>
    <xdr:ext cx="405111" cy="259045"/>
    <xdr:sp macro="" textlink="">
      <xdr:nvSpPr>
        <xdr:cNvPr id="430" name="n_4aveValue【港湾・漁港】&#10;有形固定資産減価償却率">
          <a:extLst>
            <a:ext uri="{FF2B5EF4-FFF2-40B4-BE49-F238E27FC236}">
              <a16:creationId xmlns:a16="http://schemas.microsoft.com/office/drawing/2014/main" id="{EA53DE16-6E17-44F5-9FF3-A77318638A5E}"/>
            </a:ext>
          </a:extLst>
        </xdr:cNvPr>
        <xdr:cNvSpPr txBox="1"/>
      </xdr:nvSpPr>
      <xdr:spPr>
        <a:xfrm>
          <a:off x="855354" y="17690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91457</xdr:rowOff>
    </xdr:from>
    <xdr:ext cx="405111" cy="259045"/>
    <xdr:sp macro="" textlink="">
      <xdr:nvSpPr>
        <xdr:cNvPr id="431" name="n_1mainValue【港湾・漁港】&#10;有形固定資産減価償却率">
          <a:extLst>
            <a:ext uri="{FF2B5EF4-FFF2-40B4-BE49-F238E27FC236}">
              <a16:creationId xmlns:a16="http://schemas.microsoft.com/office/drawing/2014/main" id="{D7A2F8DC-0210-48C6-AD3B-00E5BD8C75C2}"/>
            </a:ext>
          </a:extLst>
        </xdr:cNvPr>
        <xdr:cNvSpPr txBox="1"/>
      </xdr:nvSpPr>
      <xdr:spPr>
        <a:xfrm>
          <a:off x="3239144" y="182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53357</xdr:rowOff>
    </xdr:from>
    <xdr:ext cx="405111" cy="259045"/>
    <xdr:sp macro="" textlink="">
      <xdr:nvSpPr>
        <xdr:cNvPr id="432" name="n_2mainValue【港湾・漁港】&#10;有形固定資産減価償却率">
          <a:extLst>
            <a:ext uri="{FF2B5EF4-FFF2-40B4-BE49-F238E27FC236}">
              <a16:creationId xmlns:a16="http://schemas.microsoft.com/office/drawing/2014/main" id="{05303996-2CF7-4933-8765-1778A19FBA24}"/>
            </a:ext>
          </a:extLst>
        </xdr:cNvPr>
        <xdr:cNvSpPr txBox="1"/>
      </xdr:nvSpPr>
      <xdr:spPr>
        <a:xfrm>
          <a:off x="2439044" y="18230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15257</xdr:rowOff>
    </xdr:from>
    <xdr:ext cx="405111" cy="259045"/>
    <xdr:sp macro="" textlink="">
      <xdr:nvSpPr>
        <xdr:cNvPr id="433" name="n_3mainValue【港湾・漁港】&#10;有形固定資産減価償却率">
          <a:extLst>
            <a:ext uri="{FF2B5EF4-FFF2-40B4-BE49-F238E27FC236}">
              <a16:creationId xmlns:a16="http://schemas.microsoft.com/office/drawing/2014/main" id="{ED39A340-C327-495A-84A3-52D8F6585FE1}"/>
            </a:ext>
          </a:extLst>
        </xdr:cNvPr>
        <xdr:cNvSpPr txBox="1"/>
      </xdr:nvSpPr>
      <xdr:spPr>
        <a:xfrm>
          <a:off x="164148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144797</xdr:rowOff>
    </xdr:from>
    <xdr:ext cx="405111" cy="259045"/>
    <xdr:sp macro="" textlink="">
      <xdr:nvSpPr>
        <xdr:cNvPr id="434" name="n_4mainValue【港湾・漁港】&#10;有形固定資産減価償却率">
          <a:extLst>
            <a:ext uri="{FF2B5EF4-FFF2-40B4-BE49-F238E27FC236}">
              <a16:creationId xmlns:a16="http://schemas.microsoft.com/office/drawing/2014/main" id="{21A3A533-2016-410E-A387-D2BD299E04C9}"/>
            </a:ext>
          </a:extLst>
        </xdr:cNvPr>
        <xdr:cNvSpPr txBox="1"/>
      </xdr:nvSpPr>
      <xdr:spPr>
        <a:xfrm>
          <a:off x="855354" y="1814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68464C5C-9117-403D-861C-D67C629E9D94}"/>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922ADCDA-A7FF-45FD-B1A0-88B62D20F923}"/>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BA5DEC67-8B56-482C-A60E-4672B0F12537}"/>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2E93E46E-40D8-4C02-8915-7B37C6458F4B}"/>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000A09C0-4C12-4B69-9CF8-7EDB2FDA81AB}"/>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3EFF720-6D33-4A03-8F9D-5DEB679C2D0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0A582228-C486-4663-B961-48F5922DD2F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B2611D24-6B09-44F4-9CAA-3EC144265348}"/>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6BEA196F-FCCD-44AA-9829-4F40EEE10EC6}"/>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3692DC3-5486-40A4-B6E2-B63464DF0D17}"/>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CA06C6E9-BB86-4782-9443-6D3DF9325BB8}"/>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6" name="テキスト ボックス 445">
          <a:extLst>
            <a:ext uri="{FF2B5EF4-FFF2-40B4-BE49-F238E27FC236}">
              <a16:creationId xmlns:a16="http://schemas.microsoft.com/office/drawing/2014/main" id="{0631B879-7942-4985-A574-18862EE1391F}"/>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9948210F-1A80-44BF-86F3-D49EC5C90330}"/>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143527</xdr:rowOff>
    </xdr:from>
    <xdr:ext cx="595419" cy="259045"/>
    <xdr:sp macro="" textlink="">
      <xdr:nvSpPr>
        <xdr:cNvPr id="448" name="テキスト ボックス 447">
          <a:extLst>
            <a:ext uri="{FF2B5EF4-FFF2-40B4-BE49-F238E27FC236}">
              <a16:creationId xmlns:a16="http://schemas.microsoft.com/office/drawing/2014/main" id="{08B66F17-DA10-4EA9-A85E-A5244B069224}"/>
            </a:ext>
          </a:extLst>
        </xdr:cNvPr>
        <xdr:cNvSpPr txBox="1"/>
      </xdr:nvSpPr>
      <xdr:spPr>
        <a:xfrm>
          <a:off x="5416126" y="1814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8C6D8AC5-A27D-4B6C-A227-F6C14C34106D}"/>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50" name="テキスト ボックス 449">
          <a:extLst>
            <a:ext uri="{FF2B5EF4-FFF2-40B4-BE49-F238E27FC236}">
              <a16:creationId xmlns:a16="http://schemas.microsoft.com/office/drawing/2014/main" id="{79710EEC-26D2-4CF5-9635-20590C9E87D4}"/>
            </a:ext>
          </a:extLst>
        </xdr:cNvPr>
        <xdr:cNvSpPr txBox="1"/>
      </xdr:nvSpPr>
      <xdr:spPr>
        <a:xfrm>
          <a:off x="5416126" y="1776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FD7CE0B4-75F3-4791-BA82-A34A2A96BA4D}"/>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52" name="テキスト ボックス 451">
          <a:extLst>
            <a:ext uri="{FF2B5EF4-FFF2-40B4-BE49-F238E27FC236}">
              <a16:creationId xmlns:a16="http://schemas.microsoft.com/office/drawing/2014/main" id="{05BB760F-8FA4-4766-BDBE-A2E851410040}"/>
            </a:ext>
          </a:extLst>
        </xdr:cNvPr>
        <xdr:cNvSpPr txBox="1"/>
      </xdr:nvSpPr>
      <xdr:spPr>
        <a:xfrm>
          <a:off x="5416126" y="17381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A188D242-F65D-440B-A211-B65A3468C284}"/>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54" name="テキスト ボックス 453">
          <a:extLst>
            <a:ext uri="{FF2B5EF4-FFF2-40B4-BE49-F238E27FC236}">
              <a16:creationId xmlns:a16="http://schemas.microsoft.com/office/drawing/2014/main" id="{BF219768-7A98-42CB-BFDC-A00D441D5DFA}"/>
            </a:ext>
          </a:extLst>
        </xdr:cNvPr>
        <xdr:cNvSpPr txBox="1"/>
      </xdr:nvSpPr>
      <xdr:spPr>
        <a:xfrm>
          <a:off x="5416126" y="17000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0A407173-0D5D-4355-A885-1D7E8EF52750}"/>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6" name="テキスト ボックス 455">
          <a:extLst>
            <a:ext uri="{FF2B5EF4-FFF2-40B4-BE49-F238E27FC236}">
              <a16:creationId xmlns:a16="http://schemas.microsoft.com/office/drawing/2014/main" id="{73D67C7E-99B3-4AEE-AB88-6E437DE0893B}"/>
            </a:ext>
          </a:extLst>
        </xdr:cNvPr>
        <xdr:cNvSpPr txBox="1"/>
      </xdr:nvSpPr>
      <xdr:spPr>
        <a:xfrm>
          <a:off x="5331688" y="1662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港湾・漁港】&#10;一人当たり有形固定資産（償却資産）額グラフ枠">
          <a:extLst>
            <a:ext uri="{FF2B5EF4-FFF2-40B4-BE49-F238E27FC236}">
              <a16:creationId xmlns:a16="http://schemas.microsoft.com/office/drawing/2014/main" id="{2C86B23A-744C-4367-BC2B-AFF0F073ED75}"/>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9247</xdr:rowOff>
    </xdr:from>
    <xdr:to>
      <xdr:col>54</xdr:col>
      <xdr:colOff>189865</xdr:colOff>
      <xdr:row>108</xdr:row>
      <xdr:rowOff>151319</xdr:rowOff>
    </xdr:to>
    <xdr:cxnSp macro="">
      <xdr:nvCxnSpPr>
        <xdr:cNvPr id="458" name="直線コネクタ 457">
          <a:extLst>
            <a:ext uri="{FF2B5EF4-FFF2-40B4-BE49-F238E27FC236}">
              <a16:creationId xmlns:a16="http://schemas.microsoft.com/office/drawing/2014/main" id="{9FAB8D87-E254-4A99-A675-65C1DF4536DD}"/>
            </a:ext>
          </a:extLst>
        </xdr:cNvPr>
        <xdr:cNvCxnSpPr/>
      </xdr:nvCxnSpPr>
      <xdr:spPr>
        <a:xfrm flipV="1">
          <a:off x="9429115" y="17156152"/>
          <a:ext cx="0" cy="1511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155146</xdr:rowOff>
    </xdr:from>
    <xdr:ext cx="378565" cy="259045"/>
    <xdr:sp macro="" textlink="">
      <xdr:nvSpPr>
        <xdr:cNvPr id="459" name="【港湾・漁港】&#10;一人当たり有形固定資産（償却資産）額最小値テキスト">
          <a:extLst>
            <a:ext uri="{FF2B5EF4-FFF2-40B4-BE49-F238E27FC236}">
              <a16:creationId xmlns:a16="http://schemas.microsoft.com/office/drawing/2014/main" id="{BC2B96AF-B2BA-4788-9337-C24919B89A88}"/>
            </a:ext>
          </a:extLst>
        </xdr:cNvPr>
        <xdr:cNvSpPr txBox="1"/>
      </xdr:nvSpPr>
      <xdr:spPr>
        <a:xfrm>
          <a:off x="9467850" y="186717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151319</xdr:rowOff>
    </xdr:from>
    <xdr:to>
      <xdr:col>55</xdr:col>
      <xdr:colOff>88900</xdr:colOff>
      <xdr:row>108</xdr:row>
      <xdr:rowOff>151319</xdr:rowOff>
    </xdr:to>
    <xdr:cxnSp macro="">
      <xdr:nvCxnSpPr>
        <xdr:cNvPr id="460" name="直線コネクタ 459">
          <a:extLst>
            <a:ext uri="{FF2B5EF4-FFF2-40B4-BE49-F238E27FC236}">
              <a16:creationId xmlns:a16="http://schemas.microsoft.com/office/drawing/2014/main" id="{C3B3DD7B-2382-48DA-95C5-A2D20833E702}"/>
            </a:ext>
          </a:extLst>
        </xdr:cNvPr>
        <xdr:cNvCxnSpPr/>
      </xdr:nvCxnSpPr>
      <xdr:spPr>
        <a:xfrm>
          <a:off x="9356090" y="186679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127374</xdr:rowOff>
    </xdr:from>
    <xdr:ext cx="599010" cy="259045"/>
    <xdr:sp macro="" textlink="">
      <xdr:nvSpPr>
        <xdr:cNvPr id="461" name="【港湾・漁港】&#10;一人当たり有形固定資産（償却資産）額最大値テキスト">
          <a:extLst>
            <a:ext uri="{FF2B5EF4-FFF2-40B4-BE49-F238E27FC236}">
              <a16:creationId xmlns:a16="http://schemas.microsoft.com/office/drawing/2014/main" id="{6EEF9B6C-4468-4C3A-958D-BF44F00AF140}"/>
            </a:ext>
          </a:extLst>
        </xdr:cNvPr>
        <xdr:cNvSpPr txBox="1"/>
      </xdr:nvSpPr>
      <xdr:spPr>
        <a:xfrm>
          <a:off x="9467850" y="1693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9247</xdr:rowOff>
    </xdr:from>
    <xdr:to>
      <xdr:col>55</xdr:col>
      <xdr:colOff>88900</xdr:colOff>
      <xdr:row>100</xdr:row>
      <xdr:rowOff>9247</xdr:rowOff>
    </xdr:to>
    <xdr:cxnSp macro="">
      <xdr:nvCxnSpPr>
        <xdr:cNvPr id="462" name="直線コネクタ 461">
          <a:extLst>
            <a:ext uri="{FF2B5EF4-FFF2-40B4-BE49-F238E27FC236}">
              <a16:creationId xmlns:a16="http://schemas.microsoft.com/office/drawing/2014/main" id="{2DFCAE6B-7168-4424-8F57-C27BAEBF026C}"/>
            </a:ext>
          </a:extLst>
        </xdr:cNvPr>
        <xdr:cNvCxnSpPr/>
      </xdr:nvCxnSpPr>
      <xdr:spPr>
        <a:xfrm>
          <a:off x="9356090" y="1715615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74739</xdr:rowOff>
    </xdr:from>
    <xdr:ext cx="534377" cy="259045"/>
    <xdr:sp macro="" textlink="">
      <xdr:nvSpPr>
        <xdr:cNvPr id="463" name="【港湾・漁港】&#10;一人当たり有形固定資産（償却資産）額平均値テキスト">
          <a:extLst>
            <a:ext uri="{FF2B5EF4-FFF2-40B4-BE49-F238E27FC236}">
              <a16:creationId xmlns:a16="http://schemas.microsoft.com/office/drawing/2014/main" id="{9F7633BD-B8F6-40DE-BAD3-2DE90338DE7B}"/>
            </a:ext>
          </a:extLst>
        </xdr:cNvPr>
        <xdr:cNvSpPr txBox="1"/>
      </xdr:nvSpPr>
      <xdr:spPr>
        <a:xfrm>
          <a:off x="9467850" y="18419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96312</xdr:rowOff>
    </xdr:from>
    <xdr:to>
      <xdr:col>55</xdr:col>
      <xdr:colOff>50800</xdr:colOff>
      <xdr:row>108</xdr:row>
      <xdr:rowOff>26462</xdr:rowOff>
    </xdr:to>
    <xdr:sp macro="" textlink="">
      <xdr:nvSpPr>
        <xdr:cNvPr id="464" name="フローチャート: 判断 463">
          <a:extLst>
            <a:ext uri="{FF2B5EF4-FFF2-40B4-BE49-F238E27FC236}">
              <a16:creationId xmlns:a16="http://schemas.microsoft.com/office/drawing/2014/main" id="{314C8E10-A1A5-4497-96CD-CFF9187FDFB3}"/>
            </a:ext>
          </a:extLst>
        </xdr:cNvPr>
        <xdr:cNvSpPr/>
      </xdr:nvSpPr>
      <xdr:spPr>
        <a:xfrm>
          <a:off x="9394190" y="18437652"/>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98875</xdr:rowOff>
    </xdr:from>
    <xdr:to>
      <xdr:col>50</xdr:col>
      <xdr:colOff>165100</xdr:colOff>
      <xdr:row>108</xdr:row>
      <xdr:rowOff>29025</xdr:rowOff>
    </xdr:to>
    <xdr:sp macro="" textlink="">
      <xdr:nvSpPr>
        <xdr:cNvPr id="465" name="フローチャート: 判断 464">
          <a:extLst>
            <a:ext uri="{FF2B5EF4-FFF2-40B4-BE49-F238E27FC236}">
              <a16:creationId xmlns:a16="http://schemas.microsoft.com/office/drawing/2014/main" id="{F07DC27D-EF07-4BDA-8A3C-AD85550532C2}"/>
            </a:ext>
          </a:extLst>
        </xdr:cNvPr>
        <xdr:cNvSpPr/>
      </xdr:nvSpPr>
      <xdr:spPr>
        <a:xfrm>
          <a:off x="8632190" y="184402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137193</xdr:rowOff>
    </xdr:from>
    <xdr:to>
      <xdr:col>46</xdr:col>
      <xdr:colOff>38100</xdr:colOff>
      <xdr:row>107</xdr:row>
      <xdr:rowOff>67343</xdr:rowOff>
    </xdr:to>
    <xdr:sp macro="" textlink="">
      <xdr:nvSpPr>
        <xdr:cNvPr id="466" name="フローチャート: 判断 465">
          <a:extLst>
            <a:ext uri="{FF2B5EF4-FFF2-40B4-BE49-F238E27FC236}">
              <a16:creationId xmlns:a16="http://schemas.microsoft.com/office/drawing/2014/main" id="{178108A3-1D43-4DB5-A603-112EAEC1A795}"/>
            </a:ext>
          </a:extLst>
        </xdr:cNvPr>
        <xdr:cNvSpPr/>
      </xdr:nvSpPr>
      <xdr:spPr>
        <a:xfrm>
          <a:off x="7846060" y="18307083"/>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141185</xdr:rowOff>
    </xdr:from>
    <xdr:to>
      <xdr:col>41</xdr:col>
      <xdr:colOff>101600</xdr:colOff>
      <xdr:row>107</xdr:row>
      <xdr:rowOff>71335</xdr:rowOff>
    </xdr:to>
    <xdr:sp macro="" textlink="">
      <xdr:nvSpPr>
        <xdr:cNvPr id="467" name="フローチャート: 判断 466">
          <a:extLst>
            <a:ext uri="{FF2B5EF4-FFF2-40B4-BE49-F238E27FC236}">
              <a16:creationId xmlns:a16="http://schemas.microsoft.com/office/drawing/2014/main" id="{370E5EF2-403F-447F-8844-49508C00D563}"/>
            </a:ext>
          </a:extLst>
        </xdr:cNvPr>
        <xdr:cNvSpPr/>
      </xdr:nvSpPr>
      <xdr:spPr>
        <a:xfrm>
          <a:off x="7029450" y="1831298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42438</xdr:rowOff>
    </xdr:from>
    <xdr:to>
      <xdr:col>36</xdr:col>
      <xdr:colOff>165100</xdr:colOff>
      <xdr:row>107</xdr:row>
      <xdr:rowOff>144038</xdr:rowOff>
    </xdr:to>
    <xdr:sp macro="" textlink="">
      <xdr:nvSpPr>
        <xdr:cNvPr id="468" name="フローチャート: 判断 467">
          <a:extLst>
            <a:ext uri="{FF2B5EF4-FFF2-40B4-BE49-F238E27FC236}">
              <a16:creationId xmlns:a16="http://schemas.microsoft.com/office/drawing/2014/main" id="{7AFF31BC-0DD3-4128-90DE-989FD929C3DA}"/>
            </a:ext>
          </a:extLst>
        </xdr:cNvPr>
        <xdr:cNvSpPr/>
      </xdr:nvSpPr>
      <xdr:spPr>
        <a:xfrm>
          <a:off x="6231890" y="1838949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BA30F1C-F1F2-4D6D-813F-E15C6E5C919C}"/>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808937F-228C-47AB-BEFC-DA9E5FDF19BF}"/>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53925CD6-71BB-4BA0-80C2-EB7C9BBFB960}"/>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26D98D7-D1C5-401C-8339-B3471628E3A7}"/>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F182EC44-DAE9-4F26-90C8-27BDA086D979}"/>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38956</xdr:rowOff>
    </xdr:from>
    <xdr:to>
      <xdr:col>55</xdr:col>
      <xdr:colOff>50800</xdr:colOff>
      <xdr:row>107</xdr:row>
      <xdr:rowOff>140556</xdr:rowOff>
    </xdr:to>
    <xdr:sp macro="" textlink="">
      <xdr:nvSpPr>
        <xdr:cNvPr id="474" name="楕円 473">
          <a:extLst>
            <a:ext uri="{FF2B5EF4-FFF2-40B4-BE49-F238E27FC236}">
              <a16:creationId xmlns:a16="http://schemas.microsoft.com/office/drawing/2014/main" id="{07F2D0B2-5AFA-41EB-B102-DBA7FCA224C1}"/>
            </a:ext>
          </a:extLst>
        </xdr:cNvPr>
        <xdr:cNvSpPr/>
      </xdr:nvSpPr>
      <xdr:spPr>
        <a:xfrm>
          <a:off x="9394190" y="1838410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61833</xdr:rowOff>
    </xdr:from>
    <xdr:ext cx="599010" cy="259045"/>
    <xdr:sp macro="" textlink="">
      <xdr:nvSpPr>
        <xdr:cNvPr id="475" name="【港湾・漁港】&#10;一人当たり有形固定資産（償却資産）額該当値テキスト">
          <a:extLst>
            <a:ext uri="{FF2B5EF4-FFF2-40B4-BE49-F238E27FC236}">
              <a16:creationId xmlns:a16="http://schemas.microsoft.com/office/drawing/2014/main" id="{249A09C3-0134-41C2-B193-C6A25908AC68}"/>
            </a:ext>
          </a:extLst>
        </xdr:cNvPr>
        <xdr:cNvSpPr txBox="1"/>
      </xdr:nvSpPr>
      <xdr:spPr>
        <a:xfrm>
          <a:off x="9467850" y="18231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43025</xdr:rowOff>
    </xdr:from>
    <xdr:to>
      <xdr:col>50</xdr:col>
      <xdr:colOff>165100</xdr:colOff>
      <xdr:row>107</xdr:row>
      <xdr:rowOff>144625</xdr:rowOff>
    </xdr:to>
    <xdr:sp macro="" textlink="">
      <xdr:nvSpPr>
        <xdr:cNvPr id="476" name="楕円 475">
          <a:extLst>
            <a:ext uri="{FF2B5EF4-FFF2-40B4-BE49-F238E27FC236}">
              <a16:creationId xmlns:a16="http://schemas.microsoft.com/office/drawing/2014/main" id="{E2FCED39-A4CA-4E96-94DF-6024B2523A16}"/>
            </a:ext>
          </a:extLst>
        </xdr:cNvPr>
        <xdr:cNvSpPr/>
      </xdr:nvSpPr>
      <xdr:spPr>
        <a:xfrm>
          <a:off x="8632190" y="183900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89756</xdr:rowOff>
    </xdr:from>
    <xdr:to>
      <xdr:col>55</xdr:col>
      <xdr:colOff>0</xdr:colOff>
      <xdr:row>107</xdr:row>
      <xdr:rowOff>93825</xdr:rowOff>
    </xdr:to>
    <xdr:cxnSp macro="">
      <xdr:nvCxnSpPr>
        <xdr:cNvPr id="477" name="直線コネクタ 476">
          <a:extLst>
            <a:ext uri="{FF2B5EF4-FFF2-40B4-BE49-F238E27FC236}">
              <a16:creationId xmlns:a16="http://schemas.microsoft.com/office/drawing/2014/main" id="{6D9517AB-F913-4ED8-950F-ADD58FE7CD26}"/>
            </a:ext>
          </a:extLst>
        </xdr:cNvPr>
        <xdr:cNvCxnSpPr/>
      </xdr:nvCxnSpPr>
      <xdr:spPr>
        <a:xfrm flipV="1">
          <a:off x="8686800" y="18438716"/>
          <a:ext cx="742950" cy="4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47126</xdr:rowOff>
    </xdr:from>
    <xdr:to>
      <xdr:col>46</xdr:col>
      <xdr:colOff>38100</xdr:colOff>
      <xdr:row>107</xdr:row>
      <xdr:rowOff>148726</xdr:rowOff>
    </xdr:to>
    <xdr:sp macro="" textlink="">
      <xdr:nvSpPr>
        <xdr:cNvPr id="478" name="楕円 477">
          <a:extLst>
            <a:ext uri="{FF2B5EF4-FFF2-40B4-BE49-F238E27FC236}">
              <a16:creationId xmlns:a16="http://schemas.microsoft.com/office/drawing/2014/main" id="{AC4F542E-7750-477F-9263-0F1A6AF416CA}"/>
            </a:ext>
          </a:extLst>
        </xdr:cNvPr>
        <xdr:cNvSpPr/>
      </xdr:nvSpPr>
      <xdr:spPr>
        <a:xfrm>
          <a:off x="7846060" y="18394181"/>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93825</xdr:rowOff>
    </xdr:from>
    <xdr:to>
      <xdr:col>50</xdr:col>
      <xdr:colOff>114300</xdr:colOff>
      <xdr:row>107</xdr:row>
      <xdr:rowOff>97926</xdr:rowOff>
    </xdr:to>
    <xdr:cxnSp macro="">
      <xdr:nvCxnSpPr>
        <xdr:cNvPr id="479" name="直線コネクタ 478">
          <a:extLst>
            <a:ext uri="{FF2B5EF4-FFF2-40B4-BE49-F238E27FC236}">
              <a16:creationId xmlns:a16="http://schemas.microsoft.com/office/drawing/2014/main" id="{32178EF5-C4C3-4A06-A9A8-D76B0E70AD04}"/>
            </a:ext>
          </a:extLst>
        </xdr:cNvPr>
        <xdr:cNvCxnSpPr/>
      </xdr:nvCxnSpPr>
      <xdr:spPr>
        <a:xfrm flipV="1">
          <a:off x="7889240" y="1844278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50843</xdr:rowOff>
    </xdr:from>
    <xdr:to>
      <xdr:col>41</xdr:col>
      <xdr:colOff>101600</xdr:colOff>
      <xdr:row>107</xdr:row>
      <xdr:rowOff>152443</xdr:rowOff>
    </xdr:to>
    <xdr:sp macro="" textlink="">
      <xdr:nvSpPr>
        <xdr:cNvPr id="480" name="楕円 479">
          <a:extLst>
            <a:ext uri="{FF2B5EF4-FFF2-40B4-BE49-F238E27FC236}">
              <a16:creationId xmlns:a16="http://schemas.microsoft.com/office/drawing/2014/main" id="{4BBFE539-7B07-49AC-9A12-4781C3265CF9}"/>
            </a:ext>
          </a:extLst>
        </xdr:cNvPr>
        <xdr:cNvSpPr/>
      </xdr:nvSpPr>
      <xdr:spPr>
        <a:xfrm>
          <a:off x="7029450" y="183998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97926</xdr:rowOff>
    </xdr:from>
    <xdr:to>
      <xdr:col>45</xdr:col>
      <xdr:colOff>177800</xdr:colOff>
      <xdr:row>107</xdr:row>
      <xdr:rowOff>101643</xdr:rowOff>
    </xdr:to>
    <xdr:cxnSp macro="">
      <xdr:nvCxnSpPr>
        <xdr:cNvPr id="481" name="直線コネクタ 480">
          <a:extLst>
            <a:ext uri="{FF2B5EF4-FFF2-40B4-BE49-F238E27FC236}">
              <a16:creationId xmlns:a16="http://schemas.microsoft.com/office/drawing/2014/main" id="{7F5FB6C1-3B41-49B8-AFBE-77DD69D0C329}"/>
            </a:ext>
          </a:extLst>
        </xdr:cNvPr>
        <xdr:cNvCxnSpPr/>
      </xdr:nvCxnSpPr>
      <xdr:spPr>
        <a:xfrm flipV="1">
          <a:off x="7084060" y="18439266"/>
          <a:ext cx="80518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54594</xdr:rowOff>
    </xdr:from>
    <xdr:to>
      <xdr:col>36</xdr:col>
      <xdr:colOff>165100</xdr:colOff>
      <xdr:row>107</xdr:row>
      <xdr:rowOff>156194</xdr:rowOff>
    </xdr:to>
    <xdr:sp macro="" textlink="">
      <xdr:nvSpPr>
        <xdr:cNvPr id="482" name="楕円 481">
          <a:extLst>
            <a:ext uri="{FF2B5EF4-FFF2-40B4-BE49-F238E27FC236}">
              <a16:creationId xmlns:a16="http://schemas.microsoft.com/office/drawing/2014/main" id="{915F569D-8935-4E3A-ADD2-2EB054ED8EDB}"/>
            </a:ext>
          </a:extLst>
        </xdr:cNvPr>
        <xdr:cNvSpPr/>
      </xdr:nvSpPr>
      <xdr:spPr>
        <a:xfrm>
          <a:off x="6231890" y="18403554"/>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101643</xdr:rowOff>
    </xdr:from>
    <xdr:to>
      <xdr:col>41</xdr:col>
      <xdr:colOff>50800</xdr:colOff>
      <xdr:row>107</xdr:row>
      <xdr:rowOff>105394</xdr:rowOff>
    </xdr:to>
    <xdr:cxnSp macro="">
      <xdr:nvCxnSpPr>
        <xdr:cNvPr id="483" name="直線コネクタ 482">
          <a:extLst>
            <a:ext uri="{FF2B5EF4-FFF2-40B4-BE49-F238E27FC236}">
              <a16:creationId xmlns:a16="http://schemas.microsoft.com/office/drawing/2014/main" id="{EBC5140D-5812-4BAA-8004-F1FC171DC35F}"/>
            </a:ext>
          </a:extLst>
        </xdr:cNvPr>
        <xdr:cNvCxnSpPr/>
      </xdr:nvCxnSpPr>
      <xdr:spPr>
        <a:xfrm flipV="1">
          <a:off x="6286500" y="18442983"/>
          <a:ext cx="797560" cy="5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108</xdr:row>
      <xdr:rowOff>20152</xdr:rowOff>
    </xdr:from>
    <xdr:ext cx="534377" cy="259045"/>
    <xdr:sp macro="" textlink="">
      <xdr:nvSpPr>
        <xdr:cNvPr id="484" name="n_1aveValue【港湾・漁港】&#10;一人当たり有形固定資産（償却資産）額">
          <a:extLst>
            <a:ext uri="{FF2B5EF4-FFF2-40B4-BE49-F238E27FC236}">
              <a16:creationId xmlns:a16="http://schemas.microsoft.com/office/drawing/2014/main" id="{DB2821C1-1649-4ED4-A3AB-A6FB6E9D56CE}"/>
            </a:ext>
          </a:extLst>
        </xdr:cNvPr>
        <xdr:cNvSpPr txBox="1"/>
      </xdr:nvSpPr>
      <xdr:spPr>
        <a:xfrm>
          <a:off x="8422151" y="1853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83870</xdr:rowOff>
    </xdr:from>
    <xdr:ext cx="599010" cy="259045"/>
    <xdr:sp macro="" textlink="">
      <xdr:nvSpPr>
        <xdr:cNvPr id="485" name="n_2aveValue【港湾・漁港】&#10;一人当たり有形固定資産（償却資産）額">
          <a:extLst>
            <a:ext uri="{FF2B5EF4-FFF2-40B4-BE49-F238E27FC236}">
              <a16:creationId xmlns:a16="http://schemas.microsoft.com/office/drawing/2014/main" id="{461D5DFA-B193-45D5-88F2-544800D50BA7}"/>
            </a:ext>
          </a:extLst>
        </xdr:cNvPr>
        <xdr:cNvSpPr txBox="1"/>
      </xdr:nvSpPr>
      <xdr:spPr>
        <a:xfrm>
          <a:off x="7610690" y="18088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87862</xdr:rowOff>
    </xdr:from>
    <xdr:ext cx="599010" cy="259045"/>
    <xdr:sp macro="" textlink="">
      <xdr:nvSpPr>
        <xdr:cNvPr id="486" name="n_3aveValue【港湾・漁港】&#10;一人当たり有形固定資産（償却資産）額">
          <a:extLst>
            <a:ext uri="{FF2B5EF4-FFF2-40B4-BE49-F238E27FC236}">
              <a16:creationId xmlns:a16="http://schemas.microsoft.com/office/drawing/2014/main" id="{1AA7E684-BA4F-41C3-8151-15D1EBCF0F28}"/>
            </a:ext>
          </a:extLst>
        </xdr:cNvPr>
        <xdr:cNvSpPr txBox="1"/>
      </xdr:nvSpPr>
      <xdr:spPr>
        <a:xfrm>
          <a:off x="6822655" y="18093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160565</xdr:rowOff>
    </xdr:from>
    <xdr:ext cx="599010" cy="259045"/>
    <xdr:sp macro="" textlink="">
      <xdr:nvSpPr>
        <xdr:cNvPr id="487" name="n_4aveValue【港湾・漁港】&#10;一人当たり有形固定資産（償却資産）額">
          <a:extLst>
            <a:ext uri="{FF2B5EF4-FFF2-40B4-BE49-F238E27FC236}">
              <a16:creationId xmlns:a16="http://schemas.microsoft.com/office/drawing/2014/main" id="{21268EEB-D125-461B-BAC5-545FFA35F0BE}"/>
            </a:ext>
          </a:extLst>
        </xdr:cNvPr>
        <xdr:cNvSpPr txBox="1"/>
      </xdr:nvSpPr>
      <xdr:spPr>
        <a:xfrm>
          <a:off x="6007950" y="1816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161152</xdr:rowOff>
    </xdr:from>
    <xdr:ext cx="599010" cy="259045"/>
    <xdr:sp macro="" textlink="">
      <xdr:nvSpPr>
        <xdr:cNvPr id="488" name="n_1mainValue【港湾・漁港】&#10;一人当たり有形固定資産（償却資産）額">
          <a:extLst>
            <a:ext uri="{FF2B5EF4-FFF2-40B4-BE49-F238E27FC236}">
              <a16:creationId xmlns:a16="http://schemas.microsoft.com/office/drawing/2014/main" id="{1693D21D-DCE7-48EB-9711-96949A227839}"/>
            </a:ext>
          </a:extLst>
        </xdr:cNvPr>
        <xdr:cNvSpPr txBox="1"/>
      </xdr:nvSpPr>
      <xdr:spPr>
        <a:xfrm>
          <a:off x="8401265" y="18165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139853</xdr:rowOff>
    </xdr:from>
    <xdr:ext cx="599010" cy="259045"/>
    <xdr:sp macro="" textlink="">
      <xdr:nvSpPr>
        <xdr:cNvPr id="489" name="n_2mainValue【港湾・漁港】&#10;一人当たり有形固定資産（償却資産）額">
          <a:extLst>
            <a:ext uri="{FF2B5EF4-FFF2-40B4-BE49-F238E27FC236}">
              <a16:creationId xmlns:a16="http://schemas.microsoft.com/office/drawing/2014/main" id="{73074AF7-3680-4E53-8788-384E961982F3}"/>
            </a:ext>
          </a:extLst>
        </xdr:cNvPr>
        <xdr:cNvSpPr txBox="1"/>
      </xdr:nvSpPr>
      <xdr:spPr>
        <a:xfrm>
          <a:off x="7610690" y="18481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143570</xdr:rowOff>
    </xdr:from>
    <xdr:ext cx="599010" cy="259045"/>
    <xdr:sp macro="" textlink="">
      <xdr:nvSpPr>
        <xdr:cNvPr id="490" name="n_3mainValue【港湾・漁港】&#10;一人当たり有形固定資産（償却資産）額">
          <a:extLst>
            <a:ext uri="{FF2B5EF4-FFF2-40B4-BE49-F238E27FC236}">
              <a16:creationId xmlns:a16="http://schemas.microsoft.com/office/drawing/2014/main" id="{1FFBE839-7A60-4E10-9D12-41903793B32E}"/>
            </a:ext>
          </a:extLst>
        </xdr:cNvPr>
        <xdr:cNvSpPr txBox="1"/>
      </xdr:nvSpPr>
      <xdr:spPr>
        <a:xfrm>
          <a:off x="6822655" y="18486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147321</xdr:rowOff>
    </xdr:from>
    <xdr:ext cx="599010" cy="259045"/>
    <xdr:sp macro="" textlink="">
      <xdr:nvSpPr>
        <xdr:cNvPr id="491" name="n_4mainValue【港湾・漁港】&#10;一人当たり有形固定資産（償却資産）額">
          <a:extLst>
            <a:ext uri="{FF2B5EF4-FFF2-40B4-BE49-F238E27FC236}">
              <a16:creationId xmlns:a16="http://schemas.microsoft.com/office/drawing/2014/main" id="{BD5D2559-6867-4AD2-93BD-5089C1DC8D14}"/>
            </a:ext>
          </a:extLst>
        </xdr:cNvPr>
        <xdr:cNvSpPr txBox="1"/>
      </xdr:nvSpPr>
      <xdr:spPr>
        <a:xfrm>
          <a:off x="6007950" y="18490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737830CB-CB2D-4775-94CB-C40F79DFE2B6}"/>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6D6FA180-C15F-4976-BC38-ED7EBA1F930A}"/>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031B7552-2A00-41DE-AD14-D53CA5509637}"/>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8D208DF5-1E7B-49C6-A609-858084E997FB}"/>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2DDA7F3-5307-4D03-B70F-77C845E2B188}"/>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A43676BA-7C6E-43B4-B95D-8FA1A9EF5BF4}"/>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4E0017F8-77A1-4711-A8AA-03922E04FE1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371DD4AB-7337-46BB-8D9C-C120D31B072A}"/>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1308DA53-F0AA-48F4-8666-EF0E18A27954}"/>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E93FE564-269C-4CBC-8298-8B035AC98758}"/>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B9C3A83B-C0F9-4AEE-97DF-2A60EA587AD8}"/>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E7B8E5DE-8CA5-4D55-B79A-FF6C5B234540}"/>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BA621418-5097-4133-A838-C43D2C6474DE}"/>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9CB43179-57B6-4AEC-923C-25B9FA79CB38}"/>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94243732-C0E4-4BCC-ADD3-499A80700428}"/>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913ABA8E-4EB5-4C4E-8DDB-45802A071784}"/>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F5FF8406-ABFE-4F87-BC58-BBCA72E5BE16}"/>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0841AFD0-F07D-471A-91E3-6555557812B6}"/>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A438ECF4-F6C2-4286-807E-9496FCC53CD1}"/>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7C29EC7B-CCEC-4ACC-BBC8-3E7F42C2FAE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63D2485D-1854-454F-8B20-BE6E8418CCEF}"/>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ED9F9DDD-0230-4F1C-A712-6BDD7288FF4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FB94B1A2-CF29-4103-8C85-FC5C86EFC5F9}"/>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465FFE2B-FB32-435B-9B8A-769338DEC27F}"/>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100965</xdr:rowOff>
    </xdr:from>
    <xdr:to>
      <xdr:col>85</xdr:col>
      <xdr:colOff>126364</xdr:colOff>
      <xdr:row>42</xdr:row>
      <xdr:rowOff>36195</xdr:rowOff>
    </xdr:to>
    <xdr:cxnSp macro="">
      <xdr:nvCxnSpPr>
        <xdr:cNvPr id="516" name="直線コネクタ 515">
          <a:extLst>
            <a:ext uri="{FF2B5EF4-FFF2-40B4-BE49-F238E27FC236}">
              <a16:creationId xmlns:a16="http://schemas.microsoft.com/office/drawing/2014/main" id="{38C0F477-DAD5-4EE0-A7EA-9F80BCE5F7F1}"/>
            </a:ext>
          </a:extLst>
        </xdr:cNvPr>
        <xdr:cNvCxnSpPr/>
      </xdr:nvCxnSpPr>
      <xdr:spPr>
        <a:xfrm flipV="1">
          <a:off x="14703424" y="5926455"/>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40022</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58784463-CA23-4DED-B2F7-48A3767E57CC}"/>
            </a:ext>
          </a:extLst>
        </xdr:cNvPr>
        <xdr:cNvSpPr txBox="1"/>
      </xdr:nvSpPr>
      <xdr:spPr>
        <a:xfrm>
          <a:off x="14742160" y="724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36195</xdr:rowOff>
    </xdr:from>
    <xdr:to>
      <xdr:col>86</xdr:col>
      <xdr:colOff>25400</xdr:colOff>
      <xdr:row>42</xdr:row>
      <xdr:rowOff>36195</xdr:rowOff>
    </xdr:to>
    <xdr:cxnSp macro="">
      <xdr:nvCxnSpPr>
        <xdr:cNvPr id="518" name="直線コネクタ 517">
          <a:extLst>
            <a:ext uri="{FF2B5EF4-FFF2-40B4-BE49-F238E27FC236}">
              <a16:creationId xmlns:a16="http://schemas.microsoft.com/office/drawing/2014/main" id="{C13294BF-58B7-40E6-B910-45205C9561F6}"/>
            </a:ext>
          </a:extLst>
        </xdr:cNvPr>
        <xdr:cNvCxnSpPr/>
      </xdr:nvCxnSpPr>
      <xdr:spPr>
        <a:xfrm>
          <a:off x="14611350" y="7237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47642</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7E32490A-CA1C-4FE9-97FB-C8605ABD9514}"/>
            </a:ext>
          </a:extLst>
        </xdr:cNvPr>
        <xdr:cNvSpPr txBox="1"/>
      </xdr:nvSpPr>
      <xdr:spPr>
        <a:xfrm>
          <a:off x="1474216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100965</xdr:rowOff>
    </xdr:from>
    <xdr:to>
      <xdr:col>86</xdr:col>
      <xdr:colOff>25400</xdr:colOff>
      <xdr:row>34</xdr:row>
      <xdr:rowOff>100965</xdr:rowOff>
    </xdr:to>
    <xdr:cxnSp macro="">
      <xdr:nvCxnSpPr>
        <xdr:cNvPr id="520" name="直線コネクタ 519">
          <a:extLst>
            <a:ext uri="{FF2B5EF4-FFF2-40B4-BE49-F238E27FC236}">
              <a16:creationId xmlns:a16="http://schemas.microsoft.com/office/drawing/2014/main" id="{5654F464-AFE8-4383-87C0-33AF8AD4DC6F}"/>
            </a:ext>
          </a:extLst>
        </xdr:cNvPr>
        <xdr:cNvCxnSpPr/>
      </xdr:nvCxnSpPr>
      <xdr:spPr>
        <a:xfrm>
          <a:off x="14611350" y="5926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166387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646A5488-136D-457B-89A5-55D46CDDA860}"/>
            </a:ext>
          </a:extLst>
        </xdr:cNvPr>
        <xdr:cNvSpPr txBox="1"/>
      </xdr:nvSpPr>
      <xdr:spPr>
        <a:xfrm>
          <a:off x="1474216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143510</xdr:rowOff>
    </xdr:from>
    <xdr:to>
      <xdr:col>85</xdr:col>
      <xdr:colOff>177800</xdr:colOff>
      <xdr:row>38</xdr:row>
      <xdr:rowOff>73660</xdr:rowOff>
    </xdr:to>
    <xdr:sp macro="" textlink="">
      <xdr:nvSpPr>
        <xdr:cNvPr id="522" name="フローチャート: 判断 521">
          <a:extLst>
            <a:ext uri="{FF2B5EF4-FFF2-40B4-BE49-F238E27FC236}">
              <a16:creationId xmlns:a16="http://schemas.microsoft.com/office/drawing/2014/main" id="{FED93CFE-B548-4F41-B89D-2837D6C561C3}"/>
            </a:ext>
          </a:extLst>
        </xdr:cNvPr>
        <xdr:cNvSpPr/>
      </xdr:nvSpPr>
      <xdr:spPr>
        <a:xfrm>
          <a:off x="14649450" y="64852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137795</xdr:rowOff>
    </xdr:from>
    <xdr:to>
      <xdr:col>81</xdr:col>
      <xdr:colOff>101600</xdr:colOff>
      <xdr:row>38</xdr:row>
      <xdr:rowOff>67945</xdr:rowOff>
    </xdr:to>
    <xdr:sp macro="" textlink="">
      <xdr:nvSpPr>
        <xdr:cNvPr id="523" name="フローチャート: 判断 522">
          <a:extLst>
            <a:ext uri="{FF2B5EF4-FFF2-40B4-BE49-F238E27FC236}">
              <a16:creationId xmlns:a16="http://schemas.microsoft.com/office/drawing/2014/main" id="{F002829C-CFAA-4744-8955-217D2B985869}"/>
            </a:ext>
          </a:extLst>
        </xdr:cNvPr>
        <xdr:cNvSpPr/>
      </xdr:nvSpPr>
      <xdr:spPr>
        <a:xfrm>
          <a:off x="13887450" y="647763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4" name="フローチャート: 判断 523">
          <a:extLst>
            <a:ext uri="{FF2B5EF4-FFF2-40B4-BE49-F238E27FC236}">
              <a16:creationId xmlns:a16="http://schemas.microsoft.com/office/drawing/2014/main" id="{FFFCB738-AC63-4B68-9786-67FE75BF6FAF}"/>
            </a:ext>
          </a:extLst>
        </xdr:cNvPr>
        <xdr:cNvSpPr/>
      </xdr:nvSpPr>
      <xdr:spPr>
        <a:xfrm>
          <a:off x="13089890" y="64985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92075</xdr:rowOff>
    </xdr:from>
    <xdr:to>
      <xdr:col>72</xdr:col>
      <xdr:colOff>38100</xdr:colOff>
      <xdr:row>38</xdr:row>
      <xdr:rowOff>22225</xdr:rowOff>
    </xdr:to>
    <xdr:sp macro="" textlink="">
      <xdr:nvSpPr>
        <xdr:cNvPr id="525" name="フローチャート: 判断 524">
          <a:extLst>
            <a:ext uri="{FF2B5EF4-FFF2-40B4-BE49-F238E27FC236}">
              <a16:creationId xmlns:a16="http://schemas.microsoft.com/office/drawing/2014/main" id="{703087B9-C7AB-4C3D-834B-DCE60BFE8C96}"/>
            </a:ext>
          </a:extLst>
        </xdr:cNvPr>
        <xdr:cNvSpPr/>
      </xdr:nvSpPr>
      <xdr:spPr>
        <a:xfrm>
          <a:off x="12303760" y="64395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114935</xdr:rowOff>
    </xdr:from>
    <xdr:to>
      <xdr:col>67</xdr:col>
      <xdr:colOff>101600</xdr:colOff>
      <xdr:row>38</xdr:row>
      <xdr:rowOff>45085</xdr:rowOff>
    </xdr:to>
    <xdr:sp macro="" textlink="">
      <xdr:nvSpPr>
        <xdr:cNvPr id="526" name="フローチャート: 判断 525">
          <a:extLst>
            <a:ext uri="{FF2B5EF4-FFF2-40B4-BE49-F238E27FC236}">
              <a16:creationId xmlns:a16="http://schemas.microsoft.com/office/drawing/2014/main" id="{E8EC2C06-9C1B-4830-93F2-6981CEC765C0}"/>
            </a:ext>
          </a:extLst>
        </xdr:cNvPr>
        <xdr:cNvSpPr/>
      </xdr:nvSpPr>
      <xdr:spPr>
        <a:xfrm>
          <a:off x="11487150" y="645858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BE87BB75-BCD1-4ED7-B75C-152857DFC114}"/>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F01849B4-540B-4BEA-AFDA-E8DEB6E4BAD9}"/>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1748AB9-55ED-4221-BE17-A29AF13147F4}"/>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1573CB7-AE70-4AF7-9B0E-C780DA92C3F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E5125BD9-7E2D-4032-A262-3114AB79893C}"/>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532" name="楕円 531">
          <a:extLst>
            <a:ext uri="{FF2B5EF4-FFF2-40B4-BE49-F238E27FC236}">
              <a16:creationId xmlns:a16="http://schemas.microsoft.com/office/drawing/2014/main" id="{791052D0-EF1F-45DA-9886-5026AEF26E88}"/>
            </a:ext>
          </a:extLst>
        </xdr:cNvPr>
        <xdr:cNvSpPr/>
      </xdr:nvSpPr>
      <xdr:spPr>
        <a:xfrm>
          <a:off x="14649450" y="66128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72407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86C79B70-8729-46AC-AA3B-584AFEBCA242}"/>
            </a:ext>
          </a:extLst>
        </xdr:cNvPr>
        <xdr:cNvSpPr txBox="1"/>
      </xdr:nvSpPr>
      <xdr:spPr>
        <a:xfrm>
          <a:off x="14742160"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63500</xdr:rowOff>
    </xdr:from>
    <xdr:to>
      <xdr:col>81</xdr:col>
      <xdr:colOff>101600</xdr:colOff>
      <xdr:row>38</xdr:row>
      <xdr:rowOff>165100</xdr:rowOff>
    </xdr:to>
    <xdr:sp macro="" textlink="">
      <xdr:nvSpPr>
        <xdr:cNvPr id="534" name="楕円 533">
          <a:extLst>
            <a:ext uri="{FF2B5EF4-FFF2-40B4-BE49-F238E27FC236}">
              <a16:creationId xmlns:a16="http://schemas.microsoft.com/office/drawing/2014/main" id="{FFFED973-63CC-4C70-8E1B-6898BA9BF0D1}"/>
            </a:ext>
          </a:extLst>
        </xdr:cNvPr>
        <xdr:cNvSpPr/>
      </xdr:nvSpPr>
      <xdr:spPr>
        <a:xfrm>
          <a:off x="13887450" y="65747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114300</xdr:rowOff>
    </xdr:from>
    <xdr:to>
      <xdr:col>85</xdr:col>
      <xdr:colOff>127000</xdr:colOff>
      <xdr:row>38</xdr:row>
      <xdr:rowOff>144780</xdr:rowOff>
    </xdr:to>
    <xdr:cxnSp macro="">
      <xdr:nvCxnSpPr>
        <xdr:cNvPr id="535" name="直線コネクタ 534">
          <a:extLst>
            <a:ext uri="{FF2B5EF4-FFF2-40B4-BE49-F238E27FC236}">
              <a16:creationId xmlns:a16="http://schemas.microsoft.com/office/drawing/2014/main" id="{E7A4BB19-748D-4022-8520-6C60CDA9A7DE}"/>
            </a:ext>
          </a:extLst>
        </xdr:cNvPr>
        <xdr:cNvCxnSpPr/>
      </xdr:nvCxnSpPr>
      <xdr:spPr>
        <a:xfrm>
          <a:off x="13942060" y="662940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15875</xdr:rowOff>
    </xdr:from>
    <xdr:to>
      <xdr:col>76</xdr:col>
      <xdr:colOff>165100</xdr:colOff>
      <xdr:row>38</xdr:row>
      <xdr:rowOff>117475</xdr:rowOff>
    </xdr:to>
    <xdr:sp macro="" textlink="">
      <xdr:nvSpPr>
        <xdr:cNvPr id="536" name="楕円 535">
          <a:extLst>
            <a:ext uri="{FF2B5EF4-FFF2-40B4-BE49-F238E27FC236}">
              <a16:creationId xmlns:a16="http://schemas.microsoft.com/office/drawing/2014/main" id="{49A1FD7B-1EA8-4CFA-98CB-82592155E94A}"/>
            </a:ext>
          </a:extLst>
        </xdr:cNvPr>
        <xdr:cNvSpPr/>
      </xdr:nvSpPr>
      <xdr:spPr>
        <a:xfrm>
          <a:off x="13089890" y="653478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66675</xdr:rowOff>
    </xdr:from>
    <xdr:to>
      <xdr:col>81</xdr:col>
      <xdr:colOff>50800</xdr:colOff>
      <xdr:row>38</xdr:row>
      <xdr:rowOff>114300</xdr:rowOff>
    </xdr:to>
    <xdr:cxnSp macro="">
      <xdr:nvCxnSpPr>
        <xdr:cNvPr id="537" name="直線コネクタ 536">
          <a:extLst>
            <a:ext uri="{FF2B5EF4-FFF2-40B4-BE49-F238E27FC236}">
              <a16:creationId xmlns:a16="http://schemas.microsoft.com/office/drawing/2014/main" id="{93AF244E-7C27-449A-99AA-2786CFAC0446}"/>
            </a:ext>
          </a:extLst>
        </xdr:cNvPr>
        <xdr:cNvCxnSpPr/>
      </xdr:nvCxnSpPr>
      <xdr:spPr>
        <a:xfrm>
          <a:off x="13144500" y="657987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55880</xdr:rowOff>
    </xdr:from>
    <xdr:to>
      <xdr:col>72</xdr:col>
      <xdr:colOff>38100</xdr:colOff>
      <xdr:row>38</xdr:row>
      <xdr:rowOff>157480</xdr:rowOff>
    </xdr:to>
    <xdr:sp macro="" textlink="">
      <xdr:nvSpPr>
        <xdr:cNvPr id="538" name="楕円 537">
          <a:extLst>
            <a:ext uri="{FF2B5EF4-FFF2-40B4-BE49-F238E27FC236}">
              <a16:creationId xmlns:a16="http://schemas.microsoft.com/office/drawing/2014/main" id="{5A166D4C-F0C6-4143-8072-7AE7B4B97AAD}"/>
            </a:ext>
          </a:extLst>
        </xdr:cNvPr>
        <xdr:cNvSpPr/>
      </xdr:nvSpPr>
      <xdr:spPr>
        <a:xfrm>
          <a:off x="12303760" y="657479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66675</xdr:rowOff>
    </xdr:from>
    <xdr:to>
      <xdr:col>76</xdr:col>
      <xdr:colOff>114300</xdr:colOff>
      <xdr:row>38</xdr:row>
      <xdr:rowOff>106680</xdr:rowOff>
    </xdr:to>
    <xdr:cxnSp macro="">
      <xdr:nvCxnSpPr>
        <xdr:cNvPr id="539" name="直線コネクタ 538">
          <a:extLst>
            <a:ext uri="{FF2B5EF4-FFF2-40B4-BE49-F238E27FC236}">
              <a16:creationId xmlns:a16="http://schemas.microsoft.com/office/drawing/2014/main" id="{95DAC1D4-6537-452E-A331-04614319FEA5}"/>
            </a:ext>
          </a:extLst>
        </xdr:cNvPr>
        <xdr:cNvCxnSpPr/>
      </xdr:nvCxnSpPr>
      <xdr:spPr>
        <a:xfrm flipV="1">
          <a:off x="12346940" y="6579870"/>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164465</xdr:rowOff>
    </xdr:from>
    <xdr:to>
      <xdr:col>67</xdr:col>
      <xdr:colOff>101600</xdr:colOff>
      <xdr:row>38</xdr:row>
      <xdr:rowOff>94615</xdr:rowOff>
    </xdr:to>
    <xdr:sp macro="" textlink="">
      <xdr:nvSpPr>
        <xdr:cNvPr id="540" name="楕円 539">
          <a:extLst>
            <a:ext uri="{FF2B5EF4-FFF2-40B4-BE49-F238E27FC236}">
              <a16:creationId xmlns:a16="http://schemas.microsoft.com/office/drawing/2014/main" id="{272A762B-36E3-48DC-A15A-31021836C151}"/>
            </a:ext>
          </a:extLst>
        </xdr:cNvPr>
        <xdr:cNvSpPr/>
      </xdr:nvSpPr>
      <xdr:spPr>
        <a:xfrm>
          <a:off x="11487150" y="6511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43815</xdr:rowOff>
    </xdr:from>
    <xdr:to>
      <xdr:col>71</xdr:col>
      <xdr:colOff>177800</xdr:colOff>
      <xdr:row>38</xdr:row>
      <xdr:rowOff>106680</xdr:rowOff>
    </xdr:to>
    <xdr:cxnSp macro="">
      <xdr:nvCxnSpPr>
        <xdr:cNvPr id="541" name="直線コネクタ 540">
          <a:extLst>
            <a:ext uri="{FF2B5EF4-FFF2-40B4-BE49-F238E27FC236}">
              <a16:creationId xmlns:a16="http://schemas.microsoft.com/office/drawing/2014/main" id="{86EB01FD-7868-439D-93BB-D485714E7625}"/>
            </a:ext>
          </a:extLst>
        </xdr:cNvPr>
        <xdr:cNvCxnSpPr/>
      </xdr:nvCxnSpPr>
      <xdr:spPr>
        <a:xfrm>
          <a:off x="11541760" y="6560820"/>
          <a:ext cx="80518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84472</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8092D212-41BD-4414-B198-FD291FA5E657}"/>
            </a:ext>
          </a:extLst>
        </xdr:cNvPr>
        <xdr:cNvSpPr txBox="1"/>
      </xdr:nvSpPr>
      <xdr:spPr>
        <a:xfrm>
          <a:off x="13738234" y="625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101617</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0A416AF6-1000-4BCD-BD78-69242838B7A4}"/>
            </a:ext>
          </a:extLst>
        </xdr:cNvPr>
        <xdr:cNvSpPr txBox="1"/>
      </xdr:nvSpPr>
      <xdr:spPr>
        <a:xfrm>
          <a:off x="12957184" y="627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38752</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BEBDCC40-6482-4C11-B428-43FCCCA66441}"/>
            </a:ext>
          </a:extLst>
        </xdr:cNvPr>
        <xdr:cNvSpPr txBox="1"/>
      </xdr:nvSpPr>
      <xdr:spPr>
        <a:xfrm>
          <a:off x="1217105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61612</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BE46FC40-3021-49E8-BEFB-E01FE40AF2D6}"/>
            </a:ext>
          </a:extLst>
        </xdr:cNvPr>
        <xdr:cNvSpPr txBox="1"/>
      </xdr:nvSpPr>
      <xdr:spPr>
        <a:xfrm>
          <a:off x="11354444" y="623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156227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939FDD80-D44A-436F-A331-BDD14B980D66}"/>
            </a:ext>
          </a:extLst>
        </xdr:cNvPr>
        <xdr:cNvSpPr txBox="1"/>
      </xdr:nvSpPr>
      <xdr:spPr>
        <a:xfrm>
          <a:off x="13738234" y="667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108602</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70CA40AC-0213-46F0-9A4A-CB442C4AA832}"/>
            </a:ext>
          </a:extLst>
        </xdr:cNvPr>
        <xdr:cNvSpPr txBox="1"/>
      </xdr:nvSpPr>
      <xdr:spPr>
        <a:xfrm>
          <a:off x="12957184" y="662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148607</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435A424A-5E3F-4AB6-8E6B-E4BD5337A67B}"/>
            </a:ext>
          </a:extLst>
        </xdr:cNvPr>
        <xdr:cNvSpPr txBox="1"/>
      </xdr:nvSpPr>
      <xdr:spPr>
        <a:xfrm>
          <a:off x="12171054" y="666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85742</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31C2ECDE-5121-4F62-829B-6BC8DA8CD7FA}"/>
            </a:ext>
          </a:extLst>
        </xdr:cNvPr>
        <xdr:cNvSpPr txBox="1"/>
      </xdr:nvSpPr>
      <xdr:spPr>
        <a:xfrm>
          <a:off x="113544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63C24417-71EE-4680-AC7F-DED2C8C82F48}"/>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C86A92C0-8A2A-46F9-B378-2713B7EDC34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B76DBEC3-D22C-4094-B175-6A323F0D013F}"/>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FA0A2879-9DE0-40BC-BC95-B2A2B4561AC0}"/>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ECC61659-082C-4254-9828-3F6E532DC940}"/>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8FDCCA53-3A37-41CF-88C4-A7D521DDF88F}"/>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0EE522C7-BDD2-42F1-986B-995C313998E9}"/>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3F78A647-631C-4588-9426-2F5E40598AAE}"/>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00B8B2D-EBD3-4512-B926-F92C5564267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CA9D238C-72FC-488D-8765-A935C3A5D032}"/>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7DB3223E-1014-4139-88D9-0423369C29EB}"/>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750991EA-35EF-4BE9-8184-4AF78067199E}"/>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16E17519-5443-478A-BB40-07A0268BF237}"/>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6EF947EA-16F6-49C4-9A43-2C43E45DEF56}"/>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9D4FED08-88D2-4F7F-9770-9811E3800E8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ED5EE685-E684-4FA4-B06C-8BCF0708EF9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8BBD0256-1C0E-429A-8CEE-81AC1EB4151B}"/>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1A2CF85D-67F0-4A8A-B48C-8B1D50981154}"/>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9089050C-0A8A-4D01-9DD7-A4EFC2C5668A}"/>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E1C4AB23-88D6-4162-A9E7-101092D46382}"/>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C1246E88-A557-45E9-BC61-BD7612F81075}"/>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0E284C7E-2E02-4394-84FD-34E87139CD89}"/>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C1A79E8D-42CC-4777-9214-E9C19E2C6846}"/>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30480</xdr:rowOff>
    </xdr:from>
    <xdr:to>
      <xdr:col>116</xdr:col>
      <xdr:colOff>62864</xdr:colOff>
      <xdr:row>42</xdr:row>
      <xdr:rowOff>3810</xdr:rowOff>
    </xdr:to>
    <xdr:cxnSp macro="">
      <xdr:nvCxnSpPr>
        <xdr:cNvPr id="573" name="直線コネクタ 572">
          <a:extLst>
            <a:ext uri="{FF2B5EF4-FFF2-40B4-BE49-F238E27FC236}">
              <a16:creationId xmlns:a16="http://schemas.microsoft.com/office/drawing/2014/main" id="{1D4900EF-2957-4D5E-9239-E9F11368EED3}"/>
            </a:ext>
          </a:extLst>
        </xdr:cNvPr>
        <xdr:cNvCxnSpPr/>
      </xdr:nvCxnSpPr>
      <xdr:spPr>
        <a:xfrm flipV="1">
          <a:off x="19947254" y="568642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99885BD1-99A9-42B9-88BD-7BCD460EC96A}"/>
            </a:ext>
          </a:extLst>
        </xdr:cNvPr>
        <xdr:cNvSpPr txBox="1"/>
      </xdr:nvSpPr>
      <xdr:spPr>
        <a:xfrm>
          <a:off x="19985990" y="7210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5" name="直線コネクタ 574">
          <a:extLst>
            <a:ext uri="{FF2B5EF4-FFF2-40B4-BE49-F238E27FC236}">
              <a16:creationId xmlns:a16="http://schemas.microsoft.com/office/drawing/2014/main" id="{E3E7EB60-25D1-4CCA-B439-82488D7B13EA}"/>
            </a:ext>
          </a:extLst>
        </xdr:cNvPr>
        <xdr:cNvCxnSpPr/>
      </xdr:nvCxnSpPr>
      <xdr:spPr>
        <a:xfrm>
          <a:off x="19885660" y="72066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148607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EC663C5C-D789-49FE-BBF1-851A47D79005}"/>
            </a:ext>
          </a:extLst>
        </xdr:cNvPr>
        <xdr:cNvSpPr txBox="1"/>
      </xdr:nvSpPr>
      <xdr:spPr>
        <a:xfrm>
          <a:off x="19985990" y="5463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30480</xdr:rowOff>
    </xdr:from>
    <xdr:to>
      <xdr:col>116</xdr:col>
      <xdr:colOff>152400</xdr:colOff>
      <xdr:row>33</xdr:row>
      <xdr:rowOff>30480</xdr:rowOff>
    </xdr:to>
    <xdr:cxnSp macro="">
      <xdr:nvCxnSpPr>
        <xdr:cNvPr id="577" name="直線コネクタ 576">
          <a:extLst>
            <a:ext uri="{FF2B5EF4-FFF2-40B4-BE49-F238E27FC236}">
              <a16:creationId xmlns:a16="http://schemas.microsoft.com/office/drawing/2014/main" id="{A67C0E89-B21A-4017-A61F-C7729D2D5BF6}"/>
            </a:ext>
          </a:extLst>
        </xdr:cNvPr>
        <xdr:cNvCxnSpPr/>
      </xdr:nvCxnSpPr>
      <xdr:spPr>
        <a:xfrm>
          <a:off x="19885660" y="5686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83837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F880B53B-449A-444B-87A5-82D3507BC199}"/>
            </a:ext>
          </a:extLst>
        </xdr:cNvPr>
        <xdr:cNvSpPr txBox="1"/>
      </xdr:nvSpPr>
      <xdr:spPr>
        <a:xfrm>
          <a:off x="19985990" y="660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105410</xdr:rowOff>
    </xdr:from>
    <xdr:to>
      <xdr:col>116</xdr:col>
      <xdr:colOff>114300</xdr:colOff>
      <xdr:row>39</xdr:row>
      <xdr:rowOff>35560</xdr:rowOff>
    </xdr:to>
    <xdr:sp macro="" textlink="">
      <xdr:nvSpPr>
        <xdr:cNvPr id="579" name="フローチャート: 判断 578">
          <a:extLst>
            <a:ext uri="{FF2B5EF4-FFF2-40B4-BE49-F238E27FC236}">
              <a16:creationId xmlns:a16="http://schemas.microsoft.com/office/drawing/2014/main" id="{D473B11D-752C-4169-AF2C-A379CE6CDB8D}"/>
            </a:ext>
          </a:extLst>
        </xdr:cNvPr>
        <xdr:cNvSpPr/>
      </xdr:nvSpPr>
      <xdr:spPr>
        <a:xfrm>
          <a:off x="19904710" y="66186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80" name="フローチャート: 判断 579">
          <a:extLst>
            <a:ext uri="{FF2B5EF4-FFF2-40B4-BE49-F238E27FC236}">
              <a16:creationId xmlns:a16="http://schemas.microsoft.com/office/drawing/2014/main" id="{5AC9F367-3DB9-405D-8F4C-D6458D36819B}"/>
            </a:ext>
          </a:extLst>
        </xdr:cNvPr>
        <xdr:cNvSpPr/>
      </xdr:nvSpPr>
      <xdr:spPr>
        <a:xfrm>
          <a:off x="19161760" y="66128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120650</xdr:rowOff>
    </xdr:from>
    <xdr:to>
      <xdr:col>107</xdr:col>
      <xdr:colOff>101600</xdr:colOff>
      <xdr:row>39</xdr:row>
      <xdr:rowOff>50800</xdr:rowOff>
    </xdr:to>
    <xdr:sp macro="" textlink="">
      <xdr:nvSpPr>
        <xdr:cNvPr id="581" name="フローチャート: 判断 580">
          <a:extLst>
            <a:ext uri="{FF2B5EF4-FFF2-40B4-BE49-F238E27FC236}">
              <a16:creationId xmlns:a16="http://schemas.microsoft.com/office/drawing/2014/main" id="{52AD3F41-B5FB-498F-BE51-27BF1AA2A762}"/>
            </a:ext>
          </a:extLst>
        </xdr:cNvPr>
        <xdr:cNvSpPr/>
      </xdr:nvSpPr>
      <xdr:spPr>
        <a:xfrm>
          <a:off x="18345150" y="66376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90170</xdr:rowOff>
    </xdr:from>
    <xdr:to>
      <xdr:col>102</xdr:col>
      <xdr:colOff>165100</xdr:colOff>
      <xdr:row>39</xdr:row>
      <xdr:rowOff>20320</xdr:rowOff>
    </xdr:to>
    <xdr:sp macro="" textlink="">
      <xdr:nvSpPr>
        <xdr:cNvPr id="582" name="フローチャート: 判断 581">
          <a:extLst>
            <a:ext uri="{FF2B5EF4-FFF2-40B4-BE49-F238E27FC236}">
              <a16:creationId xmlns:a16="http://schemas.microsoft.com/office/drawing/2014/main" id="{203BB487-1695-44D7-B23D-DFE144A2BCAE}"/>
            </a:ext>
          </a:extLst>
        </xdr:cNvPr>
        <xdr:cNvSpPr/>
      </xdr:nvSpPr>
      <xdr:spPr>
        <a:xfrm>
          <a:off x="17547590" y="66090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97790</xdr:rowOff>
    </xdr:from>
    <xdr:to>
      <xdr:col>98</xdr:col>
      <xdr:colOff>38100</xdr:colOff>
      <xdr:row>39</xdr:row>
      <xdr:rowOff>27940</xdr:rowOff>
    </xdr:to>
    <xdr:sp macro="" textlink="">
      <xdr:nvSpPr>
        <xdr:cNvPr id="583" name="フローチャート: 判断 582">
          <a:extLst>
            <a:ext uri="{FF2B5EF4-FFF2-40B4-BE49-F238E27FC236}">
              <a16:creationId xmlns:a16="http://schemas.microsoft.com/office/drawing/2014/main" id="{DCC95B3E-AACC-4B14-A616-60DA708685EF}"/>
            </a:ext>
          </a:extLst>
        </xdr:cNvPr>
        <xdr:cNvSpPr/>
      </xdr:nvSpPr>
      <xdr:spPr>
        <a:xfrm>
          <a:off x="16761460" y="66090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321161EA-CEC7-4529-BF2B-57D8A2AA4EC1}"/>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9912B7D-E9DB-421C-A1C9-1E848A2A8E39}"/>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A9032D50-AF1F-4881-B6F2-5AAD3E947F70}"/>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4C4FFA8D-577A-4D4E-835F-69C571A2DBE9}"/>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2EE14183-277C-4216-9EF4-C669DAB5553F}"/>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589" name="楕円 588">
          <a:extLst>
            <a:ext uri="{FF2B5EF4-FFF2-40B4-BE49-F238E27FC236}">
              <a16:creationId xmlns:a16="http://schemas.microsoft.com/office/drawing/2014/main" id="{A4A13FD1-C588-4012-9645-830B9DE39043}"/>
            </a:ext>
          </a:extLst>
        </xdr:cNvPr>
        <xdr:cNvSpPr/>
      </xdr:nvSpPr>
      <xdr:spPr>
        <a:xfrm>
          <a:off x="19904710" y="65938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101617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A65C0452-9347-4C8A-A377-543643D3C8E1}"/>
            </a:ext>
          </a:extLst>
        </xdr:cNvPr>
        <xdr:cNvSpPr txBox="1"/>
      </xdr:nvSpPr>
      <xdr:spPr>
        <a:xfrm>
          <a:off x="19985990"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113030</xdr:rowOff>
    </xdr:from>
    <xdr:to>
      <xdr:col>112</xdr:col>
      <xdr:colOff>38100</xdr:colOff>
      <xdr:row>39</xdr:row>
      <xdr:rowOff>43180</xdr:rowOff>
    </xdr:to>
    <xdr:sp macro="" textlink="">
      <xdr:nvSpPr>
        <xdr:cNvPr id="591" name="楕円 590">
          <a:extLst>
            <a:ext uri="{FF2B5EF4-FFF2-40B4-BE49-F238E27FC236}">
              <a16:creationId xmlns:a16="http://schemas.microsoft.com/office/drawing/2014/main" id="{3B717554-50BE-4C8D-AF8A-14AE558AF27A}"/>
            </a:ext>
          </a:extLst>
        </xdr:cNvPr>
        <xdr:cNvSpPr/>
      </xdr:nvSpPr>
      <xdr:spPr>
        <a:xfrm>
          <a:off x="19161760" y="66281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129540</xdr:rowOff>
    </xdr:from>
    <xdr:to>
      <xdr:col>116</xdr:col>
      <xdr:colOff>63500</xdr:colOff>
      <xdr:row>38</xdr:row>
      <xdr:rowOff>163830</xdr:rowOff>
    </xdr:to>
    <xdr:cxnSp macro="">
      <xdr:nvCxnSpPr>
        <xdr:cNvPr id="592" name="直線コネクタ 591">
          <a:extLst>
            <a:ext uri="{FF2B5EF4-FFF2-40B4-BE49-F238E27FC236}">
              <a16:creationId xmlns:a16="http://schemas.microsoft.com/office/drawing/2014/main" id="{5642F959-C8CA-4099-A987-3B946F6CAE5D}"/>
            </a:ext>
          </a:extLst>
        </xdr:cNvPr>
        <xdr:cNvCxnSpPr/>
      </xdr:nvCxnSpPr>
      <xdr:spPr>
        <a:xfrm flipV="1">
          <a:off x="19204940" y="6648450"/>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135890</xdr:rowOff>
    </xdr:from>
    <xdr:to>
      <xdr:col>107</xdr:col>
      <xdr:colOff>101600</xdr:colOff>
      <xdr:row>39</xdr:row>
      <xdr:rowOff>66040</xdr:rowOff>
    </xdr:to>
    <xdr:sp macro="" textlink="">
      <xdr:nvSpPr>
        <xdr:cNvPr id="593" name="楕円 592">
          <a:extLst>
            <a:ext uri="{FF2B5EF4-FFF2-40B4-BE49-F238E27FC236}">
              <a16:creationId xmlns:a16="http://schemas.microsoft.com/office/drawing/2014/main" id="{4DB1976A-ED12-4DD0-A206-F8A25D875376}"/>
            </a:ext>
          </a:extLst>
        </xdr:cNvPr>
        <xdr:cNvSpPr/>
      </xdr:nvSpPr>
      <xdr:spPr>
        <a:xfrm>
          <a:off x="18345150" y="664718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163830</xdr:rowOff>
    </xdr:from>
    <xdr:to>
      <xdr:col>111</xdr:col>
      <xdr:colOff>177800</xdr:colOff>
      <xdr:row>39</xdr:row>
      <xdr:rowOff>15240</xdr:rowOff>
    </xdr:to>
    <xdr:cxnSp macro="">
      <xdr:nvCxnSpPr>
        <xdr:cNvPr id="594" name="直線コネクタ 593">
          <a:extLst>
            <a:ext uri="{FF2B5EF4-FFF2-40B4-BE49-F238E27FC236}">
              <a16:creationId xmlns:a16="http://schemas.microsoft.com/office/drawing/2014/main" id="{70374A9E-19F3-4260-8A5B-B237D9CA0C36}"/>
            </a:ext>
          </a:extLst>
        </xdr:cNvPr>
        <xdr:cNvCxnSpPr/>
      </xdr:nvCxnSpPr>
      <xdr:spPr>
        <a:xfrm flipV="1">
          <a:off x="18399760" y="6682740"/>
          <a:ext cx="80518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143510</xdr:rowOff>
    </xdr:from>
    <xdr:to>
      <xdr:col>102</xdr:col>
      <xdr:colOff>165100</xdr:colOff>
      <xdr:row>39</xdr:row>
      <xdr:rowOff>73660</xdr:rowOff>
    </xdr:to>
    <xdr:sp macro="" textlink="">
      <xdr:nvSpPr>
        <xdr:cNvPr id="595" name="楕円 594">
          <a:extLst>
            <a:ext uri="{FF2B5EF4-FFF2-40B4-BE49-F238E27FC236}">
              <a16:creationId xmlns:a16="http://schemas.microsoft.com/office/drawing/2014/main" id="{0171949E-21EC-4FE9-A9E5-8311A95B665D}"/>
            </a:ext>
          </a:extLst>
        </xdr:cNvPr>
        <xdr:cNvSpPr/>
      </xdr:nvSpPr>
      <xdr:spPr>
        <a:xfrm>
          <a:off x="17547590" y="66567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15240</xdr:rowOff>
    </xdr:from>
    <xdr:to>
      <xdr:col>107</xdr:col>
      <xdr:colOff>50800</xdr:colOff>
      <xdr:row>39</xdr:row>
      <xdr:rowOff>22860</xdr:rowOff>
    </xdr:to>
    <xdr:cxnSp macro="">
      <xdr:nvCxnSpPr>
        <xdr:cNvPr id="596" name="直線コネクタ 595">
          <a:extLst>
            <a:ext uri="{FF2B5EF4-FFF2-40B4-BE49-F238E27FC236}">
              <a16:creationId xmlns:a16="http://schemas.microsoft.com/office/drawing/2014/main" id="{C0089894-BE04-4B4E-BC87-AE7FE371CE53}"/>
            </a:ext>
          </a:extLst>
        </xdr:cNvPr>
        <xdr:cNvCxnSpPr/>
      </xdr:nvCxnSpPr>
      <xdr:spPr>
        <a:xfrm flipV="1">
          <a:off x="17602200" y="67056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151130</xdr:rowOff>
    </xdr:from>
    <xdr:to>
      <xdr:col>98</xdr:col>
      <xdr:colOff>38100</xdr:colOff>
      <xdr:row>39</xdr:row>
      <xdr:rowOff>81280</xdr:rowOff>
    </xdr:to>
    <xdr:sp macro="" textlink="">
      <xdr:nvSpPr>
        <xdr:cNvPr id="597" name="楕円 596">
          <a:extLst>
            <a:ext uri="{FF2B5EF4-FFF2-40B4-BE49-F238E27FC236}">
              <a16:creationId xmlns:a16="http://schemas.microsoft.com/office/drawing/2014/main" id="{0F51A277-508F-4BCE-8E68-EAEE1A88D7BD}"/>
            </a:ext>
          </a:extLst>
        </xdr:cNvPr>
        <xdr:cNvSpPr/>
      </xdr:nvSpPr>
      <xdr:spPr>
        <a:xfrm>
          <a:off x="16761460" y="66662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22860</xdr:rowOff>
    </xdr:from>
    <xdr:to>
      <xdr:col>102</xdr:col>
      <xdr:colOff>114300</xdr:colOff>
      <xdr:row>39</xdr:row>
      <xdr:rowOff>30480</xdr:rowOff>
    </xdr:to>
    <xdr:cxnSp macro="">
      <xdr:nvCxnSpPr>
        <xdr:cNvPr id="598" name="直線コネクタ 597">
          <a:extLst>
            <a:ext uri="{FF2B5EF4-FFF2-40B4-BE49-F238E27FC236}">
              <a16:creationId xmlns:a16="http://schemas.microsoft.com/office/drawing/2014/main" id="{F90D7279-35BD-4F45-B50C-51237C38BBE8}"/>
            </a:ext>
          </a:extLst>
        </xdr:cNvPr>
        <xdr:cNvCxnSpPr/>
      </xdr:nvCxnSpPr>
      <xdr:spPr>
        <a:xfrm flipV="1">
          <a:off x="16804640" y="67056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28DFFCEE-A055-401D-A409-64DC08882AFE}"/>
            </a:ext>
          </a:extLst>
        </xdr:cNvPr>
        <xdr:cNvSpPr txBox="1"/>
      </xdr:nvSpPr>
      <xdr:spPr>
        <a:xfrm>
          <a:off x="18982132" y="639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67327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76F83FB0-2659-4E6C-B450-535696266C65}"/>
            </a:ext>
          </a:extLst>
        </xdr:cNvPr>
        <xdr:cNvSpPr txBox="1"/>
      </xdr:nvSpPr>
      <xdr:spPr>
        <a:xfrm>
          <a:off x="18182032" y="640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36847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128614E4-A1D8-4737-8613-5D9935FF9C5A}"/>
            </a:ext>
          </a:extLst>
        </xdr:cNvPr>
        <xdr:cNvSpPr txBox="1"/>
      </xdr:nvSpPr>
      <xdr:spPr>
        <a:xfrm>
          <a:off x="17384472" y="638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44467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5CF0D6DB-431B-4F88-B03A-1FBBC3F986B5}"/>
            </a:ext>
          </a:extLst>
        </xdr:cNvPr>
        <xdr:cNvSpPr txBox="1"/>
      </xdr:nvSpPr>
      <xdr:spPr>
        <a:xfrm>
          <a:off x="16588817" y="639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34307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79C2840E-4E1B-4126-8221-12180A558DED}"/>
            </a:ext>
          </a:extLst>
        </xdr:cNvPr>
        <xdr:cNvSpPr txBox="1"/>
      </xdr:nvSpPr>
      <xdr:spPr>
        <a:xfrm>
          <a:off x="18982132" y="672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57167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DB39E0E1-BD9C-4DF8-BA84-6351A47417DF}"/>
            </a:ext>
          </a:extLst>
        </xdr:cNvPr>
        <xdr:cNvSpPr txBox="1"/>
      </xdr:nvSpPr>
      <xdr:spPr>
        <a:xfrm>
          <a:off x="18182032" y="673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64787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37695290-6B07-4444-9B59-C5B87C6401F3}"/>
            </a:ext>
          </a:extLst>
        </xdr:cNvPr>
        <xdr:cNvSpPr txBox="1"/>
      </xdr:nvSpPr>
      <xdr:spPr>
        <a:xfrm>
          <a:off x="17384472" y="674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72407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11141BCF-80D8-45B5-A07D-DA2FD087136D}"/>
            </a:ext>
          </a:extLst>
        </xdr:cNvPr>
        <xdr:cNvSpPr txBox="1"/>
      </xdr:nvSpPr>
      <xdr:spPr>
        <a:xfrm>
          <a:off x="16588817" y="675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B4D14E8C-9EA1-4A5D-9613-0653B4AEFC8A}"/>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FAE958C3-5436-43C0-9E38-DB3DDD6A709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6A231DC0-6D49-47B6-9A0C-AFC0193D970C}"/>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CDE78B87-7EFA-400F-BBC0-F2DC1BE5B31B}"/>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209B24B3-5474-4C52-B4C4-6C0458F66095}"/>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663B2599-7718-4C45-907C-E466A782EBB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72CACD90-A594-41BC-89C1-ED1DF0CBB056}"/>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9C78C24D-327E-4C1E-B280-868F1D11AC0B}"/>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0109A440-E3F9-4BA8-A3C0-02893CC45498}"/>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CBE76B49-81BC-466D-98E8-502D2B28305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7" name="テキスト ボックス 616">
          <a:extLst>
            <a:ext uri="{FF2B5EF4-FFF2-40B4-BE49-F238E27FC236}">
              <a16:creationId xmlns:a16="http://schemas.microsoft.com/office/drawing/2014/main" id="{60717372-BAA4-4115-B61B-DC3AAC39D12B}"/>
            </a:ext>
          </a:extLst>
        </xdr:cNvPr>
        <xdr:cNvSpPr txBox="1"/>
      </xdr:nvSpPr>
      <xdr:spPr>
        <a:xfrm>
          <a:off x="10842791" y="11285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8" name="直線コネクタ 617">
          <a:extLst>
            <a:ext uri="{FF2B5EF4-FFF2-40B4-BE49-F238E27FC236}">
              <a16:creationId xmlns:a16="http://schemas.microsoft.com/office/drawing/2014/main" id="{85E7DA53-D442-492B-B8A7-1188109003DA}"/>
            </a:ext>
          </a:extLst>
        </xdr:cNvPr>
        <xdr:cNvCxnSpPr/>
      </xdr:nvCxnSpPr>
      <xdr:spPr>
        <a:xfrm>
          <a:off x="1120394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9" name="テキスト ボックス 618">
          <a:extLst>
            <a:ext uri="{FF2B5EF4-FFF2-40B4-BE49-F238E27FC236}">
              <a16:creationId xmlns:a16="http://schemas.microsoft.com/office/drawing/2014/main" id="{5096FC63-315D-40D9-AADF-EE5CE467F951}"/>
            </a:ext>
          </a:extLst>
        </xdr:cNvPr>
        <xdr:cNvSpPr txBox="1"/>
      </xdr:nvSpPr>
      <xdr:spPr>
        <a:xfrm>
          <a:off x="1084279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20" name="直線コネクタ 619">
          <a:extLst>
            <a:ext uri="{FF2B5EF4-FFF2-40B4-BE49-F238E27FC236}">
              <a16:creationId xmlns:a16="http://schemas.microsoft.com/office/drawing/2014/main" id="{9EE07C2B-7A43-490D-AC16-736B9A65D1B2}"/>
            </a:ext>
          </a:extLst>
        </xdr:cNvPr>
        <xdr:cNvCxnSpPr/>
      </xdr:nvCxnSpPr>
      <xdr:spPr>
        <a:xfrm>
          <a:off x="1120394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21" name="テキスト ボックス 620">
          <a:extLst>
            <a:ext uri="{FF2B5EF4-FFF2-40B4-BE49-F238E27FC236}">
              <a16:creationId xmlns:a16="http://schemas.microsoft.com/office/drawing/2014/main" id="{E58AF61A-E8E4-42B2-A95B-86E8C1120C6E}"/>
            </a:ext>
          </a:extLst>
        </xdr:cNvPr>
        <xdr:cNvSpPr txBox="1"/>
      </xdr:nvSpPr>
      <xdr:spPr>
        <a:xfrm>
          <a:off x="1084279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22" name="直線コネクタ 621">
          <a:extLst>
            <a:ext uri="{FF2B5EF4-FFF2-40B4-BE49-F238E27FC236}">
              <a16:creationId xmlns:a16="http://schemas.microsoft.com/office/drawing/2014/main" id="{20702BB8-87A2-4A9E-A17B-3EF12FD44306}"/>
            </a:ext>
          </a:extLst>
        </xdr:cNvPr>
        <xdr:cNvCxnSpPr/>
      </xdr:nvCxnSpPr>
      <xdr:spPr>
        <a:xfrm>
          <a:off x="1120394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3" name="テキスト ボックス 622">
          <a:extLst>
            <a:ext uri="{FF2B5EF4-FFF2-40B4-BE49-F238E27FC236}">
              <a16:creationId xmlns:a16="http://schemas.microsoft.com/office/drawing/2014/main" id="{94BF5116-7A99-4B38-8DC4-C527E2D8FAEC}"/>
            </a:ext>
          </a:extLst>
        </xdr:cNvPr>
        <xdr:cNvSpPr txBox="1"/>
      </xdr:nvSpPr>
      <xdr:spPr>
        <a:xfrm>
          <a:off x="1084279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4" name="直線コネクタ 623">
          <a:extLst>
            <a:ext uri="{FF2B5EF4-FFF2-40B4-BE49-F238E27FC236}">
              <a16:creationId xmlns:a16="http://schemas.microsoft.com/office/drawing/2014/main" id="{662BBFEB-B0F4-4600-858F-7D39FCA3A95E}"/>
            </a:ext>
          </a:extLst>
        </xdr:cNvPr>
        <xdr:cNvCxnSpPr/>
      </xdr:nvCxnSpPr>
      <xdr:spPr>
        <a:xfrm>
          <a:off x="1120394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5" name="テキスト ボックス 624">
          <a:extLst>
            <a:ext uri="{FF2B5EF4-FFF2-40B4-BE49-F238E27FC236}">
              <a16:creationId xmlns:a16="http://schemas.microsoft.com/office/drawing/2014/main" id="{A30D16C5-689D-4568-9430-69B415DF53F5}"/>
            </a:ext>
          </a:extLst>
        </xdr:cNvPr>
        <xdr:cNvSpPr txBox="1"/>
      </xdr:nvSpPr>
      <xdr:spPr>
        <a:xfrm>
          <a:off x="1084279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0AF07EAB-00F2-4339-83D6-34109325809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7" name="テキスト ボックス 626">
          <a:extLst>
            <a:ext uri="{FF2B5EF4-FFF2-40B4-BE49-F238E27FC236}">
              <a16:creationId xmlns:a16="http://schemas.microsoft.com/office/drawing/2014/main" id="{0A757943-B9D5-4D0F-9434-75C2CC6278AC}"/>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7BA26FB5-F5E1-4F9D-B046-DCC6323F2376}"/>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64008</xdr:rowOff>
    </xdr:to>
    <xdr:cxnSp macro="">
      <xdr:nvCxnSpPr>
        <xdr:cNvPr id="629" name="直線コネクタ 628">
          <a:extLst>
            <a:ext uri="{FF2B5EF4-FFF2-40B4-BE49-F238E27FC236}">
              <a16:creationId xmlns:a16="http://schemas.microsoft.com/office/drawing/2014/main" id="{F203AD84-4C9D-472F-9FE4-207AAEC4DFF5}"/>
            </a:ext>
          </a:extLst>
        </xdr:cNvPr>
        <xdr:cNvCxnSpPr/>
      </xdr:nvCxnSpPr>
      <xdr:spPr>
        <a:xfrm flipV="1">
          <a:off x="14703424" y="9620250"/>
          <a:ext cx="0"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67835</xdr:rowOff>
    </xdr:from>
    <xdr:ext cx="405111" cy="259045"/>
    <xdr:sp macro="" textlink="">
      <xdr:nvSpPr>
        <xdr:cNvPr id="630" name="【学校施設】&#10;有形固定資産減価償却率最小値テキスト">
          <a:extLst>
            <a:ext uri="{FF2B5EF4-FFF2-40B4-BE49-F238E27FC236}">
              <a16:creationId xmlns:a16="http://schemas.microsoft.com/office/drawing/2014/main" id="{0885865A-F049-4AE7-99DF-A441F628A78C}"/>
            </a:ext>
          </a:extLst>
        </xdr:cNvPr>
        <xdr:cNvSpPr txBox="1"/>
      </xdr:nvSpPr>
      <xdr:spPr>
        <a:xfrm>
          <a:off x="14742160" y="1103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64008</xdr:rowOff>
    </xdr:from>
    <xdr:to>
      <xdr:col>86</xdr:col>
      <xdr:colOff>25400</xdr:colOff>
      <xdr:row>64</xdr:row>
      <xdr:rowOff>64008</xdr:rowOff>
    </xdr:to>
    <xdr:cxnSp macro="">
      <xdr:nvCxnSpPr>
        <xdr:cNvPr id="631" name="直線コネクタ 630">
          <a:extLst>
            <a:ext uri="{FF2B5EF4-FFF2-40B4-BE49-F238E27FC236}">
              <a16:creationId xmlns:a16="http://schemas.microsoft.com/office/drawing/2014/main" id="{CC4B05BA-BE7A-4CC2-9F3B-084DDC582F0D}"/>
            </a:ext>
          </a:extLst>
        </xdr:cNvPr>
        <xdr:cNvCxnSpPr/>
      </xdr:nvCxnSpPr>
      <xdr:spPr>
        <a:xfrm>
          <a:off x="14611350" y="11032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2" name="【学校施設】&#10;有形固定資産減価償却率最大値テキスト">
          <a:extLst>
            <a:ext uri="{FF2B5EF4-FFF2-40B4-BE49-F238E27FC236}">
              <a16:creationId xmlns:a16="http://schemas.microsoft.com/office/drawing/2014/main" id="{70710B7B-BE18-476C-AEA0-E8D42C8C82A6}"/>
            </a:ext>
          </a:extLst>
        </xdr:cNvPr>
        <xdr:cNvSpPr txBox="1"/>
      </xdr:nvSpPr>
      <xdr:spPr>
        <a:xfrm>
          <a:off x="14742160" y="9397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3" name="直線コネクタ 632">
          <a:extLst>
            <a:ext uri="{FF2B5EF4-FFF2-40B4-BE49-F238E27FC236}">
              <a16:creationId xmlns:a16="http://schemas.microsoft.com/office/drawing/2014/main" id="{6B3E281F-5290-48DE-8410-F018024DF46E}"/>
            </a:ext>
          </a:extLst>
        </xdr:cNvPr>
        <xdr:cNvCxnSpPr/>
      </xdr:nvCxnSpPr>
      <xdr:spPr>
        <a:xfrm>
          <a:off x="14611350" y="96202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153941</xdr:rowOff>
    </xdr:from>
    <xdr:ext cx="405111" cy="259045"/>
    <xdr:sp macro="" textlink="">
      <xdr:nvSpPr>
        <xdr:cNvPr id="634" name="【学校施設】&#10;有形固定資産減価償却率平均値テキスト">
          <a:extLst>
            <a:ext uri="{FF2B5EF4-FFF2-40B4-BE49-F238E27FC236}">
              <a16:creationId xmlns:a16="http://schemas.microsoft.com/office/drawing/2014/main" id="{57A7BD8D-4564-4D07-8485-008FB7655CDA}"/>
            </a:ext>
          </a:extLst>
        </xdr:cNvPr>
        <xdr:cNvSpPr txBox="1"/>
      </xdr:nvSpPr>
      <xdr:spPr>
        <a:xfrm>
          <a:off x="14742160" y="10269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4064</xdr:rowOff>
    </xdr:from>
    <xdr:to>
      <xdr:col>85</xdr:col>
      <xdr:colOff>177800</xdr:colOff>
      <xdr:row>60</xdr:row>
      <xdr:rowOff>105664</xdr:rowOff>
    </xdr:to>
    <xdr:sp macro="" textlink="">
      <xdr:nvSpPr>
        <xdr:cNvPr id="635" name="フローチャート: 判断 634">
          <a:extLst>
            <a:ext uri="{FF2B5EF4-FFF2-40B4-BE49-F238E27FC236}">
              <a16:creationId xmlns:a16="http://schemas.microsoft.com/office/drawing/2014/main" id="{4121C65D-BAAD-44E9-A01A-855D60CE1C45}"/>
            </a:ext>
          </a:extLst>
        </xdr:cNvPr>
        <xdr:cNvSpPr/>
      </xdr:nvSpPr>
      <xdr:spPr>
        <a:xfrm>
          <a:off x="14649450" y="1029296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129794</xdr:rowOff>
    </xdr:from>
    <xdr:to>
      <xdr:col>81</xdr:col>
      <xdr:colOff>101600</xdr:colOff>
      <xdr:row>60</xdr:row>
      <xdr:rowOff>59944</xdr:rowOff>
    </xdr:to>
    <xdr:sp macro="" textlink="">
      <xdr:nvSpPr>
        <xdr:cNvPr id="636" name="フローチャート: 判断 635">
          <a:extLst>
            <a:ext uri="{FF2B5EF4-FFF2-40B4-BE49-F238E27FC236}">
              <a16:creationId xmlns:a16="http://schemas.microsoft.com/office/drawing/2014/main" id="{3856C6A2-51C2-458B-8275-A8F9B7D5B327}"/>
            </a:ext>
          </a:extLst>
        </xdr:cNvPr>
        <xdr:cNvSpPr/>
      </xdr:nvSpPr>
      <xdr:spPr>
        <a:xfrm>
          <a:off x="13887450" y="10249154"/>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152654</xdr:rowOff>
    </xdr:from>
    <xdr:to>
      <xdr:col>76</xdr:col>
      <xdr:colOff>165100</xdr:colOff>
      <xdr:row>60</xdr:row>
      <xdr:rowOff>82804</xdr:rowOff>
    </xdr:to>
    <xdr:sp macro="" textlink="">
      <xdr:nvSpPr>
        <xdr:cNvPr id="637" name="フローチャート: 判断 636">
          <a:extLst>
            <a:ext uri="{FF2B5EF4-FFF2-40B4-BE49-F238E27FC236}">
              <a16:creationId xmlns:a16="http://schemas.microsoft.com/office/drawing/2014/main" id="{193AC1DD-1F53-4F11-AF87-7B14229004B0}"/>
            </a:ext>
          </a:extLst>
        </xdr:cNvPr>
        <xdr:cNvSpPr/>
      </xdr:nvSpPr>
      <xdr:spPr>
        <a:xfrm>
          <a:off x="13089890" y="1026820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102362</xdr:rowOff>
    </xdr:from>
    <xdr:to>
      <xdr:col>72</xdr:col>
      <xdr:colOff>38100</xdr:colOff>
      <xdr:row>60</xdr:row>
      <xdr:rowOff>32512</xdr:rowOff>
    </xdr:to>
    <xdr:sp macro="" textlink="">
      <xdr:nvSpPr>
        <xdr:cNvPr id="638" name="フローチャート: 判断 637">
          <a:extLst>
            <a:ext uri="{FF2B5EF4-FFF2-40B4-BE49-F238E27FC236}">
              <a16:creationId xmlns:a16="http://schemas.microsoft.com/office/drawing/2014/main" id="{0E76EE5D-9DFC-4008-9061-2F35CD9EC84E}"/>
            </a:ext>
          </a:extLst>
        </xdr:cNvPr>
        <xdr:cNvSpPr/>
      </xdr:nvSpPr>
      <xdr:spPr>
        <a:xfrm>
          <a:off x="12303760" y="102141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79502</xdr:rowOff>
    </xdr:from>
    <xdr:to>
      <xdr:col>67</xdr:col>
      <xdr:colOff>101600</xdr:colOff>
      <xdr:row>60</xdr:row>
      <xdr:rowOff>9652</xdr:rowOff>
    </xdr:to>
    <xdr:sp macro="" textlink="">
      <xdr:nvSpPr>
        <xdr:cNvPr id="639" name="フローチャート: 判断 638">
          <a:extLst>
            <a:ext uri="{FF2B5EF4-FFF2-40B4-BE49-F238E27FC236}">
              <a16:creationId xmlns:a16="http://schemas.microsoft.com/office/drawing/2014/main" id="{EA0068ED-B84B-424E-BE11-526B30A8BE71}"/>
            </a:ext>
          </a:extLst>
        </xdr:cNvPr>
        <xdr:cNvSpPr/>
      </xdr:nvSpPr>
      <xdr:spPr>
        <a:xfrm>
          <a:off x="11487150" y="1019505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ABFEB9A4-2279-4D7D-B206-4BCA8F950A24}"/>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3B567999-4F41-4529-8393-A5981CDD4707}"/>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DB3C0BEB-A76B-4677-9436-38BDB7AD3A51}"/>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44F28ACF-1161-43D7-9F6B-FBE9973F7962}"/>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E3FD8CEB-59F8-497A-9267-76CD953A75D5}"/>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157226</xdr:rowOff>
    </xdr:from>
    <xdr:to>
      <xdr:col>85</xdr:col>
      <xdr:colOff>177800</xdr:colOff>
      <xdr:row>58</xdr:row>
      <xdr:rowOff>87376</xdr:rowOff>
    </xdr:to>
    <xdr:sp macro="" textlink="">
      <xdr:nvSpPr>
        <xdr:cNvPr id="645" name="楕円 644">
          <a:extLst>
            <a:ext uri="{FF2B5EF4-FFF2-40B4-BE49-F238E27FC236}">
              <a16:creationId xmlns:a16="http://schemas.microsoft.com/office/drawing/2014/main" id="{E2069BE9-5016-47BE-B5AA-C97A65B6283B}"/>
            </a:ext>
          </a:extLst>
        </xdr:cNvPr>
        <xdr:cNvSpPr/>
      </xdr:nvSpPr>
      <xdr:spPr>
        <a:xfrm>
          <a:off x="14649450" y="9931781"/>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8653</xdr:rowOff>
    </xdr:from>
    <xdr:ext cx="405111" cy="259045"/>
    <xdr:sp macro="" textlink="">
      <xdr:nvSpPr>
        <xdr:cNvPr id="646" name="【学校施設】&#10;有形固定資産減価償却率該当値テキスト">
          <a:extLst>
            <a:ext uri="{FF2B5EF4-FFF2-40B4-BE49-F238E27FC236}">
              <a16:creationId xmlns:a16="http://schemas.microsoft.com/office/drawing/2014/main" id="{0B1821A1-AD3F-4526-A7B4-86A7A04C2E77}"/>
            </a:ext>
          </a:extLst>
        </xdr:cNvPr>
        <xdr:cNvSpPr txBox="1"/>
      </xdr:nvSpPr>
      <xdr:spPr>
        <a:xfrm>
          <a:off x="14742160" y="978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104648</xdr:rowOff>
    </xdr:from>
    <xdr:to>
      <xdr:col>81</xdr:col>
      <xdr:colOff>101600</xdr:colOff>
      <xdr:row>59</xdr:row>
      <xdr:rowOff>34798</xdr:rowOff>
    </xdr:to>
    <xdr:sp macro="" textlink="">
      <xdr:nvSpPr>
        <xdr:cNvPr id="647" name="楕円 646">
          <a:extLst>
            <a:ext uri="{FF2B5EF4-FFF2-40B4-BE49-F238E27FC236}">
              <a16:creationId xmlns:a16="http://schemas.microsoft.com/office/drawing/2014/main" id="{0AECB8CC-F493-48F2-AF53-64DE3E9C5ECA}"/>
            </a:ext>
          </a:extLst>
        </xdr:cNvPr>
        <xdr:cNvSpPr/>
      </xdr:nvSpPr>
      <xdr:spPr>
        <a:xfrm>
          <a:off x="13887450" y="1004684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36576</xdr:rowOff>
    </xdr:from>
    <xdr:to>
      <xdr:col>85</xdr:col>
      <xdr:colOff>127000</xdr:colOff>
      <xdr:row>58</xdr:row>
      <xdr:rowOff>155448</xdr:rowOff>
    </xdr:to>
    <xdr:cxnSp macro="">
      <xdr:nvCxnSpPr>
        <xdr:cNvPr id="648" name="直線コネクタ 647">
          <a:extLst>
            <a:ext uri="{FF2B5EF4-FFF2-40B4-BE49-F238E27FC236}">
              <a16:creationId xmlns:a16="http://schemas.microsoft.com/office/drawing/2014/main" id="{FBAAD89F-FA98-47F0-8489-D7863D8C0DC7}"/>
            </a:ext>
          </a:extLst>
        </xdr:cNvPr>
        <xdr:cNvCxnSpPr/>
      </xdr:nvCxnSpPr>
      <xdr:spPr>
        <a:xfrm flipV="1">
          <a:off x="13942060" y="9980676"/>
          <a:ext cx="762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4064</xdr:rowOff>
    </xdr:from>
    <xdr:to>
      <xdr:col>76</xdr:col>
      <xdr:colOff>165100</xdr:colOff>
      <xdr:row>58</xdr:row>
      <xdr:rowOff>105664</xdr:rowOff>
    </xdr:to>
    <xdr:sp macro="" textlink="">
      <xdr:nvSpPr>
        <xdr:cNvPr id="649" name="楕円 648">
          <a:extLst>
            <a:ext uri="{FF2B5EF4-FFF2-40B4-BE49-F238E27FC236}">
              <a16:creationId xmlns:a16="http://schemas.microsoft.com/office/drawing/2014/main" id="{CE3EF396-4B36-430C-9229-EC90FD9D469C}"/>
            </a:ext>
          </a:extLst>
        </xdr:cNvPr>
        <xdr:cNvSpPr/>
      </xdr:nvSpPr>
      <xdr:spPr>
        <a:xfrm>
          <a:off x="13089890" y="9950069"/>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54864</xdr:rowOff>
    </xdr:from>
    <xdr:to>
      <xdr:col>81</xdr:col>
      <xdr:colOff>50800</xdr:colOff>
      <xdr:row>58</xdr:row>
      <xdr:rowOff>155448</xdr:rowOff>
    </xdr:to>
    <xdr:cxnSp macro="">
      <xdr:nvCxnSpPr>
        <xdr:cNvPr id="650" name="直線コネクタ 649">
          <a:extLst>
            <a:ext uri="{FF2B5EF4-FFF2-40B4-BE49-F238E27FC236}">
              <a16:creationId xmlns:a16="http://schemas.microsoft.com/office/drawing/2014/main" id="{CB002738-566D-41F0-8C97-2BA6DBC6D983}"/>
            </a:ext>
          </a:extLst>
        </xdr:cNvPr>
        <xdr:cNvCxnSpPr/>
      </xdr:nvCxnSpPr>
      <xdr:spPr>
        <a:xfrm>
          <a:off x="13144500" y="10002774"/>
          <a:ext cx="797560" cy="9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134366</xdr:rowOff>
    </xdr:from>
    <xdr:to>
      <xdr:col>72</xdr:col>
      <xdr:colOff>38100</xdr:colOff>
      <xdr:row>58</xdr:row>
      <xdr:rowOff>64516</xdr:rowOff>
    </xdr:to>
    <xdr:sp macro="" textlink="">
      <xdr:nvSpPr>
        <xdr:cNvPr id="651" name="楕円 650">
          <a:extLst>
            <a:ext uri="{FF2B5EF4-FFF2-40B4-BE49-F238E27FC236}">
              <a16:creationId xmlns:a16="http://schemas.microsoft.com/office/drawing/2014/main" id="{7E185D26-706E-4903-A6A3-C404DFEBB463}"/>
            </a:ext>
          </a:extLst>
        </xdr:cNvPr>
        <xdr:cNvSpPr/>
      </xdr:nvSpPr>
      <xdr:spPr>
        <a:xfrm>
          <a:off x="12303760" y="99032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13716</xdr:rowOff>
    </xdr:from>
    <xdr:to>
      <xdr:col>76</xdr:col>
      <xdr:colOff>114300</xdr:colOff>
      <xdr:row>58</xdr:row>
      <xdr:rowOff>54864</xdr:rowOff>
    </xdr:to>
    <xdr:cxnSp macro="">
      <xdr:nvCxnSpPr>
        <xdr:cNvPr id="652" name="直線コネクタ 651">
          <a:extLst>
            <a:ext uri="{FF2B5EF4-FFF2-40B4-BE49-F238E27FC236}">
              <a16:creationId xmlns:a16="http://schemas.microsoft.com/office/drawing/2014/main" id="{8BC33CDF-489C-488F-B030-3456BB3C00B3}"/>
            </a:ext>
          </a:extLst>
        </xdr:cNvPr>
        <xdr:cNvCxnSpPr/>
      </xdr:nvCxnSpPr>
      <xdr:spPr>
        <a:xfrm>
          <a:off x="12346940" y="9961626"/>
          <a:ext cx="79756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125222</xdr:rowOff>
    </xdr:from>
    <xdr:to>
      <xdr:col>67</xdr:col>
      <xdr:colOff>101600</xdr:colOff>
      <xdr:row>58</xdr:row>
      <xdr:rowOff>55372</xdr:rowOff>
    </xdr:to>
    <xdr:sp macro="" textlink="">
      <xdr:nvSpPr>
        <xdr:cNvPr id="653" name="楕円 652">
          <a:extLst>
            <a:ext uri="{FF2B5EF4-FFF2-40B4-BE49-F238E27FC236}">
              <a16:creationId xmlns:a16="http://schemas.microsoft.com/office/drawing/2014/main" id="{D62B01A6-D037-41DA-8221-150B343ECDAE}"/>
            </a:ext>
          </a:extLst>
        </xdr:cNvPr>
        <xdr:cNvSpPr/>
      </xdr:nvSpPr>
      <xdr:spPr>
        <a:xfrm>
          <a:off x="11487150" y="98997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xdr:rowOff>
    </xdr:from>
    <xdr:to>
      <xdr:col>71</xdr:col>
      <xdr:colOff>177800</xdr:colOff>
      <xdr:row>58</xdr:row>
      <xdr:rowOff>13716</xdr:rowOff>
    </xdr:to>
    <xdr:cxnSp macro="">
      <xdr:nvCxnSpPr>
        <xdr:cNvPr id="654" name="直線コネクタ 653">
          <a:extLst>
            <a:ext uri="{FF2B5EF4-FFF2-40B4-BE49-F238E27FC236}">
              <a16:creationId xmlns:a16="http://schemas.microsoft.com/office/drawing/2014/main" id="{AD53331D-2589-437B-8065-89377BFEAEC1}"/>
            </a:ext>
          </a:extLst>
        </xdr:cNvPr>
        <xdr:cNvCxnSpPr/>
      </xdr:nvCxnSpPr>
      <xdr:spPr>
        <a:xfrm>
          <a:off x="11541760" y="9950577"/>
          <a:ext cx="80518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51071</xdr:rowOff>
    </xdr:from>
    <xdr:ext cx="405111" cy="259045"/>
    <xdr:sp macro="" textlink="">
      <xdr:nvSpPr>
        <xdr:cNvPr id="655" name="n_1aveValue【学校施設】&#10;有形固定資産減価償却率">
          <a:extLst>
            <a:ext uri="{FF2B5EF4-FFF2-40B4-BE49-F238E27FC236}">
              <a16:creationId xmlns:a16="http://schemas.microsoft.com/office/drawing/2014/main" id="{C5CBDFFE-1B6F-4364-BF89-16A9BABEA4B7}"/>
            </a:ext>
          </a:extLst>
        </xdr:cNvPr>
        <xdr:cNvSpPr txBox="1"/>
      </xdr:nvSpPr>
      <xdr:spPr>
        <a:xfrm>
          <a:off x="13738234" y="10341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73931</xdr:rowOff>
    </xdr:from>
    <xdr:ext cx="405111" cy="259045"/>
    <xdr:sp macro="" textlink="">
      <xdr:nvSpPr>
        <xdr:cNvPr id="656" name="n_2aveValue【学校施設】&#10;有形固定資産減価償却率">
          <a:extLst>
            <a:ext uri="{FF2B5EF4-FFF2-40B4-BE49-F238E27FC236}">
              <a16:creationId xmlns:a16="http://schemas.microsoft.com/office/drawing/2014/main" id="{F46FC4EE-0C49-438B-AAA5-8BDEBF9A0786}"/>
            </a:ext>
          </a:extLst>
        </xdr:cNvPr>
        <xdr:cNvSpPr txBox="1"/>
      </xdr:nvSpPr>
      <xdr:spPr>
        <a:xfrm>
          <a:off x="12957184" y="10360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23639</xdr:rowOff>
    </xdr:from>
    <xdr:ext cx="405111" cy="259045"/>
    <xdr:sp macro="" textlink="">
      <xdr:nvSpPr>
        <xdr:cNvPr id="657" name="n_3aveValue【学校施設】&#10;有形固定資産減価償却率">
          <a:extLst>
            <a:ext uri="{FF2B5EF4-FFF2-40B4-BE49-F238E27FC236}">
              <a16:creationId xmlns:a16="http://schemas.microsoft.com/office/drawing/2014/main" id="{17F6508A-035B-4C36-8851-56C1F7CEC418}"/>
            </a:ext>
          </a:extLst>
        </xdr:cNvPr>
        <xdr:cNvSpPr txBox="1"/>
      </xdr:nvSpPr>
      <xdr:spPr>
        <a:xfrm>
          <a:off x="12171054" y="10306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779</xdr:rowOff>
    </xdr:from>
    <xdr:ext cx="405111" cy="259045"/>
    <xdr:sp macro="" textlink="">
      <xdr:nvSpPr>
        <xdr:cNvPr id="658" name="n_4aveValue【学校施設】&#10;有形固定資産減価償却率">
          <a:extLst>
            <a:ext uri="{FF2B5EF4-FFF2-40B4-BE49-F238E27FC236}">
              <a16:creationId xmlns:a16="http://schemas.microsoft.com/office/drawing/2014/main" id="{CB2E87BF-4D25-4448-B725-CFAADFD701CE}"/>
            </a:ext>
          </a:extLst>
        </xdr:cNvPr>
        <xdr:cNvSpPr txBox="1"/>
      </xdr:nvSpPr>
      <xdr:spPr>
        <a:xfrm>
          <a:off x="11354444" y="10287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51325</xdr:rowOff>
    </xdr:from>
    <xdr:ext cx="405111" cy="259045"/>
    <xdr:sp macro="" textlink="">
      <xdr:nvSpPr>
        <xdr:cNvPr id="659" name="n_1mainValue【学校施設】&#10;有形固定資産減価償却率">
          <a:extLst>
            <a:ext uri="{FF2B5EF4-FFF2-40B4-BE49-F238E27FC236}">
              <a16:creationId xmlns:a16="http://schemas.microsoft.com/office/drawing/2014/main" id="{31FB34E0-A2F9-4D3E-AEB1-F006DA9C38B7}"/>
            </a:ext>
          </a:extLst>
        </xdr:cNvPr>
        <xdr:cNvSpPr txBox="1"/>
      </xdr:nvSpPr>
      <xdr:spPr>
        <a:xfrm>
          <a:off x="13738234" y="982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122191</xdr:rowOff>
    </xdr:from>
    <xdr:ext cx="405111" cy="259045"/>
    <xdr:sp macro="" textlink="">
      <xdr:nvSpPr>
        <xdr:cNvPr id="660" name="n_2mainValue【学校施設】&#10;有形固定資産減価償却率">
          <a:extLst>
            <a:ext uri="{FF2B5EF4-FFF2-40B4-BE49-F238E27FC236}">
              <a16:creationId xmlns:a16="http://schemas.microsoft.com/office/drawing/2014/main" id="{B6CB4832-FBCA-479A-B6CE-5C0FEA988ADD}"/>
            </a:ext>
          </a:extLst>
        </xdr:cNvPr>
        <xdr:cNvSpPr txBox="1"/>
      </xdr:nvSpPr>
      <xdr:spPr>
        <a:xfrm>
          <a:off x="12957184" y="972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81043</xdr:rowOff>
    </xdr:from>
    <xdr:ext cx="405111" cy="259045"/>
    <xdr:sp macro="" textlink="">
      <xdr:nvSpPr>
        <xdr:cNvPr id="661" name="n_3mainValue【学校施設】&#10;有形固定資産減価償却率">
          <a:extLst>
            <a:ext uri="{FF2B5EF4-FFF2-40B4-BE49-F238E27FC236}">
              <a16:creationId xmlns:a16="http://schemas.microsoft.com/office/drawing/2014/main" id="{D0DD30A8-616E-4735-8910-12D80C29C3F9}"/>
            </a:ext>
          </a:extLst>
        </xdr:cNvPr>
        <xdr:cNvSpPr txBox="1"/>
      </xdr:nvSpPr>
      <xdr:spPr>
        <a:xfrm>
          <a:off x="12171054" y="9684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71899</xdr:rowOff>
    </xdr:from>
    <xdr:ext cx="405111" cy="259045"/>
    <xdr:sp macro="" textlink="">
      <xdr:nvSpPr>
        <xdr:cNvPr id="662" name="n_4mainValue【学校施設】&#10;有形固定資産減価償却率">
          <a:extLst>
            <a:ext uri="{FF2B5EF4-FFF2-40B4-BE49-F238E27FC236}">
              <a16:creationId xmlns:a16="http://schemas.microsoft.com/office/drawing/2014/main" id="{420ACD15-A4FE-4124-91AC-08F2D4ECC88B}"/>
            </a:ext>
          </a:extLst>
        </xdr:cNvPr>
        <xdr:cNvSpPr txBox="1"/>
      </xdr:nvSpPr>
      <xdr:spPr>
        <a:xfrm>
          <a:off x="11354444" y="967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7895EA4C-2FED-4197-963A-C4F830E4086D}"/>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80AB707F-8CB1-4208-9FB9-9D4CBAC687F3}"/>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94D9F068-8035-42E3-8E37-BB42C4D66E2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DADF18F8-443D-4056-B35F-A6477F19C41D}"/>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C2883086-CEB1-44D6-AF06-9F5D56FBD438}"/>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451DD423-30A0-4B0A-B2D1-02DBECE4696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B8BA8F92-6F9C-4425-A678-E7DD04FDD14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88DDBDD-E8AB-409D-A319-73E2189110BC}"/>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1" name="テキスト ボックス 670">
          <a:extLst>
            <a:ext uri="{FF2B5EF4-FFF2-40B4-BE49-F238E27FC236}">
              <a16:creationId xmlns:a16="http://schemas.microsoft.com/office/drawing/2014/main" id="{4E8F2E11-9AA8-440B-9129-744EFCC6E87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F8BFE333-218D-486C-8851-CF61AA40143C}"/>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3" name="テキスト ボックス 672">
          <a:extLst>
            <a:ext uri="{FF2B5EF4-FFF2-40B4-BE49-F238E27FC236}">
              <a16:creationId xmlns:a16="http://schemas.microsoft.com/office/drawing/2014/main" id="{6CB7DD22-4341-4DB8-B78D-AC3A8A5A5875}"/>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3B45D1DE-AECE-4B63-8E72-B93592FEA90E}"/>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5" name="テキスト ボックス 674">
          <a:extLst>
            <a:ext uri="{FF2B5EF4-FFF2-40B4-BE49-F238E27FC236}">
              <a16:creationId xmlns:a16="http://schemas.microsoft.com/office/drawing/2014/main" id="{2F8A1C2A-BF5F-4291-8942-1002F26BDD8D}"/>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F5EE337E-64ED-4B6C-A21D-1D875E8328B9}"/>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7" name="テキスト ボックス 676">
          <a:extLst>
            <a:ext uri="{FF2B5EF4-FFF2-40B4-BE49-F238E27FC236}">
              <a16:creationId xmlns:a16="http://schemas.microsoft.com/office/drawing/2014/main" id="{37316618-77C0-4A69-877A-FA76DC857BF8}"/>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937F62B2-0DCC-4C4A-B86A-DD784D4D8AA6}"/>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79" name="テキスト ボックス 678">
          <a:extLst>
            <a:ext uri="{FF2B5EF4-FFF2-40B4-BE49-F238E27FC236}">
              <a16:creationId xmlns:a16="http://schemas.microsoft.com/office/drawing/2014/main" id="{770AF635-1595-4F6D-87F9-774F658B2F8B}"/>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51A1FFBF-42B5-4E97-9472-6BC1D3480CB5}"/>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F32F416A-2EBD-438E-863C-479A798C8E7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2F4B34F7-63A7-4DBD-9119-B39F1960778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32004</xdr:rowOff>
    </xdr:from>
    <xdr:to>
      <xdr:col>116</xdr:col>
      <xdr:colOff>62864</xdr:colOff>
      <xdr:row>62</xdr:row>
      <xdr:rowOff>170879</xdr:rowOff>
    </xdr:to>
    <xdr:cxnSp macro="">
      <xdr:nvCxnSpPr>
        <xdr:cNvPr id="683" name="直線コネクタ 682">
          <a:extLst>
            <a:ext uri="{FF2B5EF4-FFF2-40B4-BE49-F238E27FC236}">
              <a16:creationId xmlns:a16="http://schemas.microsoft.com/office/drawing/2014/main" id="{7E01E392-DE31-416D-A3B3-8BD1A0710193}"/>
            </a:ext>
          </a:extLst>
        </xdr:cNvPr>
        <xdr:cNvCxnSpPr/>
      </xdr:nvCxnSpPr>
      <xdr:spPr>
        <a:xfrm flipV="1">
          <a:off x="19947254" y="9631299"/>
          <a:ext cx="0" cy="117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3256</xdr:rowOff>
    </xdr:from>
    <xdr:ext cx="469744" cy="259045"/>
    <xdr:sp macro="" textlink="">
      <xdr:nvSpPr>
        <xdr:cNvPr id="684" name="【学校施設】&#10;一人当たり面積最小値テキスト">
          <a:extLst>
            <a:ext uri="{FF2B5EF4-FFF2-40B4-BE49-F238E27FC236}">
              <a16:creationId xmlns:a16="http://schemas.microsoft.com/office/drawing/2014/main" id="{06C017F5-A93C-4CEE-A7BF-591966C28530}"/>
            </a:ext>
          </a:extLst>
        </xdr:cNvPr>
        <xdr:cNvSpPr txBox="1"/>
      </xdr:nvSpPr>
      <xdr:spPr>
        <a:xfrm>
          <a:off x="19985990" y="10804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170879</xdr:rowOff>
    </xdr:from>
    <xdr:to>
      <xdr:col>116</xdr:col>
      <xdr:colOff>152400</xdr:colOff>
      <xdr:row>62</xdr:row>
      <xdr:rowOff>170879</xdr:rowOff>
    </xdr:to>
    <xdr:cxnSp macro="">
      <xdr:nvCxnSpPr>
        <xdr:cNvPr id="685" name="直線コネクタ 684">
          <a:extLst>
            <a:ext uri="{FF2B5EF4-FFF2-40B4-BE49-F238E27FC236}">
              <a16:creationId xmlns:a16="http://schemas.microsoft.com/office/drawing/2014/main" id="{AB402AE5-764D-4042-8C74-05C42F1B1CED}"/>
            </a:ext>
          </a:extLst>
        </xdr:cNvPr>
        <xdr:cNvCxnSpPr/>
      </xdr:nvCxnSpPr>
      <xdr:spPr>
        <a:xfrm>
          <a:off x="19885660" y="108045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150131</xdr:rowOff>
    </xdr:from>
    <xdr:ext cx="469744" cy="259045"/>
    <xdr:sp macro="" textlink="">
      <xdr:nvSpPr>
        <xdr:cNvPr id="686" name="【学校施設】&#10;一人当たり面積最大値テキスト">
          <a:extLst>
            <a:ext uri="{FF2B5EF4-FFF2-40B4-BE49-F238E27FC236}">
              <a16:creationId xmlns:a16="http://schemas.microsoft.com/office/drawing/2014/main" id="{765EEE65-8F24-4DFB-8B5C-306C79B0D0B3}"/>
            </a:ext>
          </a:extLst>
        </xdr:cNvPr>
        <xdr:cNvSpPr txBox="1"/>
      </xdr:nvSpPr>
      <xdr:spPr>
        <a:xfrm>
          <a:off x="19985990" y="9408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32004</xdr:rowOff>
    </xdr:from>
    <xdr:to>
      <xdr:col>116</xdr:col>
      <xdr:colOff>152400</xdr:colOff>
      <xdr:row>56</xdr:row>
      <xdr:rowOff>32004</xdr:rowOff>
    </xdr:to>
    <xdr:cxnSp macro="">
      <xdr:nvCxnSpPr>
        <xdr:cNvPr id="687" name="直線コネクタ 686">
          <a:extLst>
            <a:ext uri="{FF2B5EF4-FFF2-40B4-BE49-F238E27FC236}">
              <a16:creationId xmlns:a16="http://schemas.microsoft.com/office/drawing/2014/main" id="{0912F4BC-59DE-4859-8850-8F6B77DFED76}"/>
            </a:ext>
          </a:extLst>
        </xdr:cNvPr>
        <xdr:cNvCxnSpPr/>
      </xdr:nvCxnSpPr>
      <xdr:spPr>
        <a:xfrm>
          <a:off x="19885660" y="963129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100220</xdr:rowOff>
    </xdr:from>
    <xdr:ext cx="469744" cy="259045"/>
    <xdr:sp macro="" textlink="">
      <xdr:nvSpPr>
        <xdr:cNvPr id="688" name="【学校施設】&#10;一人当たり面積平均値テキスト">
          <a:extLst>
            <a:ext uri="{FF2B5EF4-FFF2-40B4-BE49-F238E27FC236}">
              <a16:creationId xmlns:a16="http://schemas.microsoft.com/office/drawing/2014/main" id="{5438D4FD-9D6E-4D88-A06C-2DF8F13A0B23}"/>
            </a:ext>
          </a:extLst>
        </xdr:cNvPr>
        <xdr:cNvSpPr txBox="1"/>
      </xdr:nvSpPr>
      <xdr:spPr>
        <a:xfrm>
          <a:off x="19985990" y="103834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121793</xdr:rowOff>
    </xdr:from>
    <xdr:to>
      <xdr:col>116</xdr:col>
      <xdr:colOff>114300</xdr:colOff>
      <xdr:row>61</xdr:row>
      <xdr:rowOff>51943</xdr:rowOff>
    </xdr:to>
    <xdr:sp macro="" textlink="">
      <xdr:nvSpPr>
        <xdr:cNvPr id="689" name="フローチャート: 判断 688">
          <a:extLst>
            <a:ext uri="{FF2B5EF4-FFF2-40B4-BE49-F238E27FC236}">
              <a16:creationId xmlns:a16="http://schemas.microsoft.com/office/drawing/2014/main" id="{177806CC-D6FC-455C-8746-26A157D821CD}"/>
            </a:ext>
          </a:extLst>
        </xdr:cNvPr>
        <xdr:cNvSpPr/>
      </xdr:nvSpPr>
      <xdr:spPr>
        <a:xfrm>
          <a:off x="19904710" y="1041069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120650</xdr:rowOff>
    </xdr:from>
    <xdr:to>
      <xdr:col>112</xdr:col>
      <xdr:colOff>38100</xdr:colOff>
      <xdr:row>61</xdr:row>
      <xdr:rowOff>50800</xdr:rowOff>
    </xdr:to>
    <xdr:sp macro="" textlink="">
      <xdr:nvSpPr>
        <xdr:cNvPr id="690" name="フローチャート: 判断 689">
          <a:extLst>
            <a:ext uri="{FF2B5EF4-FFF2-40B4-BE49-F238E27FC236}">
              <a16:creationId xmlns:a16="http://schemas.microsoft.com/office/drawing/2014/main" id="{0C10376D-F7EB-4B9D-9EFA-9CCB61CBD286}"/>
            </a:ext>
          </a:extLst>
        </xdr:cNvPr>
        <xdr:cNvSpPr/>
      </xdr:nvSpPr>
      <xdr:spPr>
        <a:xfrm>
          <a:off x="19161760" y="104095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141795</xdr:rowOff>
    </xdr:from>
    <xdr:to>
      <xdr:col>107</xdr:col>
      <xdr:colOff>101600</xdr:colOff>
      <xdr:row>61</xdr:row>
      <xdr:rowOff>71945</xdr:rowOff>
    </xdr:to>
    <xdr:sp macro="" textlink="">
      <xdr:nvSpPr>
        <xdr:cNvPr id="691" name="フローチャート: 判断 690">
          <a:extLst>
            <a:ext uri="{FF2B5EF4-FFF2-40B4-BE49-F238E27FC236}">
              <a16:creationId xmlns:a16="http://schemas.microsoft.com/office/drawing/2014/main" id="{2EE649DA-1151-44B4-B8DA-11FDA12611C1}"/>
            </a:ext>
          </a:extLst>
        </xdr:cNvPr>
        <xdr:cNvSpPr/>
      </xdr:nvSpPr>
      <xdr:spPr>
        <a:xfrm>
          <a:off x="18345150" y="1042689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144653</xdr:rowOff>
    </xdr:from>
    <xdr:to>
      <xdr:col>102</xdr:col>
      <xdr:colOff>165100</xdr:colOff>
      <xdr:row>61</xdr:row>
      <xdr:rowOff>74803</xdr:rowOff>
    </xdr:to>
    <xdr:sp macro="" textlink="">
      <xdr:nvSpPr>
        <xdr:cNvPr id="692" name="フローチャート: 判断 691">
          <a:extLst>
            <a:ext uri="{FF2B5EF4-FFF2-40B4-BE49-F238E27FC236}">
              <a16:creationId xmlns:a16="http://schemas.microsoft.com/office/drawing/2014/main" id="{4A617088-D866-4D51-8DE0-B3701BC2CCFC}"/>
            </a:ext>
          </a:extLst>
        </xdr:cNvPr>
        <xdr:cNvSpPr/>
      </xdr:nvSpPr>
      <xdr:spPr>
        <a:xfrm>
          <a:off x="17547590" y="1042974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xdr:rowOff>
    </xdr:from>
    <xdr:to>
      <xdr:col>98</xdr:col>
      <xdr:colOff>38100</xdr:colOff>
      <xdr:row>61</xdr:row>
      <xdr:rowOff>102235</xdr:rowOff>
    </xdr:to>
    <xdr:sp macro="" textlink="">
      <xdr:nvSpPr>
        <xdr:cNvPr id="693" name="フローチャート: 判断 692">
          <a:extLst>
            <a:ext uri="{FF2B5EF4-FFF2-40B4-BE49-F238E27FC236}">
              <a16:creationId xmlns:a16="http://schemas.microsoft.com/office/drawing/2014/main" id="{64A9A3A9-241C-4AD8-82A0-3466B1FD981B}"/>
            </a:ext>
          </a:extLst>
        </xdr:cNvPr>
        <xdr:cNvSpPr/>
      </xdr:nvSpPr>
      <xdr:spPr>
        <a:xfrm>
          <a:off x="16761460" y="104590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81D189C9-A5B4-41F7-B2E0-9E6F42849E01}"/>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F4CF6D29-6470-403A-B5CE-A2E94F279C93}"/>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D122FEB5-4C74-4DB6-B607-76F6C342FA4D}"/>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8902AC77-5319-4A3B-8A3F-FD9392C9F85C}"/>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957DFF43-4087-4AB8-A36D-3389B92301D8}"/>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149225</xdr:rowOff>
    </xdr:from>
    <xdr:to>
      <xdr:col>116</xdr:col>
      <xdr:colOff>114300</xdr:colOff>
      <xdr:row>59</xdr:row>
      <xdr:rowOff>79375</xdr:rowOff>
    </xdr:to>
    <xdr:sp macro="" textlink="">
      <xdr:nvSpPr>
        <xdr:cNvPr id="699" name="楕円 698">
          <a:extLst>
            <a:ext uri="{FF2B5EF4-FFF2-40B4-BE49-F238E27FC236}">
              <a16:creationId xmlns:a16="http://schemas.microsoft.com/office/drawing/2014/main" id="{6962810B-D6AE-4CBD-9BF4-7C3928C0271F}"/>
            </a:ext>
          </a:extLst>
        </xdr:cNvPr>
        <xdr:cNvSpPr/>
      </xdr:nvSpPr>
      <xdr:spPr>
        <a:xfrm>
          <a:off x="19904710" y="100933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652</xdr:rowOff>
    </xdr:from>
    <xdr:ext cx="469744" cy="259045"/>
    <xdr:sp macro="" textlink="">
      <xdr:nvSpPr>
        <xdr:cNvPr id="700" name="【学校施設】&#10;一人当たり面積該当値テキスト">
          <a:extLst>
            <a:ext uri="{FF2B5EF4-FFF2-40B4-BE49-F238E27FC236}">
              <a16:creationId xmlns:a16="http://schemas.microsoft.com/office/drawing/2014/main" id="{34B6C426-4CA0-4CBC-87FB-A8724E623B30}"/>
            </a:ext>
          </a:extLst>
        </xdr:cNvPr>
        <xdr:cNvSpPr txBox="1"/>
      </xdr:nvSpPr>
      <xdr:spPr>
        <a:xfrm>
          <a:off x="19985990" y="994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64</xdr:rowOff>
    </xdr:from>
    <xdr:to>
      <xdr:col>112</xdr:col>
      <xdr:colOff>38100</xdr:colOff>
      <xdr:row>59</xdr:row>
      <xdr:rowOff>101664</xdr:rowOff>
    </xdr:to>
    <xdr:sp macro="" textlink="">
      <xdr:nvSpPr>
        <xdr:cNvPr id="701" name="楕円 700">
          <a:extLst>
            <a:ext uri="{FF2B5EF4-FFF2-40B4-BE49-F238E27FC236}">
              <a16:creationId xmlns:a16="http://schemas.microsoft.com/office/drawing/2014/main" id="{9C66E4E1-E6DC-432D-8329-CF284232F256}"/>
            </a:ext>
          </a:extLst>
        </xdr:cNvPr>
        <xdr:cNvSpPr/>
      </xdr:nvSpPr>
      <xdr:spPr>
        <a:xfrm>
          <a:off x="19161760" y="10115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28575</xdr:rowOff>
    </xdr:from>
    <xdr:to>
      <xdr:col>116</xdr:col>
      <xdr:colOff>63500</xdr:colOff>
      <xdr:row>59</xdr:row>
      <xdr:rowOff>50864</xdr:rowOff>
    </xdr:to>
    <xdr:cxnSp macro="">
      <xdr:nvCxnSpPr>
        <xdr:cNvPr id="702" name="直線コネクタ 701">
          <a:extLst>
            <a:ext uri="{FF2B5EF4-FFF2-40B4-BE49-F238E27FC236}">
              <a16:creationId xmlns:a16="http://schemas.microsoft.com/office/drawing/2014/main" id="{B111F11B-7B7D-4003-985A-003206316BC3}"/>
            </a:ext>
          </a:extLst>
        </xdr:cNvPr>
        <xdr:cNvCxnSpPr/>
      </xdr:nvCxnSpPr>
      <xdr:spPr>
        <a:xfrm flipV="1">
          <a:off x="19204940" y="10142220"/>
          <a:ext cx="742950" cy="28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10922</xdr:rowOff>
    </xdr:from>
    <xdr:to>
      <xdr:col>107</xdr:col>
      <xdr:colOff>101600</xdr:colOff>
      <xdr:row>59</xdr:row>
      <xdr:rowOff>112522</xdr:rowOff>
    </xdr:to>
    <xdr:sp macro="" textlink="">
      <xdr:nvSpPr>
        <xdr:cNvPr id="703" name="楕円 702">
          <a:extLst>
            <a:ext uri="{FF2B5EF4-FFF2-40B4-BE49-F238E27FC236}">
              <a16:creationId xmlns:a16="http://schemas.microsoft.com/office/drawing/2014/main" id="{AA214965-20CC-464D-9D29-5B9F02901105}"/>
            </a:ext>
          </a:extLst>
        </xdr:cNvPr>
        <xdr:cNvSpPr/>
      </xdr:nvSpPr>
      <xdr:spPr>
        <a:xfrm>
          <a:off x="18345150" y="101283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50864</xdr:rowOff>
    </xdr:from>
    <xdr:to>
      <xdr:col>111</xdr:col>
      <xdr:colOff>177800</xdr:colOff>
      <xdr:row>59</xdr:row>
      <xdr:rowOff>61722</xdr:rowOff>
    </xdr:to>
    <xdr:cxnSp macro="">
      <xdr:nvCxnSpPr>
        <xdr:cNvPr id="704" name="直線コネクタ 703">
          <a:extLst>
            <a:ext uri="{FF2B5EF4-FFF2-40B4-BE49-F238E27FC236}">
              <a16:creationId xmlns:a16="http://schemas.microsoft.com/office/drawing/2014/main" id="{1BA33A82-F68A-4F3B-8E63-B5B355BC59B8}"/>
            </a:ext>
          </a:extLst>
        </xdr:cNvPr>
        <xdr:cNvCxnSpPr/>
      </xdr:nvCxnSpPr>
      <xdr:spPr>
        <a:xfrm flipV="1">
          <a:off x="18399760" y="10170224"/>
          <a:ext cx="805180" cy="3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57785</xdr:rowOff>
    </xdr:from>
    <xdr:to>
      <xdr:col>102</xdr:col>
      <xdr:colOff>165100</xdr:colOff>
      <xdr:row>59</xdr:row>
      <xdr:rowOff>159385</xdr:rowOff>
    </xdr:to>
    <xdr:sp macro="" textlink="">
      <xdr:nvSpPr>
        <xdr:cNvPr id="705" name="楕円 704">
          <a:extLst>
            <a:ext uri="{FF2B5EF4-FFF2-40B4-BE49-F238E27FC236}">
              <a16:creationId xmlns:a16="http://schemas.microsoft.com/office/drawing/2014/main" id="{4DD48ABA-E34E-4D25-ACB5-D99B2678CBEE}"/>
            </a:ext>
          </a:extLst>
        </xdr:cNvPr>
        <xdr:cNvSpPr/>
      </xdr:nvSpPr>
      <xdr:spPr>
        <a:xfrm>
          <a:off x="17547590" y="1016952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61722</xdr:rowOff>
    </xdr:from>
    <xdr:to>
      <xdr:col>107</xdr:col>
      <xdr:colOff>50800</xdr:colOff>
      <xdr:row>59</xdr:row>
      <xdr:rowOff>108585</xdr:rowOff>
    </xdr:to>
    <xdr:cxnSp macro="">
      <xdr:nvCxnSpPr>
        <xdr:cNvPr id="706" name="直線コネクタ 705">
          <a:extLst>
            <a:ext uri="{FF2B5EF4-FFF2-40B4-BE49-F238E27FC236}">
              <a16:creationId xmlns:a16="http://schemas.microsoft.com/office/drawing/2014/main" id="{DFE3728B-8805-4E7E-B08A-FE02374E2BA0}"/>
            </a:ext>
          </a:extLst>
        </xdr:cNvPr>
        <xdr:cNvCxnSpPr/>
      </xdr:nvCxnSpPr>
      <xdr:spPr>
        <a:xfrm flipV="1">
          <a:off x="17602200" y="10173462"/>
          <a:ext cx="797560" cy="4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78359</xdr:rowOff>
    </xdr:from>
    <xdr:to>
      <xdr:col>98</xdr:col>
      <xdr:colOff>38100</xdr:colOff>
      <xdr:row>60</xdr:row>
      <xdr:rowOff>8509</xdr:rowOff>
    </xdr:to>
    <xdr:sp macro="" textlink="">
      <xdr:nvSpPr>
        <xdr:cNvPr id="707" name="楕円 706">
          <a:extLst>
            <a:ext uri="{FF2B5EF4-FFF2-40B4-BE49-F238E27FC236}">
              <a16:creationId xmlns:a16="http://schemas.microsoft.com/office/drawing/2014/main" id="{E0CA3930-E6EE-4403-B180-99BAE1B6B2AE}"/>
            </a:ext>
          </a:extLst>
        </xdr:cNvPr>
        <xdr:cNvSpPr/>
      </xdr:nvSpPr>
      <xdr:spPr>
        <a:xfrm>
          <a:off x="16761460" y="101939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108585</xdr:rowOff>
    </xdr:from>
    <xdr:to>
      <xdr:col>102</xdr:col>
      <xdr:colOff>114300</xdr:colOff>
      <xdr:row>59</xdr:row>
      <xdr:rowOff>129159</xdr:rowOff>
    </xdr:to>
    <xdr:cxnSp macro="">
      <xdr:nvCxnSpPr>
        <xdr:cNvPr id="708" name="直線コネクタ 707">
          <a:extLst>
            <a:ext uri="{FF2B5EF4-FFF2-40B4-BE49-F238E27FC236}">
              <a16:creationId xmlns:a16="http://schemas.microsoft.com/office/drawing/2014/main" id="{806B68E6-A26C-47B9-8220-E9B2D9480A7B}"/>
            </a:ext>
          </a:extLst>
        </xdr:cNvPr>
        <xdr:cNvCxnSpPr/>
      </xdr:nvCxnSpPr>
      <xdr:spPr>
        <a:xfrm flipV="1">
          <a:off x="16804640" y="10222230"/>
          <a:ext cx="79756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41927</xdr:rowOff>
    </xdr:from>
    <xdr:ext cx="469744" cy="259045"/>
    <xdr:sp macro="" textlink="">
      <xdr:nvSpPr>
        <xdr:cNvPr id="709" name="n_1aveValue【学校施設】&#10;一人当たり面積">
          <a:extLst>
            <a:ext uri="{FF2B5EF4-FFF2-40B4-BE49-F238E27FC236}">
              <a16:creationId xmlns:a16="http://schemas.microsoft.com/office/drawing/2014/main" id="{457891E7-132A-42D8-A802-7B588E526CE6}"/>
            </a:ext>
          </a:extLst>
        </xdr:cNvPr>
        <xdr:cNvSpPr txBox="1"/>
      </xdr:nvSpPr>
      <xdr:spPr>
        <a:xfrm>
          <a:off x="18982132" y="105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63072</xdr:rowOff>
    </xdr:from>
    <xdr:ext cx="469744" cy="259045"/>
    <xdr:sp macro="" textlink="">
      <xdr:nvSpPr>
        <xdr:cNvPr id="710" name="n_2aveValue【学校施設】&#10;一人当たり面積">
          <a:extLst>
            <a:ext uri="{FF2B5EF4-FFF2-40B4-BE49-F238E27FC236}">
              <a16:creationId xmlns:a16="http://schemas.microsoft.com/office/drawing/2014/main" id="{87A9159D-22D6-4809-A3A0-8F08C833C9BC}"/>
            </a:ext>
          </a:extLst>
        </xdr:cNvPr>
        <xdr:cNvSpPr txBox="1"/>
      </xdr:nvSpPr>
      <xdr:spPr>
        <a:xfrm>
          <a:off x="18182032" y="1051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65930</xdr:rowOff>
    </xdr:from>
    <xdr:ext cx="469744" cy="259045"/>
    <xdr:sp macro="" textlink="">
      <xdr:nvSpPr>
        <xdr:cNvPr id="711" name="n_3aveValue【学校施設】&#10;一人当たり面積">
          <a:extLst>
            <a:ext uri="{FF2B5EF4-FFF2-40B4-BE49-F238E27FC236}">
              <a16:creationId xmlns:a16="http://schemas.microsoft.com/office/drawing/2014/main" id="{C1774851-EE29-4DC0-84FF-DB7BF8B27FDB}"/>
            </a:ext>
          </a:extLst>
        </xdr:cNvPr>
        <xdr:cNvSpPr txBox="1"/>
      </xdr:nvSpPr>
      <xdr:spPr>
        <a:xfrm>
          <a:off x="17384472" y="1052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93362</xdr:rowOff>
    </xdr:from>
    <xdr:ext cx="469744" cy="259045"/>
    <xdr:sp macro="" textlink="">
      <xdr:nvSpPr>
        <xdr:cNvPr id="712" name="n_4aveValue【学校施設】&#10;一人当たり面積">
          <a:extLst>
            <a:ext uri="{FF2B5EF4-FFF2-40B4-BE49-F238E27FC236}">
              <a16:creationId xmlns:a16="http://schemas.microsoft.com/office/drawing/2014/main" id="{F3F9BD06-B31C-47B9-9073-F0DE42BE2166}"/>
            </a:ext>
          </a:extLst>
        </xdr:cNvPr>
        <xdr:cNvSpPr txBox="1"/>
      </xdr:nvSpPr>
      <xdr:spPr>
        <a:xfrm>
          <a:off x="16588817" y="1055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118191</xdr:rowOff>
    </xdr:from>
    <xdr:ext cx="469744" cy="259045"/>
    <xdr:sp macro="" textlink="">
      <xdr:nvSpPr>
        <xdr:cNvPr id="713" name="n_1mainValue【学校施設】&#10;一人当たり面積">
          <a:extLst>
            <a:ext uri="{FF2B5EF4-FFF2-40B4-BE49-F238E27FC236}">
              <a16:creationId xmlns:a16="http://schemas.microsoft.com/office/drawing/2014/main" id="{A9E5A8BC-D568-49B3-806D-D04F416E22D5}"/>
            </a:ext>
          </a:extLst>
        </xdr:cNvPr>
        <xdr:cNvSpPr txBox="1"/>
      </xdr:nvSpPr>
      <xdr:spPr>
        <a:xfrm>
          <a:off x="18982132" y="9892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129049</xdr:rowOff>
    </xdr:from>
    <xdr:ext cx="469744" cy="259045"/>
    <xdr:sp macro="" textlink="">
      <xdr:nvSpPr>
        <xdr:cNvPr id="714" name="n_2mainValue【学校施設】&#10;一人当たり面積">
          <a:extLst>
            <a:ext uri="{FF2B5EF4-FFF2-40B4-BE49-F238E27FC236}">
              <a16:creationId xmlns:a16="http://schemas.microsoft.com/office/drawing/2014/main" id="{2B5004CD-A7F4-486E-BACA-0613629B7DB0}"/>
            </a:ext>
          </a:extLst>
        </xdr:cNvPr>
        <xdr:cNvSpPr txBox="1"/>
      </xdr:nvSpPr>
      <xdr:spPr>
        <a:xfrm>
          <a:off x="18182032" y="9905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4462</xdr:rowOff>
    </xdr:from>
    <xdr:ext cx="469744" cy="259045"/>
    <xdr:sp macro="" textlink="">
      <xdr:nvSpPr>
        <xdr:cNvPr id="715" name="n_3mainValue【学校施設】&#10;一人当たり面積">
          <a:extLst>
            <a:ext uri="{FF2B5EF4-FFF2-40B4-BE49-F238E27FC236}">
              <a16:creationId xmlns:a16="http://schemas.microsoft.com/office/drawing/2014/main" id="{1B4A2A39-1F02-48CD-B40C-D2CBDEA7C665}"/>
            </a:ext>
          </a:extLst>
        </xdr:cNvPr>
        <xdr:cNvSpPr txBox="1"/>
      </xdr:nvSpPr>
      <xdr:spPr>
        <a:xfrm>
          <a:off x="17384472" y="9950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25036</xdr:rowOff>
    </xdr:from>
    <xdr:ext cx="469744" cy="259045"/>
    <xdr:sp macro="" textlink="">
      <xdr:nvSpPr>
        <xdr:cNvPr id="716" name="n_4mainValue【学校施設】&#10;一人当たり面積">
          <a:extLst>
            <a:ext uri="{FF2B5EF4-FFF2-40B4-BE49-F238E27FC236}">
              <a16:creationId xmlns:a16="http://schemas.microsoft.com/office/drawing/2014/main" id="{B48EC587-3B56-4ADE-BAFA-D0C552183843}"/>
            </a:ext>
          </a:extLst>
        </xdr:cNvPr>
        <xdr:cNvSpPr txBox="1"/>
      </xdr:nvSpPr>
      <xdr:spPr>
        <a:xfrm>
          <a:off x="16588817" y="996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DA34A26E-5FB6-453B-9E95-093401A34545}"/>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9C429A6E-7AFE-4017-BDFB-ED9F31D03D7F}"/>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D0D0F15F-8037-4001-86ED-852A18C0C105}"/>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8C321DB7-19FE-46DD-9CC2-C04A291497A7}"/>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D4FAE40D-D2CC-46EC-81F9-722417D04615}"/>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EEFE5ECC-ABBF-4F58-9601-B873B53DCD48}"/>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21031F22-A4D7-419B-B594-14B953802160}"/>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6C24E24B-4F7A-430C-A5D9-65D18A602BB6}"/>
            </a:ext>
          </a:extLst>
        </xdr:cNvPr>
        <xdr:cNvSpPr/>
      </xdr:nvSpPr>
      <xdr:spPr>
        <a:xfrm>
          <a:off x="11203940" y="12950190"/>
          <a:ext cx="424815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a:extLst>
            <a:ext uri="{FF2B5EF4-FFF2-40B4-BE49-F238E27FC236}">
              <a16:creationId xmlns:a16="http://schemas.microsoft.com/office/drawing/2014/main" id="{F4116029-F483-4C2C-8BD4-E0106C78C58B}"/>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6" name="正方形/長方形 725">
          <a:extLst>
            <a:ext uri="{FF2B5EF4-FFF2-40B4-BE49-F238E27FC236}">
              <a16:creationId xmlns:a16="http://schemas.microsoft.com/office/drawing/2014/main" id="{E94E21AD-8967-405B-A8A9-766A1694B3A2}"/>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27" name="正方形/長方形 726">
          <a:extLst>
            <a:ext uri="{FF2B5EF4-FFF2-40B4-BE49-F238E27FC236}">
              <a16:creationId xmlns:a16="http://schemas.microsoft.com/office/drawing/2014/main" id="{6DE90021-D735-4471-BC8A-1CE90846F1B6}"/>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28" name="正方形/長方形 727">
          <a:extLst>
            <a:ext uri="{FF2B5EF4-FFF2-40B4-BE49-F238E27FC236}">
              <a16:creationId xmlns:a16="http://schemas.microsoft.com/office/drawing/2014/main" id="{D4DC519C-B045-41BB-B268-32545E09514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9" name="正方形/長方形 728">
          <a:extLst>
            <a:ext uri="{FF2B5EF4-FFF2-40B4-BE49-F238E27FC236}">
              <a16:creationId xmlns:a16="http://schemas.microsoft.com/office/drawing/2014/main" id="{300F0820-DC74-4926-AF8B-1F4E043B99A5}"/>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0" name="正方形/長方形 729">
          <a:extLst>
            <a:ext uri="{FF2B5EF4-FFF2-40B4-BE49-F238E27FC236}">
              <a16:creationId xmlns:a16="http://schemas.microsoft.com/office/drawing/2014/main" id="{56A3E596-257B-4548-A8D7-3C16AB6D5845}"/>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1" name="正方形/長方形 730">
          <a:extLst>
            <a:ext uri="{FF2B5EF4-FFF2-40B4-BE49-F238E27FC236}">
              <a16:creationId xmlns:a16="http://schemas.microsoft.com/office/drawing/2014/main" id="{80F0DF31-31BD-49F7-BFC1-22CFCC73EF85}"/>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2" name="正方形/長方形 731">
          <a:extLst>
            <a:ext uri="{FF2B5EF4-FFF2-40B4-BE49-F238E27FC236}">
              <a16:creationId xmlns:a16="http://schemas.microsoft.com/office/drawing/2014/main" id="{C7ABB867-0058-467C-946C-B4CCFCD8733B}"/>
            </a:ext>
          </a:extLst>
        </xdr:cNvPr>
        <xdr:cNvSpPr/>
      </xdr:nvSpPr>
      <xdr:spPr>
        <a:xfrm>
          <a:off x="16459200" y="12950190"/>
          <a:ext cx="4267200" cy="2289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FB218EB3-BE68-4478-AC63-ECAADAE1F43C}"/>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43DF3D4E-AF4E-4529-AD09-B22FECB30F0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0D440B08-1391-4D77-8613-3B927C9BE72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9417C988-98CB-4433-AF41-047923A18B5D}"/>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0D8B49F6-969D-4BDC-942C-C4121F994C8E}"/>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8D17D4F7-DAD9-4C14-8844-DD92AA94C217}"/>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2EDF6E5E-5530-4408-8109-986920B15EB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4FE434DD-B117-403A-BE31-A0E73994F142}"/>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31531852-563F-4BD6-99E9-2A64BF77854C}"/>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DF65F3A9-9391-498C-A452-8A0F95315FEE}"/>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536EA72B-5EEF-4D05-B39A-610064D81A4F}"/>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4" name="直線コネクタ 743">
          <a:extLst>
            <a:ext uri="{FF2B5EF4-FFF2-40B4-BE49-F238E27FC236}">
              <a16:creationId xmlns:a16="http://schemas.microsoft.com/office/drawing/2014/main" id="{997B22FB-8E84-4C7A-9E58-E7455C069844}"/>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5" name="テキスト ボックス 744">
          <a:extLst>
            <a:ext uri="{FF2B5EF4-FFF2-40B4-BE49-F238E27FC236}">
              <a16:creationId xmlns:a16="http://schemas.microsoft.com/office/drawing/2014/main" id="{14496196-6BAC-4BB4-A127-C47BE026DC7D}"/>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6" name="直線コネクタ 745">
          <a:extLst>
            <a:ext uri="{FF2B5EF4-FFF2-40B4-BE49-F238E27FC236}">
              <a16:creationId xmlns:a16="http://schemas.microsoft.com/office/drawing/2014/main" id="{ECCACF47-8904-4532-9D72-689EAFBF042A}"/>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7" name="テキスト ボックス 746">
          <a:extLst>
            <a:ext uri="{FF2B5EF4-FFF2-40B4-BE49-F238E27FC236}">
              <a16:creationId xmlns:a16="http://schemas.microsoft.com/office/drawing/2014/main" id="{BA94A2F5-1EA5-46C2-86A4-2AF0AD8FCD13}"/>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8" name="直線コネクタ 747">
          <a:extLst>
            <a:ext uri="{FF2B5EF4-FFF2-40B4-BE49-F238E27FC236}">
              <a16:creationId xmlns:a16="http://schemas.microsoft.com/office/drawing/2014/main" id="{293486B1-5E22-4FBF-9844-F5CE1B585AFF}"/>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9" name="テキスト ボックス 748">
          <a:extLst>
            <a:ext uri="{FF2B5EF4-FFF2-40B4-BE49-F238E27FC236}">
              <a16:creationId xmlns:a16="http://schemas.microsoft.com/office/drawing/2014/main" id="{62299A48-B6BD-4579-93BF-7CAC1286E7B5}"/>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0" name="直線コネクタ 749">
          <a:extLst>
            <a:ext uri="{FF2B5EF4-FFF2-40B4-BE49-F238E27FC236}">
              <a16:creationId xmlns:a16="http://schemas.microsoft.com/office/drawing/2014/main" id="{AA1669E2-D566-4A6E-B829-A454F800343B}"/>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1" name="テキスト ボックス 750">
          <a:extLst>
            <a:ext uri="{FF2B5EF4-FFF2-40B4-BE49-F238E27FC236}">
              <a16:creationId xmlns:a16="http://schemas.microsoft.com/office/drawing/2014/main" id="{69FDB38B-976F-4C6F-A598-5CC4E535DEB7}"/>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2" name="直線コネクタ 751">
          <a:extLst>
            <a:ext uri="{FF2B5EF4-FFF2-40B4-BE49-F238E27FC236}">
              <a16:creationId xmlns:a16="http://schemas.microsoft.com/office/drawing/2014/main" id="{2B1814CE-6051-4DCB-B011-BD189CE27704}"/>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3" name="テキスト ボックス 752">
          <a:extLst>
            <a:ext uri="{FF2B5EF4-FFF2-40B4-BE49-F238E27FC236}">
              <a16:creationId xmlns:a16="http://schemas.microsoft.com/office/drawing/2014/main" id="{7284934D-D570-405E-B98D-863B210125B0}"/>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4" name="直線コネクタ 753">
          <a:extLst>
            <a:ext uri="{FF2B5EF4-FFF2-40B4-BE49-F238E27FC236}">
              <a16:creationId xmlns:a16="http://schemas.microsoft.com/office/drawing/2014/main" id="{27402E5B-09AA-4765-B7F3-CDAC3C113D7F}"/>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5" name="テキスト ボックス 754">
          <a:extLst>
            <a:ext uri="{FF2B5EF4-FFF2-40B4-BE49-F238E27FC236}">
              <a16:creationId xmlns:a16="http://schemas.microsoft.com/office/drawing/2014/main" id="{2DE46695-45B5-4DCD-958B-99CBA76D5D2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6DCA2C68-1ECA-4B4B-ABEA-5962CD2A937B}"/>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5714</xdr:rowOff>
    </xdr:to>
    <xdr:cxnSp macro="">
      <xdr:nvCxnSpPr>
        <xdr:cNvPr id="757" name="直線コネクタ 756">
          <a:extLst>
            <a:ext uri="{FF2B5EF4-FFF2-40B4-BE49-F238E27FC236}">
              <a16:creationId xmlns:a16="http://schemas.microsoft.com/office/drawing/2014/main" id="{7887F6E7-DFE1-4423-B04E-3FCBA3A76B5D}"/>
            </a:ext>
          </a:extLst>
        </xdr:cNvPr>
        <xdr:cNvCxnSpPr/>
      </xdr:nvCxnSpPr>
      <xdr:spPr>
        <a:xfrm flipV="1">
          <a:off x="14703424" y="17030701"/>
          <a:ext cx="0" cy="149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9541</xdr:rowOff>
    </xdr:from>
    <xdr:ext cx="405111" cy="259045"/>
    <xdr:sp macro="" textlink="">
      <xdr:nvSpPr>
        <xdr:cNvPr id="758" name="【公民館】&#10;有形固定資産減価償却率最小値テキスト">
          <a:extLst>
            <a:ext uri="{FF2B5EF4-FFF2-40B4-BE49-F238E27FC236}">
              <a16:creationId xmlns:a16="http://schemas.microsoft.com/office/drawing/2014/main" id="{690997B2-AF48-4F1A-9FFF-16B83F263C1F}"/>
            </a:ext>
          </a:extLst>
        </xdr:cNvPr>
        <xdr:cNvSpPr txBox="1"/>
      </xdr:nvSpPr>
      <xdr:spPr>
        <a:xfrm>
          <a:off x="14742160" y="18528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5714</xdr:rowOff>
    </xdr:from>
    <xdr:to>
      <xdr:col>86</xdr:col>
      <xdr:colOff>25400</xdr:colOff>
      <xdr:row>108</xdr:row>
      <xdr:rowOff>5714</xdr:rowOff>
    </xdr:to>
    <xdr:cxnSp macro="">
      <xdr:nvCxnSpPr>
        <xdr:cNvPr id="759" name="直線コネクタ 758">
          <a:extLst>
            <a:ext uri="{FF2B5EF4-FFF2-40B4-BE49-F238E27FC236}">
              <a16:creationId xmlns:a16="http://schemas.microsoft.com/office/drawing/2014/main" id="{8934A47B-2454-4CB2-8950-4971C5070AFE}"/>
            </a:ext>
          </a:extLst>
        </xdr:cNvPr>
        <xdr:cNvCxnSpPr/>
      </xdr:nvCxnSpPr>
      <xdr:spPr>
        <a:xfrm>
          <a:off x="14611350" y="18524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0" name="【公民館】&#10;有形固定資産減価償却率最大値テキスト">
          <a:extLst>
            <a:ext uri="{FF2B5EF4-FFF2-40B4-BE49-F238E27FC236}">
              <a16:creationId xmlns:a16="http://schemas.microsoft.com/office/drawing/2014/main" id="{640B223C-3A23-4DED-9B75-BED919F3C4D4}"/>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1" name="直線コネクタ 760">
          <a:extLst>
            <a:ext uri="{FF2B5EF4-FFF2-40B4-BE49-F238E27FC236}">
              <a16:creationId xmlns:a16="http://schemas.microsoft.com/office/drawing/2014/main" id="{70C63478-CB41-48A9-92A1-0592B27ACECB}"/>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49547</xdr:rowOff>
    </xdr:from>
    <xdr:ext cx="405111" cy="259045"/>
    <xdr:sp macro="" textlink="">
      <xdr:nvSpPr>
        <xdr:cNvPr id="762" name="【公民館】&#10;有形固定資産減価償却率平均値テキスト">
          <a:extLst>
            <a:ext uri="{FF2B5EF4-FFF2-40B4-BE49-F238E27FC236}">
              <a16:creationId xmlns:a16="http://schemas.microsoft.com/office/drawing/2014/main" id="{DAD550A1-D52B-4331-9424-7CC08D8E6B9A}"/>
            </a:ext>
          </a:extLst>
        </xdr:cNvPr>
        <xdr:cNvSpPr txBox="1"/>
      </xdr:nvSpPr>
      <xdr:spPr>
        <a:xfrm>
          <a:off x="14742160" y="17884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71120</xdr:rowOff>
    </xdr:from>
    <xdr:to>
      <xdr:col>85</xdr:col>
      <xdr:colOff>177800</xdr:colOff>
      <xdr:row>105</xdr:row>
      <xdr:rowOff>1270</xdr:rowOff>
    </xdr:to>
    <xdr:sp macro="" textlink="">
      <xdr:nvSpPr>
        <xdr:cNvPr id="763" name="フローチャート: 判断 762">
          <a:extLst>
            <a:ext uri="{FF2B5EF4-FFF2-40B4-BE49-F238E27FC236}">
              <a16:creationId xmlns:a16="http://schemas.microsoft.com/office/drawing/2014/main" id="{E21DE07C-2CA5-4FE6-96B3-3C44C5B65298}"/>
            </a:ext>
          </a:extLst>
        </xdr:cNvPr>
        <xdr:cNvSpPr/>
      </xdr:nvSpPr>
      <xdr:spPr>
        <a:xfrm>
          <a:off x="14649450" y="17900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42545</xdr:rowOff>
    </xdr:from>
    <xdr:to>
      <xdr:col>81</xdr:col>
      <xdr:colOff>101600</xdr:colOff>
      <xdr:row>104</xdr:row>
      <xdr:rowOff>144145</xdr:rowOff>
    </xdr:to>
    <xdr:sp macro="" textlink="">
      <xdr:nvSpPr>
        <xdr:cNvPr id="764" name="フローチャート: 判断 763">
          <a:extLst>
            <a:ext uri="{FF2B5EF4-FFF2-40B4-BE49-F238E27FC236}">
              <a16:creationId xmlns:a16="http://schemas.microsoft.com/office/drawing/2014/main" id="{FD90D61A-14E7-4E0E-97BD-7151A58BC036}"/>
            </a:ext>
          </a:extLst>
        </xdr:cNvPr>
        <xdr:cNvSpPr/>
      </xdr:nvSpPr>
      <xdr:spPr>
        <a:xfrm>
          <a:off x="13887450" y="1787525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29211</xdr:rowOff>
    </xdr:from>
    <xdr:to>
      <xdr:col>76</xdr:col>
      <xdr:colOff>165100</xdr:colOff>
      <xdr:row>104</xdr:row>
      <xdr:rowOff>130811</xdr:rowOff>
    </xdr:to>
    <xdr:sp macro="" textlink="">
      <xdr:nvSpPr>
        <xdr:cNvPr id="765" name="フローチャート: 判断 764">
          <a:extLst>
            <a:ext uri="{FF2B5EF4-FFF2-40B4-BE49-F238E27FC236}">
              <a16:creationId xmlns:a16="http://schemas.microsoft.com/office/drawing/2014/main" id="{50F6A57A-F02A-4D0A-8EC6-4D6D7D229133}"/>
            </a:ext>
          </a:extLst>
        </xdr:cNvPr>
        <xdr:cNvSpPr/>
      </xdr:nvSpPr>
      <xdr:spPr>
        <a:xfrm>
          <a:off x="13089890" y="1785810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6" name="フローチャート: 判断 765">
          <a:extLst>
            <a:ext uri="{FF2B5EF4-FFF2-40B4-BE49-F238E27FC236}">
              <a16:creationId xmlns:a16="http://schemas.microsoft.com/office/drawing/2014/main" id="{50BDC0D7-34F4-4EA4-8918-2B2BE29868F8}"/>
            </a:ext>
          </a:extLst>
        </xdr:cNvPr>
        <xdr:cNvSpPr/>
      </xdr:nvSpPr>
      <xdr:spPr>
        <a:xfrm>
          <a:off x="12303760" y="1784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67" name="フローチャート: 判断 766">
          <a:extLst>
            <a:ext uri="{FF2B5EF4-FFF2-40B4-BE49-F238E27FC236}">
              <a16:creationId xmlns:a16="http://schemas.microsoft.com/office/drawing/2014/main" id="{66B26C03-977F-4532-9D58-1FF206A958ED}"/>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7353611-E1A3-4683-82CD-FEFE82D226E6}"/>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4ABE9EE0-CDE7-4856-954B-624C0D99521E}"/>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FE8F9A7F-B5B6-4526-994C-6CBAD61F9481}"/>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E7295E89-B7A2-41CA-8209-C3C5391A0A97}"/>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02183F4A-5669-4984-8432-0DC0986E4EB0}"/>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65405</xdr:rowOff>
    </xdr:from>
    <xdr:to>
      <xdr:col>85</xdr:col>
      <xdr:colOff>177800</xdr:colOff>
      <xdr:row>104</xdr:row>
      <xdr:rowOff>167005</xdr:rowOff>
    </xdr:to>
    <xdr:sp macro="" textlink="">
      <xdr:nvSpPr>
        <xdr:cNvPr id="773" name="楕円 772">
          <a:extLst>
            <a:ext uri="{FF2B5EF4-FFF2-40B4-BE49-F238E27FC236}">
              <a16:creationId xmlns:a16="http://schemas.microsoft.com/office/drawing/2014/main" id="{D61BE2BE-005B-435B-8E3B-44E2E58693F1}"/>
            </a:ext>
          </a:extLst>
        </xdr:cNvPr>
        <xdr:cNvSpPr/>
      </xdr:nvSpPr>
      <xdr:spPr>
        <a:xfrm>
          <a:off x="14649450" y="1789430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88282</xdr:rowOff>
    </xdr:from>
    <xdr:ext cx="405111" cy="259045"/>
    <xdr:sp macro="" textlink="">
      <xdr:nvSpPr>
        <xdr:cNvPr id="774" name="【公民館】&#10;有形固定資産減価償却率該当値テキスト">
          <a:extLst>
            <a:ext uri="{FF2B5EF4-FFF2-40B4-BE49-F238E27FC236}">
              <a16:creationId xmlns:a16="http://schemas.microsoft.com/office/drawing/2014/main" id="{DBD92D7F-F00A-4C4A-A10F-53ADC784BBA5}"/>
            </a:ext>
          </a:extLst>
        </xdr:cNvPr>
        <xdr:cNvSpPr txBox="1"/>
      </xdr:nvSpPr>
      <xdr:spPr>
        <a:xfrm>
          <a:off x="14742160" y="1775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59689</xdr:rowOff>
    </xdr:from>
    <xdr:to>
      <xdr:col>81</xdr:col>
      <xdr:colOff>101600</xdr:colOff>
      <xdr:row>104</xdr:row>
      <xdr:rowOff>161289</xdr:rowOff>
    </xdr:to>
    <xdr:sp macro="" textlink="">
      <xdr:nvSpPr>
        <xdr:cNvPr id="775" name="楕円 774">
          <a:extLst>
            <a:ext uri="{FF2B5EF4-FFF2-40B4-BE49-F238E27FC236}">
              <a16:creationId xmlns:a16="http://schemas.microsoft.com/office/drawing/2014/main" id="{B5767F74-6C62-4C06-AF0A-E97AC7848B2D}"/>
            </a:ext>
          </a:extLst>
        </xdr:cNvPr>
        <xdr:cNvSpPr/>
      </xdr:nvSpPr>
      <xdr:spPr>
        <a:xfrm>
          <a:off x="13887450" y="178866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110489</xdr:rowOff>
    </xdr:from>
    <xdr:to>
      <xdr:col>85</xdr:col>
      <xdr:colOff>127000</xdr:colOff>
      <xdr:row>104</xdr:row>
      <xdr:rowOff>116205</xdr:rowOff>
    </xdr:to>
    <xdr:cxnSp macro="">
      <xdr:nvCxnSpPr>
        <xdr:cNvPr id="776" name="直線コネクタ 775">
          <a:extLst>
            <a:ext uri="{FF2B5EF4-FFF2-40B4-BE49-F238E27FC236}">
              <a16:creationId xmlns:a16="http://schemas.microsoft.com/office/drawing/2014/main" id="{8540ACDA-F369-4D40-94B8-6BFD3AEB69AF}"/>
            </a:ext>
          </a:extLst>
        </xdr:cNvPr>
        <xdr:cNvCxnSpPr/>
      </xdr:nvCxnSpPr>
      <xdr:spPr>
        <a:xfrm>
          <a:off x="13942060" y="17939384"/>
          <a:ext cx="762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17780</xdr:rowOff>
    </xdr:from>
    <xdr:to>
      <xdr:col>76</xdr:col>
      <xdr:colOff>165100</xdr:colOff>
      <xdr:row>104</xdr:row>
      <xdr:rowOff>119380</xdr:rowOff>
    </xdr:to>
    <xdr:sp macro="" textlink="">
      <xdr:nvSpPr>
        <xdr:cNvPr id="777" name="楕円 776">
          <a:extLst>
            <a:ext uri="{FF2B5EF4-FFF2-40B4-BE49-F238E27FC236}">
              <a16:creationId xmlns:a16="http://schemas.microsoft.com/office/drawing/2014/main" id="{12C02ADE-BD48-4A1C-B4BD-5589BE10ADBF}"/>
            </a:ext>
          </a:extLst>
        </xdr:cNvPr>
        <xdr:cNvSpPr/>
      </xdr:nvSpPr>
      <xdr:spPr>
        <a:xfrm>
          <a:off x="13089890" y="17852390"/>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68580</xdr:rowOff>
    </xdr:from>
    <xdr:to>
      <xdr:col>81</xdr:col>
      <xdr:colOff>50800</xdr:colOff>
      <xdr:row>104</xdr:row>
      <xdr:rowOff>110489</xdr:rowOff>
    </xdr:to>
    <xdr:cxnSp macro="">
      <xdr:nvCxnSpPr>
        <xdr:cNvPr id="778" name="直線コネクタ 777">
          <a:extLst>
            <a:ext uri="{FF2B5EF4-FFF2-40B4-BE49-F238E27FC236}">
              <a16:creationId xmlns:a16="http://schemas.microsoft.com/office/drawing/2014/main" id="{04326787-3701-4D2F-9FF5-ED6C4BD3584E}"/>
            </a:ext>
          </a:extLst>
        </xdr:cNvPr>
        <xdr:cNvCxnSpPr/>
      </xdr:nvCxnSpPr>
      <xdr:spPr>
        <a:xfrm>
          <a:off x="13144500" y="17897475"/>
          <a:ext cx="79756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145414</xdr:rowOff>
    </xdr:from>
    <xdr:to>
      <xdr:col>72</xdr:col>
      <xdr:colOff>38100</xdr:colOff>
      <xdr:row>104</xdr:row>
      <xdr:rowOff>75564</xdr:rowOff>
    </xdr:to>
    <xdr:sp macro="" textlink="">
      <xdr:nvSpPr>
        <xdr:cNvPr id="779" name="楕円 778">
          <a:extLst>
            <a:ext uri="{FF2B5EF4-FFF2-40B4-BE49-F238E27FC236}">
              <a16:creationId xmlns:a16="http://schemas.microsoft.com/office/drawing/2014/main" id="{5968BE59-8D60-4A03-A89D-7E0BCDB7613D}"/>
            </a:ext>
          </a:extLst>
        </xdr:cNvPr>
        <xdr:cNvSpPr/>
      </xdr:nvSpPr>
      <xdr:spPr>
        <a:xfrm>
          <a:off x="12303760" y="1780285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24764</xdr:rowOff>
    </xdr:from>
    <xdr:to>
      <xdr:col>76</xdr:col>
      <xdr:colOff>114300</xdr:colOff>
      <xdr:row>104</xdr:row>
      <xdr:rowOff>68580</xdr:rowOff>
    </xdr:to>
    <xdr:cxnSp macro="">
      <xdr:nvCxnSpPr>
        <xdr:cNvPr id="780" name="直線コネクタ 779">
          <a:extLst>
            <a:ext uri="{FF2B5EF4-FFF2-40B4-BE49-F238E27FC236}">
              <a16:creationId xmlns:a16="http://schemas.microsoft.com/office/drawing/2014/main" id="{2DE11ED7-E959-4975-9CC1-36201A40E29C}"/>
            </a:ext>
          </a:extLst>
        </xdr:cNvPr>
        <xdr:cNvCxnSpPr/>
      </xdr:nvCxnSpPr>
      <xdr:spPr>
        <a:xfrm>
          <a:off x="12346940" y="17851754"/>
          <a:ext cx="79756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93980</xdr:rowOff>
    </xdr:from>
    <xdr:to>
      <xdr:col>67</xdr:col>
      <xdr:colOff>101600</xdr:colOff>
      <xdr:row>104</xdr:row>
      <xdr:rowOff>24130</xdr:rowOff>
    </xdr:to>
    <xdr:sp macro="" textlink="">
      <xdr:nvSpPr>
        <xdr:cNvPr id="781" name="楕円 780">
          <a:extLst>
            <a:ext uri="{FF2B5EF4-FFF2-40B4-BE49-F238E27FC236}">
              <a16:creationId xmlns:a16="http://schemas.microsoft.com/office/drawing/2014/main" id="{2DD0BE9D-63B5-4D82-8E03-A3E2DDC86838}"/>
            </a:ext>
          </a:extLst>
        </xdr:cNvPr>
        <xdr:cNvSpPr/>
      </xdr:nvSpPr>
      <xdr:spPr>
        <a:xfrm>
          <a:off x="11487150" y="177571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144780</xdr:rowOff>
    </xdr:from>
    <xdr:to>
      <xdr:col>71</xdr:col>
      <xdr:colOff>177800</xdr:colOff>
      <xdr:row>104</xdr:row>
      <xdr:rowOff>24764</xdr:rowOff>
    </xdr:to>
    <xdr:cxnSp macro="">
      <xdr:nvCxnSpPr>
        <xdr:cNvPr id="782" name="直線コネクタ 781">
          <a:extLst>
            <a:ext uri="{FF2B5EF4-FFF2-40B4-BE49-F238E27FC236}">
              <a16:creationId xmlns:a16="http://schemas.microsoft.com/office/drawing/2014/main" id="{18BE943F-C979-4960-B4FB-F3FB69E8AF08}"/>
            </a:ext>
          </a:extLst>
        </xdr:cNvPr>
        <xdr:cNvCxnSpPr/>
      </xdr:nvCxnSpPr>
      <xdr:spPr>
        <a:xfrm>
          <a:off x="11541760" y="17802225"/>
          <a:ext cx="805180" cy="49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160672</xdr:rowOff>
    </xdr:from>
    <xdr:ext cx="405111" cy="259045"/>
    <xdr:sp macro="" textlink="">
      <xdr:nvSpPr>
        <xdr:cNvPr id="783" name="n_1aveValue【公民館】&#10;有形固定資産減価償却率">
          <a:extLst>
            <a:ext uri="{FF2B5EF4-FFF2-40B4-BE49-F238E27FC236}">
              <a16:creationId xmlns:a16="http://schemas.microsoft.com/office/drawing/2014/main" id="{226ABC9F-6FF2-4DB6-90DD-4DF49F68C6AF}"/>
            </a:ext>
          </a:extLst>
        </xdr:cNvPr>
        <xdr:cNvSpPr txBox="1"/>
      </xdr:nvSpPr>
      <xdr:spPr>
        <a:xfrm>
          <a:off x="13738234" y="1765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121938</xdr:rowOff>
    </xdr:from>
    <xdr:ext cx="405111" cy="259045"/>
    <xdr:sp macro="" textlink="">
      <xdr:nvSpPr>
        <xdr:cNvPr id="784" name="n_2aveValue【公民館】&#10;有形固定資産減価償却率">
          <a:extLst>
            <a:ext uri="{FF2B5EF4-FFF2-40B4-BE49-F238E27FC236}">
              <a16:creationId xmlns:a16="http://schemas.microsoft.com/office/drawing/2014/main" id="{C7B0B778-3BB5-4A4C-9EED-EAC32F61E0FB}"/>
            </a:ext>
          </a:extLst>
        </xdr:cNvPr>
        <xdr:cNvSpPr txBox="1"/>
      </xdr:nvSpPr>
      <xdr:spPr>
        <a:xfrm>
          <a:off x="12957184" y="1795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100982</xdr:rowOff>
    </xdr:from>
    <xdr:ext cx="405111" cy="259045"/>
    <xdr:sp macro="" textlink="">
      <xdr:nvSpPr>
        <xdr:cNvPr id="785" name="n_3aveValue【公民館】&#10;有形固定資産減価償却率">
          <a:extLst>
            <a:ext uri="{FF2B5EF4-FFF2-40B4-BE49-F238E27FC236}">
              <a16:creationId xmlns:a16="http://schemas.microsoft.com/office/drawing/2014/main" id="{0D8134CA-A0F9-431C-9EE3-A50D687FAAC4}"/>
            </a:ext>
          </a:extLst>
        </xdr:cNvPr>
        <xdr:cNvSpPr txBox="1"/>
      </xdr:nvSpPr>
      <xdr:spPr>
        <a:xfrm>
          <a:off x="12171054" y="179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76216</xdr:rowOff>
    </xdr:from>
    <xdr:ext cx="405111" cy="259045"/>
    <xdr:sp macro="" textlink="">
      <xdr:nvSpPr>
        <xdr:cNvPr id="786" name="n_4aveValue【公民館】&#10;有形固定資産減価償却率">
          <a:extLst>
            <a:ext uri="{FF2B5EF4-FFF2-40B4-BE49-F238E27FC236}">
              <a16:creationId xmlns:a16="http://schemas.microsoft.com/office/drawing/2014/main" id="{F690A8CB-A0F5-4516-90FA-3B229A07EF42}"/>
            </a:ext>
          </a:extLst>
        </xdr:cNvPr>
        <xdr:cNvSpPr txBox="1"/>
      </xdr:nvSpPr>
      <xdr:spPr>
        <a:xfrm>
          <a:off x="113544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152416</xdr:rowOff>
    </xdr:from>
    <xdr:ext cx="405111" cy="259045"/>
    <xdr:sp macro="" textlink="">
      <xdr:nvSpPr>
        <xdr:cNvPr id="787" name="n_1mainValue【公民館】&#10;有形固定資産減価償却率">
          <a:extLst>
            <a:ext uri="{FF2B5EF4-FFF2-40B4-BE49-F238E27FC236}">
              <a16:creationId xmlns:a16="http://schemas.microsoft.com/office/drawing/2014/main" id="{2815BABD-7C77-4418-AE48-2828F0C98295}"/>
            </a:ext>
          </a:extLst>
        </xdr:cNvPr>
        <xdr:cNvSpPr txBox="1"/>
      </xdr:nvSpPr>
      <xdr:spPr>
        <a:xfrm>
          <a:off x="13738234" y="1798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135907</xdr:rowOff>
    </xdr:from>
    <xdr:ext cx="405111" cy="259045"/>
    <xdr:sp macro="" textlink="">
      <xdr:nvSpPr>
        <xdr:cNvPr id="788" name="n_2mainValue【公民館】&#10;有形固定資産減価償却率">
          <a:extLst>
            <a:ext uri="{FF2B5EF4-FFF2-40B4-BE49-F238E27FC236}">
              <a16:creationId xmlns:a16="http://schemas.microsoft.com/office/drawing/2014/main" id="{5C9993B3-9F7B-4760-A743-FF18E3E366D1}"/>
            </a:ext>
          </a:extLst>
        </xdr:cNvPr>
        <xdr:cNvSpPr txBox="1"/>
      </xdr:nvSpPr>
      <xdr:spPr>
        <a:xfrm>
          <a:off x="1295718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92091</xdr:rowOff>
    </xdr:from>
    <xdr:ext cx="405111" cy="259045"/>
    <xdr:sp macro="" textlink="">
      <xdr:nvSpPr>
        <xdr:cNvPr id="789" name="n_3mainValue【公民館】&#10;有形固定資産減価償却率">
          <a:extLst>
            <a:ext uri="{FF2B5EF4-FFF2-40B4-BE49-F238E27FC236}">
              <a16:creationId xmlns:a16="http://schemas.microsoft.com/office/drawing/2014/main" id="{6F931854-4BA3-4E7C-9706-52FA72E4650F}"/>
            </a:ext>
          </a:extLst>
        </xdr:cNvPr>
        <xdr:cNvSpPr txBox="1"/>
      </xdr:nvSpPr>
      <xdr:spPr>
        <a:xfrm>
          <a:off x="12171054" y="1758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40657</xdr:rowOff>
    </xdr:from>
    <xdr:ext cx="405111" cy="259045"/>
    <xdr:sp macro="" textlink="">
      <xdr:nvSpPr>
        <xdr:cNvPr id="790" name="n_4mainValue【公民館】&#10;有形固定資産減価償却率">
          <a:extLst>
            <a:ext uri="{FF2B5EF4-FFF2-40B4-BE49-F238E27FC236}">
              <a16:creationId xmlns:a16="http://schemas.microsoft.com/office/drawing/2014/main" id="{74ED7303-71AF-4287-B275-DE9F49EB82F8}"/>
            </a:ext>
          </a:extLst>
        </xdr:cNvPr>
        <xdr:cNvSpPr txBox="1"/>
      </xdr:nvSpPr>
      <xdr:spPr>
        <a:xfrm>
          <a:off x="11354444" y="1752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615CCE12-8B17-4D2B-A0E7-3A71B649AE0B}"/>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77857844-466C-4DCC-800A-3CB5C2D01F2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2AADEF42-6C83-48A7-B63B-97F3B2C0BD95}"/>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66BF4C07-F4E6-47B1-B9F7-24FDBD348C4A}"/>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7D681927-8633-4022-B176-6B132FD6481E}"/>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8FEE7759-7DE1-4569-86C2-77E5ABDCDE19}"/>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85FC9C01-839A-472F-93C9-75B4240736D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3A648656-7F42-4204-A05B-C77E1A39F457}"/>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3C3D3E2F-AEAC-4D46-BEBD-6F4B4BEF1922}"/>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097552A7-4C11-4D7F-99CC-7C73E3A9CAE6}"/>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1" name="直線コネクタ 800">
          <a:extLst>
            <a:ext uri="{FF2B5EF4-FFF2-40B4-BE49-F238E27FC236}">
              <a16:creationId xmlns:a16="http://schemas.microsoft.com/office/drawing/2014/main" id="{0603F11C-2024-4A19-B682-5FD6EC4981D9}"/>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2" name="テキスト ボックス 801">
          <a:extLst>
            <a:ext uri="{FF2B5EF4-FFF2-40B4-BE49-F238E27FC236}">
              <a16:creationId xmlns:a16="http://schemas.microsoft.com/office/drawing/2014/main" id="{DE3A09C8-2BFA-4B39-83A8-592C9BED0A49}"/>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3" name="直線コネクタ 802">
          <a:extLst>
            <a:ext uri="{FF2B5EF4-FFF2-40B4-BE49-F238E27FC236}">
              <a16:creationId xmlns:a16="http://schemas.microsoft.com/office/drawing/2014/main" id="{5F3D3606-CA75-48C7-931C-307EF4A35E7C}"/>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4" name="テキスト ボックス 803">
          <a:extLst>
            <a:ext uri="{FF2B5EF4-FFF2-40B4-BE49-F238E27FC236}">
              <a16:creationId xmlns:a16="http://schemas.microsoft.com/office/drawing/2014/main" id="{F752AC14-3944-4E60-9332-306EB4C6C43F}"/>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5" name="直線コネクタ 804">
          <a:extLst>
            <a:ext uri="{FF2B5EF4-FFF2-40B4-BE49-F238E27FC236}">
              <a16:creationId xmlns:a16="http://schemas.microsoft.com/office/drawing/2014/main" id="{8B969A42-E6AE-4F00-8437-22F5703132F7}"/>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06" name="テキスト ボックス 805">
          <a:extLst>
            <a:ext uri="{FF2B5EF4-FFF2-40B4-BE49-F238E27FC236}">
              <a16:creationId xmlns:a16="http://schemas.microsoft.com/office/drawing/2014/main" id="{60E8BE14-008C-4BF7-9CAC-8121F8D0D280}"/>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7" name="直線コネクタ 806">
          <a:extLst>
            <a:ext uri="{FF2B5EF4-FFF2-40B4-BE49-F238E27FC236}">
              <a16:creationId xmlns:a16="http://schemas.microsoft.com/office/drawing/2014/main" id="{79F6CA04-20BB-40C5-953D-7AFF3BD0654F}"/>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08" name="テキスト ボックス 807">
          <a:extLst>
            <a:ext uri="{FF2B5EF4-FFF2-40B4-BE49-F238E27FC236}">
              <a16:creationId xmlns:a16="http://schemas.microsoft.com/office/drawing/2014/main" id="{CFCB38D0-8162-46E8-AA8D-CC3F8A432451}"/>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9" name="直線コネクタ 808">
          <a:extLst>
            <a:ext uri="{FF2B5EF4-FFF2-40B4-BE49-F238E27FC236}">
              <a16:creationId xmlns:a16="http://schemas.microsoft.com/office/drawing/2014/main" id="{47A0016B-EA1D-4F8D-AF3C-DD9589876441}"/>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0" name="テキスト ボックス 809">
          <a:extLst>
            <a:ext uri="{FF2B5EF4-FFF2-40B4-BE49-F238E27FC236}">
              <a16:creationId xmlns:a16="http://schemas.microsoft.com/office/drawing/2014/main" id="{422347BF-6186-44AD-97F4-6B048650C78D}"/>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1" name="【公民館】&#10;一人当たり面積グラフ枠">
          <a:extLst>
            <a:ext uri="{FF2B5EF4-FFF2-40B4-BE49-F238E27FC236}">
              <a16:creationId xmlns:a16="http://schemas.microsoft.com/office/drawing/2014/main" id="{D8AA34B6-9BFD-4054-B1BF-6AB420BDA72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30480</xdr:rowOff>
    </xdr:from>
    <xdr:to>
      <xdr:col>116</xdr:col>
      <xdr:colOff>62864</xdr:colOff>
      <xdr:row>108</xdr:row>
      <xdr:rowOff>62485</xdr:rowOff>
    </xdr:to>
    <xdr:cxnSp macro="">
      <xdr:nvCxnSpPr>
        <xdr:cNvPr id="812" name="直線コネクタ 811">
          <a:extLst>
            <a:ext uri="{FF2B5EF4-FFF2-40B4-BE49-F238E27FC236}">
              <a16:creationId xmlns:a16="http://schemas.microsoft.com/office/drawing/2014/main" id="{CC9F3C78-DA4D-4532-984A-85B348FDE0D1}"/>
            </a:ext>
          </a:extLst>
        </xdr:cNvPr>
        <xdr:cNvCxnSpPr/>
      </xdr:nvCxnSpPr>
      <xdr:spPr>
        <a:xfrm flipV="1">
          <a:off x="19947254" y="17173575"/>
          <a:ext cx="0" cy="1401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13" name="【公民館】&#10;一人当たり面積最小値テキスト">
          <a:extLst>
            <a:ext uri="{FF2B5EF4-FFF2-40B4-BE49-F238E27FC236}">
              <a16:creationId xmlns:a16="http://schemas.microsoft.com/office/drawing/2014/main" id="{2AB6F016-4F3A-414D-8A02-E405FDC4239F}"/>
            </a:ext>
          </a:extLst>
        </xdr:cNvPr>
        <xdr:cNvSpPr txBox="1"/>
      </xdr:nvSpPr>
      <xdr:spPr>
        <a:xfrm>
          <a:off x="19985990" y="1858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14" name="直線コネクタ 813">
          <a:extLst>
            <a:ext uri="{FF2B5EF4-FFF2-40B4-BE49-F238E27FC236}">
              <a16:creationId xmlns:a16="http://schemas.microsoft.com/office/drawing/2014/main" id="{A6F6E66E-5D86-48CF-AF61-649998D2FE70}"/>
            </a:ext>
          </a:extLst>
        </xdr:cNvPr>
        <xdr:cNvCxnSpPr/>
      </xdr:nvCxnSpPr>
      <xdr:spPr>
        <a:xfrm>
          <a:off x="19885660" y="1857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148607</xdr:rowOff>
    </xdr:from>
    <xdr:ext cx="469744" cy="259045"/>
    <xdr:sp macro="" textlink="">
      <xdr:nvSpPr>
        <xdr:cNvPr id="815" name="【公民館】&#10;一人当たり面積最大値テキスト">
          <a:extLst>
            <a:ext uri="{FF2B5EF4-FFF2-40B4-BE49-F238E27FC236}">
              <a16:creationId xmlns:a16="http://schemas.microsoft.com/office/drawing/2014/main" id="{BA8A5161-4C2A-4FD1-9A49-99949DADCDCB}"/>
            </a:ext>
          </a:extLst>
        </xdr:cNvPr>
        <xdr:cNvSpPr txBox="1"/>
      </xdr:nvSpPr>
      <xdr:spPr>
        <a:xfrm>
          <a:off x="1998599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30480</xdr:rowOff>
    </xdr:from>
    <xdr:to>
      <xdr:col>116</xdr:col>
      <xdr:colOff>152400</xdr:colOff>
      <xdr:row>100</xdr:row>
      <xdr:rowOff>30480</xdr:rowOff>
    </xdr:to>
    <xdr:cxnSp macro="">
      <xdr:nvCxnSpPr>
        <xdr:cNvPr id="816" name="直線コネクタ 815">
          <a:extLst>
            <a:ext uri="{FF2B5EF4-FFF2-40B4-BE49-F238E27FC236}">
              <a16:creationId xmlns:a16="http://schemas.microsoft.com/office/drawing/2014/main" id="{E32C270F-0CF9-482B-9DFF-BB9544F1EC6D}"/>
            </a:ext>
          </a:extLst>
        </xdr:cNvPr>
        <xdr:cNvCxnSpPr/>
      </xdr:nvCxnSpPr>
      <xdr:spPr>
        <a:xfrm>
          <a:off x="19885660" y="171735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156990</xdr:rowOff>
    </xdr:from>
    <xdr:ext cx="469744" cy="259045"/>
    <xdr:sp macro="" textlink="">
      <xdr:nvSpPr>
        <xdr:cNvPr id="817" name="【公民館】&#10;一人当たり面積平均値テキスト">
          <a:extLst>
            <a:ext uri="{FF2B5EF4-FFF2-40B4-BE49-F238E27FC236}">
              <a16:creationId xmlns:a16="http://schemas.microsoft.com/office/drawing/2014/main" id="{C3972B8C-E334-49B6-AE31-6700C0438E96}"/>
            </a:ext>
          </a:extLst>
        </xdr:cNvPr>
        <xdr:cNvSpPr txBox="1"/>
      </xdr:nvSpPr>
      <xdr:spPr>
        <a:xfrm>
          <a:off x="19985990" y="181611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7113</xdr:rowOff>
    </xdr:from>
    <xdr:to>
      <xdr:col>116</xdr:col>
      <xdr:colOff>114300</xdr:colOff>
      <xdr:row>106</xdr:row>
      <xdr:rowOff>108713</xdr:rowOff>
    </xdr:to>
    <xdr:sp macro="" textlink="">
      <xdr:nvSpPr>
        <xdr:cNvPr id="818" name="フローチャート: 判断 817">
          <a:extLst>
            <a:ext uri="{FF2B5EF4-FFF2-40B4-BE49-F238E27FC236}">
              <a16:creationId xmlns:a16="http://schemas.microsoft.com/office/drawing/2014/main" id="{4377F8CE-0344-44D8-BFC7-F75BEFEDBD7B}"/>
            </a:ext>
          </a:extLst>
        </xdr:cNvPr>
        <xdr:cNvSpPr/>
      </xdr:nvSpPr>
      <xdr:spPr>
        <a:xfrm>
          <a:off x="19904710" y="181827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11685</xdr:rowOff>
    </xdr:from>
    <xdr:to>
      <xdr:col>112</xdr:col>
      <xdr:colOff>38100</xdr:colOff>
      <xdr:row>106</xdr:row>
      <xdr:rowOff>113285</xdr:rowOff>
    </xdr:to>
    <xdr:sp macro="" textlink="">
      <xdr:nvSpPr>
        <xdr:cNvPr id="819" name="フローチャート: 判断 818">
          <a:extLst>
            <a:ext uri="{FF2B5EF4-FFF2-40B4-BE49-F238E27FC236}">
              <a16:creationId xmlns:a16="http://schemas.microsoft.com/office/drawing/2014/main" id="{8662156A-C2DE-48E0-A9E1-256A8F4DBE1B}"/>
            </a:ext>
          </a:extLst>
        </xdr:cNvPr>
        <xdr:cNvSpPr/>
      </xdr:nvSpPr>
      <xdr:spPr>
        <a:xfrm>
          <a:off x="19161760" y="181891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48261</xdr:rowOff>
    </xdr:from>
    <xdr:to>
      <xdr:col>107</xdr:col>
      <xdr:colOff>101600</xdr:colOff>
      <xdr:row>106</xdr:row>
      <xdr:rowOff>149861</xdr:rowOff>
    </xdr:to>
    <xdr:sp macro="" textlink="">
      <xdr:nvSpPr>
        <xdr:cNvPr id="820" name="フローチャート: 判断 819">
          <a:extLst>
            <a:ext uri="{FF2B5EF4-FFF2-40B4-BE49-F238E27FC236}">
              <a16:creationId xmlns:a16="http://schemas.microsoft.com/office/drawing/2014/main" id="{2F196B54-6538-4FF9-B43C-65DB92C37257}"/>
            </a:ext>
          </a:extLst>
        </xdr:cNvPr>
        <xdr:cNvSpPr/>
      </xdr:nvSpPr>
      <xdr:spPr>
        <a:xfrm>
          <a:off x="18345150" y="1822386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59689</xdr:rowOff>
    </xdr:from>
    <xdr:to>
      <xdr:col>102</xdr:col>
      <xdr:colOff>165100</xdr:colOff>
      <xdr:row>106</xdr:row>
      <xdr:rowOff>161289</xdr:rowOff>
    </xdr:to>
    <xdr:sp macro="" textlink="">
      <xdr:nvSpPr>
        <xdr:cNvPr id="821" name="フローチャート: 判断 820">
          <a:extLst>
            <a:ext uri="{FF2B5EF4-FFF2-40B4-BE49-F238E27FC236}">
              <a16:creationId xmlns:a16="http://schemas.microsoft.com/office/drawing/2014/main" id="{938BC2C5-6305-4015-B503-1D5F8A62DD5C}"/>
            </a:ext>
          </a:extLst>
        </xdr:cNvPr>
        <xdr:cNvSpPr/>
      </xdr:nvSpPr>
      <xdr:spPr>
        <a:xfrm>
          <a:off x="17547590" y="1822957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61976</xdr:rowOff>
    </xdr:from>
    <xdr:to>
      <xdr:col>98</xdr:col>
      <xdr:colOff>38100</xdr:colOff>
      <xdr:row>106</xdr:row>
      <xdr:rowOff>163576</xdr:rowOff>
    </xdr:to>
    <xdr:sp macro="" textlink="">
      <xdr:nvSpPr>
        <xdr:cNvPr id="822" name="フローチャート: 判断 821">
          <a:extLst>
            <a:ext uri="{FF2B5EF4-FFF2-40B4-BE49-F238E27FC236}">
              <a16:creationId xmlns:a16="http://schemas.microsoft.com/office/drawing/2014/main" id="{14438153-468D-4A2E-9467-7ED362CD7FCA}"/>
            </a:ext>
          </a:extLst>
        </xdr:cNvPr>
        <xdr:cNvSpPr/>
      </xdr:nvSpPr>
      <xdr:spPr>
        <a:xfrm>
          <a:off x="16761460" y="18231866"/>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52E37B43-D51E-43B1-925B-BD877F0D66D5}"/>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3CDE41D5-7EDE-443D-BC7E-D6476C3B3B5C}"/>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95843BE4-E88B-4730-8167-7A41202E4758}"/>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9719D651-4B6B-432C-8376-F32CCA43A0C9}"/>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29D18F42-7F84-4AE5-98BD-704C2C8AA19F}"/>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155702</xdr:rowOff>
    </xdr:from>
    <xdr:to>
      <xdr:col>116</xdr:col>
      <xdr:colOff>114300</xdr:colOff>
      <xdr:row>103</xdr:row>
      <xdr:rowOff>85852</xdr:rowOff>
    </xdr:to>
    <xdr:sp macro="" textlink="">
      <xdr:nvSpPr>
        <xdr:cNvPr id="828" name="楕円 827">
          <a:extLst>
            <a:ext uri="{FF2B5EF4-FFF2-40B4-BE49-F238E27FC236}">
              <a16:creationId xmlns:a16="http://schemas.microsoft.com/office/drawing/2014/main" id="{F16A7A4E-03C7-4332-A359-7F0BD18BC537}"/>
            </a:ext>
          </a:extLst>
        </xdr:cNvPr>
        <xdr:cNvSpPr/>
      </xdr:nvSpPr>
      <xdr:spPr>
        <a:xfrm>
          <a:off x="19904710" y="17643602"/>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7129</xdr:rowOff>
    </xdr:from>
    <xdr:ext cx="469744" cy="259045"/>
    <xdr:sp macro="" textlink="">
      <xdr:nvSpPr>
        <xdr:cNvPr id="829" name="【公民館】&#10;一人当たり面積該当値テキスト">
          <a:extLst>
            <a:ext uri="{FF2B5EF4-FFF2-40B4-BE49-F238E27FC236}">
              <a16:creationId xmlns:a16="http://schemas.microsoft.com/office/drawing/2014/main" id="{243B3276-0F09-4EAB-AC5E-F538B8753CB0}"/>
            </a:ext>
          </a:extLst>
        </xdr:cNvPr>
        <xdr:cNvSpPr txBox="1"/>
      </xdr:nvSpPr>
      <xdr:spPr>
        <a:xfrm>
          <a:off x="19985990" y="1749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254</xdr:rowOff>
    </xdr:from>
    <xdr:to>
      <xdr:col>112</xdr:col>
      <xdr:colOff>38100</xdr:colOff>
      <xdr:row>103</xdr:row>
      <xdr:rowOff>101854</xdr:rowOff>
    </xdr:to>
    <xdr:sp macro="" textlink="">
      <xdr:nvSpPr>
        <xdr:cNvPr id="830" name="楕円 829">
          <a:extLst>
            <a:ext uri="{FF2B5EF4-FFF2-40B4-BE49-F238E27FC236}">
              <a16:creationId xmlns:a16="http://schemas.microsoft.com/office/drawing/2014/main" id="{42AA27AA-6074-4E4E-A952-B639506F0F5C}"/>
            </a:ext>
          </a:extLst>
        </xdr:cNvPr>
        <xdr:cNvSpPr/>
      </xdr:nvSpPr>
      <xdr:spPr>
        <a:xfrm>
          <a:off x="19161760" y="1765960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35052</xdr:rowOff>
    </xdr:from>
    <xdr:to>
      <xdr:col>116</xdr:col>
      <xdr:colOff>63500</xdr:colOff>
      <xdr:row>103</xdr:row>
      <xdr:rowOff>51054</xdr:rowOff>
    </xdr:to>
    <xdr:cxnSp macro="">
      <xdr:nvCxnSpPr>
        <xdr:cNvPr id="831" name="直線コネクタ 830">
          <a:extLst>
            <a:ext uri="{FF2B5EF4-FFF2-40B4-BE49-F238E27FC236}">
              <a16:creationId xmlns:a16="http://schemas.microsoft.com/office/drawing/2014/main" id="{3986F20C-B655-4CD3-B471-D5627C373085}"/>
            </a:ext>
          </a:extLst>
        </xdr:cNvPr>
        <xdr:cNvCxnSpPr/>
      </xdr:nvCxnSpPr>
      <xdr:spPr>
        <a:xfrm flipV="1">
          <a:off x="19204940" y="17694402"/>
          <a:ext cx="74295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13970</xdr:rowOff>
    </xdr:from>
    <xdr:to>
      <xdr:col>107</xdr:col>
      <xdr:colOff>101600</xdr:colOff>
      <xdr:row>103</xdr:row>
      <xdr:rowOff>115570</xdr:rowOff>
    </xdr:to>
    <xdr:sp macro="" textlink="">
      <xdr:nvSpPr>
        <xdr:cNvPr id="832" name="楕円 831">
          <a:extLst>
            <a:ext uri="{FF2B5EF4-FFF2-40B4-BE49-F238E27FC236}">
              <a16:creationId xmlns:a16="http://schemas.microsoft.com/office/drawing/2014/main" id="{9FBFBD87-1FCF-4BD7-BD2C-A2ADDF1A1075}"/>
            </a:ext>
          </a:extLst>
        </xdr:cNvPr>
        <xdr:cNvSpPr/>
      </xdr:nvSpPr>
      <xdr:spPr>
        <a:xfrm>
          <a:off x="18345150" y="176771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51054</xdr:rowOff>
    </xdr:from>
    <xdr:to>
      <xdr:col>111</xdr:col>
      <xdr:colOff>177800</xdr:colOff>
      <xdr:row>103</xdr:row>
      <xdr:rowOff>64770</xdr:rowOff>
    </xdr:to>
    <xdr:cxnSp macro="">
      <xdr:nvCxnSpPr>
        <xdr:cNvPr id="833" name="直線コネクタ 832">
          <a:extLst>
            <a:ext uri="{FF2B5EF4-FFF2-40B4-BE49-F238E27FC236}">
              <a16:creationId xmlns:a16="http://schemas.microsoft.com/office/drawing/2014/main" id="{3213AD7B-18B3-46FF-96A7-04289A62EDAB}"/>
            </a:ext>
          </a:extLst>
        </xdr:cNvPr>
        <xdr:cNvCxnSpPr/>
      </xdr:nvCxnSpPr>
      <xdr:spPr>
        <a:xfrm flipV="1">
          <a:off x="18399760" y="17714214"/>
          <a:ext cx="80518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27687</xdr:rowOff>
    </xdr:from>
    <xdr:to>
      <xdr:col>102</xdr:col>
      <xdr:colOff>165100</xdr:colOff>
      <xdr:row>103</xdr:row>
      <xdr:rowOff>129287</xdr:rowOff>
    </xdr:to>
    <xdr:sp macro="" textlink="">
      <xdr:nvSpPr>
        <xdr:cNvPr id="834" name="楕円 833">
          <a:extLst>
            <a:ext uri="{FF2B5EF4-FFF2-40B4-BE49-F238E27FC236}">
              <a16:creationId xmlns:a16="http://schemas.microsoft.com/office/drawing/2014/main" id="{04E67185-5A18-4ECA-9839-59311D5FEBFC}"/>
            </a:ext>
          </a:extLst>
        </xdr:cNvPr>
        <xdr:cNvSpPr/>
      </xdr:nvSpPr>
      <xdr:spPr>
        <a:xfrm>
          <a:off x="17547590" y="1768513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64770</xdr:rowOff>
    </xdr:from>
    <xdr:to>
      <xdr:col>107</xdr:col>
      <xdr:colOff>50800</xdr:colOff>
      <xdr:row>103</xdr:row>
      <xdr:rowOff>78487</xdr:rowOff>
    </xdr:to>
    <xdr:cxnSp macro="">
      <xdr:nvCxnSpPr>
        <xdr:cNvPr id="835" name="直線コネクタ 834">
          <a:extLst>
            <a:ext uri="{FF2B5EF4-FFF2-40B4-BE49-F238E27FC236}">
              <a16:creationId xmlns:a16="http://schemas.microsoft.com/office/drawing/2014/main" id="{85AAF4A4-900B-463A-85BC-3A8FBBFA0A95}"/>
            </a:ext>
          </a:extLst>
        </xdr:cNvPr>
        <xdr:cNvCxnSpPr/>
      </xdr:nvCxnSpPr>
      <xdr:spPr>
        <a:xfrm flipV="1">
          <a:off x="17602200" y="17722215"/>
          <a:ext cx="797560" cy="1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41402</xdr:rowOff>
    </xdr:from>
    <xdr:to>
      <xdr:col>98</xdr:col>
      <xdr:colOff>38100</xdr:colOff>
      <xdr:row>103</xdr:row>
      <xdr:rowOff>143002</xdr:rowOff>
    </xdr:to>
    <xdr:sp macro="" textlink="">
      <xdr:nvSpPr>
        <xdr:cNvPr id="836" name="楕円 835">
          <a:extLst>
            <a:ext uri="{FF2B5EF4-FFF2-40B4-BE49-F238E27FC236}">
              <a16:creationId xmlns:a16="http://schemas.microsoft.com/office/drawing/2014/main" id="{11B278C3-0F53-4C94-84AB-B862220FBAF5}"/>
            </a:ext>
          </a:extLst>
        </xdr:cNvPr>
        <xdr:cNvSpPr/>
      </xdr:nvSpPr>
      <xdr:spPr>
        <a:xfrm>
          <a:off x="16761460" y="17700752"/>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78487</xdr:rowOff>
    </xdr:from>
    <xdr:to>
      <xdr:col>102</xdr:col>
      <xdr:colOff>114300</xdr:colOff>
      <xdr:row>103</xdr:row>
      <xdr:rowOff>92202</xdr:rowOff>
    </xdr:to>
    <xdr:cxnSp macro="">
      <xdr:nvCxnSpPr>
        <xdr:cNvPr id="837" name="直線コネクタ 836">
          <a:extLst>
            <a:ext uri="{FF2B5EF4-FFF2-40B4-BE49-F238E27FC236}">
              <a16:creationId xmlns:a16="http://schemas.microsoft.com/office/drawing/2014/main" id="{DE0BFCBA-E204-422B-8D38-8F652A5B5EF0}"/>
            </a:ext>
          </a:extLst>
        </xdr:cNvPr>
        <xdr:cNvCxnSpPr/>
      </xdr:nvCxnSpPr>
      <xdr:spPr>
        <a:xfrm flipV="1">
          <a:off x="16804640" y="17737837"/>
          <a:ext cx="79756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104412</xdr:rowOff>
    </xdr:from>
    <xdr:ext cx="469744" cy="259045"/>
    <xdr:sp macro="" textlink="">
      <xdr:nvSpPr>
        <xdr:cNvPr id="838" name="n_1aveValue【公民館】&#10;一人当たり面積">
          <a:extLst>
            <a:ext uri="{FF2B5EF4-FFF2-40B4-BE49-F238E27FC236}">
              <a16:creationId xmlns:a16="http://schemas.microsoft.com/office/drawing/2014/main" id="{A6F0F51D-38A7-4CCD-B6E5-FF4DA071277C}"/>
            </a:ext>
          </a:extLst>
        </xdr:cNvPr>
        <xdr:cNvSpPr txBox="1"/>
      </xdr:nvSpPr>
      <xdr:spPr>
        <a:xfrm>
          <a:off x="18982132" y="1827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140988</xdr:rowOff>
    </xdr:from>
    <xdr:ext cx="469744" cy="259045"/>
    <xdr:sp macro="" textlink="">
      <xdr:nvSpPr>
        <xdr:cNvPr id="839" name="n_2aveValue【公民館】&#10;一人当たり面積">
          <a:extLst>
            <a:ext uri="{FF2B5EF4-FFF2-40B4-BE49-F238E27FC236}">
              <a16:creationId xmlns:a16="http://schemas.microsoft.com/office/drawing/2014/main" id="{6F9180D9-5796-4F7A-A5C3-CF9AFDED7FC7}"/>
            </a:ext>
          </a:extLst>
        </xdr:cNvPr>
        <xdr:cNvSpPr txBox="1"/>
      </xdr:nvSpPr>
      <xdr:spPr>
        <a:xfrm>
          <a:off x="18182032" y="1831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152416</xdr:rowOff>
    </xdr:from>
    <xdr:ext cx="469744" cy="259045"/>
    <xdr:sp macro="" textlink="">
      <xdr:nvSpPr>
        <xdr:cNvPr id="840" name="n_3aveValue【公民館】&#10;一人当たり面積">
          <a:extLst>
            <a:ext uri="{FF2B5EF4-FFF2-40B4-BE49-F238E27FC236}">
              <a16:creationId xmlns:a16="http://schemas.microsoft.com/office/drawing/2014/main" id="{5D184BAB-2AA4-4DF3-AC2F-66B0A5F97DCD}"/>
            </a:ext>
          </a:extLst>
        </xdr:cNvPr>
        <xdr:cNvSpPr txBox="1"/>
      </xdr:nvSpPr>
      <xdr:spPr>
        <a:xfrm>
          <a:off x="17384472" y="18326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154703</xdr:rowOff>
    </xdr:from>
    <xdr:ext cx="469744" cy="259045"/>
    <xdr:sp macro="" textlink="">
      <xdr:nvSpPr>
        <xdr:cNvPr id="841" name="n_4aveValue【公民館】&#10;一人当たり面積">
          <a:extLst>
            <a:ext uri="{FF2B5EF4-FFF2-40B4-BE49-F238E27FC236}">
              <a16:creationId xmlns:a16="http://schemas.microsoft.com/office/drawing/2014/main" id="{03D50998-1E13-4CF3-A545-7BE4CA890A7A}"/>
            </a:ext>
          </a:extLst>
        </xdr:cNvPr>
        <xdr:cNvSpPr txBox="1"/>
      </xdr:nvSpPr>
      <xdr:spPr>
        <a:xfrm>
          <a:off x="16588817" y="1832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118381</xdr:rowOff>
    </xdr:from>
    <xdr:ext cx="469744" cy="259045"/>
    <xdr:sp macro="" textlink="">
      <xdr:nvSpPr>
        <xdr:cNvPr id="842" name="n_1mainValue【公民館】&#10;一人当たり面積">
          <a:extLst>
            <a:ext uri="{FF2B5EF4-FFF2-40B4-BE49-F238E27FC236}">
              <a16:creationId xmlns:a16="http://schemas.microsoft.com/office/drawing/2014/main" id="{D39D98E2-78C7-45C7-B614-8402E31BD910}"/>
            </a:ext>
          </a:extLst>
        </xdr:cNvPr>
        <xdr:cNvSpPr txBox="1"/>
      </xdr:nvSpPr>
      <xdr:spPr>
        <a:xfrm>
          <a:off x="18982132" y="1743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132097</xdr:rowOff>
    </xdr:from>
    <xdr:ext cx="469744" cy="259045"/>
    <xdr:sp macro="" textlink="">
      <xdr:nvSpPr>
        <xdr:cNvPr id="843" name="n_2mainValue【公民館】&#10;一人当たり面積">
          <a:extLst>
            <a:ext uri="{FF2B5EF4-FFF2-40B4-BE49-F238E27FC236}">
              <a16:creationId xmlns:a16="http://schemas.microsoft.com/office/drawing/2014/main" id="{2674F0D6-A048-47A4-A7D4-BA9A6317321E}"/>
            </a:ext>
          </a:extLst>
        </xdr:cNvPr>
        <xdr:cNvSpPr txBox="1"/>
      </xdr:nvSpPr>
      <xdr:spPr>
        <a:xfrm>
          <a:off x="18182032"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145814</xdr:rowOff>
    </xdr:from>
    <xdr:ext cx="469744" cy="259045"/>
    <xdr:sp macro="" textlink="">
      <xdr:nvSpPr>
        <xdr:cNvPr id="844" name="n_3mainValue【公民館】&#10;一人当たり面積">
          <a:extLst>
            <a:ext uri="{FF2B5EF4-FFF2-40B4-BE49-F238E27FC236}">
              <a16:creationId xmlns:a16="http://schemas.microsoft.com/office/drawing/2014/main" id="{2D0B85C3-E9DA-44FF-8769-F7D87CE8E9E7}"/>
            </a:ext>
          </a:extLst>
        </xdr:cNvPr>
        <xdr:cNvSpPr txBox="1"/>
      </xdr:nvSpPr>
      <xdr:spPr>
        <a:xfrm>
          <a:off x="17384472" y="1746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159529</xdr:rowOff>
    </xdr:from>
    <xdr:ext cx="469744" cy="259045"/>
    <xdr:sp macro="" textlink="">
      <xdr:nvSpPr>
        <xdr:cNvPr id="845" name="n_4mainValue【公民館】&#10;一人当たり面積">
          <a:extLst>
            <a:ext uri="{FF2B5EF4-FFF2-40B4-BE49-F238E27FC236}">
              <a16:creationId xmlns:a16="http://schemas.microsoft.com/office/drawing/2014/main" id="{F33DB8B7-07DC-4994-9683-1046ABBCCE8A}"/>
            </a:ext>
          </a:extLst>
        </xdr:cNvPr>
        <xdr:cNvSpPr txBox="1"/>
      </xdr:nvSpPr>
      <xdr:spPr>
        <a:xfrm>
          <a:off x="16588817" y="1747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6" name="正方形/長方形 845">
          <a:extLst>
            <a:ext uri="{FF2B5EF4-FFF2-40B4-BE49-F238E27FC236}">
              <a16:creationId xmlns:a16="http://schemas.microsoft.com/office/drawing/2014/main" id="{CB61C9C8-10C3-4F40-AF1F-AA9E49C2B9A7}"/>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7" name="正方形/長方形 846">
          <a:extLst>
            <a:ext uri="{FF2B5EF4-FFF2-40B4-BE49-F238E27FC236}">
              <a16:creationId xmlns:a16="http://schemas.microsoft.com/office/drawing/2014/main" id="{13042570-E759-414A-8646-CAD0F3D61730}"/>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8" name="テキスト ボックス 847">
          <a:extLst>
            <a:ext uri="{FF2B5EF4-FFF2-40B4-BE49-F238E27FC236}">
              <a16:creationId xmlns:a16="http://schemas.microsoft.com/office/drawing/2014/main" id="{F45E1557-184D-4E95-B487-A25C2CF4EED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・類似団体と比較して、有形固定資産減価償却率が高くなっている施設は、港湾・漁港であり、特に低くなっている施設は、道路、橋りょう・トンネル、公営住宅、学校施設である。</a:t>
          </a:r>
        </a:p>
        <a:p>
          <a:r>
            <a:rPr kumimoji="1" lang="ja-JP" altLang="en-US" sz="1300">
              <a:latin typeface="ＭＳ Ｐゴシック" panose="020B0600070205080204" pitchFamily="50" charset="-128"/>
              <a:ea typeface="ＭＳ Ｐゴシック" panose="020B0600070205080204" pitchFamily="50" charset="-128"/>
            </a:rPr>
            <a:t>・道路、橋りょう・トンネルは、資産の取得日を道路台帳で管理し、共用開始日としていることから、実際の工事年度と比較して全体的に新しくなる傾向がある。そのため、減価償却累計額が低く抑えられている。</a:t>
          </a:r>
        </a:p>
        <a:p>
          <a:r>
            <a:rPr kumimoji="1" lang="ja-JP" altLang="en-US" sz="1300">
              <a:latin typeface="ＭＳ Ｐゴシック" panose="020B0600070205080204" pitchFamily="50" charset="-128"/>
              <a:ea typeface="ＭＳ Ｐゴシック" panose="020B0600070205080204" pitchFamily="50" charset="-128"/>
            </a:rPr>
            <a:t>・公営住宅は、平成</a:t>
          </a:r>
          <a:r>
            <a:rPr kumimoji="1" lang="en-US" altLang="ja-JP" sz="1300">
              <a:latin typeface="ＭＳ Ｐゴシック" panose="020B0600070205080204" pitchFamily="50" charset="-128"/>
              <a:ea typeface="ＭＳ Ｐゴシック" panose="020B0600070205080204" pitchFamily="50" charset="-128"/>
            </a:rPr>
            <a:t>19(2007)</a:t>
          </a:r>
          <a:r>
            <a:rPr kumimoji="1" lang="ja-JP" altLang="en-US" sz="1300">
              <a:latin typeface="ＭＳ Ｐゴシック" panose="020B0600070205080204" pitchFamily="50" charset="-128"/>
              <a:ea typeface="ＭＳ Ｐゴシック" panose="020B0600070205080204" pitchFamily="50" charset="-128"/>
            </a:rPr>
            <a:t>年の中越沖地震以降、復興住宅を新たに建設していることから、有形固定資産減価償却率が低くなっている。また、学校施設についても、令和</a:t>
          </a:r>
          <a:r>
            <a:rPr kumimoji="1" lang="en-US" altLang="ja-JP" sz="1300">
              <a:latin typeface="ＭＳ Ｐゴシック" panose="020B0600070205080204" pitchFamily="50" charset="-128"/>
              <a:ea typeface="ＭＳ Ｐゴシック" panose="020B0600070205080204" pitchFamily="50" charset="-128"/>
            </a:rPr>
            <a:t>4(2022)</a:t>
          </a:r>
          <a:r>
            <a:rPr kumimoji="1" lang="ja-JP" altLang="en-US" sz="1300">
              <a:latin typeface="ＭＳ Ｐゴシック" panose="020B0600070205080204" pitchFamily="50" charset="-128"/>
              <a:ea typeface="ＭＳ Ｐゴシック" panose="020B0600070205080204" pitchFamily="50" charset="-128"/>
            </a:rPr>
            <a:t>年度に老朽化した東学校を改築したため、同様に低くなっている。</a:t>
          </a:r>
        </a:p>
        <a:p>
          <a:r>
            <a:rPr kumimoji="1" lang="ja-JP" altLang="en-US" sz="1300">
              <a:latin typeface="ＭＳ Ｐゴシック" panose="020B0600070205080204" pitchFamily="50" charset="-128"/>
              <a:ea typeface="ＭＳ Ｐゴシック" panose="020B0600070205080204" pitchFamily="50" charset="-128"/>
            </a:rPr>
            <a:t>・類似団体と比較して、一人当たりの延長、有形固定資産（償却資産）額、面積が高くなっている施設は、道路、橋りょう・トンネル、学校施設、公民館となっている。特に公民館については、市内の各地域にコミュニティーセンターが設置されていることが高い数値の要因となっている。将来の更新費用及び維持管理にかかる経費の増加を見据え、平成</a:t>
          </a:r>
          <a:r>
            <a:rPr kumimoji="1" lang="en-US" altLang="ja-JP" sz="1300">
              <a:latin typeface="ＭＳ Ｐゴシック" panose="020B0600070205080204" pitchFamily="50" charset="-128"/>
              <a:ea typeface="ＭＳ Ｐゴシック" panose="020B0600070205080204" pitchFamily="50" charset="-128"/>
            </a:rPr>
            <a:t>27(2015)</a:t>
          </a:r>
          <a:r>
            <a:rPr kumimoji="1" lang="ja-JP" altLang="en-US" sz="1300">
              <a:latin typeface="ＭＳ Ｐゴシック" panose="020B0600070205080204" pitchFamily="50" charset="-128"/>
              <a:ea typeface="ＭＳ Ｐゴシック" panose="020B0600070205080204" pitchFamily="50" charset="-128"/>
            </a:rPr>
            <a:t>年度に策定した柏崎市公共施設等総合管理計画に基づき、適正に管理を行っていく。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D045419-E4C5-472D-98B4-A10C3BAC52F4}"/>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F659C3F-F1DE-46B5-A109-0724E809D44C}"/>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2804E66-C3BE-43BD-9822-313FB1ACECB6}"/>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15E5204-04B9-40B1-ACF5-F754B36C4555}"/>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FF18874-0AD2-40AF-90E1-9D93F251C03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F51B16B-E4D6-4811-BF25-969915EF1371}"/>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12913FC-5F47-4AF6-B428-5344BC10501A}"/>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92FA0754-29A8-493E-A564-33BF048A450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356DE5-CA16-40EE-B087-D2F28CD6F328}"/>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8F776FFC-D0CA-4955-BC93-2A19A4DDBFDC}"/>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78,901
78,046
442.03
51,701,434
48,508,074
2,921,664
23,913,540
45,393,985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963996-B1F7-4912-8137-AB84F774E638}"/>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46F065-D4FD-419C-ACB9-C94B98A3BCD9}"/>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1B3AF2C-003D-4F9D-A29D-153CD5064481}"/>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4BFD4A-D781-48F9-A3D8-9B0611469134}"/>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E824D010-1265-4487-9833-DD8639006A81}"/>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67DDDF4-992F-4AF1-90DA-CF02F1A5CF2C}"/>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4830E8D-FC49-4A03-8746-0B8163456636}"/>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0423459-6F3D-4516-8913-D14B302A089E}"/>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71F0149-27D3-4967-8009-DE054FFACDE5}"/>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A77F107-71B5-4D32-BBCD-AE45813EAFD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98F6F5-2B4B-4051-A987-EEE962C312DB}"/>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E61E72-BB5C-4EDF-AB35-E4CB5D769C9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4F77EB0-2F6D-4F32-9D96-FE32B220F531}"/>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DBEEF2CE-7F7C-41BB-AE3E-C5E3C7755178}"/>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E46A7E3-E1CB-4DD4-8EB5-9C6EA42D26E4}"/>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5A3F5C2-7307-4309-B2E7-628A8974A584}"/>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E63421-B6D8-47C2-9203-2520255C9528}"/>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1CD51B-8C8C-40B9-8956-11AAC8B13835}"/>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E1EA0C-6601-4132-AD9E-BA55E0ABBEBB}"/>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D5E6094-537B-46D0-801F-37BE068B6E36}"/>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2882C22-E983-4585-B635-5E02892F3A08}"/>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92199B3-4F69-4C1D-B3BF-D2CB2187BEC2}"/>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8946BCB-1A01-4194-BB47-C807677E22F9}"/>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663B61A-411A-49DC-BC57-C8AB3DBF9BCD}"/>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1EF1F18-7385-4FCA-9E48-EB4412DA317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9E6AF99-C337-462E-9F13-A00AD291FDB6}"/>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50A150E-4B7B-4EB5-A9D7-E8A8814EBD98}"/>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C686CB6-78D7-4EBC-99AC-143C8DCD6FF6}"/>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D71453B-40EF-4C7C-921B-1F4074C7251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5C52893C-7719-4218-A7B0-BD66A439487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208BA3E-AE9A-4CBD-8EAA-C41E10F4395C}"/>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D06942-2EF5-4A3A-8A06-37C2E246538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6EAEBD1-DDD3-415A-A1F6-66961866735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32D951D-3EA8-4928-A630-865767A5A292}"/>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2F774101-A863-49F8-99A6-C68388228031}"/>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10C3B30-7D5A-4FF9-B341-98756F7D0E60}"/>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F4B15BC-D364-4578-84FA-A78008AC54C4}"/>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6B49255-2AE9-4A5B-9DB2-E160401609C3}"/>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F4666A4-7123-41D8-8134-70A697A8B6AB}"/>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5B3B5D2D-E8EC-49C7-8260-4D34012D4262}"/>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A902FC6-3DF8-4CD5-B144-5E2FD3EF81F8}"/>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092142B-7519-45FA-ABCE-FF9185DDF9D1}"/>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5A8422D8-6A10-4DD4-B8F8-C5030A0BC3D1}"/>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3B30F08-BEEE-4458-BD74-A36E5A49C399}"/>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412BD6CB-401E-44EB-BAF6-B52502C568AC}"/>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154305</xdr:rowOff>
    </xdr:from>
    <xdr:to>
      <xdr:col>24</xdr:col>
      <xdr:colOff>62865</xdr:colOff>
      <xdr:row>41</xdr:row>
      <xdr:rowOff>129540</xdr:rowOff>
    </xdr:to>
    <xdr:cxnSp macro="">
      <xdr:nvCxnSpPr>
        <xdr:cNvPr id="57" name="直線コネクタ 56">
          <a:extLst>
            <a:ext uri="{FF2B5EF4-FFF2-40B4-BE49-F238E27FC236}">
              <a16:creationId xmlns:a16="http://schemas.microsoft.com/office/drawing/2014/main" id="{C291DF81-849F-4533-B897-FB6FA36E90C6}"/>
            </a:ext>
          </a:extLst>
        </xdr:cNvPr>
        <xdr:cNvCxnSpPr/>
      </xdr:nvCxnSpPr>
      <xdr:spPr>
        <a:xfrm flipV="1">
          <a:off x="4173855" y="56407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133367</xdr:rowOff>
    </xdr:from>
    <xdr:ext cx="405111" cy="259045"/>
    <xdr:sp macro="" textlink="">
      <xdr:nvSpPr>
        <xdr:cNvPr id="58" name="【図書館】&#10;有形固定資産減価償却率最小値テキスト">
          <a:extLst>
            <a:ext uri="{FF2B5EF4-FFF2-40B4-BE49-F238E27FC236}">
              <a16:creationId xmlns:a16="http://schemas.microsoft.com/office/drawing/2014/main" id="{80AC3323-C1DE-4911-9122-97CA8A1968F7}"/>
            </a:ext>
          </a:extLst>
        </xdr:cNvPr>
        <xdr:cNvSpPr txBox="1"/>
      </xdr:nvSpPr>
      <xdr:spPr>
        <a:xfrm>
          <a:off x="4212590" y="715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129540</xdr:rowOff>
    </xdr:from>
    <xdr:to>
      <xdr:col>24</xdr:col>
      <xdr:colOff>152400</xdr:colOff>
      <xdr:row>41</xdr:row>
      <xdr:rowOff>129540</xdr:rowOff>
    </xdr:to>
    <xdr:cxnSp macro="">
      <xdr:nvCxnSpPr>
        <xdr:cNvPr id="59" name="直線コネクタ 58">
          <a:extLst>
            <a:ext uri="{FF2B5EF4-FFF2-40B4-BE49-F238E27FC236}">
              <a16:creationId xmlns:a16="http://schemas.microsoft.com/office/drawing/2014/main" id="{92B97615-704C-4C2A-B9A1-EB495FA4A968}"/>
            </a:ext>
          </a:extLst>
        </xdr:cNvPr>
        <xdr:cNvCxnSpPr/>
      </xdr:nvCxnSpPr>
      <xdr:spPr>
        <a:xfrm>
          <a:off x="4112260" y="716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100982</xdr:rowOff>
    </xdr:from>
    <xdr:ext cx="405111" cy="259045"/>
    <xdr:sp macro="" textlink="">
      <xdr:nvSpPr>
        <xdr:cNvPr id="60" name="【図書館】&#10;有形固定資産減価償却率最大値テキスト">
          <a:extLst>
            <a:ext uri="{FF2B5EF4-FFF2-40B4-BE49-F238E27FC236}">
              <a16:creationId xmlns:a16="http://schemas.microsoft.com/office/drawing/2014/main" id="{7C03E0E6-451F-4923-90B7-53A637DDDB76}"/>
            </a:ext>
          </a:extLst>
        </xdr:cNvPr>
        <xdr:cNvSpPr txBox="1"/>
      </xdr:nvSpPr>
      <xdr:spPr>
        <a:xfrm>
          <a:off x="4212590" y="541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154305</xdr:rowOff>
    </xdr:from>
    <xdr:to>
      <xdr:col>24</xdr:col>
      <xdr:colOff>152400</xdr:colOff>
      <xdr:row>32</xdr:row>
      <xdr:rowOff>154305</xdr:rowOff>
    </xdr:to>
    <xdr:cxnSp macro="">
      <xdr:nvCxnSpPr>
        <xdr:cNvPr id="61" name="直線コネクタ 60">
          <a:extLst>
            <a:ext uri="{FF2B5EF4-FFF2-40B4-BE49-F238E27FC236}">
              <a16:creationId xmlns:a16="http://schemas.microsoft.com/office/drawing/2014/main" id="{DBF3D4F3-9717-4930-A357-6A5D952F8984}"/>
            </a:ext>
          </a:extLst>
        </xdr:cNvPr>
        <xdr:cNvCxnSpPr/>
      </xdr:nvCxnSpPr>
      <xdr:spPr>
        <a:xfrm>
          <a:off x="4112260" y="564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67327</xdr:rowOff>
    </xdr:from>
    <xdr:ext cx="405111" cy="259045"/>
    <xdr:sp macro="" textlink="">
      <xdr:nvSpPr>
        <xdr:cNvPr id="62" name="【図書館】&#10;有形固定資産減価償却率平均値テキスト">
          <a:extLst>
            <a:ext uri="{FF2B5EF4-FFF2-40B4-BE49-F238E27FC236}">
              <a16:creationId xmlns:a16="http://schemas.microsoft.com/office/drawing/2014/main" id="{973FCA95-342D-4379-A6C4-DB3847B7A6BB}"/>
            </a:ext>
          </a:extLst>
        </xdr:cNvPr>
        <xdr:cNvSpPr txBox="1"/>
      </xdr:nvSpPr>
      <xdr:spPr>
        <a:xfrm>
          <a:off x="4212590" y="60661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44450</xdr:rowOff>
    </xdr:from>
    <xdr:to>
      <xdr:col>24</xdr:col>
      <xdr:colOff>114300</xdr:colOff>
      <xdr:row>36</xdr:row>
      <xdr:rowOff>146050</xdr:rowOff>
    </xdr:to>
    <xdr:sp macro="" textlink="">
      <xdr:nvSpPr>
        <xdr:cNvPr id="63" name="フローチャート: 判断 62">
          <a:extLst>
            <a:ext uri="{FF2B5EF4-FFF2-40B4-BE49-F238E27FC236}">
              <a16:creationId xmlns:a16="http://schemas.microsoft.com/office/drawing/2014/main" id="{87429A2A-4913-4A4B-A3E0-5EC65D04B220}"/>
            </a:ext>
          </a:extLst>
        </xdr:cNvPr>
        <xdr:cNvSpPr/>
      </xdr:nvSpPr>
      <xdr:spPr>
        <a:xfrm>
          <a:off x="4131310" y="621855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12065</xdr:rowOff>
    </xdr:from>
    <xdr:to>
      <xdr:col>20</xdr:col>
      <xdr:colOff>38100</xdr:colOff>
      <xdr:row>36</xdr:row>
      <xdr:rowOff>113665</xdr:rowOff>
    </xdr:to>
    <xdr:sp macro="" textlink="">
      <xdr:nvSpPr>
        <xdr:cNvPr id="64" name="フローチャート: 判断 63">
          <a:extLst>
            <a:ext uri="{FF2B5EF4-FFF2-40B4-BE49-F238E27FC236}">
              <a16:creationId xmlns:a16="http://schemas.microsoft.com/office/drawing/2014/main" id="{72B15077-204D-4447-988D-79358FEFFFBB}"/>
            </a:ext>
          </a:extLst>
        </xdr:cNvPr>
        <xdr:cNvSpPr/>
      </xdr:nvSpPr>
      <xdr:spPr>
        <a:xfrm>
          <a:off x="3388360" y="6188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166370</xdr:rowOff>
    </xdr:from>
    <xdr:to>
      <xdr:col>15</xdr:col>
      <xdr:colOff>101600</xdr:colOff>
      <xdr:row>36</xdr:row>
      <xdr:rowOff>96520</xdr:rowOff>
    </xdr:to>
    <xdr:sp macro="" textlink="">
      <xdr:nvSpPr>
        <xdr:cNvPr id="65" name="フローチャート: 判断 64">
          <a:extLst>
            <a:ext uri="{FF2B5EF4-FFF2-40B4-BE49-F238E27FC236}">
              <a16:creationId xmlns:a16="http://schemas.microsoft.com/office/drawing/2014/main" id="{1D57F71C-CF7D-4DF1-A273-21A6E5B9E07B}"/>
            </a:ext>
          </a:extLst>
        </xdr:cNvPr>
        <xdr:cNvSpPr/>
      </xdr:nvSpPr>
      <xdr:spPr>
        <a:xfrm>
          <a:off x="2571750" y="61709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156845</xdr:rowOff>
    </xdr:from>
    <xdr:to>
      <xdr:col>10</xdr:col>
      <xdr:colOff>165100</xdr:colOff>
      <xdr:row>36</xdr:row>
      <xdr:rowOff>86995</xdr:rowOff>
    </xdr:to>
    <xdr:sp macro="" textlink="">
      <xdr:nvSpPr>
        <xdr:cNvPr id="66" name="フローチャート: 判断 65">
          <a:extLst>
            <a:ext uri="{FF2B5EF4-FFF2-40B4-BE49-F238E27FC236}">
              <a16:creationId xmlns:a16="http://schemas.microsoft.com/office/drawing/2014/main" id="{E6764180-1333-48F8-99B3-B8AFD2D9E75F}"/>
            </a:ext>
          </a:extLst>
        </xdr:cNvPr>
        <xdr:cNvSpPr/>
      </xdr:nvSpPr>
      <xdr:spPr>
        <a:xfrm>
          <a:off x="1774190" y="615950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130175</xdr:rowOff>
    </xdr:from>
    <xdr:to>
      <xdr:col>6</xdr:col>
      <xdr:colOff>38100</xdr:colOff>
      <xdr:row>36</xdr:row>
      <xdr:rowOff>60325</xdr:rowOff>
    </xdr:to>
    <xdr:sp macro="" textlink="">
      <xdr:nvSpPr>
        <xdr:cNvPr id="67" name="フローチャート: 判断 66">
          <a:extLst>
            <a:ext uri="{FF2B5EF4-FFF2-40B4-BE49-F238E27FC236}">
              <a16:creationId xmlns:a16="http://schemas.microsoft.com/office/drawing/2014/main" id="{971F4233-4C0E-43AE-A26A-28FEEABA0DCF}"/>
            </a:ext>
          </a:extLst>
        </xdr:cNvPr>
        <xdr:cNvSpPr/>
      </xdr:nvSpPr>
      <xdr:spPr>
        <a:xfrm>
          <a:off x="988060" y="613473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E61ECAB-D4D6-444D-9A54-EA7ADC39CC73}"/>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F75E5E0-F0C5-4DC5-803E-27F206A83885}"/>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7B79312-521B-401E-A5B3-F5CE9126297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2E5D5C5-3D80-49B5-B382-1E1D9E7985EB}"/>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E15B32F-DEBD-4F9E-89AF-914BFC29A272}"/>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80645</xdr:rowOff>
    </xdr:from>
    <xdr:to>
      <xdr:col>24</xdr:col>
      <xdr:colOff>114300</xdr:colOff>
      <xdr:row>38</xdr:row>
      <xdr:rowOff>10795</xdr:rowOff>
    </xdr:to>
    <xdr:sp macro="" textlink="">
      <xdr:nvSpPr>
        <xdr:cNvPr id="73" name="楕円 72">
          <a:extLst>
            <a:ext uri="{FF2B5EF4-FFF2-40B4-BE49-F238E27FC236}">
              <a16:creationId xmlns:a16="http://schemas.microsoft.com/office/drawing/2014/main" id="{3D53B876-C1DC-4319-A757-CA9423E1D883}"/>
            </a:ext>
          </a:extLst>
        </xdr:cNvPr>
        <xdr:cNvSpPr/>
      </xdr:nvSpPr>
      <xdr:spPr>
        <a:xfrm>
          <a:off x="4131310" y="6426200"/>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59072</xdr:rowOff>
    </xdr:from>
    <xdr:ext cx="405111" cy="259045"/>
    <xdr:sp macro="" textlink="">
      <xdr:nvSpPr>
        <xdr:cNvPr id="74" name="【図書館】&#10;有形固定資産減価償却率該当値テキスト">
          <a:extLst>
            <a:ext uri="{FF2B5EF4-FFF2-40B4-BE49-F238E27FC236}">
              <a16:creationId xmlns:a16="http://schemas.microsoft.com/office/drawing/2014/main" id="{5949F8A8-E65F-43FF-905E-2BA5B3E4C577}"/>
            </a:ext>
          </a:extLst>
        </xdr:cNvPr>
        <xdr:cNvSpPr txBox="1"/>
      </xdr:nvSpPr>
      <xdr:spPr>
        <a:xfrm>
          <a:off x="4212590" y="6398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52070</xdr:rowOff>
    </xdr:from>
    <xdr:to>
      <xdr:col>20</xdr:col>
      <xdr:colOff>38100</xdr:colOff>
      <xdr:row>37</xdr:row>
      <xdr:rowOff>153670</xdr:rowOff>
    </xdr:to>
    <xdr:sp macro="" textlink="">
      <xdr:nvSpPr>
        <xdr:cNvPr id="75" name="楕円 74">
          <a:extLst>
            <a:ext uri="{FF2B5EF4-FFF2-40B4-BE49-F238E27FC236}">
              <a16:creationId xmlns:a16="http://schemas.microsoft.com/office/drawing/2014/main" id="{718EA0FC-2614-4C9A-AEDA-DA5205E6A793}"/>
            </a:ext>
          </a:extLst>
        </xdr:cNvPr>
        <xdr:cNvSpPr/>
      </xdr:nvSpPr>
      <xdr:spPr>
        <a:xfrm>
          <a:off x="3388360" y="6399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102870</xdr:rowOff>
    </xdr:from>
    <xdr:to>
      <xdr:col>24</xdr:col>
      <xdr:colOff>63500</xdr:colOff>
      <xdr:row>37</xdr:row>
      <xdr:rowOff>131445</xdr:rowOff>
    </xdr:to>
    <xdr:cxnSp macro="">
      <xdr:nvCxnSpPr>
        <xdr:cNvPr id="76" name="直線コネクタ 75">
          <a:extLst>
            <a:ext uri="{FF2B5EF4-FFF2-40B4-BE49-F238E27FC236}">
              <a16:creationId xmlns:a16="http://schemas.microsoft.com/office/drawing/2014/main" id="{07215283-2C08-44F3-B4A6-64579402D114}"/>
            </a:ext>
          </a:extLst>
        </xdr:cNvPr>
        <xdr:cNvCxnSpPr/>
      </xdr:nvCxnSpPr>
      <xdr:spPr>
        <a:xfrm>
          <a:off x="3431540" y="6444615"/>
          <a:ext cx="74295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170180</xdr:rowOff>
    </xdr:from>
    <xdr:to>
      <xdr:col>15</xdr:col>
      <xdr:colOff>101600</xdr:colOff>
      <xdr:row>38</xdr:row>
      <xdr:rowOff>100330</xdr:rowOff>
    </xdr:to>
    <xdr:sp macro="" textlink="">
      <xdr:nvSpPr>
        <xdr:cNvPr id="77" name="楕円 76">
          <a:extLst>
            <a:ext uri="{FF2B5EF4-FFF2-40B4-BE49-F238E27FC236}">
              <a16:creationId xmlns:a16="http://schemas.microsoft.com/office/drawing/2014/main" id="{12DBB7B4-5300-440E-96B0-55C71BFF00DE}"/>
            </a:ext>
          </a:extLst>
        </xdr:cNvPr>
        <xdr:cNvSpPr/>
      </xdr:nvSpPr>
      <xdr:spPr>
        <a:xfrm>
          <a:off x="2571750" y="651764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102870</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5D254879-C4BB-410B-91BF-F891B5B3C888}"/>
            </a:ext>
          </a:extLst>
        </xdr:cNvPr>
        <xdr:cNvCxnSpPr/>
      </xdr:nvCxnSpPr>
      <xdr:spPr>
        <a:xfrm flipV="1">
          <a:off x="2626360" y="6444615"/>
          <a:ext cx="80518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139700</xdr:rowOff>
    </xdr:from>
    <xdr:to>
      <xdr:col>10</xdr:col>
      <xdr:colOff>165100</xdr:colOff>
      <xdr:row>38</xdr:row>
      <xdr:rowOff>69850</xdr:rowOff>
    </xdr:to>
    <xdr:sp macro="" textlink="">
      <xdr:nvSpPr>
        <xdr:cNvPr id="79" name="楕円 78">
          <a:extLst>
            <a:ext uri="{FF2B5EF4-FFF2-40B4-BE49-F238E27FC236}">
              <a16:creationId xmlns:a16="http://schemas.microsoft.com/office/drawing/2014/main" id="{68AB2F13-D178-4D68-B1A8-ECAB173B7E7B}"/>
            </a:ext>
          </a:extLst>
        </xdr:cNvPr>
        <xdr:cNvSpPr/>
      </xdr:nvSpPr>
      <xdr:spPr>
        <a:xfrm>
          <a:off x="1774190" y="64795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19050</xdr:rowOff>
    </xdr:from>
    <xdr:to>
      <xdr:col>15</xdr:col>
      <xdr:colOff>50800</xdr:colOff>
      <xdr:row>38</xdr:row>
      <xdr:rowOff>49530</xdr:rowOff>
    </xdr:to>
    <xdr:cxnSp macro="">
      <xdr:nvCxnSpPr>
        <xdr:cNvPr id="80" name="直線コネクタ 79">
          <a:extLst>
            <a:ext uri="{FF2B5EF4-FFF2-40B4-BE49-F238E27FC236}">
              <a16:creationId xmlns:a16="http://schemas.microsoft.com/office/drawing/2014/main" id="{E4125741-0177-4A72-B78F-80B2D12E73EB}"/>
            </a:ext>
          </a:extLst>
        </xdr:cNvPr>
        <xdr:cNvCxnSpPr/>
      </xdr:nvCxnSpPr>
      <xdr:spPr>
        <a:xfrm>
          <a:off x="1828800" y="653034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109220</xdr:rowOff>
    </xdr:from>
    <xdr:to>
      <xdr:col>6</xdr:col>
      <xdr:colOff>38100</xdr:colOff>
      <xdr:row>38</xdr:row>
      <xdr:rowOff>39370</xdr:rowOff>
    </xdr:to>
    <xdr:sp macro="" textlink="">
      <xdr:nvSpPr>
        <xdr:cNvPr id="81" name="楕円 80">
          <a:extLst>
            <a:ext uri="{FF2B5EF4-FFF2-40B4-BE49-F238E27FC236}">
              <a16:creationId xmlns:a16="http://schemas.microsoft.com/office/drawing/2014/main" id="{128B12FB-CCDB-47E3-B54C-E3540E6EF66D}"/>
            </a:ext>
          </a:extLst>
        </xdr:cNvPr>
        <xdr:cNvSpPr/>
      </xdr:nvSpPr>
      <xdr:spPr>
        <a:xfrm>
          <a:off x="988060" y="64509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160020</xdr:rowOff>
    </xdr:from>
    <xdr:to>
      <xdr:col>10</xdr:col>
      <xdr:colOff>114300</xdr:colOff>
      <xdr:row>38</xdr:row>
      <xdr:rowOff>19050</xdr:rowOff>
    </xdr:to>
    <xdr:cxnSp macro="">
      <xdr:nvCxnSpPr>
        <xdr:cNvPr id="82" name="直線コネクタ 81">
          <a:extLst>
            <a:ext uri="{FF2B5EF4-FFF2-40B4-BE49-F238E27FC236}">
              <a16:creationId xmlns:a16="http://schemas.microsoft.com/office/drawing/2014/main" id="{16DE65DD-4AAD-4DED-BBA5-B8938F5710B4}"/>
            </a:ext>
          </a:extLst>
        </xdr:cNvPr>
        <xdr:cNvCxnSpPr/>
      </xdr:nvCxnSpPr>
      <xdr:spPr>
        <a:xfrm>
          <a:off x="1031240" y="650557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130192</xdr:rowOff>
    </xdr:from>
    <xdr:ext cx="405111" cy="259045"/>
    <xdr:sp macro="" textlink="">
      <xdr:nvSpPr>
        <xdr:cNvPr id="83" name="n_1aveValue【図書館】&#10;有形固定資産減価償却率">
          <a:extLst>
            <a:ext uri="{FF2B5EF4-FFF2-40B4-BE49-F238E27FC236}">
              <a16:creationId xmlns:a16="http://schemas.microsoft.com/office/drawing/2014/main" id="{3A983FB2-B355-4728-9365-7EB3978C6F6A}"/>
            </a:ext>
          </a:extLst>
        </xdr:cNvPr>
        <xdr:cNvSpPr txBox="1"/>
      </xdr:nvSpPr>
      <xdr:spPr>
        <a:xfrm>
          <a:off x="3239144"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113047</xdr:rowOff>
    </xdr:from>
    <xdr:ext cx="405111" cy="259045"/>
    <xdr:sp macro="" textlink="">
      <xdr:nvSpPr>
        <xdr:cNvPr id="84" name="n_2aveValue【図書館】&#10;有形固定資産減価償却率">
          <a:extLst>
            <a:ext uri="{FF2B5EF4-FFF2-40B4-BE49-F238E27FC236}">
              <a16:creationId xmlns:a16="http://schemas.microsoft.com/office/drawing/2014/main" id="{46AA5BA5-D758-4659-8319-A182C6C39953}"/>
            </a:ext>
          </a:extLst>
        </xdr:cNvPr>
        <xdr:cNvSpPr txBox="1"/>
      </xdr:nvSpPr>
      <xdr:spPr>
        <a:xfrm>
          <a:off x="2439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103522</xdr:rowOff>
    </xdr:from>
    <xdr:ext cx="405111" cy="259045"/>
    <xdr:sp macro="" textlink="">
      <xdr:nvSpPr>
        <xdr:cNvPr id="85" name="n_3aveValue【図書館】&#10;有形固定資産減価償却率">
          <a:extLst>
            <a:ext uri="{FF2B5EF4-FFF2-40B4-BE49-F238E27FC236}">
              <a16:creationId xmlns:a16="http://schemas.microsoft.com/office/drawing/2014/main" id="{3C7C408E-BE5A-4486-878E-BC0AF09F72C1}"/>
            </a:ext>
          </a:extLst>
        </xdr:cNvPr>
        <xdr:cNvSpPr txBox="1"/>
      </xdr:nvSpPr>
      <xdr:spPr>
        <a:xfrm>
          <a:off x="164148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86" name="n_4aveValue【図書館】&#10;有形固定資産減価償却率">
          <a:extLst>
            <a:ext uri="{FF2B5EF4-FFF2-40B4-BE49-F238E27FC236}">
              <a16:creationId xmlns:a16="http://schemas.microsoft.com/office/drawing/2014/main" id="{E0A7DB31-8894-4FFD-8D89-05C4AB3F9A7F}"/>
            </a:ext>
          </a:extLst>
        </xdr:cNvPr>
        <xdr:cNvSpPr txBox="1"/>
      </xdr:nvSpPr>
      <xdr:spPr>
        <a:xfrm>
          <a:off x="85535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144797</xdr:rowOff>
    </xdr:from>
    <xdr:ext cx="405111" cy="259045"/>
    <xdr:sp macro="" textlink="">
      <xdr:nvSpPr>
        <xdr:cNvPr id="87" name="n_1mainValue【図書館】&#10;有形固定資産減価償却率">
          <a:extLst>
            <a:ext uri="{FF2B5EF4-FFF2-40B4-BE49-F238E27FC236}">
              <a16:creationId xmlns:a16="http://schemas.microsoft.com/office/drawing/2014/main" id="{1A55B845-8792-4B74-B4C9-20C76A6AA86A}"/>
            </a:ext>
          </a:extLst>
        </xdr:cNvPr>
        <xdr:cNvSpPr txBox="1"/>
      </xdr:nvSpPr>
      <xdr:spPr>
        <a:xfrm>
          <a:off x="32391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91457</xdr:rowOff>
    </xdr:from>
    <xdr:ext cx="405111" cy="259045"/>
    <xdr:sp macro="" textlink="">
      <xdr:nvSpPr>
        <xdr:cNvPr id="88" name="n_2mainValue【図書館】&#10;有形固定資産減価償却率">
          <a:extLst>
            <a:ext uri="{FF2B5EF4-FFF2-40B4-BE49-F238E27FC236}">
              <a16:creationId xmlns:a16="http://schemas.microsoft.com/office/drawing/2014/main" id="{52079C6E-6238-4DCB-A8A9-AE2C3BA7B831}"/>
            </a:ext>
          </a:extLst>
        </xdr:cNvPr>
        <xdr:cNvSpPr txBox="1"/>
      </xdr:nvSpPr>
      <xdr:spPr>
        <a:xfrm>
          <a:off x="24390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60977</xdr:rowOff>
    </xdr:from>
    <xdr:ext cx="405111" cy="259045"/>
    <xdr:sp macro="" textlink="">
      <xdr:nvSpPr>
        <xdr:cNvPr id="89" name="n_3mainValue【図書館】&#10;有形固定資産減価償却率">
          <a:extLst>
            <a:ext uri="{FF2B5EF4-FFF2-40B4-BE49-F238E27FC236}">
              <a16:creationId xmlns:a16="http://schemas.microsoft.com/office/drawing/2014/main" id="{E3708FF2-72A0-4F57-BF3B-5E6963331410}"/>
            </a:ext>
          </a:extLst>
        </xdr:cNvPr>
        <xdr:cNvSpPr txBox="1"/>
      </xdr:nvSpPr>
      <xdr:spPr>
        <a:xfrm>
          <a:off x="1641484" y="657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90" name="n_4mainValue【図書館】&#10;有形固定資産減価償却率">
          <a:extLst>
            <a:ext uri="{FF2B5EF4-FFF2-40B4-BE49-F238E27FC236}">
              <a16:creationId xmlns:a16="http://schemas.microsoft.com/office/drawing/2014/main" id="{E05C85B9-B4CF-4B75-A77E-287D11A33AB5}"/>
            </a:ext>
          </a:extLst>
        </xdr:cNvPr>
        <xdr:cNvSpPr txBox="1"/>
      </xdr:nvSpPr>
      <xdr:spPr>
        <a:xfrm>
          <a:off x="85535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365C003-32FA-40E7-9C48-3032F527BAF3}"/>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5D53AD5-925F-4034-A2B4-A7C96682EFB1}"/>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B35C9E36-8DAA-47B1-8DB6-284E7FDA53AC}"/>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550423D-A76D-42E8-8BC8-3744E76B6B5E}"/>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1881FD3-0B25-4FCB-807F-B8226DD4CE23}"/>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7EE358B-3392-4ED3-BAE3-E7928D7426F9}"/>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7569937-974B-4C30-8252-315A785A8233}"/>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8723A1E1-C260-4526-8F39-8C38156DDDE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7B181055-765E-45D7-B8C0-A38541075165}"/>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4853B410-53B3-48E2-8865-0B4DC147DB30}"/>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3C1AE702-128D-47ED-B79B-66A190F4189E}"/>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4E8FAF8B-D44A-47AF-A034-ED111C41E716}"/>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65477087-5F3A-4C46-93BA-EA5E9DAC4D1F}"/>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4" name="テキスト ボックス 103">
          <a:extLst>
            <a:ext uri="{FF2B5EF4-FFF2-40B4-BE49-F238E27FC236}">
              <a16:creationId xmlns:a16="http://schemas.microsoft.com/office/drawing/2014/main" id="{831F8ADB-FC8B-4983-BD0E-498377700F16}"/>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D70C2B1-813E-4BE2-96D3-E58B6244A92A}"/>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6" name="テキスト ボックス 105">
          <a:extLst>
            <a:ext uri="{FF2B5EF4-FFF2-40B4-BE49-F238E27FC236}">
              <a16:creationId xmlns:a16="http://schemas.microsoft.com/office/drawing/2014/main" id="{E9F77576-4581-4BE1-9EFA-9FC0C3323765}"/>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BE4ABE3-BCD2-4084-B82A-5122052238E9}"/>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8" name="テキスト ボックス 107">
          <a:extLst>
            <a:ext uri="{FF2B5EF4-FFF2-40B4-BE49-F238E27FC236}">
              <a16:creationId xmlns:a16="http://schemas.microsoft.com/office/drawing/2014/main" id="{5EBD76C4-71DD-4E45-8148-67295BC2DB77}"/>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A4E344A-C2C3-4CE2-91A2-03C4D24C765F}"/>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0" name="テキスト ボックス 109">
          <a:extLst>
            <a:ext uri="{FF2B5EF4-FFF2-40B4-BE49-F238E27FC236}">
              <a16:creationId xmlns:a16="http://schemas.microsoft.com/office/drawing/2014/main" id="{E61555D7-384E-43E9-BF54-CB42259B8A6B}"/>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4CE8425-F8DC-4308-88E7-29D5B6F9B0E4}"/>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924CA357-1A96-4399-927D-199FC76BF490}"/>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76280BD5-5270-466C-969F-D54A2980300A}"/>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107950</xdr:rowOff>
    </xdr:from>
    <xdr:to>
      <xdr:col>54</xdr:col>
      <xdr:colOff>189865</xdr:colOff>
      <xdr:row>41</xdr:row>
      <xdr:rowOff>107950</xdr:rowOff>
    </xdr:to>
    <xdr:cxnSp macro="">
      <xdr:nvCxnSpPr>
        <xdr:cNvPr id="114" name="直線コネクタ 113">
          <a:extLst>
            <a:ext uri="{FF2B5EF4-FFF2-40B4-BE49-F238E27FC236}">
              <a16:creationId xmlns:a16="http://schemas.microsoft.com/office/drawing/2014/main" id="{170C1E1A-BA46-40A9-87FD-5193B4141206}"/>
            </a:ext>
          </a:extLst>
        </xdr:cNvPr>
        <xdr:cNvCxnSpPr/>
      </xdr:nvCxnSpPr>
      <xdr:spPr>
        <a:xfrm flipV="1">
          <a:off x="9429115" y="576389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5" name="【図書館】&#10;一人当たり面積最小値テキスト">
          <a:extLst>
            <a:ext uri="{FF2B5EF4-FFF2-40B4-BE49-F238E27FC236}">
              <a16:creationId xmlns:a16="http://schemas.microsoft.com/office/drawing/2014/main" id="{A1107BFF-72DE-47EC-8434-A1CB284ACD04}"/>
            </a:ext>
          </a:extLst>
        </xdr:cNvPr>
        <xdr:cNvSpPr txBox="1"/>
      </xdr:nvSpPr>
      <xdr:spPr>
        <a:xfrm>
          <a:off x="946785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6" name="直線コネクタ 115">
          <a:extLst>
            <a:ext uri="{FF2B5EF4-FFF2-40B4-BE49-F238E27FC236}">
              <a16:creationId xmlns:a16="http://schemas.microsoft.com/office/drawing/2014/main" id="{C3A6A30D-8387-4444-8777-A79648629ACD}"/>
            </a:ext>
          </a:extLst>
        </xdr:cNvPr>
        <xdr:cNvCxnSpPr/>
      </xdr:nvCxnSpPr>
      <xdr:spPr>
        <a:xfrm>
          <a:off x="9356090" y="71354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54627</xdr:rowOff>
    </xdr:from>
    <xdr:ext cx="469744" cy="259045"/>
    <xdr:sp macro="" textlink="">
      <xdr:nvSpPr>
        <xdr:cNvPr id="117" name="【図書館】&#10;一人当たり面積最大値テキスト">
          <a:extLst>
            <a:ext uri="{FF2B5EF4-FFF2-40B4-BE49-F238E27FC236}">
              <a16:creationId xmlns:a16="http://schemas.microsoft.com/office/drawing/2014/main" id="{EEBEFDF0-8545-4084-91D1-DCFD56C8E9D5}"/>
            </a:ext>
          </a:extLst>
        </xdr:cNvPr>
        <xdr:cNvSpPr txBox="1"/>
      </xdr:nvSpPr>
      <xdr:spPr>
        <a:xfrm>
          <a:off x="9467850" y="554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107950</xdr:rowOff>
    </xdr:from>
    <xdr:to>
      <xdr:col>55</xdr:col>
      <xdr:colOff>88900</xdr:colOff>
      <xdr:row>33</xdr:row>
      <xdr:rowOff>107950</xdr:rowOff>
    </xdr:to>
    <xdr:cxnSp macro="">
      <xdr:nvCxnSpPr>
        <xdr:cNvPr id="118" name="直線コネクタ 117">
          <a:extLst>
            <a:ext uri="{FF2B5EF4-FFF2-40B4-BE49-F238E27FC236}">
              <a16:creationId xmlns:a16="http://schemas.microsoft.com/office/drawing/2014/main" id="{0C22E1BA-BA3A-4232-81B1-F2C1511A74E4}"/>
            </a:ext>
          </a:extLst>
        </xdr:cNvPr>
        <xdr:cNvCxnSpPr/>
      </xdr:nvCxnSpPr>
      <xdr:spPr>
        <a:xfrm>
          <a:off x="9356090" y="57638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19" name="【図書館】&#10;一人当たり面積平均値テキスト">
          <a:extLst>
            <a:ext uri="{FF2B5EF4-FFF2-40B4-BE49-F238E27FC236}">
              <a16:creationId xmlns:a16="http://schemas.microsoft.com/office/drawing/2014/main" id="{6F22DAD3-8BD8-44A1-B1FE-850AB8BF732C}"/>
            </a:ext>
          </a:extLst>
        </xdr:cNvPr>
        <xdr:cNvSpPr txBox="1"/>
      </xdr:nvSpPr>
      <xdr:spPr>
        <a:xfrm>
          <a:off x="9467850" y="65424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0" name="フローチャート: 判断 119">
          <a:extLst>
            <a:ext uri="{FF2B5EF4-FFF2-40B4-BE49-F238E27FC236}">
              <a16:creationId xmlns:a16="http://schemas.microsoft.com/office/drawing/2014/main" id="{72DEE7B2-02F4-4AED-9EAE-1EDF4F691AB5}"/>
            </a:ext>
          </a:extLst>
        </xdr:cNvPr>
        <xdr:cNvSpPr/>
      </xdr:nvSpPr>
      <xdr:spPr>
        <a:xfrm>
          <a:off x="9394190" y="656971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1" name="フローチャート: 判断 120">
          <a:extLst>
            <a:ext uri="{FF2B5EF4-FFF2-40B4-BE49-F238E27FC236}">
              <a16:creationId xmlns:a16="http://schemas.microsoft.com/office/drawing/2014/main" id="{76928BCB-C66C-42C1-9318-EB97F69588C4}"/>
            </a:ext>
          </a:extLst>
        </xdr:cNvPr>
        <xdr:cNvSpPr/>
      </xdr:nvSpPr>
      <xdr:spPr>
        <a:xfrm>
          <a:off x="8632190" y="65747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2" name="フローチャート: 判断 121">
          <a:extLst>
            <a:ext uri="{FF2B5EF4-FFF2-40B4-BE49-F238E27FC236}">
              <a16:creationId xmlns:a16="http://schemas.microsoft.com/office/drawing/2014/main" id="{5F6F3641-2E60-4831-A92A-BE2A948112F2}"/>
            </a:ext>
          </a:extLst>
        </xdr:cNvPr>
        <xdr:cNvSpPr/>
      </xdr:nvSpPr>
      <xdr:spPr>
        <a:xfrm>
          <a:off x="7846060" y="657479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3" name="フローチャート: 判断 122">
          <a:extLst>
            <a:ext uri="{FF2B5EF4-FFF2-40B4-BE49-F238E27FC236}">
              <a16:creationId xmlns:a16="http://schemas.microsoft.com/office/drawing/2014/main" id="{F2F8DC77-5CD6-490A-B597-A5DA02774CE9}"/>
            </a:ext>
          </a:extLst>
        </xdr:cNvPr>
        <xdr:cNvSpPr/>
      </xdr:nvSpPr>
      <xdr:spPr>
        <a:xfrm>
          <a:off x="7029450" y="65747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4" name="フローチャート: 判断 123">
          <a:extLst>
            <a:ext uri="{FF2B5EF4-FFF2-40B4-BE49-F238E27FC236}">
              <a16:creationId xmlns:a16="http://schemas.microsoft.com/office/drawing/2014/main" id="{49E95C1B-86C0-41BD-876B-61D7445A2F76}"/>
            </a:ext>
          </a:extLst>
        </xdr:cNvPr>
        <xdr:cNvSpPr/>
      </xdr:nvSpPr>
      <xdr:spPr>
        <a:xfrm>
          <a:off x="6231890" y="65747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948AE97-F3F0-4CDA-8402-32D123335C69}"/>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DF2F8DC4-E679-4920-8A53-D97EB9BD885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D482843-F838-4749-B545-7535A092D5EE}"/>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6E93F518-CA1D-4220-B2DD-84BE516115C0}"/>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3A64C51-F9E7-401A-8B1D-1D93280B5005}"/>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69850</xdr:rowOff>
    </xdr:from>
    <xdr:to>
      <xdr:col>55</xdr:col>
      <xdr:colOff>50800</xdr:colOff>
      <xdr:row>38</xdr:row>
      <xdr:rowOff>0</xdr:rowOff>
    </xdr:to>
    <xdr:sp macro="" textlink="">
      <xdr:nvSpPr>
        <xdr:cNvPr id="130" name="楕円 129">
          <a:extLst>
            <a:ext uri="{FF2B5EF4-FFF2-40B4-BE49-F238E27FC236}">
              <a16:creationId xmlns:a16="http://schemas.microsoft.com/office/drawing/2014/main" id="{FCC267B5-F3B1-4440-987B-6E79144B787F}"/>
            </a:ext>
          </a:extLst>
        </xdr:cNvPr>
        <xdr:cNvSpPr/>
      </xdr:nvSpPr>
      <xdr:spPr>
        <a:xfrm>
          <a:off x="9394190" y="641159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92727</xdr:rowOff>
    </xdr:from>
    <xdr:ext cx="469744" cy="259045"/>
    <xdr:sp macro="" textlink="">
      <xdr:nvSpPr>
        <xdr:cNvPr id="131" name="【図書館】&#10;一人当たり面積該当値テキスト">
          <a:extLst>
            <a:ext uri="{FF2B5EF4-FFF2-40B4-BE49-F238E27FC236}">
              <a16:creationId xmlns:a16="http://schemas.microsoft.com/office/drawing/2014/main" id="{6FF49A5F-BCBF-437B-9724-DCFF9E3FE1F5}"/>
            </a:ext>
          </a:extLst>
        </xdr:cNvPr>
        <xdr:cNvSpPr txBox="1"/>
      </xdr:nvSpPr>
      <xdr:spPr>
        <a:xfrm>
          <a:off x="9467850" y="6268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2" name="楕円 131">
          <a:extLst>
            <a:ext uri="{FF2B5EF4-FFF2-40B4-BE49-F238E27FC236}">
              <a16:creationId xmlns:a16="http://schemas.microsoft.com/office/drawing/2014/main" id="{0F4518B3-4909-40F1-9C0C-DD7F59593E8D}"/>
            </a:ext>
          </a:extLst>
        </xdr:cNvPr>
        <xdr:cNvSpPr/>
      </xdr:nvSpPr>
      <xdr:spPr>
        <a:xfrm>
          <a:off x="8632190" y="64281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120650</xdr:rowOff>
    </xdr:from>
    <xdr:to>
      <xdr:col>55</xdr:col>
      <xdr:colOff>0</xdr:colOff>
      <xdr:row>37</xdr:row>
      <xdr:rowOff>133350</xdr:rowOff>
    </xdr:to>
    <xdr:cxnSp macro="">
      <xdr:nvCxnSpPr>
        <xdr:cNvPr id="133" name="直線コネクタ 132">
          <a:extLst>
            <a:ext uri="{FF2B5EF4-FFF2-40B4-BE49-F238E27FC236}">
              <a16:creationId xmlns:a16="http://schemas.microsoft.com/office/drawing/2014/main" id="{DD24A973-A3D0-48CE-AA47-8EAF9DA25A24}"/>
            </a:ext>
          </a:extLst>
        </xdr:cNvPr>
        <xdr:cNvCxnSpPr/>
      </xdr:nvCxnSpPr>
      <xdr:spPr>
        <a:xfrm flipV="1">
          <a:off x="8686800" y="6466205"/>
          <a:ext cx="74295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95250</xdr:rowOff>
    </xdr:from>
    <xdr:to>
      <xdr:col>46</xdr:col>
      <xdr:colOff>38100</xdr:colOff>
      <xdr:row>38</xdr:row>
      <xdr:rowOff>25400</xdr:rowOff>
    </xdr:to>
    <xdr:sp macro="" textlink="">
      <xdr:nvSpPr>
        <xdr:cNvPr id="134" name="楕円 133">
          <a:extLst>
            <a:ext uri="{FF2B5EF4-FFF2-40B4-BE49-F238E27FC236}">
              <a16:creationId xmlns:a16="http://schemas.microsoft.com/office/drawing/2014/main" id="{31AA72F5-4867-4EE8-B61F-1BA9B381B389}"/>
            </a:ext>
          </a:extLst>
        </xdr:cNvPr>
        <xdr:cNvSpPr/>
      </xdr:nvSpPr>
      <xdr:spPr>
        <a:xfrm>
          <a:off x="7846060" y="64350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146050</xdr:rowOff>
    </xdr:to>
    <xdr:cxnSp macro="">
      <xdr:nvCxnSpPr>
        <xdr:cNvPr id="135" name="直線コネクタ 134">
          <a:extLst>
            <a:ext uri="{FF2B5EF4-FFF2-40B4-BE49-F238E27FC236}">
              <a16:creationId xmlns:a16="http://schemas.microsoft.com/office/drawing/2014/main" id="{A31AF976-4604-4B0F-AA7D-726770CD195A}"/>
            </a:ext>
          </a:extLst>
        </xdr:cNvPr>
        <xdr:cNvCxnSpPr/>
      </xdr:nvCxnSpPr>
      <xdr:spPr>
        <a:xfrm flipV="1">
          <a:off x="7889240" y="6473190"/>
          <a:ext cx="79756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107950</xdr:rowOff>
    </xdr:from>
    <xdr:to>
      <xdr:col>41</xdr:col>
      <xdr:colOff>101600</xdr:colOff>
      <xdr:row>38</xdr:row>
      <xdr:rowOff>38100</xdr:rowOff>
    </xdr:to>
    <xdr:sp macro="" textlink="">
      <xdr:nvSpPr>
        <xdr:cNvPr id="136" name="楕円 135">
          <a:extLst>
            <a:ext uri="{FF2B5EF4-FFF2-40B4-BE49-F238E27FC236}">
              <a16:creationId xmlns:a16="http://schemas.microsoft.com/office/drawing/2014/main" id="{008E2A6E-AE31-484C-815E-2569DA85434B}"/>
            </a:ext>
          </a:extLst>
        </xdr:cNvPr>
        <xdr:cNvSpPr/>
      </xdr:nvSpPr>
      <xdr:spPr>
        <a:xfrm>
          <a:off x="7029450" y="644969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146050</xdr:rowOff>
    </xdr:from>
    <xdr:to>
      <xdr:col>45</xdr:col>
      <xdr:colOff>177800</xdr:colOff>
      <xdr:row>37</xdr:row>
      <xdr:rowOff>158750</xdr:rowOff>
    </xdr:to>
    <xdr:cxnSp macro="">
      <xdr:nvCxnSpPr>
        <xdr:cNvPr id="137" name="直線コネクタ 136">
          <a:extLst>
            <a:ext uri="{FF2B5EF4-FFF2-40B4-BE49-F238E27FC236}">
              <a16:creationId xmlns:a16="http://schemas.microsoft.com/office/drawing/2014/main" id="{6EE7E8D4-9EF7-4E20-BF8A-D3648C94FEDE}"/>
            </a:ext>
          </a:extLst>
        </xdr:cNvPr>
        <xdr:cNvCxnSpPr/>
      </xdr:nvCxnSpPr>
      <xdr:spPr>
        <a:xfrm flipV="1">
          <a:off x="7084060" y="6487795"/>
          <a:ext cx="80518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120650</xdr:rowOff>
    </xdr:from>
    <xdr:to>
      <xdr:col>36</xdr:col>
      <xdr:colOff>165100</xdr:colOff>
      <xdr:row>38</xdr:row>
      <xdr:rowOff>50800</xdr:rowOff>
    </xdr:to>
    <xdr:sp macro="" textlink="">
      <xdr:nvSpPr>
        <xdr:cNvPr id="138" name="楕円 137">
          <a:extLst>
            <a:ext uri="{FF2B5EF4-FFF2-40B4-BE49-F238E27FC236}">
              <a16:creationId xmlns:a16="http://schemas.microsoft.com/office/drawing/2014/main" id="{86553017-29F9-40F7-A3F1-F72C3A74F5CD}"/>
            </a:ext>
          </a:extLst>
        </xdr:cNvPr>
        <xdr:cNvSpPr/>
      </xdr:nvSpPr>
      <xdr:spPr>
        <a:xfrm>
          <a:off x="6231890" y="64662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158750</xdr:rowOff>
    </xdr:from>
    <xdr:to>
      <xdr:col>41</xdr:col>
      <xdr:colOff>50800</xdr:colOff>
      <xdr:row>38</xdr:row>
      <xdr:rowOff>0</xdr:rowOff>
    </xdr:to>
    <xdr:cxnSp macro="">
      <xdr:nvCxnSpPr>
        <xdr:cNvPr id="139" name="直線コネクタ 138">
          <a:extLst>
            <a:ext uri="{FF2B5EF4-FFF2-40B4-BE49-F238E27FC236}">
              <a16:creationId xmlns:a16="http://schemas.microsoft.com/office/drawing/2014/main" id="{EAC2512F-906D-41DD-B6BA-08A4EDBAD2E9}"/>
            </a:ext>
          </a:extLst>
        </xdr:cNvPr>
        <xdr:cNvCxnSpPr/>
      </xdr:nvCxnSpPr>
      <xdr:spPr>
        <a:xfrm flipV="1">
          <a:off x="6286500" y="6504305"/>
          <a:ext cx="79756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156227</xdr:rowOff>
    </xdr:from>
    <xdr:ext cx="469744" cy="259045"/>
    <xdr:sp macro="" textlink="">
      <xdr:nvSpPr>
        <xdr:cNvPr id="140" name="n_1aveValue【図書館】&#10;一人当たり面積">
          <a:extLst>
            <a:ext uri="{FF2B5EF4-FFF2-40B4-BE49-F238E27FC236}">
              <a16:creationId xmlns:a16="http://schemas.microsoft.com/office/drawing/2014/main" id="{61E03C20-9675-4104-BFF7-A3059D74468B}"/>
            </a:ext>
          </a:extLst>
        </xdr:cNvPr>
        <xdr:cNvSpPr txBox="1"/>
      </xdr:nvSpPr>
      <xdr:spPr>
        <a:xfrm>
          <a:off x="8454467" y="66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156227</xdr:rowOff>
    </xdr:from>
    <xdr:ext cx="469744" cy="259045"/>
    <xdr:sp macro="" textlink="">
      <xdr:nvSpPr>
        <xdr:cNvPr id="141" name="n_2aveValue【図書館】&#10;一人当たり面積">
          <a:extLst>
            <a:ext uri="{FF2B5EF4-FFF2-40B4-BE49-F238E27FC236}">
              <a16:creationId xmlns:a16="http://schemas.microsoft.com/office/drawing/2014/main" id="{45DB77D4-43DB-4BF8-9A3F-812E5B454557}"/>
            </a:ext>
          </a:extLst>
        </xdr:cNvPr>
        <xdr:cNvSpPr txBox="1"/>
      </xdr:nvSpPr>
      <xdr:spPr>
        <a:xfrm>
          <a:off x="7673417" y="66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156227</xdr:rowOff>
    </xdr:from>
    <xdr:ext cx="469744" cy="259045"/>
    <xdr:sp macro="" textlink="">
      <xdr:nvSpPr>
        <xdr:cNvPr id="142" name="n_3aveValue【図書館】&#10;一人当たり面積">
          <a:extLst>
            <a:ext uri="{FF2B5EF4-FFF2-40B4-BE49-F238E27FC236}">
              <a16:creationId xmlns:a16="http://schemas.microsoft.com/office/drawing/2014/main" id="{01904B6C-7858-4C60-A40D-9CB9082D7A72}"/>
            </a:ext>
          </a:extLst>
        </xdr:cNvPr>
        <xdr:cNvSpPr txBox="1"/>
      </xdr:nvSpPr>
      <xdr:spPr>
        <a:xfrm>
          <a:off x="6866332" y="66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156227</xdr:rowOff>
    </xdr:from>
    <xdr:ext cx="469744" cy="259045"/>
    <xdr:sp macro="" textlink="">
      <xdr:nvSpPr>
        <xdr:cNvPr id="143" name="n_4aveValue【図書館】&#10;一人当たり面積">
          <a:extLst>
            <a:ext uri="{FF2B5EF4-FFF2-40B4-BE49-F238E27FC236}">
              <a16:creationId xmlns:a16="http://schemas.microsoft.com/office/drawing/2014/main" id="{3E371A74-0C04-41F3-8144-114964C92887}"/>
            </a:ext>
          </a:extLst>
        </xdr:cNvPr>
        <xdr:cNvSpPr txBox="1"/>
      </xdr:nvSpPr>
      <xdr:spPr>
        <a:xfrm>
          <a:off x="6068772" y="667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29227</xdr:rowOff>
    </xdr:from>
    <xdr:ext cx="469744" cy="259045"/>
    <xdr:sp macro="" textlink="">
      <xdr:nvSpPr>
        <xdr:cNvPr id="144" name="n_1mainValue【図書館】&#10;一人当たり面積">
          <a:extLst>
            <a:ext uri="{FF2B5EF4-FFF2-40B4-BE49-F238E27FC236}">
              <a16:creationId xmlns:a16="http://schemas.microsoft.com/office/drawing/2014/main" id="{4768F1D9-A8F2-4A8F-9F5D-B3D5425A26D7}"/>
            </a:ext>
          </a:extLst>
        </xdr:cNvPr>
        <xdr:cNvSpPr txBox="1"/>
      </xdr:nvSpPr>
      <xdr:spPr>
        <a:xfrm>
          <a:off x="8454467" y="619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41927</xdr:rowOff>
    </xdr:from>
    <xdr:ext cx="469744" cy="259045"/>
    <xdr:sp macro="" textlink="">
      <xdr:nvSpPr>
        <xdr:cNvPr id="145" name="n_2mainValue【図書館】&#10;一人当たり面積">
          <a:extLst>
            <a:ext uri="{FF2B5EF4-FFF2-40B4-BE49-F238E27FC236}">
              <a16:creationId xmlns:a16="http://schemas.microsoft.com/office/drawing/2014/main" id="{991A41D5-8A05-48AE-9404-E0A28E84EF74}"/>
            </a:ext>
          </a:extLst>
        </xdr:cNvPr>
        <xdr:cNvSpPr txBox="1"/>
      </xdr:nvSpPr>
      <xdr:spPr>
        <a:xfrm>
          <a:off x="7673417" y="621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54627</xdr:rowOff>
    </xdr:from>
    <xdr:ext cx="469744" cy="259045"/>
    <xdr:sp macro="" textlink="">
      <xdr:nvSpPr>
        <xdr:cNvPr id="146" name="n_3mainValue【図書館】&#10;一人当たり面積">
          <a:extLst>
            <a:ext uri="{FF2B5EF4-FFF2-40B4-BE49-F238E27FC236}">
              <a16:creationId xmlns:a16="http://schemas.microsoft.com/office/drawing/2014/main" id="{0517BC4B-3685-4A05-8E30-0C4B8510D710}"/>
            </a:ext>
          </a:extLst>
        </xdr:cNvPr>
        <xdr:cNvSpPr txBox="1"/>
      </xdr:nvSpPr>
      <xdr:spPr>
        <a:xfrm>
          <a:off x="6866332" y="623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67327</xdr:rowOff>
    </xdr:from>
    <xdr:ext cx="469744" cy="259045"/>
    <xdr:sp macro="" textlink="">
      <xdr:nvSpPr>
        <xdr:cNvPr id="147" name="n_4mainValue【図書館】&#10;一人当たり面積">
          <a:extLst>
            <a:ext uri="{FF2B5EF4-FFF2-40B4-BE49-F238E27FC236}">
              <a16:creationId xmlns:a16="http://schemas.microsoft.com/office/drawing/2014/main" id="{8FD4443E-A21A-4D29-A9FB-7982D6F658BB}"/>
            </a:ext>
          </a:extLst>
        </xdr:cNvPr>
        <xdr:cNvSpPr txBox="1"/>
      </xdr:nvSpPr>
      <xdr:spPr>
        <a:xfrm>
          <a:off x="6068772" y="623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4048BB45-4C76-41B8-A3A2-6D48C2C4C9D6}"/>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6581294-5D88-4F51-8F43-8DD2A7B1DB0C}"/>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DA78691E-805C-4B8B-999B-14EE136FB41A}"/>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3E524678-1BEC-4206-AE02-1C05FB84E13D}"/>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E967E71-2F10-4F5C-BAA1-6EAF04D8296F}"/>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42254647-B300-4C3B-8C4A-BF626DBFA081}"/>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81FA4A5-ADE7-47CF-BE01-5496BB771BEE}"/>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46A4050-DE63-4844-8ABB-FF03E65CCF68}"/>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11A7E5C-7D20-4A85-8B69-9F88D26A9C72}"/>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D03E621-41C5-4A2B-885C-8416CC4AA2BC}"/>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780F667-9C0B-49A5-90C4-C762826CCFB8}"/>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3F9F9B31-ED8B-4CC7-9657-6E9DD734096F}"/>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4FD67E68-8356-4073-9E51-0EE364063131}"/>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0CBF88A3-25AF-4BFA-B9CF-33F7B4A36686}"/>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26BCD68-52E1-4507-8706-0B44062D486D}"/>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3AFC753B-DC60-4A65-A8A6-BAF92325A762}"/>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1C228CD3-A6AB-4438-9F0B-CB38CA228BB4}"/>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BEF78EF6-971F-4A33-8FCE-BC189693F401}"/>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26FC15AC-7A6A-4A77-84AF-76AF0643758B}"/>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9E2CBD6A-F468-4E96-9FE2-4E275B14334B}"/>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0164D02D-1DF0-49CC-93C9-583436C0F355}"/>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57E3BEEE-0F9C-41BF-A58F-6CD3A5630BEB}"/>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C22FB931-3FAF-4FB5-9376-DAB44DB44E4F}"/>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CF30FBF7-264D-42B6-AA52-073AF0228495}"/>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28575</xdr:rowOff>
    </xdr:from>
    <xdr:to>
      <xdr:col>24</xdr:col>
      <xdr:colOff>62865</xdr:colOff>
      <xdr:row>64</xdr:row>
      <xdr:rowOff>49530</xdr:rowOff>
    </xdr:to>
    <xdr:cxnSp macro="">
      <xdr:nvCxnSpPr>
        <xdr:cNvPr id="172" name="直線コネクタ 171">
          <a:extLst>
            <a:ext uri="{FF2B5EF4-FFF2-40B4-BE49-F238E27FC236}">
              <a16:creationId xmlns:a16="http://schemas.microsoft.com/office/drawing/2014/main" id="{883BE0EB-6241-45B8-BE3A-F456170BC0C0}"/>
            </a:ext>
          </a:extLst>
        </xdr:cNvPr>
        <xdr:cNvCxnSpPr/>
      </xdr:nvCxnSpPr>
      <xdr:spPr>
        <a:xfrm flipV="1">
          <a:off x="4173855" y="945642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53357</xdr:rowOff>
    </xdr:from>
    <xdr:ext cx="405111" cy="259045"/>
    <xdr:sp macro="" textlink="">
      <xdr:nvSpPr>
        <xdr:cNvPr id="173" name="【体育館・プール】&#10;有形固定資産減価償却率最小値テキスト">
          <a:extLst>
            <a:ext uri="{FF2B5EF4-FFF2-40B4-BE49-F238E27FC236}">
              <a16:creationId xmlns:a16="http://schemas.microsoft.com/office/drawing/2014/main" id="{55FD1293-7502-46D8-A8BA-23756E4A50B1}"/>
            </a:ext>
          </a:extLst>
        </xdr:cNvPr>
        <xdr:cNvSpPr txBox="1"/>
      </xdr:nvSpPr>
      <xdr:spPr>
        <a:xfrm>
          <a:off x="4212590" y="1102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49530</xdr:rowOff>
    </xdr:from>
    <xdr:to>
      <xdr:col>24</xdr:col>
      <xdr:colOff>152400</xdr:colOff>
      <xdr:row>64</xdr:row>
      <xdr:rowOff>49530</xdr:rowOff>
    </xdr:to>
    <xdr:cxnSp macro="">
      <xdr:nvCxnSpPr>
        <xdr:cNvPr id="174" name="直線コネクタ 173">
          <a:extLst>
            <a:ext uri="{FF2B5EF4-FFF2-40B4-BE49-F238E27FC236}">
              <a16:creationId xmlns:a16="http://schemas.microsoft.com/office/drawing/2014/main" id="{8268090B-4BAE-4042-B3FD-DD427D3792E9}"/>
            </a:ext>
          </a:extLst>
        </xdr:cNvPr>
        <xdr:cNvCxnSpPr/>
      </xdr:nvCxnSpPr>
      <xdr:spPr>
        <a:xfrm>
          <a:off x="4112260" y="1102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146702</xdr:rowOff>
    </xdr:from>
    <xdr:ext cx="405111" cy="259045"/>
    <xdr:sp macro="" textlink="">
      <xdr:nvSpPr>
        <xdr:cNvPr id="175" name="【体育館・プール】&#10;有形固定資産減価償却率最大値テキスト">
          <a:extLst>
            <a:ext uri="{FF2B5EF4-FFF2-40B4-BE49-F238E27FC236}">
              <a16:creationId xmlns:a16="http://schemas.microsoft.com/office/drawing/2014/main" id="{E5FEFCAF-A101-4CA6-B5B4-ACAA02C8BB58}"/>
            </a:ext>
          </a:extLst>
        </xdr:cNvPr>
        <xdr:cNvSpPr txBox="1"/>
      </xdr:nvSpPr>
      <xdr:spPr>
        <a:xfrm>
          <a:off x="4212590" y="923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28575</xdr:rowOff>
    </xdr:from>
    <xdr:to>
      <xdr:col>24</xdr:col>
      <xdr:colOff>152400</xdr:colOff>
      <xdr:row>55</xdr:row>
      <xdr:rowOff>28575</xdr:rowOff>
    </xdr:to>
    <xdr:cxnSp macro="">
      <xdr:nvCxnSpPr>
        <xdr:cNvPr id="176" name="直線コネクタ 175">
          <a:extLst>
            <a:ext uri="{FF2B5EF4-FFF2-40B4-BE49-F238E27FC236}">
              <a16:creationId xmlns:a16="http://schemas.microsoft.com/office/drawing/2014/main" id="{5291C9FB-1B43-4E3E-B1F6-6CD54503A8FD}"/>
            </a:ext>
          </a:extLst>
        </xdr:cNvPr>
        <xdr:cNvCxnSpPr/>
      </xdr:nvCxnSpPr>
      <xdr:spPr>
        <a:xfrm>
          <a:off x="411226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50182</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C44BFDF1-38AF-4756-A652-9179C571AE93}"/>
            </a:ext>
          </a:extLst>
        </xdr:cNvPr>
        <xdr:cNvSpPr txBox="1"/>
      </xdr:nvSpPr>
      <xdr:spPr>
        <a:xfrm>
          <a:off x="4212590" y="101695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27305</xdr:rowOff>
    </xdr:from>
    <xdr:to>
      <xdr:col>24</xdr:col>
      <xdr:colOff>114300</xdr:colOff>
      <xdr:row>60</xdr:row>
      <xdr:rowOff>128905</xdr:rowOff>
    </xdr:to>
    <xdr:sp macro="" textlink="">
      <xdr:nvSpPr>
        <xdr:cNvPr id="178" name="フローチャート: 判断 177">
          <a:extLst>
            <a:ext uri="{FF2B5EF4-FFF2-40B4-BE49-F238E27FC236}">
              <a16:creationId xmlns:a16="http://schemas.microsoft.com/office/drawing/2014/main" id="{80F1109C-5874-46BD-AEAE-CE67637D00E2}"/>
            </a:ext>
          </a:extLst>
        </xdr:cNvPr>
        <xdr:cNvSpPr/>
      </xdr:nvSpPr>
      <xdr:spPr>
        <a:xfrm>
          <a:off x="4131310" y="103124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79" name="フローチャート: 判断 178">
          <a:extLst>
            <a:ext uri="{FF2B5EF4-FFF2-40B4-BE49-F238E27FC236}">
              <a16:creationId xmlns:a16="http://schemas.microsoft.com/office/drawing/2014/main" id="{A9FB6654-482F-43B2-B578-8ED9A378E29F}"/>
            </a:ext>
          </a:extLst>
        </xdr:cNvPr>
        <xdr:cNvSpPr/>
      </xdr:nvSpPr>
      <xdr:spPr>
        <a:xfrm>
          <a:off x="3388360" y="102990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180" name="フローチャート: 判断 179">
          <a:extLst>
            <a:ext uri="{FF2B5EF4-FFF2-40B4-BE49-F238E27FC236}">
              <a16:creationId xmlns:a16="http://schemas.microsoft.com/office/drawing/2014/main" id="{F2191BE9-6B72-47C9-94F4-5162B0F4DE86}"/>
            </a:ext>
          </a:extLst>
        </xdr:cNvPr>
        <xdr:cNvSpPr/>
      </xdr:nvSpPr>
      <xdr:spPr>
        <a:xfrm>
          <a:off x="2571750" y="102838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81" name="フローチャート: 判断 180">
          <a:extLst>
            <a:ext uri="{FF2B5EF4-FFF2-40B4-BE49-F238E27FC236}">
              <a16:creationId xmlns:a16="http://schemas.microsoft.com/office/drawing/2014/main" id="{EF0C2151-F992-49A0-BDC7-36961EDD2ECE}"/>
            </a:ext>
          </a:extLst>
        </xdr:cNvPr>
        <xdr:cNvSpPr/>
      </xdr:nvSpPr>
      <xdr:spPr>
        <a:xfrm>
          <a:off x="1774190" y="102704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2" name="フローチャート: 判断 181">
          <a:extLst>
            <a:ext uri="{FF2B5EF4-FFF2-40B4-BE49-F238E27FC236}">
              <a16:creationId xmlns:a16="http://schemas.microsoft.com/office/drawing/2014/main" id="{A70323F9-742D-4931-A50F-E7BEF4DDCFF5}"/>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8440EC4-8AAF-41FE-A9F7-9956C33B14BC}"/>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F6A65CC-520D-490B-8BF3-E6EBDD9719A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EB28ABD-2C7E-4CBB-8D49-1543CE24C31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1BF11F38-CF2A-42C7-A255-92218C9F021B}"/>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229C684-507D-496C-9F30-AEB96424B357}"/>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19685</xdr:rowOff>
    </xdr:from>
    <xdr:to>
      <xdr:col>24</xdr:col>
      <xdr:colOff>114300</xdr:colOff>
      <xdr:row>61</xdr:row>
      <xdr:rowOff>121285</xdr:rowOff>
    </xdr:to>
    <xdr:sp macro="" textlink="">
      <xdr:nvSpPr>
        <xdr:cNvPr id="188" name="楕円 187">
          <a:extLst>
            <a:ext uri="{FF2B5EF4-FFF2-40B4-BE49-F238E27FC236}">
              <a16:creationId xmlns:a16="http://schemas.microsoft.com/office/drawing/2014/main" id="{2D2FC38F-B0F5-41AD-BD1F-2FFF4EF9509C}"/>
            </a:ext>
          </a:extLst>
        </xdr:cNvPr>
        <xdr:cNvSpPr/>
      </xdr:nvSpPr>
      <xdr:spPr>
        <a:xfrm>
          <a:off x="4131310" y="104743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169562</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024B7FC6-07E7-44D3-97F8-EDB9E3427EC9}"/>
            </a:ext>
          </a:extLst>
        </xdr:cNvPr>
        <xdr:cNvSpPr txBox="1"/>
      </xdr:nvSpPr>
      <xdr:spPr>
        <a:xfrm>
          <a:off x="421259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145415</xdr:rowOff>
    </xdr:from>
    <xdr:to>
      <xdr:col>20</xdr:col>
      <xdr:colOff>38100</xdr:colOff>
      <xdr:row>61</xdr:row>
      <xdr:rowOff>75565</xdr:rowOff>
    </xdr:to>
    <xdr:sp macro="" textlink="">
      <xdr:nvSpPr>
        <xdr:cNvPr id="190" name="楕円 189">
          <a:extLst>
            <a:ext uri="{FF2B5EF4-FFF2-40B4-BE49-F238E27FC236}">
              <a16:creationId xmlns:a16="http://schemas.microsoft.com/office/drawing/2014/main" id="{D2E8A7F8-F8F3-4410-AE43-8E73E9C563D9}"/>
            </a:ext>
          </a:extLst>
        </xdr:cNvPr>
        <xdr:cNvSpPr/>
      </xdr:nvSpPr>
      <xdr:spPr>
        <a:xfrm>
          <a:off x="3388360" y="1043051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70485</xdr:rowOff>
    </xdr:to>
    <xdr:cxnSp macro="">
      <xdr:nvCxnSpPr>
        <xdr:cNvPr id="191" name="直線コネクタ 190">
          <a:extLst>
            <a:ext uri="{FF2B5EF4-FFF2-40B4-BE49-F238E27FC236}">
              <a16:creationId xmlns:a16="http://schemas.microsoft.com/office/drawing/2014/main" id="{B741E4BD-11B8-450B-A824-6CC3FAA64908}"/>
            </a:ext>
          </a:extLst>
        </xdr:cNvPr>
        <xdr:cNvCxnSpPr/>
      </xdr:nvCxnSpPr>
      <xdr:spPr>
        <a:xfrm>
          <a:off x="3431540" y="10479405"/>
          <a:ext cx="74295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105410</xdr:rowOff>
    </xdr:from>
    <xdr:to>
      <xdr:col>15</xdr:col>
      <xdr:colOff>101600</xdr:colOff>
      <xdr:row>61</xdr:row>
      <xdr:rowOff>35560</xdr:rowOff>
    </xdr:to>
    <xdr:sp macro="" textlink="">
      <xdr:nvSpPr>
        <xdr:cNvPr id="192" name="楕円 191">
          <a:extLst>
            <a:ext uri="{FF2B5EF4-FFF2-40B4-BE49-F238E27FC236}">
              <a16:creationId xmlns:a16="http://schemas.microsoft.com/office/drawing/2014/main" id="{BAFE4E51-8631-4E61-B9D0-4BF29933CC41}"/>
            </a:ext>
          </a:extLst>
        </xdr:cNvPr>
        <xdr:cNvSpPr/>
      </xdr:nvSpPr>
      <xdr:spPr>
        <a:xfrm>
          <a:off x="2571750" y="103905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156210</xdr:rowOff>
    </xdr:from>
    <xdr:to>
      <xdr:col>19</xdr:col>
      <xdr:colOff>177800</xdr:colOff>
      <xdr:row>61</xdr:row>
      <xdr:rowOff>24765</xdr:rowOff>
    </xdr:to>
    <xdr:cxnSp macro="">
      <xdr:nvCxnSpPr>
        <xdr:cNvPr id="193" name="直線コネクタ 192">
          <a:extLst>
            <a:ext uri="{FF2B5EF4-FFF2-40B4-BE49-F238E27FC236}">
              <a16:creationId xmlns:a16="http://schemas.microsoft.com/office/drawing/2014/main" id="{3D86D170-7D7C-4111-89CC-37E668B1BB45}"/>
            </a:ext>
          </a:extLst>
        </xdr:cNvPr>
        <xdr:cNvCxnSpPr/>
      </xdr:nvCxnSpPr>
      <xdr:spPr>
        <a:xfrm>
          <a:off x="2626360" y="10445115"/>
          <a:ext cx="80518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71120</xdr:rowOff>
    </xdr:from>
    <xdr:to>
      <xdr:col>10</xdr:col>
      <xdr:colOff>165100</xdr:colOff>
      <xdr:row>61</xdr:row>
      <xdr:rowOff>1270</xdr:rowOff>
    </xdr:to>
    <xdr:sp macro="" textlink="">
      <xdr:nvSpPr>
        <xdr:cNvPr id="194" name="楕円 193">
          <a:extLst>
            <a:ext uri="{FF2B5EF4-FFF2-40B4-BE49-F238E27FC236}">
              <a16:creationId xmlns:a16="http://schemas.microsoft.com/office/drawing/2014/main" id="{9A238D91-FFB6-402D-B311-88A4DAB65186}"/>
            </a:ext>
          </a:extLst>
        </xdr:cNvPr>
        <xdr:cNvSpPr/>
      </xdr:nvSpPr>
      <xdr:spPr>
        <a:xfrm>
          <a:off x="1774190" y="103562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121920</xdr:rowOff>
    </xdr:from>
    <xdr:to>
      <xdr:col>15</xdr:col>
      <xdr:colOff>50800</xdr:colOff>
      <xdr:row>60</xdr:row>
      <xdr:rowOff>156210</xdr:rowOff>
    </xdr:to>
    <xdr:cxnSp macro="">
      <xdr:nvCxnSpPr>
        <xdr:cNvPr id="195" name="直線コネクタ 194">
          <a:extLst>
            <a:ext uri="{FF2B5EF4-FFF2-40B4-BE49-F238E27FC236}">
              <a16:creationId xmlns:a16="http://schemas.microsoft.com/office/drawing/2014/main" id="{D567832C-1B07-4D3F-98BC-97CD0DAEEFB3}"/>
            </a:ext>
          </a:extLst>
        </xdr:cNvPr>
        <xdr:cNvCxnSpPr/>
      </xdr:nvCxnSpPr>
      <xdr:spPr>
        <a:xfrm>
          <a:off x="1828800" y="10410825"/>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61595</xdr:rowOff>
    </xdr:from>
    <xdr:to>
      <xdr:col>6</xdr:col>
      <xdr:colOff>38100</xdr:colOff>
      <xdr:row>60</xdr:row>
      <xdr:rowOff>163195</xdr:rowOff>
    </xdr:to>
    <xdr:sp macro="" textlink="">
      <xdr:nvSpPr>
        <xdr:cNvPr id="196" name="楕円 195">
          <a:extLst>
            <a:ext uri="{FF2B5EF4-FFF2-40B4-BE49-F238E27FC236}">
              <a16:creationId xmlns:a16="http://schemas.microsoft.com/office/drawing/2014/main" id="{9DF7C196-3CEC-4B35-A374-CB32747CF2BB}"/>
            </a:ext>
          </a:extLst>
        </xdr:cNvPr>
        <xdr:cNvSpPr/>
      </xdr:nvSpPr>
      <xdr:spPr>
        <a:xfrm>
          <a:off x="988060" y="1034478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112395</xdr:rowOff>
    </xdr:from>
    <xdr:to>
      <xdr:col>10</xdr:col>
      <xdr:colOff>114300</xdr:colOff>
      <xdr:row>60</xdr:row>
      <xdr:rowOff>121920</xdr:rowOff>
    </xdr:to>
    <xdr:cxnSp macro="">
      <xdr:nvCxnSpPr>
        <xdr:cNvPr id="197" name="直線コネクタ 196">
          <a:extLst>
            <a:ext uri="{FF2B5EF4-FFF2-40B4-BE49-F238E27FC236}">
              <a16:creationId xmlns:a16="http://schemas.microsoft.com/office/drawing/2014/main" id="{27678EB4-489A-4967-9686-7FBCDFF8967E}"/>
            </a:ext>
          </a:extLst>
        </xdr:cNvPr>
        <xdr:cNvCxnSpPr/>
      </xdr:nvCxnSpPr>
      <xdr:spPr>
        <a:xfrm>
          <a:off x="1031240" y="10399395"/>
          <a:ext cx="79756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128287</xdr:rowOff>
    </xdr:from>
    <xdr:ext cx="405111" cy="259045"/>
    <xdr:sp macro="" textlink="">
      <xdr:nvSpPr>
        <xdr:cNvPr id="198" name="n_1aveValue【体育館・プール】&#10;有形固定資産減価償却率">
          <a:extLst>
            <a:ext uri="{FF2B5EF4-FFF2-40B4-BE49-F238E27FC236}">
              <a16:creationId xmlns:a16="http://schemas.microsoft.com/office/drawing/2014/main" id="{E37E94AD-8576-4334-8249-511371C6537F}"/>
            </a:ext>
          </a:extLst>
        </xdr:cNvPr>
        <xdr:cNvSpPr txBox="1"/>
      </xdr:nvSpPr>
      <xdr:spPr>
        <a:xfrm>
          <a:off x="32391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99" name="n_2aveValue【体育館・プール】&#10;有形固定資産減価償却率">
          <a:extLst>
            <a:ext uri="{FF2B5EF4-FFF2-40B4-BE49-F238E27FC236}">
              <a16:creationId xmlns:a16="http://schemas.microsoft.com/office/drawing/2014/main" id="{324BE1BC-7A55-48E1-BF14-59C360370853}"/>
            </a:ext>
          </a:extLst>
        </xdr:cNvPr>
        <xdr:cNvSpPr txBox="1"/>
      </xdr:nvSpPr>
      <xdr:spPr>
        <a:xfrm>
          <a:off x="2439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0" name="n_3aveValue【体育館・プール】&#10;有形固定資産減価償却率">
          <a:extLst>
            <a:ext uri="{FF2B5EF4-FFF2-40B4-BE49-F238E27FC236}">
              <a16:creationId xmlns:a16="http://schemas.microsoft.com/office/drawing/2014/main" id="{DFD966AC-605E-4CDC-BE45-D4A43ACBCEC9}"/>
            </a:ext>
          </a:extLst>
        </xdr:cNvPr>
        <xdr:cNvSpPr txBox="1"/>
      </xdr:nvSpPr>
      <xdr:spPr>
        <a:xfrm>
          <a:off x="164148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1" name="n_4aveValue【体育館・プール】&#10;有形固定資産減価償却率">
          <a:extLst>
            <a:ext uri="{FF2B5EF4-FFF2-40B4-BE49-F238E27FC236}">
              <a16:creationId xmlns:a16="http://schemas.microsoft.com/office/drawing/2014/main" id="{B8CF4DFB-1AAE-4B11-AC84-6B11C094BAF4}"/>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66692</xdr:rowOff>
    </xdr:from>
    <xdr:ext cx="405111" cy="259045"/>
    <xdr:sp macro="" textlink="">
      <xdr:nvSpPr>
        <xdr:cNvPr id="202" name="n_1mainValue【体育館・プール】&#10;有形固定資産減価償却率">
          <a:extLst>
            <a:ext uri="{FF2B5EF4-FFF2-40B4-BE49-F238E27FC236}">
              <a16:creationId xmlns:a16="http://schemas.microsoft.com/office/drawing/2014/main" id="{59AEF8ED-7DB5-4BFE-ACAF-2119B288B6A4}"/>
            </a:ext>
          </a:extLst>
        </xdr:cNvPr>
        <xdr:cNvSpPr txBox="1"/>
      </xdr:nvSpPr>
      <xdr:spPr>
        <a:xfrm>
          <a:off x="3239144" y="1052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26687</xdr:rowOff>
    </xdr:from>
    <xdr:ext cx="405111" cy="259045"/>
    <xdr:sp macro="" textlink="">
      <xdr:nvSpPr>
        <xdr:cNvPr id="203" name="n_2mainValue【体育館・プール】&#10;有形固定資産減価償却率">
          <a:extLst>
            <a:ext uri="{FF2B5EF4-FFF2-40B4-BE49-F238E27FC236}">
              <a16:creationId xmlns:a16="http://schemas.microsoft.com/office/drawing/2014/main" id="{F1EAF4BA-EC1F-42C5-9BB0-3EF60391D84C}"/>
            </a:ext>
          </a:extLst>
        </xdr:cNvPr>
        <xdr:cNvSpPr txBox="1"/>
      </xdr:nvSpPr>
      <xdr:spPr>
        <a:xfrm>
          <a:off x="2439044" y="1048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163847</xdr:rowOff>
    </xdr:from>
    <xdr:ext cx="405111" cy="259045"/>
    <xdr:sp macro="" textlink="">
      <xdr:nvSpPr>
        <xdr:cNvPr id="204" name="n_3mainValue【体育館・プール】&#10;有形固定資産減価償却率">
          <a:extLst>
            <a:ext uri="{FF2B5EF4-FFF2-40B4-BE49-F238E27FC236}">
              <a16:creationId xmlns:a16="http://schemas.microsoft.com/office/drawing/2014/main" id="{445F8447-D7CF-4F73-B8C8-9341B4345046}"/>
            </a:ext>
          </a:extLst>
        </xdr:cNvPr>
        <xdr:cNvSpPr txBox="1"/>
      </xdr:nvSpPr>
      <xdr:spPr>
        <a:xfrm>
          <a:off x="164148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154322</xdr:rowOff>
    </xdr:from>
    <xdr:ext cx="405111" cy="259045"/>
    <xdr:sp macro="" textlink="">
      <xdr:nvSpPr>
        <xdr:cNvPr id="205" name="n_4mainValue【体育館・プール】&#10;有形固定資産減価償却率">
          <a:extLst>
            <a:ext uri="{FF2B5EF4-FFF2-40B4-BE49-F238E27FC236}">
              <a16:creationId xmlns:a16="http://schemas.microsoft.com/office/drawing/2014/main" id="{D12E97B2-FF0E-4FCB-9EC1-31886A9EDDB5}"/>
            </a:ext>
          </a:extLst>
        </xdr:cNvPr>
        <xdr:cNvSpPr txBox="1"/>
      </xdr:nvSpPr>
      <xdr:spPr>
        <a:xfrm>
          <a:off x="85535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5D94741F-B2F5-454C-9444-D35980038672}"/>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8C71DC9A-27BB-4B26-B537-D104F1CC0FCB}"/>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071361CA-18BF-44C6-BC85-489E69C67112}"/>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F0A7D2E5-DD16-4257-9725-902F3F4ED04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99EE45BA-6761-48DF-A8F3-B92939FC35AA}"/>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786E3C7C-5754-4F16-A7F0-E459531471B7}"/>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B32640C-5494-460B-8B0D-9F6540F6844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89DA2FB8-320D-423E-8281-09C928F0526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7D47BB33-5D14-42FD-82B3-A55A3505933F}"/>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654C0B15-A5F2-4A20-A335-9C8EFF319A27}"/>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43F3A0D7-C6D2-4AF0-9C2D-D106A066A4B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89D916FE-07D8-4242-8ED7-7DF9E391FB39}"/>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1D22EC25-85AF-48DE-9ABC-3AE42290CD33}"/>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D804D5B0-A77B-4D40-96AB-F32F0CDF1812}"/>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8431DAB5-EDF4-4AA6-9296-FE74B22275EE}"/>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52F5219D-9C38-4C9F-8B20-8CB6E79AB865}"/>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BF87554C-694B-4E20-89CE-31435010B4B1}"/>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8BDE9127-220E-4A0F-816F-53097A54ACAD}"/>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37922EDE-5D23-4D15-BB5C-0DB0604E3978}"/>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6F7148D4-4AA8-45AA-97C5-9C770280EA0A}"/>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1D6227AF-F3EF-478C-910B-F6D052901EB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EDCAF41C-876F-4048-B5F1-240B3EA9B076}"/>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C3847860-00C8-4020-942F-B81DA3B9CB2E}"/>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64</xdr:row>
      <xdr:rowOff>60960</xdr:rowOff>
    </xdr:to>
    <xdr:cxnSp macro="">
      <xdr:nvCxnSpPr>
        <xdr:cNvPr id="229" name="直線コネクタ 228">
          <a:extLst>
            <a:ext uri="{FF2B5EF4-FFF2-40B4-BE49-F238E27FC236}">
              <a16:creationId xmlns:a16="http://schemas.microsoft.com/office/drawing/2014/main" id="{C08CA861-0B12-4865-89A2-14460144DD55}"/>
            </a:ext>
          </a:extLst>
        </xdr:cNvPr>
        <xdr:cNvCxnSpPr/>
      </xdr:nvCxnSpPr>
      <xdr:spPr>
        <a:xfrm flipV="1">
          <a:off x="9429115" y="957834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0" name="【体育館・プール】&#10;一人当たり面積最小値テキスト">
          <a:extLst>
            <a:ext uri="{FF2B5EF4-FFF2-40B4-BE49-F238E27FC236}">
              <a16:creationId xmlns:a16="http://schemas.microsoft.com/office/drawing/2014/main" id="{363E5591-C6B5-4ECD-B0D9-A17312878EAB}"/>
            </a:ext>
          </a:extLst>
        </xdr:cNvPr>
        <xdr:cNvSpPr txBox="1"/>
      </xdr:nvSpPr>
      <xdr:spPr>
        <a:xfrm>
          <a:off x="9467850" y="1103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1" name="直線コネクタ 230">
          <a:extLst>
            <a:ext uri="{FF2B5EF4-FFF2-40B4-BE49-F238E27FC236}">
              <a16:creationId xmlns:a16="http://schemas.microsoft.com/office/drawing/2014/main" id="{1FEA5FC9-CFDA-48D1-AC31-53D1A65ACCCB}"/>
            </a:ext>
          </a:extLst>
        </xdr:cNvPr>
        <xdr:cNvCxnSpPr/>
      </xdr:nvCxnSpPr>
      <xdr:spPr>
        <a:xfrm>
          <a:off x="9356090" y="110299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32" name="【体育館・プール】&#10;一人当たり面積最大値テキスト">
          <a:extLst>
            <a:ext uri="{FF2B5EF4-FFF2-40B4-BE49-F238E27FC236}">
              <a16:creationId xmlns:a16="http://schemas.microsoft.com/office/drawing/2014/main" id="{4237D660-DE85-419D-8A1B-3BFADAAA1E15}"/>
            </a:ext>
          </a:extLst>
        </xdr:cNvPr>
        <xdr:cNvSpPr txBox="1"/>
      </xdr:nvSpPr>
      <xdr:spPr>
        <a:xfrm>
          <a:off x="946785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33" name="直線コネクタ 232">
          <a:extLst>
            <a:ext uri="{FF2B5EF4-FFF2-40B4-BE49-F238E27FC236}">
              <a16:creationId xmlns:a16="http://schemas.microsoft.com/office/drawing/2014/main" id="{2ED02145-C6D2-4EB0-9F0D-8FDE87EEF5B3}"/>
            </a:ext>
          </a:extLst>
        </xdr:cNvPr>
        <xdr:cNvCxnSpPr/>
      </xdr:nvCxnSpPr>
      <xdr:spPr>
        <a:xfrm>
          <a:off x="9356090" y="95783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133367</xdr:rowOff>
    </xdr:from>
    <xdr:ext cx="469744" cy="259045"/>
    <xdr:sp macro="" textlink="">
      <xdr:nvSpPr>
        <xdr:cNvPr id="234" name="【体育館・プール】&#10;一人当たり面積平均値テキスト">
          <a:extLst>
            <a:ext uri="{FF2B5EF4-FFF2-40B4-BE49-F238E27FC236}">
              <a16:creationId xmlns:a16="http://schemas.microsoft.com/office/drawing/2014/main" id="{EEE17E51-E04B-42A5-8C65-74A3DCFB5CB7}"/>
            </a:ext>
          </a:extLst>
        </xdr:cNvPr>
        <xdr:cNvSpPr txBox="1"/>
      </xdr:nvSpPr>
      <xdr:spPr>
        <a:xfrm>
          <a:off x="946785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5" name="フローチャート: 判断 234">
          <a:extLst>
            <a:ext uri="{FF2B5EF4-FFF2-40B4-BE49-F238E27FC236}">
              <a16:creationId xmlns:a16="http://schemas.microsoft.com/office/drawing/2014/main" id="{47F0F073-0E16-43AB-AE8B-F6DF6F0FF382}"/>
            </a:ext>
          </a:extLst>
        </xdr:cNvPr>
        <xdr:cNvSpPr/>
      </xdr:nvSpPr>
      <xdr:spPr>
        <a:xfrm>
          <a:off x="9394190" y="1061339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151130</xdr:rowOff>
    </xdr:from>
    <xdr:to>
      <xdr:col>50</xdr:col>
      <xdr:colOff>165100</xdr:colOff>
      <xdr:row>62</xdr:row>
      <xdr:rowOff>81280</xdr:rowOff>
    </xdr:to>
    <xdr:sp macro="" textlink="">
      <xdr:nvSpPr>
        <xdr:cNvPr id="236" name="フローチャート: 判断 235">
          <a:extLst>
            <a:ext uri="{FF2B5EF4-FFF2-40B4-BE49-F238E27FC236}">
              <a16:creationId xmlns:a16="http://schemas.microsoft.com/office/drawing/2014/main" id="{78127F9C-1532-4DFF-9BE6-30D5212EAC10}"/>
            </a:ext>
          </a:extLst>
        </xdr:cNvPr>
        <xdr:cNvSpPr/>
      </xdr:nvSpPr>
      <xdr:spPr>
        <a:xfrm>
          <a:off x="8632190" y="1060958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23495</xdr:rowOff>
    </xdr:from>
    <xdr:to>
      <xdr:col>46</xdr:col>
      <xdr:colOff>38100</xdr:colOff>
      <xdr:row>62</xdr:row>
      <xdr:rowOff>125095</xdr:rowOff>
    </xdr:to>
    <xdr:sp macro="" textlink="">
      <xdr:nvSpPr>
        <xdr:cNvPr id="237" name="フローチャート: 判断 236">
          <a:extLst>
            <a:ext uri="{FF2B5EF4-FFF2-40B4-BE49-F238E27FC236}">
              <a16:creationId xmlns:a16="http://schemas.microsoft.com/office/drawing/2014/main" id="{8BBFE028-1E78-43D0-9E67-F3CEFF7B94AF}"/>
            </a:ext>
          </a:extLst>
        </xdr:cNvPr>
        <xdr:cNvSpPr/>
      </xdr:nvSpPr>
      <xdr:spPr>
        <a:xfrm>
          <a:off x="7846060" y="106495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12065</xdr:rowOff>
    </xdr:from>
    <xdr:to>
      <xdr:col>41</xdr:col>
      <xdr:colOff>101600</xdr:colOff>
      <xdr:row>62</xdr:row>
      <xdr:rowOff>113665</xdr:rowOff>
    </xdr:to>
    <xdr:sp macro="" textlink="">
      <xdr:nvSpPr>
        <xdr:cNvPr id="238" name="フローチャート: 判断 237">
          <a:extLst>
            <a:ext uri="{FF2B5EF4-FFF2-40B4-BE49-F238E27FC236}">
              <a16:creationId xmlns:a16="http://schemas.microsoft.com/office/drawing/2014/main" id="{89656CD6-1AA3-478A-A90D-D3A67363AEF5}"/>
            </a:ext>
          </a:extLst>
        </xdr:cNvPr>
        <xdr:cNvSpPr/>
      </xdr:nvSpPr>
      <xdr:spPr>
        <a:xfrm>
          <a:off x="7029450" y="1064577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107315</xdr:rowOff>
    </xdr:from>
    <xdr:to>
      <xdr:col>36</xdr:col>
      <xdr:colOff>165100</xdr:colOff>
      <xdr:row>62</xdr:row>
      <xdr:rowOff>37465</xdr:rowOff>
    </xdr:to>
    <xdr:sp macro="" textlink="">
      <xdr:nvSpPr>
        <xdr:cNvPr id="239" name="フローチャート: 判断 238">
          <a:extLst>
            <a:ext uri="{FF2B5EF4-FFF2-40B4-BE49-F238E27FC236}">
              <a16:creationId xmlns:a16="http://schemas.microsoft.com/office/drawing/2014/main" id="{16084598-C117-4B01-8604-1C6D0301C418}"/>
            </a:ext>
          </a:extLst>
        </xdr:cNvPr>
        <xdr:cNvSpPr/>
      </xdr:nvSpPr>
      <xdr:spPr>
        <a:xfrm>
          <a:off x="6231890" y="1056386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2AEE6A48-BE7E-47F2-89EA-A1080CF67968}"/>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ABCB39B-E398-4482-AF24-EBF0766249B1}"/>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759BB42-E4B2-4FED-BA63-EF55BFAD78B1}"/>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3931398-35A0-4689-9624-0DAEE011E82D}"/>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3FFE626-1C93-4837-98CC-100BAAF3CE1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122555</xdr:rowOff>
    </xdr:from>
    <xdr:to>
      <xdr:col>55</xdr:col>
      <xdr:colOff>50800</xdr:colOff>
      <xdr:row>62</xdr:row>
      <xdr:rowOff>52705</xdr:rowOff>
    </xdr:to>
    <xdr:sp macro="" textlink="">
      <xdr:nvSpPr>
        <xdr:cNvPr id="245" name="楕円 244">
          <a:extLst>
            <a:ext uri="{FF2B5EF4-FFF2-40B4-BE49-F238E27FC236}">
              <a16:creationId xmlns:a16="http://schemas.microsoft.com/office/drawing/2014/main" id="{FA4124D5-8811-409B-99AF-C9CC15F4A020}"/>
            </a:ext>
          </a:extLst>
        </xdr:cNvPr>
        <xdr:cNvSpPr/>
      </xdr:nvSpPr>
      <xdr:spPr>
        <a:xfrm>
          <a:off x="9394190" y="1058291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145432</xdr:rowOff>
    </xdr:from>
    <xdr:ext cx="469744" cy="259045"/>
    <xdr:sp macro="" textlink="">
      <xdr:nvSpPr>
        <xdr:cNvPr id="246" name="【体育館・プール】&#10;一人当たり面積該当値テキスト">
          <a:extLst>
            <a:ext uri="{FF2B5EF4-FFF2-40B4-BE49-F238E27FC236}">
              <a16:creationId xmlns:a16="http://schemas.microsoft.com/office/drawing/2014/main" id="{E3A15D4C-7AD5-4C5E-A5F8-589C3F400AB9}"/>
            </a:ext>
          </a:extLst>
        </xdr:cNvPr>
        <xdr:cNvSpPr txBox="1"/>
      </xdr:nvSpPr>
      <xdr:spPr>
        <a:xfrm>
          <a:off x="9467850"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130175</xdr:rowOff>
    </xdr:from>
    <xdr:to>
      <xdr:col>50</xdr:col>
      <xdr:colOff>165100</xdr:colOff>
      <xdr:row>62</xdr:row>
      <xdr:rowOff>60325</xdr:rowOff>
    </xdr:to>
    <xdr:sp macro="" textlink="">
      <xdr:nvSpPr>
        <xdr:cNvPr id="247" name="楕円 246">
          <a:extLst>
            <a:ext uri="{FF2B5EF4-FFF2-40B4-BE49-F238E27FC236}">
              <a16:creationId xmlns:a16="http://schemas.microsoft.com/office/drawing/2014/main" id="{434E021A-F4BF-4A21-9079-2461FCA5997B}"/>
            </a:ext>
          </a:extLst>
        </xdr:cNvPr>
        <xdr:cNvSpPr/>
      </xdr:nvSpPr>
      <xdr:spPr>
        <a:xfrm>
          <a:off x="8632190" y="10592435"/>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1905</xdr:rowOff>
    </xdr:from>
    <xdr:to>
      <xdr:col>55</xdr:col>
      <xdr:colOff>0</xdr:colOff>
      <xdr:row>62</xdr:row>
      <xdr:rowOff>9525</xdr:rowOff>
    </xdr:to>
    <xdr:cxnSp macro="">
      <xdr:nvCxnSpPr>
        <xdr:cNvPr id="248" name="直線コネクタ 247">
          <a:extLst>
            <a:ext uri="{FF2B5EF4-FFF2-40B4-BE49-F238E27FC236}">
              <a16:creationId xmlns:a16="http://schemas.microsoft.com/office/drawing/2014/main" id="{8BFF3345-5FC8-4BC1-8DC1-C450F5F31023}"/>
            </a:ext>
          </a:extLst>
        </xdr:cNvPr>
        <xdr:cNvCxnSpPr/>
      </xdr:nvCxnSpPr>
      <xdr:spPr>
        <a:xfrm flipV="1">
          <a:off x="8686800" y="1063180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137795</xdr:rowOff>
    </xdr:from>
    <xdr:to>
      <xdr:col>46</xdr:col>
      <xdr:colOff>38100</xdr:colOff>
      <xdr:row>62</xdr:row>
      <xdr:rowOff>67945</xdr:rowOff>
    </xdr:to>
    <xdr:sp macro="" textlink="">
      <xdr:nvSpPr>
        <xdr:cNvPr id="249" name="楕円 248">
          <a:extLst>
            <a:ext uri="{FF2B5EF4-FFF2-40B4-BE49-F238E27FC236}">
              <a16:creationId xmlns:a16="http://schemas.microsoft.com/office/drawing/2014/main" id="{583E1435-01A7-4170-84A4-03A7362BAAED}"/>
            </a:ext>
          </a:extLst>
        </xdr:cNvPr>
        <xdr:cNvSpPr/>
      </xdr:nvSpPr>
      <xdr:spPr>
        <a:xfrm>
          <a:off x="7846060" y="1059243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9525</xdr:rowOff>
    </xdr:from>
    <xdr:to>
      <xdr:col>50</xdr:col>
      <xdr:colOff>114300</xdr:colOff>
      <xdr:row>62</xdr:row>
      <xdr:rowOff>17145</xdr:rowOff>
    </xdr:to>
    <xdr:cxnSp macro="">
      <xdr:nvCxnSpPr>
        <xdr:cNvPr id="250" name="直線コネクタ 249">
          <a:extLst>
            <a:ext uri="{FF2B5EF4-FFF2-40B4-BE49-F238E27FC236}">
              <a16:creationId xmlns:a16="http://schemas.microsoft.com/office/drawing/2014/main" id="{7AE19D5E-6BA6-4D5A-9BD4-8C7C6C926A39}"/>
            </a:ext>
          </a:extLst>
        </xdr:cNvPr>
        <xdr:cNvCxnSpPr/>
      </xdr:nvCxnSpPr>
      <xdr:spPr>
        <a:xfrm flipV="1">
          <a:off x="7889240" y="1064133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143510</xdr:rowOff>
    </xdr:from>
    <xdr:to>
      <xdr:col>41</xdr:col>
      <xdr:colOff>101600</xdr:colOff>
      <xdr:row>62</xdr:row>
      <xdr:rowOff>73660</xdr:rowOff>
    </xdr:to>
    <xdr:sp macro="" textlink="">
      <xdr:nvSpPr>
        <xdr:cNvPr id="251" name="楕円 250">
          <a:extLst>
            <a:ext uri="{FF2B5EF4-FFF2-40B4-BE49-F238E27FC236}">
              <a16:creationId xmlns:a16="http://schemas.microsoft.com/office/drawing/2014/main" id="{37F81A3C-A325-4B26-B813-DFC84C727AF8}"/>
            </a:ext>
          </a:extLst>
        </xdr:cNvPr>
        <xdr:cNvSpPr/>
      </xdr:nvSpPr>
      <xdr:spPr>
        <a:xfrm>
          <a:off x="7029450" y="106000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17145</xdr:rowOff>
    </xdr:from>
    <xdr:to>
      <xdr:col>45</xdr:col>
      <xdr:colOff>177800</xdr:colOff>
      <xdr:row>62</xdr:row>
      <xdr:rowOff>22860</xdr:rowOff>
    </xdr:to>
    <xdr:cxnSp macro="">
      <xdr:nvCxnSpPr>
        <xdr:cNvPr id="252" name="直線コネクタ 251">
          <a:extLst>
            <a:ext uri="{FF2B5EF4-FFF2-40B4-BE49-F238E27FC236}">
              <a16:creationId xmlns:a16="http://schemas.microsoft.com/office/drawing/2014/main" id="{D43E1E3B-C805-4CB9-8FA6-049D15EDEFBF}"/>
            </a:ext>
          </a:extLst>
        </xdr:cNvPr>
        <xdr:cNvCxnSpPr/>
      </xdr:nvCxnSpPr>
      <xdr:spPr>
        <a:xfrm flipV="1">
          <a:off x="7084060" y="1065085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149225</xdr:rowOff>
    </xdr:from>
    <xdr:to>
      <xdr:col>36</xdr:col>
      <xdr:colOff>165100</xdr:colOff>
      <xdr:row>62</xdr:row>
      <xdr:rowOff>79375</xdr:rowOff>
    </xdr:to>
    <xdr:sp macro="" textlink="">
      <xdr:nvSpPr>
        <xdr:cNvPr id="253" name="楕円 252">
          <a:extLst>
            <a:ext uri="{FF2B5EF4-FFF2-40B4-BE49-F238E27FC236}">
              <a16:creationId xmlns:a16="http://schemas.microsoft.com/office/drawing/2014/main" id="{E16FE56B-7A18-4F40-B297-F20FCB351C30}"/>
            </a:ext>
          </a:extLst>
        </xdr:cNvPr>
        <xdr:cNvSpPr/>
      </xdr:nvSpPr>
      <xdr:spPr>
        <a:xfrm>
          <a:off x="6231890" y="1060767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22860</xdr:rowOff>
    </xdr:from>
    <xdr:to>
      <xdr:col>41</xdr:col>
      <xdr:colOff>50800</xdr:colOff>
      <xdr:row>62</xdr:row>
      <xdr:rowOff>28575</xdr:rowOff>
    </xdr:to>
    <xdr:cxnSp macro="">
      <xdr:nvCxnSpPr>
        <xdr:cNvPr id="254" name="直線コネクタ 253">
          <a:extLst>
            <a:ext uri="{FF2B5EF4-FFF2-40B4-BE49-F238E27FC236}">
              <a16:creationId xmlns:a16="http://schemas.microsoft.com/office/drawing/2014/main" id="{795A69F8-93D1-41F4-8CD8-C4769E7AE275}"/>
            </a:ext>
          </a:extLst>
        </xdr:cNvPr>
        <xdr:cNvCxnSpPr/>
      </xdr:nvCxnSpPr>
      <xdr:spPr>
        <a:xfrm flipV="1">
          <a:off x="6286500" y="10648950"/>
          <a:ext cx="7975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72407</xdr:rowOff>
    </xdr:from>
    <xdr:ext cx="469744" cy="259045"/>
    <xdr:sp macro="" textlink="">
      <xdr:nvSpPr>
        <xdr:cNvPr id="255" name="n_1aveValue【体育館・プール】&#10;一人当たり面積">
          <a:extLst>
            <a:ext uri="{FF2B5EF4-FFF2-40B4-BE49-F238E27FC236}">
              <a16:creationId xmlns:a16="http://schemas.microsoft.com/office/drawing/2014/main" id="{75779FE0-6157-4888-B079-5CF6B896C567}"/>
            </a:ext>
          </a:extLst>
        </xdr:cNvPr>
        <xdr:cNvSpPr txBox="1"/>
      </xdr:nvSpPr>
      <xdr:spPr>
        <a:xfrm>
          <a:off x="845446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116222</xdr:rowOff>
    </xdr:from>
    <xdr:ext cx="469744" cy="259045"/>
    <xdr:sp macro="" textlink="">
      <xdr:nvSpPr>
        <xdr:cNvPr id="256" name="n_2aveValue【体育館・プール】&#10;一人当たり面積">
          <a:extLst>
            <a:ext uri="{FF2B5EF4-FFF2-40B4-BE49-F238E27FC236}">
              <a16:creationId xmlns:a16="http://schemas.microsoft.com/office/drawing/2014/main" id="{A8067E6D-E28C-4131-B8F2-0BBCA9BE0F7D}"/>
            </a:ext>
          </a:extLst>
        </xdr:cNvPr>
        <xdr:cNvSpPr txBox="1"/>
      </xdr:nvSpPr>
      <xdr:spPr>
        <a:xfrm>
          <a:off x="7673417" y="1074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104792</xdr:rowOff>
    </xdr:from>
    <xdr:ext cx="469744" cy="259045"/>
    <xdr:sp macro="" textlink="">
      <xdr:nvSpPr>
        <xdr:cNvPr id="257" name="n_3aveValue【体育館・プール】&#10;一人当たり面積">
          <a:extLst>
            <a:ext uri="{FF2B5EF4-FFF2-40B4-BE49-F238E27FC236}">
              <a16:creationId xmlns:a16="http://schemas.microsoft.com/office/drawing/2014/main" id="{0DACF466-845D-4421-97DC-5B3EB247B3D6}"/>
            </a:ext>
          </a:extLst>
        </xdr:cNvPr>
        <xdr:cNvSpPr txBox="1"/>
      </xdr:nvSpPr>
      <xdr:spPr>
        <a:xfrm>
          <a:off x="6866332" y="10732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53992</xdr:rowOff>
    </xdr:from>
    <xdr:ext cx="469744" cy="259045"/>
    <xdr:sp macro="" textlink="">
      <xdr:nvSpPr>
        <xdr:cNvPr id="258" name="n_4aveValue【体育館・プール】&#10;一人当たり面積">
          <a:extLst>
            <a:ext uri="{FF2B5EF4-FFF2-40B4-BE49-F238E27FC236}">
              <a16:creationId xmlns:a16="http://schemas.microsoft.com/office/drawing/2014/main" id="{547401E7-F547-44AE-BD25-BB7D000F2C29}"/>
            </a:ext>
          </a:extLst>
        </xdr:cNvPr>
        <xdr:cNvSpPr txBox="1"/>
      </xdr:nvSpPr>
      <xdr:spPr>
        <a:xfrm>
          <a:off x="6068772" y="1034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76852</xdr:rowOff>
    </xdr:from>
    <xdr:ext cx="469744" cy="259045"/>
    <xdr:sp macro="" textlink="">
      <xdr:nvSpPr>
        <xdr:cNvPr id="259" name="n_1mainValue【体育館・プール】&#10;一人当たり面積">
          <a:extLst>
            <a:ext uri="{FF2B5EF4-FFF2-40B4-BE49-F238E27FC236}">
              <a16:creationId xmlns:a16="http://schemas.microsoft.com/office/drawing/2014/main" id="{DE1E5C71-F84E-468D-B41C-6A1199B64F64}"/>
            </a:ext>
          </a:extLst>
        </xdr:cNvPr>
        <xdr:cNvSpPr txBox="1"/>
      </xdr:nvSpPr>
      <xdr:spPr>
        <a:xfrm>
          <a:off x="8454467" y="1036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84472</xdr:rowOff>
    </xdr:from>
    <xdr:ext cx="469744" cy="259045"/>
    <xdr:sp macro="" textlink="">
      <xdr:nvSpPr>
        <xdr:cNvPr id="260" name="n_2mainValue【体育館・プール】&#10;一人当たり面積">
          <a:extLst>
            <a:ext uri="{FF2B5EF4-FFF2-40B4-BE49-F238E27FC236}">
              <a16:creationId xmlns:a16="http://schemas.microsoft.com/office/drawing/2014/main" id="{2D5A53DF-0E8E-4567-B331-4DBDF2DF6802}"/>
            </a:ext>
          </a:extLst>
        </xdr:cNvPr>
        <xdr:cNvSpPr txBox="1"/>
      </xdr:nvSpPr>
      <xdr:spPr>
        <a:xfrm>
          <a:off x="7673417" y="1037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90187</xdr:rowOff>
    </xdr:from>
    <xdr:ext cx="469744" cy="259045"/>
    <xdr:sp macro="" textlink="">
      <xdr:nvSpPr>
        <xdr:cNvPr id="261" name="n_3mainValue【体育館・プール】&#10;一人当たり面積">
          <a:extLst>
            <a:ext uri="{FF2B5EF4-FFF2-40B4-BE49-F238E27FC236}">
              <a16:creationId xmlns:a16="http://schemas.microsoft.com/office/drawing/2014/main" id="{D627727C-C683-41B4-B452-2F2FAC2E80D7}"/>
            </a:ext>
          </a:extLst>
        </xdr:cNvPr>
        <xdr:cNvSpPr txBox="1"/>
      </xdr:nvSpPr>
      <xdr:spPr>
        <a:xfrm>
          <a:off x="6866332" y="10380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70502</xdr:rowOff>
    </xdr:from>
    <xdr:ext cx="469744" cy="259045"/>
    <xdr:sp macro="" textlink="">
      <xdr:nvSpPr>
        <xdr:cNvPr id="262" name="n_4mainValue【体育館・プール】&#10;一人当たり面積">
          <a:extLst>
            <a:ext uri="{FF2B5EF4-FFF2-40B4-BE49-F238E27FC236}">
              <a16:creationId xmlns:a16="http://schemas.microsoft.com/office/drawing/2014/main" id="{BF520713-9AE9-4AB8-A526-58A267B2834D}"/>
            </a:ext>
          </a:extLst>
        </xdr:cNvPr>
        <xdr:cNvSpPr txBox="1"/>
      </xdr:nvSpPr>
      <xdr:spPr>
        <a:xfrm>
          <a:off x="6068772"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5FDC1399-3FE6-4539-AF94-91566B837F75}"/>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C50F7AF1-BDF3-4D5D-A2C1-04C7CCBD909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541E3202-D485-4D68-BC4A-E2DCA9CF8E3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D0FD382C-666A-48B5-8E91-167F502852AA}"/>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D1FBFA03-E0D0-4CA7-8304-EC673086C627}"/>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8B85DD8-779F-434B-ACF5-15DE2F9EE8F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F5F32067-BFF1-46D4-9BB3-F9D632792A0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89EFB12-831B-40C6-87B4-0955E1EB657F}"/>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F205CD85-A08B-424E-9406-EC8DBA995497}"/>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D74268FF-D8C7-4C4D-A647-1A8F0ADD1238}"/>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6C4242DF-B414-4B1F-9A58-D52EE73066A8}"/>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4C63C0E0-7728-41AF-8F14-8358FCCB2CD2}"/>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EE7B3C9-79DE-429A-9539-48E7F8211562}"/>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DB1CDC1B-1F16-4F0F-A665-5C58C4D36604}"/>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6C02D031-E2E5-4819-858A-BF36C755A777}"/>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83FB086C-6F87-4974-BBF3-B809901AC766}"/>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F006F1D7-4F32-4906-A347-DCC171A9D0BA}"/>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F38CD144-8195-45CA-B842-57A9D11BC6B8}"/>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ACCF347E-2D06-4A9A-8B58-8A7595B84B7C}"/>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2102604-CEFF-4912-BA30-841296166BF6}"/>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45ED03C7-96AC-4EDE-93E2-AB23EC79415A}"/>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29418316-8CF4-4ECF-B605-5504864AC3D3}"/>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5A243804-FEDA-4BDB-8FC4-A49D25EEA3E9}"/>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A2212465-7D34-43A6-876E-3F728791535F}"/>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49530</xdr:rowOff>
    </xdr:from>
    <xdr:to>
      <xdr:col>24</xdr:col>
      <xdr:colOff>62865</xdr:colOff>
      <xdr:row>86</xdr:row>
      <xdr:rowOff>108586</xdr:rowOff>
    </xdr:to>
    <xdr:cxnSp macro="">
      <xdr:nvCxnSpPr>
        <xdr:cNvPr id="287" name="直線コネクタ 286">
          <a:extLst>
            <a:ext uri="{FF2B5EF4-FFF2-40B4-BE49-F238E27FC236}">
              <a16:creationId xmlns:a16="http://schemas.microsoft.com/office/drawing/2014/main" id="{7323BFD1-4419-46F4-AEEE-3793F9C42CAC}"/>
            </a:ext>
          </a:extLst>
        </xdr:cNvPr>
        <xdr:cNvCxnSpPr/>
      </xdr:nvCxnSpPr>
      <xdr:spPr>
        <a:xfrm flipV="1">
          <a:off x="4173855" y="13597890"/>
          <a:ext cx="0" cy="125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8" name="【福祉施設】&#10;有形固定資産減価償却率最小値テキスト">
          <a:extLst>
            <a:ext uri="{FF2B5EF4-FFF2-40B4-BE49-F238E27FC236}">
              <a16:creationId xmlns:a16="http://schemas.microsoft.com/office/drawing/2014/main" id="{4DF77C16-9856-4651-924B-61CF1B1B0DAF}"/>
            </a:ext>
          </a:extLst>
        </xdr:cNvPr>
        <xdr:cNvSpPr txBox="1"/>
      </xdr:nvSpPr>
      <xdr:spPr>
        <a:xfrm>
          <a:off x="421259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9" name="直線コネクタ 288">
          <a:extLst>
            <a:ext uri="{FF2B5EF4-FFF2-40B4-BE49-F238E27FC236}">
              <a16:creationId xmlns:a16="http://schemas.microsoft.com/office/drawing/2014/main" id="{DC168758-887F-4CE7-9CA2-663A91228693}"/>
            </a:ext>
          </a:extLst>
        </xdr:cNvPr>
        <xdr:cNvCxnSpPr/>
      </xdr:nvCxnSpPr>
      <xdr:spPr>
        <a:xfrm>
          <a:off x="4112260" y="148513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167657</xdr:rowOff>
    </xdr:from>
    <xdr:ext cx="405111" cy="259045"/>
    <xdr:sp macro="" textlink="">
      <xdr:nvSpPr>
        <xdr:cNvPr id="290" name="【福祉施設】&#10;有形固定資産減価償却率最大値テキスト">
          <a:extLst>
            <a:ext uri="{FF2B5EF4-FFF2-40B4-BE49-F238E27FC236}">
              <a16:creationId xmlns:a16="http://schemas.microsoft.com/office/drawing/2014/main" id="{663D701D-5550-4BAE-8C8B-7663B70DF72B}"/>
            </a:ext>
          </a:extLst>
        </xdr:cNvPr>
        <xdr:cNvSpPr txBox="1"/>
      </xdr:nvSpPr>
      <xdr:spPr>
        <a:xfrm>
          <a:off x="4212590" y="13373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49530</xdr:rowOff>
    </xdr:from>
    <xdr:to>
      <xdr:col>24</xdr:col>
      <xdr:colOff>152400</xdr:colOff>
      <xdr:row>79</xdr:row>
      <xdr:rowOff>49530</xdr:rowOff>
    </xdr:to>
    <xdr:cxnSp macro="">
      <xdr:nvCxnSpPr>
        <xdr:cNvPr id="291" name="直線コネクタ 290">
          <a:extLst>
            <a:ext uri="{FF2B5EF4-FFF2-40B4-BE49-F238E27FC236}">
              <a16:creationId xmlns:a16="http://schemas.microsoft.com/office/drawing/2014/main" id="{9C64CB10-5F63-4FEA-AE05-1006A6EF06E9}"/>
            </a:ext>
          </a:extLst>
        </xdr:cNvPr>
        <xdr:cNvCxnSpPr/>
      </xdr:nvCxnSpPr>
      <xdr:spPr>
        <a:xfrm>
          <a:off x="4112260" y="13597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82566</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B48B702F-27D9-462F-970C-1FA0ED2572F7}"/>
            </a:ext>
          </a:extLst>
        </xdr:cNvPr>
        <xdr:cNvSpPr txBox="1"/>
      </xdr:nvSpPr>
      <xdr:spPr>
        <a:xfrm>
          <a:off x="4212590" y="139719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59689</xdr:rowOff>
    </xdr:from>
    <xdr:to>
      <xdr:col>24</xdr:col>
      <xdr:colOff>114300</xdr:colOff>
      <xdr:row>82</xdr:row>
      <xdr:rowOff>161289</xdr:rowOff>
    </xdr:to>
    <xdr:sp macro="" textlink="">
      <xdr:nvSpPr>
        <xdr:cNvPr id="293" name="フローチャート: 判断 292">
          <a:extLst>
            <a:ext uri="{FF2B5EF4-FFF2-40B4-BE49-F238E27FC236}">
              <a16:creationId xmlns:a16="http://schemas.microsoft.com/office/drawing/2014/main" id="{94E955A0-5A86-46DD-8CC2-F52B1E47AEBE}"/>
            </a:ext>
          </a:extLst>
        </xdr:cNvPr>
        <xdr:cNvSpPr/>
      </xdr:nvSpPr>
      <xdr:spPr>
        <a:xfrm>
          <a:off x="4131310" y="141147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36830</xdr:rowOff>
    </xdr:from>
    <xdr:to>
      <xdr:col>20</xdr:col>
      <xdr:colOff>38100</xdr:colOff>
      <xdr:row>82</xdr:row>
      <xdr:rowOff>138430</xdr:rowOff>
    </xdr:to>
    <xdr:sp macro="" textlink="">
      <xdr:nvSpPr>
        <xdr:cNvPr id="294" name="フローチャート: 判断 293">
          <a:extLst>
            <a:ext uri="{FF2B5EF4-FFF2-40B4-BE49-F238E27FC236}">
              <a16:creationId xmlns:a16="http://schemas.microsoft.com/office/drawing/2014/main" id="{2437222A-E1E9-4DB0-BDC0-2A08E6DDB5BD}"/>
            </a:ext>
          </a:extLst>
        </xdr:cNvPr>
        <xdr:cNvSpPr/>
      </xdr:nvSpPr>
      <xdr:spPr>
        <a:xfrm>
          <a:off x="3388360" y="140957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12064</xdr:rowOff>
    </xdr:from>
    <xdr:to>
      <xdr:col>15</xdr:col>
      <xdr:colOff>101600</xdr:colOff>
      <xdr:row>82</xdr:row>
      <xdr:rowOff>113664</xdr:rowOff>
    </xdr:to>
    <xdr:sp macro="" textlink="">
      <xdr:nvSpPr>
        <xdr:cNvPr id="295" name="フローチャート: 判断 294">
          <a:extLst>
            <a:ext uri="{FF2B5EF4-FFF2-40B4-BE49-F238E27FC236}">
              <a16:creationId xmlns:a16="http://schemas.microsoft.com/office/drawing/2014/main" id="{CBBD08DC-F0F4-4444-A048-F01DE4A0580E}"/>
            </a:ext>
          </a:extLst>
        </xdr:cNvPr>
        <xdr:cNvSpPr/>
      </xdr:nvSpPr>
      <xdr:spPr>
        <a:xfrm>
          <a:off x="2571750" y="1407477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120650</xdr:rowOff>
    </xdr:from>
    <xdr:to>
      <xdr:col>10</xdr:col>
      <xdr:colOff>165100</xdr:colOff>
      <xdr:row>82</xdr:row>
      <xdr:rowOff>50800</xdr:rowOff>
    </xdr:to>
    <xdr:sp macro="" textlink="">
      <xdr:nvSpPr>
        <xdr:cNvPr id="296" name="フローチャート: 判断 295">
          <a:extLst>
            <a:ext uri="{FF2B5EF4-FFF2-40B4-BE49-F238E27FC236}">
              <a16:creationId xmlns:a16="http://schemas.microsoft.com/office/drawing/2014/main" id="{60237354-AC9A-4941-8BED-0DA4C55C9689}"/>
            </a:ext>
          </a:extLst>
        </xdr:cNvPr>
        <xdr:cNvSpPr/>
      </xdr:nvSpPr>
      <xdr:spPr>
        <a:xfrm>
          <a:off x="1774190" y="140100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86361</xdr:rowOff>
    </xdr:from>
    <xdr:to>
      <xdr:col>6</xdr:col>
      <xdr:colOff>38100</xdr:colOff>
      <xdr:row>82</xdr:row>
      <xdr:rowOff>16511</xdr:rowOff>
    </xdr:to>
    <xdr:sp macro="" textlink="">
      <xdr:nvSpPr>
        <xdr:cNvPr id="297" name="フローチャート: 判断 296">
          <a:extLst>
            <a:ext uri="{FF2B5EF4-FFF2-40B4-BE49-F238E27FC236}">
              <a16:creationId xmlns:a16="http://schemas.microsoft.com/office/drawing/2014/main" id="{C30723B1-5ADC-4A9B-B737-0EBC36496943}"/>
            </a:ext>
          </a:extLst>
        </xdr:cNvPr>
        <xdr:cNvSpPr/>
      </xdr:nvSpPr>
      <xdr:spPr>
        <a:xfrm>
          <a:off x="988060" y="139757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10CBF44-8A0A-4B00-A57E-7E4C08FE880F}"/>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65438DC-1473-4924-8BD3-D9FAA24CB92E}"/>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C9D959-C479-4494-AF24-1013AD888624}"/>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043448-2EDE-4324-9910-29D10A590727}"/>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C26AE4E1-4290-4A61-8719-E1BF591272ED}"/>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303" name="楕円 302">
          <a:extLst>
            <a:ext uri="{FF2B5EF4-FFF2-40B4-BE49-F238E27FC236}">
              <a16:creationId xmlns:a16="http://schemas.microsoft.com/office/drawing/2014/main" id="{6BDE9D37-89EB-4B62-96DF-4DC1F964D444}"/>
            </a:ext>
          </a:extLst>
        </xdr:cNvPr>
        <xdr:cNvSpPr/>
      </xdr:nvSpPr>
      <xdr:spPr>
        <a:xfrm>
          <a:off x="4131310" y="141528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76216</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15555C3E-4736-4ECF-B795-4AD6E1DD7656}"/>
            </a:ext>
          </a:extLst>
        </xdr:cNvPr>
        <xdr:cNvSpPr txBox="1"/>
      </xdr:nvSpPr>
      <xdr:spPr>
        <a:xfrm>
          <a:off x="4212590" y="14135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92075</xdr:rowOff>
    </xdr:from>
    <xdr:to>
      <xdr:col>20</xdr:col>
      <xdr:colOff>38100</xdr:colOff>
      <xdr:row>83</xdr:row>
      <xdr:rowOff>22225</xdr:rowOff>
    </xdr:to>
    <xdr:sp macro="" textlink="">
      <xdr:nvSpPr>
        <xdr:cNvPr id="305" name="楕円 304">
          <a:extLst>
            <a:ext uri="{FF2B5EF4-FFF2-40B4-BE49-F238E27FC236}">
              <a16:creationId xmlns:a16="http://schemas.microsoft.com/office/drawing/2014/main" id="{6ABC81B9-FB59-4A61-83BB-EE3FAF7D8B15}"/>
            </a:ext>
          </a:extLst>
        </xdr:cNvPr>
        <xdr:cNvSpPr/>
      </xdr:nvSpPr>
      <xdr:spPr>
        <a:xfrm>
          <a:off x="3388360" y="14154785"/>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142875</xdr:rowOff>
    </xdr:from>
    <xdr:to>
      <xdr:col>24</xdr:col>
      <xdr:colOff>63500</xdr:colOff>
      <xdr:row>82</xdr:row>
      <xdr:rowOff>148589</xdr:rowOff>
    </xdr:to>
    <xdr:cxnSp macro="">
      <xdr:nvCxnSpPr>
        <xdr:cNvPr id="306" name="直線コネクタ 305">
          <a:extLst>
            <a:ext uri="{FF2B5EF4-FFF2-40B4-BE49-F238E27FC236}">
              <a16:creationId xmlns:a16="http://schemas.microsoft.com/office/drawing/2014/main" id="{AC0B0436-AB46-4102-94AE-DA16BCE14029}"/>
            </a:ext>
          </a:extLst>
        </xdr:cNvPr>
        <xdr:cNvCxnSpPr/>
      </xdr:nvCxnSpPr>
      <xdr:spPr>
        <a:xfrm>
          <a:off x="3431540" y="14199870"/>
          <a:ext cx="74295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59689</xdr:rowOff>
    </xdr:from>
    <xdr:to>
      <xdr:col>15</xdr:col>
      <xdr:colOff>101600</xdr:colOff>
      <xdr:row>82</xdr:row>
      <xdr:rowOff>161289</xdr:rowOff>
    </xdr:to>
    <xdr:sp macro="" textlink="">
      <xdr:nvSpPr>
        <xdr:cNvPr id="307" name="楕円 306">
          <a:extLst>
            <a:ext uri="{FF2B5EF4-FFF2-40B4-BE49-F238E27FC236}">
              <a16:creationId xmlns:a16="http://schemas.microsoft.com/office/drawing/2014/main" id="{83D8D1F7-574E-4780-867A-2A70445F9253}"/>
            </a:ext>
          </a:extLst>
        </xdr:cNvPr>
        <xdr:cNvSpPr/>
      </xdr:nvSpPr>
      <xdr:spPr>
        <a:xfrm>
          <a:off x="2571750" y="1411477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110489</xdr:rowOff>
    </xdr:from>
    <xdr:to>
      <xdr:col>19</xdr:col>
      <xdr:colOff>177800</xdr:colOff>
      <xdr:row>82</xdr:row>
      <xdr:rowOff>142875</xdr:rowOff>
    </xdr:to>
    <xdr:cxnSp macro="">
      <xdr:nvCxnSpPr>
        <xdr:cNvPr id="308" name="直線コネクタ 307">
          <a:extLst>
            <a:ext uri="{FF2B5EF4-FFF2-40B4-BE49-F238E27FC236}">
              <a16:creationId xmlns:a16="http://schemas.microsoft.com/office/drawing/2014/main" id="{D6636683-901A-419E-88B6-B3ACBA1838F9}"/>
            </a:ext>
          </a:extLst>
        </xdr:cNvPr>
        <xdr:cNvCxnSpPr/>
      </xdr:nvCxnSpPr>
      <xdr:spPr>
        <a:xfrm>
          <a:off x="2626360" y="14167484"/>
          <a:ext cx="80518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25400</xdr:rowOff>
    </xdr:from>
    <xdr:to>
      <xdr:col>10</xdr:col>
      <xdr:colOff>165100</xdr:colOff>
      <xdr:row>82</xdr:row>
      <xdr:rowOff>127000</xdr:rowOff>
    </xdr:to>
    <xdr:sp macro="" textlink="">
      <xdr:nvSpPr>
        <xdr:cNvPr id="309" name="楕円 308">
          <a:extLst>
            <a:ext uri="{FF2B5EF4-FFF2-40B4-BE49-F238E27FC236}">
              <a16:creationId xmlns:a16="http://schemas.microsoft.com/office/drawing/2014/main" id="{511A9553-696A-401B-870F-CBF6370F615E}"/>
            </a:ext>
          </a:extLst>
        </xdr:cNvPr>
        <xdr:cNvSpPr/>
      </xdr:nvSpPr>
      <xdr:spPr>
        <a:xfrm>
          <a:off x="1774190" y="140804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76200</xdr:rowOff>
    </xdr:from>
    <xdr:to>
      <xdr:col>15</xdr:col>
      <xdr:colOff>50800</xdr:colOff>
      <xdr:row>82</xdr:row>
      <xdr:rowOff>110489</xdr:rowOff>
    </xdr:to>
    <xdr:cxnSp macro="">
      <xdr:nvCxnSpPr>
        <xdr:cNvPr id="310" name="直線コネクタ 309">
          <a:extLst>
            <a:ext uri="{FF2B5EF4-FFF2-40B4-BE49-F238E27FC236}">
              <a16:creationId xmlns:a16="http://schemas.microsoft.com/office/drawing/2014/main" id="{39564B1F-B56C-47FD-9923-2AB6E87B971B}"/>
            </a:ext>
          </a:extLst>
        </xdr:cNvPr>
        <xdr:cNvCxnSpPr/>
      </xdr:nvCxnSpPr>
      <xdr:spPr>
        <a:xfrm>
          <a:off x="1828800" y="14135100"/>
          <a:ext cx="79756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164464</xdr:rowOff>
    </xdr:from>
    <xdr:to>
      <xdr:col>6</xdr:col>
      <xdr:colOff>38100</xdr:colOff>
      <xdr:row>82</xdr:row>
      <xdr:rowOff>94614</xdr:rowOff>
    </xdr:to>
    <xdr:sp macro="" textlink="">
      <xdr:nvSpPr>
        <xdr:cNvPr id="311" name="楕円 310">
          <a:extLst>
            <a:ext uri="{FF2B5EF4-FFF2-40B4-BE49-F238E27FC236}">
              <a16:creationId xmlns:a16="http://schemas.microsoft.com/office/drawing/2014/main" id="{5754DC46-0EF6-48E4-8AA7-F1F825F9C80A}"/>
            </a:ext>
          </a:extLst>
        </xdr:cNvPr>
        <xdr:cNvSpPr/>
      </xdr:nvSpPr>
      <xdr:spPr>
        <a:xfrm>
          <a:off x="988060" y="1405572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43814</xdr:rowOff>
    </xdr:from>
    <xdr:to>
      <xdr:col>10</xdr:col>
      <xdr:colOff>114300</xdr:colOff>
      <xdr:row>82</xdr:row>
      <xdr:rowOff>76200</xdr:rowOff>
    </xdr:to>
    <xdr:cxnSp macro="">
      <xdr:nvCxnSpPr>
        <xdr:cNvPr id="312" name="直線コネクタ 311">
          <a:extLst>
            <a:ext uri="{FF2B5EF4-FFF2-40B4-BE49-F238E27FC236}">
              <a16:creationId xmlns:a16="http://schemas.microsoft.com/office/drawing/2014/main" id="{924838FB-1BBF-424A-876B-62FC259D38FD}"/>
            </a:ext>
          </a:extLst>
        </xdr:cNvPr>
        <xdr:cNvCxnSpPr/>
      </xdr:nvCxnSpPr>
      <xdr:spPr>
        <a:xfrm>
          <a:off x="1031240" y="14104619"/>
          <a:ext cx="79756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154957</xdr:rowOff>
    </xdr:from>
    <xdr:ext cx="405111" cy="259045"/>
    <xdr:sp macro="" textlink="">
      <xdr:nvSpPr>
        <xdr:cNvPr id="313" name="n_1aveValue【福祉施設】&#10;有形固定資産減価償却率">
          <a:extLst>
            <a:ext uri="{FF2B5EF4-FFF2-40B4-BE49-F238E27FC236}">
              <a16:creationId xmlns:a16="http://schemas.microsoft.com/office/drawing/2014/main" id="{045CAB74-6A5C-4111-B9B7-BFCCC31B19AA}"/>
            </a:ext>
          </a:extLst>
        </xdr:cNvPr>
        <xdr:cNvSpPr txBox="1"/>
      </xdr:nvSpPr>
      <xdr:spPr>
        <a:xfrm>
          <a:off x="3239144"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130191</xdr:rowOff>
    </xdr:from>
    <xdr:ext cx="405111" cy="259045"/>
    <xdr:sp macro="" textlink="">
      <xdr:nvSpPr>
        <xdr:cNvPr id="314" name="n_2aveValue【福祉施設】&#10;有形固定資産減価償却率">
          <a:extLst>
            <a:ext uri="{FF2B5EF4-FFF2-40B4-BE49-F238E27FC236}">
              <a16:creationId xmlns:a16="http://schemas.microsoft.com/office/drawing/2014/main" id="{17CC0F86-9A32-4934-BF43-FCC0B6AF1B19}"/>
            </a:ext>
          </a:extLst>
        </xdr:cNvPr>
        <xdr:cNvSpPr txBox="1"/>
      </xdr:nvSpPr>
      <xdr:spPr>
        <a:xfrm>
          <a:off x="2439044" y="1385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67327</xdr:rowOff>
    </xdr:from>
    <xdr:ext cx="405111" cy="259045"/>
    <xdr:sp macro="" textlink="">
      <xdr:nvSpPr>
        <xdr:cNvPr id="315" name="n_3aveValue【福祉施設】&#10;有形固定資産減価償却率">
          <a:extLst>
            <a:ext uri="{FF2B5EF4-FFF2-40B4-BE49-F238E27FC236}">
              <a16:creationId xmlns:a16="http://schemas.microsoft.com/office/drawing/2014/main" id="{D5BC2D06-02F5-4497-9964-F9A86E136C3F}"/>
            </a:ext>
          </a:extLst>
        </xdr:cNvPr>
        <xdr:cNvSpPr txBox="1"/>
      </xdr:nvSpPr>
      <xdr:spPr>
        <a:xfrm>
          <a:off x="1641484"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33038</xdr:rowOff>
    </xdr:from>
    <xdr:ext cx="405111" cy="259045"/>
    <xdr:sp macro="" textlink="">
      <xdr:nvSpPr>
        <xdr:cNvPr id="316" name="n_4aveValue【福祉施設】&#10;有形固定資産減価償却率">
          <a:extLst>
            <a:ext uri="{FF2B5EF4-FFF2-40B4-BE49-F238E27FC236}">
              <a16:creationId xmlns:a16="http://schemas.microsoft.com/office/drawing/2014/main" id="{6238A8D8-71E0-4FA3-8AB1-53C349E8B437}"/>
            </a:ext>
          </a:extLst>
        </xdr:cNvPr>
        <xdr:cNvSpPr txBox="1"/>
      </xdr:nvSpPr>
      <xdr:spPr>
        <a:xfrm>
          <a:off x="855354" y="1374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13352</xdr:rowOff>
    </xdr:from>
    <xdr:ext cx="405111" cy="259045"/>
    <xdr:sp macro="" textlink="">
      <xdr:nvSpPr>
        <xdr:cNvPr id="317" name="n_1mainValue【福祉施設】&#10;有形固定資産減価償却率">
          <a:extLst>
            <a:ext uri="{FF2B5EF4-FFF2-40B4-BE49-F238E27FC236}">
              <a16:creationId xmlns:a16="http://schemas.microsoft.com/office/drawing/2014/main" id="{650550B2-0F0A-4C00-A4C1-17768C6C4A07}"/>
            </a:ext>
          </a:extLst>
        </xdr:cNvPr>
        <xdr:cNvSpPr txBox="1"/>
      </xdr:nvSpPr>
      <xdr:spPr>
        <a:xfrm>
          <a:off x="3239144" y="1424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152416</xdr:rowOff>
    </xdr:from>
    <xdr:ext cx="405111" cy="259045"/>
    <xdr:sp macro="" textlink="">
      <xdr:nvSpPr>
        <xdr:cNvPr id="318" name="n_2mainValue【福祉施設】&#10;有形固定資産減価償却率">
          <a:extLst>
            <a:ext uri="{FF2B5EF4-FFF2-40B4-BE49-F238E27FC236}">
              <a16:creationId xmlns:a16="http://schemas.microsoft.com/office/drawing/2014/main" id="{90214E10-09E4-47E7-8531-85D751A46E42}"/>
            </a:ext>
          </a:extLst>
        </xdr:cNvPr>
        <xdr:cNvSpPr txBox="1"/>
      </xdr:nvSpPr>
      <xdr:spPr>
        <a:xfrm>
          <a:off x="2439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118127</xdr:rowOff>
    </xdr:from>
    <xdr:ext cx="405111" cy="259045"/>
    <xdr:sp macro="" textlink="">
      <xdr:nvSpPr>
        <xdr:cNvPr id="319" name="n_3mainValue【福祉施設】&#10;有形固定資産減価償却率">
          <a:extLst>
            <a:ext uri="{FF2B5EF4-FFF2-40B4-BE49-F238E27FC236}">
              <a16:creationId xmlns:a16="http://schemas.microsoft.com/office/drawing/2014/main" id="{AE516905-649A-46D9-8A5B-74C89A61D049}"/>
            </a:ext>
          </a:extLst>
        </xdr:cNvPr>
        <xdr:cNvSpPr txBox="1"/>
      </xdr:nvSpPr>
      <xdr:spPr>
        <a:xfrm>
          <a:off x="1641484" y="14178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85741</xdr:rowOff>
    </xdr:from>
    <xdr:ext cx="405111" cy="259045"/>
    <xdr:sp macro="" textlink="">
      <xdr:nvSpPr>
        <xdr:cNvPr id="320" name="n_4mainValue【福祉施設】&#10;有形固定資産減価償却率">
          <a:extLst>
            <a:ext uri="{FF2B5EF4-FFF2-40B4-BE49-F238E27FC236}">
              <a16:creationId xmlns:a16="http://schemas.microsoft.com/office/drawing/2014/main" id="{8FC6092A-037A-4F51-9187-84A56080EF6D}"/>
            </a:ext>
          </a:extLst>
        </xdr:cNvPr>
        <xdr:cNvSpPr txBox="1"/>
      </xdr:nvSpPr>
      <xdr:spPr>
        <a:xfrm>
          <a:off x="855354" y="14146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40EFCCD8-03B1-4226-A7E5-8313D1BA8008}"/>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D590B385-A317-46D0-97DC-FF9539FF36F9}"/>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99850FE1-E700-4664-A754-956B293E98F6}"/>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8BE87EA-1561-4B0B-8D2B-B59193107506}"/>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00CCD32-5024-45FB-B415-48EAFE10CAE3}"/>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C623DD23-C724-42D8-904E-0BF8AFCFCCF4}"/>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D07B0574-15FF-462E-83F2-E8E867D604A4}"/>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055C3452-A7D2-40F1-9E5B-5FA10E1819DF}"/>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EEFC9EFD-BC72-42D5-99F2-139E3BAF83E1}"/>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6C26C80D-B7B1-4E0E-A6CB-3F1513A05A2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1" name="直線コネクタ 330">
          <a:extLst>
            <a:ext uri="{FF2B5EF4-FFF2-40B4-BE49-F238E27FC236}">
              <a16:creationId xmlns:a16="http://schemas.microsoft.com/office/drawing/2014/main" id="{AE332CAD-EA63-451B-B64B-64DCEC353128}"/>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2" name="テキスト ボックス 331">
          <a:extLst>
            <a:ext uri="{FF2B5EF4-FFF2-40B4-BE49-F238E27FC236}">
              <a16:creationId xmlns:a16="http://schemas.microsoft.com/office/drawing/2014/main" id="{DF32AF8C-1BC4-4024-B56F-F53E16B05398}"/>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3" name="直線コネクタ 332">
          <a:extLst>
            <a:ext uri="{FF2B5EF4-FFF2-40B4-BE49-F238E27FC236}">
              <a16:creationId xmlns:a16="http://schemas.microsoft.com/office/drawing/2014/main" id="{06B65F59-88AF-4028-B9C9-42385E581398}"/>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4" name="テキスト ボックス 333">
          <a:extLst>
            <a:ext uri="{FF2B5EF4-FFF2-40B4-BE49-F238E27FC236}">
              <a16:creationId xmlns:a16="http://schemas.microsoft.com/office/drawing/2014/main" id="{F5C31B5A-7013-4FCC-978E-E5858D57F2C6}"/>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a:extLst>
            <a:ext uri="{FF2B5EF4-FFF2-40B4-BE49-F238E27FC236}">
              <a16:creationId xmlns:a16="http://schemas.microsoft.com/office/drawing/2014/main" id="{5C640538-9665-41F5-8D33-072C77B7FC61}"/>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a:extLst>
            <a:ext uri="{FF2B5EF4-FFF2-40B4-BE49-F238E27FC236}">
              <a16:creationId xmlns:a16="http://schemas.microsoft.com/office/drawing/2014/main" id="{225B11EB-FEC8-4B05-8C78-4029F459CAA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7" name="直線コネクタ 336">
          <a:extLst>
            <a:ext uri="{FF2B5EF4-FFF2-40B4-BE49-F238E27FC236}">
              <a16:creationId xmlns:a16="http://schemas.microsoft.com/office/drawing/2014/main" id="{3C5AEBA5-94B3-43E7-9578-22F7B47647EF}"/>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8" name="テキスト ボックス 337">
          <a:extLst>
            <a:ext uri="{FF2B5EF4-FFF2-40B4-BE49-F238E27FC236}">
              <a16:creationId xmlns:a16="http://schemas.microsoft.com/office/drawing/2014/main" id="{14BFDA58-3EEE-4C99-AD54-931D82708529}"/>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9" name="直線コネクタ 338">
          <a:extLst>
            <a:ext uri="{FF2B5EF4-FFF2-40B4-BE49-F238E27FC236}">
              <a16:creationId xmlns:a16="http://schemas.microsoft.com/office/drawing/2014/main" id="{C5F5C336-5B6F-49DB-87E6-9A93ACD0FB7F}"/>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0" name="テキスト ボックス 339">
          <a:extLst>
            <a:ext uri="{FF2B5EF4-FFF2-40B4-BE49-F238E27FC236}">
              <a16:creationId xmlns:a16="http://schemas.microsoft.com/office/drawing/2014/main" id="{A27BA68D-73E0-4F1E-B3A4-576635A59323}"/>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265C3412-461D-4EF5-9C77-7BD833C1E482}"/>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9ADF2986-E1E6-4B83-9CAF-0F488719464F}"/>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23759BDD-505F-4F43-AE61-52089F94A5D9}"/>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41911</xdr:rowOff>
    </xdr:from>
    <xdr:to>
      <xdr:col>54</xdr:col>
      <xdr:colOff>189865</xdr:colOff>
      <xdr:row>86</xdr:row>
      <xdr:rowOff>102870</xdr:rowOff>
    </xdr:to>
    <xdr:cxnSp macro="">
      <xdr:nvCxnSpPr>
        <xdr:cNvPr id="344" name="直線コネクタ 343">
          <a:extLst>
            <a:ext uri="{FF2B5EF4-FFF2-40B4-BE49-F238E27FC236}">
              <a16:creationId xmlns:a16="http://schemas.microsoft.com/office/drawing/2014/main" id="{6183F481-4916-4B85-9A3A-47126D39C9C3}"/>
            </a:ext>
          </a:extLst>
        </xdr:cNvPr>
        <xdr:cNvCxnSpPr/>
      </xdr:nvCxnSpPr>
      <xdr:spPr>
        <a:xfrm flipV="1">
          <a:off x="9429115" y="13588366"/>
          <a:ext cx="0" cy="1257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5" name="【福祉施設】&#10;一人当たり面積最小値テキスト">
          <a:extLst>
            <a:ext uri="{FF2B5EF4-FFF2-40B4-BE49-F238E27FC236}">
              <a16:creationId xmlns:a16="http://schemas.microsoft.com/office/drawing/2014/main" id="{E0C4F51A-4177-4AD7-AFC7-E30A038A070E}"/>
            </a:ext>
          </a:extLst>
        </xdr:cNvPr>
        <xdr:cNvSpPr txBox="1"/>
      </xdr:nvSpPr>
      <xdr:spPr>
        <a:xfrm>
          <a:off x="9467850" y="1484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6" name="直線コネクタ 345">
          <a:extLst>
            <a:ext uri="{FF2B5EF4-FFF2-40B4-BE49-F238E27FC236}">
              <a16:creationId xmlns:a16="http://schemas.microsoft.com/office/drawing/2014/main" id="{F9E77BB7-DEA4-4B19-89E6-D2DB067B9B33}"/>
            </a:ext>
          </a:extLst>
        </xdr:cNvPr>
        <xdr:cNvCxnSpPr/>
      </xdr:nvCxnSpPr>
      <xdr:spPr>
        <a:xfrm>
          <a:off x="9356090" y="14845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160038</xdr:rowOff>
    </xdr:from>
    <xdr:ext cx="469744" cy="259045"/>
    <xdr:sp macro="" textlink="">
      <xdr:nvSpPr>
        <xdr:cNvPr id="347" name="【福祉施設】&#10;一人当たり面積最大値テキスト">
          <a:extLst>
            <a:ext uri="{FF2B5EF4-FFF2-40B4-BE49-F238E27FC236}">
              <a16:creationId xmlns:a16="http://schemas.microsoft.com/office/drawing/2014/main" id="{222B3FA0-A179-4B99-BCDB-55C8405FDF01}"/>
            </a:ext>
          </a:extLst>
        </xdr:cNvPr>
        <xdr:cNvSpPr txBox="1"/>
      </xdr:nvSpPr>
      <xdr:spPr>
        <a:xfrm>
          <a:off x="9467850" y="1336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41911</xdr:rowOff>
    </xdr:from>
    <xdr:to>
      <xdr:col>55</xdr:col>
      <xdr:colOff>88900</xdr:colOff>
      <xdr:row>79</xdr:row>
      <xdr:rowOff>41911</xdr:rowOff>
    </xdr:to>
    <xdr:cxnSp macro="">
      <xdr:nvCxnSpPr>
        <xdr:cNvPr id="348" name="直線コネクタ 347">
          <a:extLst>
            <a:ext uri="{FF2B5EF4-FFF2-40B4-BE49-F238E27FC236}">
              <a16:creationId xmlns:a16="http://schemas.microsoft.com/office/drawing/2014/main" id="{25B5507B-4534-41E7-9A63-790D88258215}"/>
            </a:ext>
          </a:extLst>
        </xdr:cNvPr>
        <xdr:cNvCxnSpPr/>
      </xdr:nvCxnSpPr>
      <xdr:spPr>
        <a:xfrm>
          <a:off x="9356090" y="13588366"/>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116857</xdr:rowOff>
    </xdr:from>
    <xdr:ext cx="469744" cy="259045"/>
    <xdr:sp macro="" textlink="">
      <xdr:nvSpPr>
        <xdr:cNvPr id="349" name="【福祉施設】&#10;一人当たり面積平均値テキスト">
          <a:extLst>
            <a:ext uri="{FF2B5EF4-FFF2-40B4-BE49-F238E27FC236}">
              <a16:creationId xmlns:a16="http://schemas.microsoft.com/office/drawing/2014/main" id="{ED85135B-1A1F-4E24-82C6-8A90752C8198}"/>
            </a:ext>
          </a:extLst>
        </xdr:cNvPr>
        <xdr:cNvSpPr txBox="1"/>
      </xdr:nvSpPr>
      <xdr:spPr>
        <a:xfrm>
          <a:off x="9467850" y="1434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93980</xdr:rowOff>
    </xdr:from>
    <xdr:to>
      <xdr:col>55</xdr:col>
      <xdr:colOff>50800</xdr:colOff>
      <xdr:row>85</xdr:row>
      <xdr:rowOff>24130</xdr:rowOff>
    </xdr:to>
    <xdr:sp macro="" textlink="">
      <xdr:nvSpPr>
        <xdr:cNvPr id="350" name="フローチャート: 判断 349">
          <a:extLst>
            <a:ext uri="{FF2B5EF4-FFF2-40B4-BE49-F238E27FC236}">
              <a16:creationId xmlns:a16="http://schemas.microsoft.com/office/drawing/2014/main" id="{E98C3254-1DCD-4EC3-A688-CEAA5CF254F3}"/>
            </a:ext>
          </a:extLst>
        </xdr:cNvPr>
        <xdr:cNvSpPr/>
      </xdr:nvSpPr>
      <xdr:spPr>
        <a:xfrm>
          <a:off x="9394190" y="1449959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90170</xdr:rowOff>
    </xdr:from>
    <xdr:to>
      <xdr:col>50</xdr:col>
      <xdr:colOff>165100</xdr:colOff>
      <xdr:row>85</xdr:row>
      <xdr:rowOff>20320</xdr:rowOff>
    </xdr:to>
    <xdr:sp macro="" textlink="">
      <xdr:nvSpPr>
        <xdr:cNvPr id="351" name="フローチャート: 判断 350">
          <a:extLst>
            <a:ext uri="{FF2B5EF4-FFF2-40B4-BE49-F238E27FC236}">
              <a16:creationId xmlns:a16="http://schemas.microsoft.com/office/drawing/2014/main" id="{42461AD1-67ED-422A-B809-AE0072757852}"/>
            </a:ext>
          </a:extLst>
        </xdr:cNvPr>
        <xdr:cNvSpPr/>
      </xdr:nvSpPr>
      <xdr:spPr>
        <a:xfrm>
          <a:off x="8632190" y="144957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109220</xdr:rowOff>
    </xdr:from>
    <xdr:to>
      <xdr:col>46</xdr:col>
      <xdr:colOff>38100</xdr:colOff>
      <xdr:row>85</xdr:row>
      <xdr:rowOff>39370</xdr:rowOff>
    </xdr:to>
    <xdr:sp macro="" textlink="">
      <xdr:nvSpPr>
        <xdr:cNvPr id="352" name="フローチャート: 判断 351">
          <a:extLst>
            <a:ext uri="{FF2B5EF4-FFF2-40B4-BE49-F238E27FC236}">
              <a16:creationId xmlns:a16="http://schemas.microsoft.com/office/drawing/2014/main" id="{0EF93942-ED29-4B88-97FE-3C6B5E94EC17}"/>
            </a:ext>
          </a:extLst>
        </xdr:cNvPr>
        <xdr:cNvSpPr/>
      </xdr:nvSpPr>
      <xdr:spPr>
        <a:xfrm>
          <a:off x="7846060" y="145091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74930</xdr:rowOff>
    </xdr:from>
    <xdr:to>
      <xdr:col>41</xdr:col>
      <xdr:colOff>101600</xdr:colOff>
      <xdr:row>85</xdr:row>
      <xdr:rowOff>5080</xdr:rowOff>
    </xdr:to>
    <xdr:sp macro="" textlink="">
      <xdr:nvSpPr>
        <xdr:cNvPr id="353" name="フローチャート: 判断 352">
          <a:extLst>
            <a:ext uri="{FF2B5EF4-FFF2-40B4-BE49-F238E27FC236}">
              <a16:creationId xmlns:a16="http://schemas.microsoft.com/office/drawing/2014/main" id="{536B34DA-75B6-4D1D-98AE-D844D15E4EF5}"/>
            </a:ext>
          </a:extLst>
        </xdr:cNvPr>
        <xdr:cNvSpPr/>
      </xdr:nvSpPr>
      <xdr:spPr>
        <a:xfrm>
          <a:off x="7029450" y="14476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82550</xdr:rowOff>
    </xdr:from>
    <xdr:to>
      <xdr:col>36</xdr:col>
      <xdr:colOff>165100</xdr:colOff>
      <xdr:row>85</xdr:row>
      <xdr:rowOff>12700</xdr:rowOff>
    </xdr:to>
    <xdr:sp macro="" textlink="">
      <xdr:nvSpPr>
        <xdr:cNvPr id="354" name="フローチャート: 判断 353">
          <a:extLst>
            <a:ext uri="{FF2B5EF4-FFF2-40B4-BE49-F238E27FC236}">
              <a16:creationId xmlns:a16="http://schemas.microsoft.com/office/drawing/2014/main" id="{1509DC40-953E-488A-922C-2B85367E6F13}"/>
            </a:ext>
          </a:extLst>
        </xdr:cNvPr>
        <xdr:cNvSpPr/>
      </xdr:nvSpPr>
      <xdr:spPr>
        <a:xfrm>
          <a:off x="6231890" y="144862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13DDA5F4-127E-4B29-BB31-7FF3BC0C3DC8}"/>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E2EF145-4AE1-40EF-B63F-0EED64934AFE}"/>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26D49566-E08E-4018-9067-91CF96522E8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D4EC645-D292-471D-9567-3D89FA5C6C47}"/>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234BB18B-48E9-4C86-A2C3-62E34A8A64CA}"/>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170180</xdr:rowOff>
    </xdr:from>
    <xdr:to>
      <xdr:col>55</xdr:col>
      <xdr:colOff>50800</xdr:colOff>
      <xdr:row>86</xdr:row>
      <xdr:rowOff>100330</xdr:rowOff>
    </xdr:to>
    <xdr:sp macro="" textlink="">
      <xdr:nvSpPr>
        <xdr:cNvPr id="360" name="楕円 359">
          <a:extLst>
            <a:ext uri="{FF2B5EF4-FFF2-40B4-BE49-F238E27FC236}">
              <a16:creationId xmlns:a16="http://schemas.microsoft.com/office/drawing/2014/main" id="{53109299-260F-46E3-9C84-BC1D59997603}"/>
            </a:ext>
          </a:extLst>
        </xdr:cNvPr>
        <xdr:cNvSpPr/>
      </xdr:nvSpPr>
      <xdr:spPr>
        <a:xfrm>
          <a:off x="9394190" y="1474724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85107</xdr:rowOff>
    </xdr:from>
    <xdr:ext cx="469744" cy="259045"/>
    <xdr:sp macro="" textlink="">
      <xdr:nvSpPr>
        <xdr:cNvPr id="361" name="【福祉施設】&#10;一人当たり面積該当値テキスト">
          <a:extLst>
            <a:ext uri="{FF2B5EF4-FFF2-40B4-BE49-F238E27FC236}">
              <a16:creationId xmlns:a16="http://schemas.microsoft.com/office/drawing/2014/main" id="{970132A0-F555-40F9-8473-53228D5C1900}"/>
            </a:ext>
          </a:extLst>
        </xdr:cNvPr>
        <xdr:cNvSpPr txBox="1"/>
      </xdr:nvSpPr>
      <xdr:spPr>
        <a:xfrm>
          <a:off x="9467850" y="1466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170180</xdr:rowOff>
    </xdr:from>
    <xdr:to>
      <xdr:col>50</xdr:col>
      <xdr:colOff>165100</xdr:colOff>
      <xdr:row>86</xdr:row>
      <xdr:rowOff>100330</xdr:rowOff>
    </xdr:to>
    <xdr:sp macro="" textlink="">
      <xdr:nvSpPr>
        <xdr:cNvPr id="362" name="楕円 361">
          <a:extLst>
            <a:ext uri="{FF2B5EF4-FFF2-40B4-BE49-F238E27FC236}">
              <a16:creationId xmlns:a16="http://schemas.microsoft.com/office/drawing/2014/main" id="{615963D6-C1CC-400E-85F8-4D747C9242A6}"/>
            </a:ext>
          </a:extLst>
        </xdr:cNvPr>
        <xdr:cNvSpPr/>
      </xdr:nvSpPr>
      <xdr:spPr>
        <a:xfrm>
          <a:off x="8632190" y="147472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49530</xdr:rowOff>
    </xdr:from>
    <xdr:to>
      <xdr:col>55</xdr:col>
      <xdr:colOff>0</xdr:colOff>
      <xdr:row>86</xdr:row>
      <xdr:rowOff>49530</xdr:rowOff>
    </xdr:to>
    <xdr:cxnSp macro="">
      <xdr:nvCxnSpPr>
        <xdr:cNvPr id="363" name="直線コネクタ 362">
          <a:extLst>
            <a:ext uri="{FF2B5EF4-FFF2-40B4-BE49-F238E27FC236}">
              <a16:creationId xmlns:a16="http://schemas.microsoft.com/office/drawing/2014/main" id="{EC357FEB-4F8A-4E79-957E-F130AA006495}"/>
            </a:ext>
          </a:extLst>
        </xdr:cNvPr>
        <xdr:cNvCxnSpPr/>
      </xdr:nvCxnSpPr>
      <xdr:spPr>
        <a:xfrm>
          <a:off x="8686800" y="1479804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2539</xdr:rowOff>
    </xdr:from>
    <xdr:to>
      <xdr:col>46</xdr:col>
      <xdr:colOff>38100</xdr:colOff>
      <xdr:row>86</xdr:row>
      <xdr:rowOff>104139</xdr:rowOff>
    </xdr:to>
    <xdr:sp macro="" textlink="">
      <xdr:nvSpPr>
        <xdr:cNvPr id="364" name="楕円 363">
          <a:extLst>
            <a:ext uri="{FF2B5EF4-FFF2-40B4-BE49-F238E27FC236}">
              <a16:creationId xmlns:a16="http://schemas.microsoft.com/office/drawing/2014/main" id="{37ECC762-B51E-4093-B63C-EC4BAF81DDC9}"/>
            </a:ext>
          </a:extLst>
        </xdr:cNvPr>
        <xdr:cNvSpPr/>
      </xdr:nvSpPr>
      <xdr:spPr>
        <a:xfrm>
          <a:off x="7846060" y="147472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49530</xdr:rowOff>
    </xdr:from>
    <xdr:to>
      <xdr:col>50</xdr:col>
      <xdr:colOff>114300</xdr:colOff>
      <xdr:row>86</xdr:row>
      <xdr:rowOff>53339</xdr:rowOff>
    </xdr:to>
    <xdr:cxnSp macro="">
      <xdr:nvCxnSpPr>
        <xdr:cNvPr id="365" name="直線コネクタ 364">
          <a:extLst>
            <a:ext uri="{FF2B5EF4-FFF2-40B4-BE49-F238E27FC236}">
              <a16:creationId xmlns:a16="http://schemas.microsoft.com/office/drawing/2014/main" id="{B1AA24E4-D974-40F8-9B94-5D8C6B00FF74}"/>
            </a:ext>
          </a:extLst>
        </xdr:cNvPr>
        <xdr:cNvCxnSpPr/>
      </xdr:nvCxnSpPr>
      <xdr:spPr>
        <a:xfrm flipV="1">
          <a:off x="7889240" y="14798040"/>
          <a:ext cx="79756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2539</xdr:rowOff>
    </xdr:from>
    <xdr:to>
      <xdr:col>41</xdr:col>
      <xdr:colOff>101600</xdr:colOff>
      <xdr:row>86</xdr:row>
      <xdr:rowOff>104139</xdr:rowOff>
    </xdr:to>
    <xdr:sp macro="" textlink="">
      <xdr:nvSpPr>
        <xdr:cNvPr id="366" name="楕円 365">
          <a:extLst>
            <a:ext uri="{FF2B5EF4-FFF2-40B4-BE49-F238E27FC236}">
              <a16:creationId xmlns:a16="http://schemas.microsoft.com/office/drawing/2014/main" id="{258787F0-7153-4DB3-B06D-DDF986A0E7A3}"/>
            </a:ext>
          </a:extLst>
        </xdr:cNvPr>
        <xdr:cNvSpPr/>
      </xdr:nvSpPr>
      <xdr:spPr>
        <a:xfrm>
          <a:off x="7029450" y="147472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53339</xdr:rowOff>
    </xdr:from>
    <xdr:to>
      <xdr:col>45</xdr:col>
      <xdr:colOff>177800</xdr:colOff>
      <xdr:row>86</xdr:row>
      <xdr:rowOff>53339</xdr:rowOff>
    </xdr:to>
    <xdr:cxnSp macro="">
      <xdr:nvCxnSpPr>
        <xdr:cNvPr id="367" name="直線コネクタ 366">
          <a:extLst>
            <a:ext uri="{FF2B5EF4-FFF2-40B4-BE49-F238E27FC236}">
              <a16:creationId xmlns:a16="http://schemas.microsoft.com/office/drawing/2014/main" id="{584680DC-198E-479E-A7CB-78E4F21A24C2}"/>
            </a:ext>
          </a:extLst>
        </xdr:cNvPr>
        <xdr:cNvCxnSpPr/>
      </xdr:nvCxnSpPr>
      <xdr:spPr>
        <a:xfrm>
          <a:off x="7084060" y="1480184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2539</xdr:rowOff>
    </xdr:from>
    <xdr:to>
      <xdr:col>36</xdr:col>
      <xdr:colOff>165100</xdr:colOff>
      <xdr:row>86</xdr:row>
      <xdr:rowOff>104139</xdr:rowOff>
    </xdr:to>
    <xdr:sp macro="" textlink="">
      <xdr:nvSpPr>
        <xdr:cNvPr id="368" name="楕円 367">
          <a:extLst>
            <a:ext uri="{FF2B5EF4-FFF2-40B4-BE49-F238E27FC236}">
              <a16:creationId xmlns:a16="http://schemas.microsoft.com/office/drawing/2014/main" id="{196B99E9-E324-4EB5-90A0-FAAE8A2CE512}"/>
            </a:ext>
          </a:extLst>
        </xdr:cNvPr>
        <xdr:cNvSpPr/>
      </xdr:nvSpPr>
      <xdr:spPr>
        <a:xfrm>
          <a:off x="6231890" y="14747239"/>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53339</xdr:rowOff>
    </xdr:from>
    <xdr:to>
      <xdr:col>41</xdr:col>
      <xdr:colOff>50800</xdr:colOff>
      <xdr:row>86</xdr:row>
      <xdr:rowOff>53339</xdr:rowOff>
    </xdr:to>
    <xdr:cxnSp macro="">
      <xdr:nvCxnSpPr>
        <xdr:cNvPr id="369" name="直線コネクタ 368">
          <a:extLst>
            <a:ext uri="{FF2B5EF4-FFF2-40B4-BE49-F238E27FC236}">
              <a16:creationId xmlns:a16="http://schemas.microsoft.com/office/drawing/2014/main" id="{F56B0F8D-1036-4E0E-AC3C-B62E28320452}"/>
            </a:ext>
          </a:extLst>
        </xdr:cNvPr>
        <xdr:cNvCxnSpPr/>
      </xdr:nvCxnSpPr>
      <xdr:spPr>
        <a:xfrm>
          <a:off x="6286500" y="14801849"/>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36847</xdr:rowOff>
    </xdr:from>
    <xdr:ext cx="469744" cy="259045"/>
    <xdr:sp macro="" textlink="">
      <xdr:nvSpPr>
        <xdr:cNvPr id="370" name="n_1aveValue【福祉施設】&#10;一人当たり面積">
          <a:extLst>
            <a:ext uri="{FF2B5EF4-FFF2-40B4-BE49-F238E27FC236}">
              <a16:creationId xmlns:a16="http://schemas.microsoft.com/office/drawing/2014/main" id="{E80449E6-821F-4805-9FBE-8DB427EDC3A6}"/>
            </a:ext>
          </a:extLst>
        </xdr:cNvPr>
        <xdr:cNvSpPr txBox="1"/>
      </xdr:nvSpPr>
      <xdr:spPr>
        <a:xfrm>
          <a:off x="8454467" y="1426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55897</xdr:rowOff>
    </xdr:from>
    <xdr:ext cx="469744" cy="259045"/>
    <xdr:sp macro="" textlink="">
      <xdr:nvSpPr>
        <xdr:cNvPr id="371" name="n_2aveValue【福祉施設】&#10;一人当たり面積">
          <a:extLst>
            <a:ext uri="{FF2B5EF4-FFF2-40B4-BE49-F238E27FC236}">
              <a16:creationId xmlns:a16="http://schemas.microsoft.com/office/drawing/2014/main" id="{606E0C40-2D01-43F4-BA59-C9A2978B9B65}"/>
            </a:ext>
          </a:extLst>
        </xdr:cNvPr>
        <xdr:cNvSpPr txBox="1"/>
      </xdr:nvSpPr>
      <xdr:spPr>
        <a:xfrm>
          <a:off x="7673417" y="1429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21607</xdr:rowOff>
    </xdr:from>
    <xdr:ext cx="469744" cy="259045"/>
    <xdr:sp macro="" textlink="">
      <xdr:nvSpPr>
        <xdr:cNvPr id="372" name="n_3aveValue【福祉施設】&#10;一人当たり面積">
          <a:extLst>
            <a:ext uri="{FF2B5EF4-FFF2-40B4-BE49-F238E27FC236}">
              <a16:creationId xmlns:a16="http://schemas.microsoft.com/office/drawing/2014/main" id="{7038E309-4F68-4476-A399-49D036C88B6A}"/>
            </a:ext>
          </a:extLst>
        </xdr:cNvPr>
        <xdr:cNvSpPr txBox="1"/>
      </xdr:nvSpPr>
      <xdr:spPr>
        <a:xfrm>
          <a:off x="6866332"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29227</xdr:rowOff>
    </xdr:from>
    <xdr:ext cx="469744" cy="259045"/>
    <xdr:sp macro="" textlink="">
      <xdr:nvSpPr>
        <xdr:cNvPr id="373" name="n_4aveValue【福祉施設】&#10;一人当たり面積">
          <a:extLst>
            <a:ext uri="{FF2B5EF4-FFF2-40B4-BE49-F238E27FC236}">
              <a16:creationId xmlns:a16="http://schemas.microsoft.com/office/drawing/2014/main" id="{E49615EA-C285-4193-BCB3-EDA644AB8D23}"/>
            </a:ext>
          </a:extLst>
        </xdr:cNvPr>
        <xdr:cNvSpPr txBox="1"/>
      </xdr:nvSpPr>
      <xdr:spPr>
        <a:xfrm>
          <a:off x="6068772" y="1425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91457</xdr:rowOff>
    </xdr:from>
    <xdr:ext cx="469744" cy="259045"/>
    <xdr:sp macro="" textlink="">
      <xdr:nvSpPr>
        <xdr:cNvPr id="374" name="n_1mainValue【福祉施設】&#10;一人当たり面積">
          <a:extLst>
            <a:ext uri="{FF2B5EF4-FFF2-40B4-BE49-F238E27FC236}">
              <a16:creationId xmlns:a16="http://schemas.microsoft.com/office/drawing/2014/main" id="{57901735-0CA7-419E-9195-F556249AAF4A}"/>
            </a:ext>
          </a:extLst>
        </xdr:cNvPr>
        <xdr:cNvSpPr txBox="1"/>
      </xdr:nvSpPr>
      <xdr:spPr>
        <a:xfrm>
          <a:off x="8454467"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95266</xdr:rowOff>
    </xdr:from>
    <xdr:ext cx="469744" cy="259045"/>
    <xdr:sp macro="" textlink="">
      <xdr:nvSpPr>
        <xdr:cNvPr id="375" name="n_2mainValue【福祉施設】&#10;一人当たり面積">
          <a:extLst>
            <a:ext uri="{FF2B5EF4-FFF2-40B4-BE49-F238E27FC236}">
              <a16:creationId xmlns:a16="http://schemas.microsoft.com/office/drawing/2014/main" id="{55611F86-0340-4A77-A15E-8DF3541FDE4F}"/>
            </a:ext>
          </a:extLst>
        </xdr:cNvPr>
        <xdr:cNvSpPr txBox="1"/>
      </xdr:nvSpPr>
      <xdr:spPr>
        <a:xfrm>
          <a:off x="7673417" y="1483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95266</xdr:rowOff>
    </xdr:from>
    <xdr:ext cx="469744" cy="259045"/>
    <xdr:sp macro="" textlink="">
      <xdr:nvSpPr>
        <xdr:cNvPr id="376" name="n_3mainValue【福祉施設】&#10;一人当たり面積">
          <a:extLst>
            <a:ext uri="{FF2B5EF4-FFF2-40B4-BE49-F238E27FC236}">
              <a16:creationId xmlns:a16="http://schemas.microsoft.com/office/drawing/2014/main" id="{DB96EAEB-6F22-4BFC-80B5-B8FC50D6B8D8}"/>
            </a:ext>
          </a:extLst>
        </xdr:cNvPr>
        <xdr:cNvSpPr txBox="1"/>
      </xdr:nvSpPr>
      <xdr:spPr>
        <a:xfrm>
          <a:off x="6866332" y="1483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95266</xdr:rowOff>
    </xdr:from>
    <xdr:ext cx="469744" cy="259045"/>
    <xdr:sp macro="" textlink="">
      <xdr:nvSpPr>
        <xdr:cNvPr id="377" name="n_4mainValue【福祉施設】&#10;一人当たり面積">
          <a:extLst>
            <a:ext uri="{FF2B5EF4-FFF2-40B4-BE49-F238E27FC236}">
              <a16:creationId xmlns:a16="http://schemas.microsoft.com/office/drawing/2014/main" id="{0FDB2520-6005-4FA6-9B5D-E569D1C49289}"/>
            </a:ext>
          </a:extLst>
        </xdr:cNvPr>
        <xdr:cNvSpPr txBox="1"/>
      </xdr:nvSpPr>
      <xdr:spPr>
        <a:xfrm>
          <a:off x="6068772" y="14836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8115B116-88B6-4950-AD16-783C04A0B364}"/>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04316804-6113-4AD0-97F8-4419413F4D50}"/>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CF2ED75-8ECA-4764-92BB-E1E9A5208319}"/>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89AC0715-27CE-4B4A-8989-8FB873EE8E3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88A8B12-791B-48D0-BBB6-EC131A40763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313CF913-845A-40CD-B290-7F45EF292B45}"/>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6DF0A473-1365-4F4C-915B-7B08399D4605}"/>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4CA67703-C703-4C34-AB10-8FE8DEF234A1}"/>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3B480203-226D-4715-A17C-1B5CE1532229}"/>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801F3815-8EA6-42C7-9FFC-FC73D3F35C80}"/>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BD3FC8D0-CDEC-499F-93C1-0249F780FC28}"/>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0027337-EE5F-420A-AE98-34B3D696F4DB}"/>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7E00C063-F020-43A8-AA7F-21E065875DA3}"/>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375E6827-F4F4-461C-8B8D-9D47C4BB785B}"/>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E6475860-406F-4C31-94C3-9FC048687AA9}"/>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B3D66FF5-61CB-4496-90C0-C817E252A356}"/>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8083A2FD-0E45-4B75-B896-AAF013CF7569}"/>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993AA53E-1DF5-451B-B015-FAF715758783}"/>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F3C389C0-05A1-40F3-A1BA-470154F42DA5}"/>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1A418276-4614-4099-A09B-3B137299020D}"/>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28708E73-6287-4B15-9BC0-D0C57BAA5223}"/>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C2B2C549-DE46-43A5-95AC-0841345CB111}"/>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9DD7F9BE-7DB8-4CF2-AC81-314C51D00DE7}"/>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28DEFB88-BE52-4855-99C2-B087CB93882F}"/>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5D0669BC-2895-413A-92B6-51411D0D1667}"/>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167639</xdr:rowOff>
    </xdr:from>
    <xdr:to>
      <xdr:col>24</xdr:col>
      <xdr:colOff>62865</xdr:colOff>
      <xdr:row>109</xdr:row>
      <xdr:rowOff>25581</xdr:rowOff>
    </xdr:to>
    <xdr:cxnSp macro="">
      <xdr:nvCxnSpPr>
        <xdr:cNvPr id="403" name="直線コネクタ 402">
          <a:extLst>
            <a:ext uri="{FF2B5EF4-FFF2-40B4-BE49-F238E27FC236}">
              <a16:creationId xmlns:a16="http://schemas.microsoft.com/office/drawing/2014/main" id="{B93F66E9-41B6-49E4-8674-24E0B6B53262}"/>
            </a:ext>
          </a:extLst>
        </xdr:cNvPr>
        <xdr:cNvCxnSpPr/>
      </xdr:nvCxnSpPr>
      <xdr:spPr>
        <a:xfrm flipV="1">
          <a:off x="4173855" y="17316449"/>
          <a:ext cx="0" cy="139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BE496E25-99F1-45B4-9D1C-ED2F87D9F655}"/>
            </a:ext>
          </a:extLst>
        </xdr:cNvPr>
        <xdr:cNvSpPr txBox="1"/>
      </xdr:nvSpPr>
      <xdr:spPr>
        <a:xfrm>
          <a:off x="4212590" y="18715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405" name="直線コネクタ 404">
          <a:extLst>
            <a:ext uri="{FF2B5EF4-FFF2-40B4-BE49-F238E27FC236}">
              <a16:creationId xmlns:a16="http://schemas.microsoft.com/office/drawing/2014/main" id="{EDE4C712-56E3-42BE-94D4-137101F74BF6}"/>
            </a:ext>
          </a:extLst>
        </xdr:cNvPr>
        <xdr:cNvCxnSpPr/>
      </xdr:nvCxnSpPr>
      <xdr:spPr>
        <a:xfrm>
          <a:off x="4112260" y="187098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114316</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272625A9-C024-47C5-BD02-93DBA7E79D1B}"/>
            </a:ext>
          </a:extLst>
        </xdr:cNvPr>
        <xdr:cNvSpPr txBox="1"/>
      </xdr:nvSpPr>
      <xdr:spPr>
        <a:xfrm>
          <a:off x="421259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167639</xdr:rowOff>
    </xdr:from>
    <xdr:to>
      <xdr:col>24</xdr:col>
      <xdr:colOff>152400</xdr:colOff>
      <xdr:row>100</xdr:row>
      <xdr:rowOff>167639</xdr:rowOff>
    </xdr:to>
    <xdr:cxnSp macro="">
      <xdr:nvCxnSpPr>
        <xdr:cNvPr id="407" name="直線コネクタ 406">
          <a:extLst>
            <a:ext uri="{FF2B5EF4-FFF2-40B4-BE49-F238E27FC236}">
              <a16:creationId xmlns:a16="http://schemas.microsoft.com/office/drawing/2014/main" id="{80043E03-8857-4516-9975-5B7731750915}"/>
            </a:ext>
          </a:extLst>
        </xdr:cNvPr>
        <xdr:cNvCxnSpPr/>
      </xdr:nvCxnSpPr>
      <xdr:spPr>
        <a:xfrm>
          <a:off x="4112260" y="173164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93634</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E7451CA7-2DDE-4A95-8F01-4C7580A923B0}"/>
            </a:ext>
          </a:extLst>
        </xdr:cNvPr>
        <xdr:cNvSpPr txBox="1"/>
      </xdr:nvSpPr>
      <xdr:spPr>
        <a:xfrm>
          <a:off x="4212590" y="179282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115207</xdr:rowOff>
    </xdr:from>
    <xdr:to>
      <xdr:col>24</xdr:col>
      <xdr:colOff>114300</xdr:colOff>
      <xdr:row>105</xdr:row>
      <xdr:rowOff>45357</xdr:rowOff>
    </xdr:to>
    <xdr:sp macro="" textlink="">
      <xdr:nvSpPr>
        <xdr:cNvPr id="409" name="フローチャート: 判断 408">
          <a:extLst>
            <a:ext uri="{FF2B5EF4-FFF2-40B4-BE49-F238E27FC236}">
              <a16:creationId xmlns:a16="http://schemas.microsoft.com/office/drawing/2014/main" id="{9B56ED3C-2BF5-4186-8E22-5FBCEB15D72D}"/>
            </a:ext>
          </a:extLst>
        </xdr:cNvPr>
        <xdr:cNvSpPr/>
      </xdr:nvSpPr>
      <xdr:spPr>
        <a:xfrm>
          <a:off x="4131310" y="1794600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95613</xdr:rowOff>
    </xdr:from>
    <xdr:to>
      <xdr:col>20</xdr:col>
      <xdr:colOff>38100</xdr:colOff>
      <xdr:row>105</xdr:row>
      <xdr:rowOff>25763</xdr:rowOff>
    </xdr:to>
    <xdr:sp macro="" textlink="">
      <xdr:nvSpPr>
        <xdr:cNvPr id="410" name="フローチャート: 判断 409">
          <a:extLst>
            <a:ext uri="{FF2B5EF4-FFF2-40B4-BE49-F238E27FC236}">
              <a16:creationId xmlns:a16="http://schemas.microsoft.com/office/drawing/2014/main" id="{82A637B1-CEF6-4400-AE34-A0E8E586781B}"/>
            </a:ext>
          </a:extLst>
        </xdr:cNvPr>
        <xdr:cNvSpPr/>
      </xdr:nvSpPr>
      <xdr:spPr>
        <a:xfrm>
          <a:off x="33883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64588</xdr:rowOff>
    </xdr:from>
    <xdr:to>
      <xdr:col>15</xdr:col>
      <xdr:colOff>101600</xdr:colOff>
      <xdr:row>104</xdr:row>
      <xdr:rowOff>166188</xdr:rowOff>
    </xdr:to>
    <xdr:sp macro="" textlink="">
      <xdr:nvSpPr>
        <xdr:cNvPr id="411" name="フローチャート: 判断 410">
          <a:extLst>
            <a:ext uri="{FF2B5EF4-FFF2-40B4-BE49-F238E27FC236}">
              <a16:creationId xmlns:a16="http://schemas.microsoft.com/office/drawing/2014/main" id="{2ED0ECBD-E16B-4D30-9C22-6288FB7314BF}"/>
            </a:ext>
          </a:extLst>
        </xdr:cNvPr>
        <xdr:cNvSpPr/>
      </xdr:nvSpPr>
      <xdr:spPr>
        <a:xfrm>
          <a:off x="2571750" y="17891578"/>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48261</xdr:rowOff>
    </xdr:from>
    <xdr:to>
      <xdr:col>10</xdr:col>
      <xdr:colOff>165100</xdr:colOff>
      <xdr:row>104</xdr:row>
      <xdr:rowOff>149861</xdr:rowOff>
    </xdr:to>
    <xdr:sp macro="" textlink="">
      <xdr:nvSpPr>
        <xdr:cNvPr id="412" name="フローチャート: 判断 411">
          <a:extLst>
            <a:ext uri="{FF2B5EF4-FFF2-40B4-BE49-F238E27FC236}">
              <a16:creationId xmlns:a16="http://schemas.microsoft.com/office/drawing/2014/main" id="{9CFEF3F0-3201-456F-BB74-2A64DA122A26}"/>
            </a:ext>
          </a:extLst>
        </xdr:cNvPr>
        <xdr:cNvSpPr/>
      </xdr:nvSpPr>
      <xdr:spPr>
        <a:xfrm>
          <a:off x="1774190" y="17880966"/>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44994</xdr:rowOff>
    </xdr:from>
    <xdr:to>
      <xdr:col>6</xdr:col>
      <xdr:colOff>38100</xdr:colOff>
      <xdr:row>104</xdr:row>
      <xdr:rowOff>146594</xdr:rowOff>
    </xdr:to>
    <xdr:sp macro="" textlink="">
      <xdr:nvSpPr>
        <xdr:cNvPr id="413" name="フローチャート: 判断 412">
          <a:extLst>
            <a:ext uri="{FF2B5EF4-FFF2-40B4-BE49-F238E27FC236}">
              <a16:creationId xmlns:a16="http://schemas.microsoft.com/office/drawing/2014/main" id="{9DAEED77-AF53-4CD0-B2B3-E4FB17545F1B}"/>
            </a:ext>
          </a:extLst>
        </xdr:cNvPr>
        <xdr:cNvSpPr/>
      </xdr:nvSpPr>
      <xdr:spPr>
        <a:xfrm>
          <a:off x="988060" y="178776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61397312-18C7-4B80-848E-5088785DDBC8}"/>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B33A3D8-35A4-4BDC-9216-B65055227848}"/>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AB89A56A-F9D4-406D-B527-BEE6382DF94D}"/>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DF007A0-DD6D-41B7-BD95-511C0A10577F}"/>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8F617918-581E-467B-866C-829CD0555FF9}"/>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84182</xdr:rowOff>
    </xdr:from>
    <xdr:to>
      <xdr:col>24</xdr:col>
      <xdr:colOff>114300</xdr:colOff>
      <xdr:row>105</xdr:row>
      <xdr:rowOff>14332</xdr:rowOff>
    </xdr:to>
    <xdr:sp macro="" textlink="">
      <xdr:nvSpPr>
        <xdr:cNvPr id="419" name="楕円 418">
          <a:extLst>
            <a:ext uri="{FF2B5EF4-FFF2-40B4-BE49-F238E27FC236}">
              <a16:creationId xmlns:a16="http://schemas.microsoft.com/office/drawing/2014/main" id="{433E476F-A79D-41C9-8FB1-DBC194867649}"/>
            </a:ext>
          </a:extLst>
        </xdr:cNvPr>
        <xdr:cNvSpPr/>
      </xdr:nvSpPr>
      <xdr:spPr>
        <a:xfrm>
          <a:off x="4131310" y="1791688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107059</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1D1E2815-A137-4E94-8026-38E4E09AF9BA}"/>
            </a:ext>
          </a:extLst>
        </xdr:cNvPr>
        <xdr:cNvSpPr txBox="1"/>
      </xdr:nvSpPr>
      <xdr:spPr>
        <a:xfrm>
          <a:off x="4212590" y="177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43362</xdr:rowOff>
    </xdr:from>
    <xdr:to>
      <xdr:col>20</xdr:col>
      <xdr:colOff>38100</xdr:colOff>
      <xdr:row>104</xdr:row>
      <xdr:rowOff>144962</xdr:rowOff>
    </xdr:to>
    <xdr:sp macro="" textlink="">
      <xdr:nvSpPr>
        <xdr:cNvPr id="421" name="楕円 420">
          <a:extLst>
            <a:ext uri="{FF2B5EF4-FFF2-40B4-BE49-F238E27FC236}">
              <a16:creationId xmlns:a16="http://schemas.microsoft.com/office/drawing/2014/main" id="{83CCBEA9-9192-40DE-80EC-D595EC8797B7}"/>
            </a:ext>
          </a:extLst>
        </xdr:cNvPr>
        <xdr:cNvSpPr/>
      </xdr:nvSpPr>
      <xdr:spPr>
        <a:xfrm>
          <a:off x="3388360" y="178760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94162</xdr:rowOff>
    </xdr:from>
    <xdr:to>
      <xdr:col>24</xdr:col>
      <xdr:colOff>63500</xdr:colOff>
      <xdr:row>104</xdr:row>
      <xdr:rowOff>134982</xdr:rowOff>
    </xdr:to>
    <xdr:cxnSp macro="">
      <xdr:nvCxnSpPr>
        <xdr:cNvPr id="422" name="直線コネクタ 421">
          <a:extLst>
            <a:ext uri="{FF2B5EF4-FFF2-40B4-BE49-F238E27FC236}">
              <a16:creationId xmlns:a16="http://schemas.microsoft.com/office/drawing/2014/main" id="{05F5B0A2-EEA0-46D9-878B-8E8379A9DAC3}"/>
            </a:ext>
          </a:extLst>
        </xdr:cNvPr>
        <xdr:cNvCxnSpPr/>
      </xdr:nvCxnSpPr>
      <xdr:spPr>
        <a:xfrm>
          <a:off x="3431540" y="17928772"/>
          <a:ext cx="742950" cy="3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156029</xdr:rowOff>
    </xdr:from>
    <xdr:to>
      <xdr:col>15</xdr:col>
      <xdr:colOff>101600</xdr:colOff>
      <xdr:row>104</xdr:row>
      <xdr:rowOff>86179</xdr:rowOff>
    </xdr:to>
    <xdr:sp macro="" textlink="">
      <xdr:nvSpPr>
        <xdr:cNvPr id="423" name="楕円 422">
          <a:extLst>
            <a:ext uri="{FF2B5EF4-FFF2-40B4-BE49-F238E27FC236}">
              <a16:creationId xmlns:a16="http://schemas.microsoft.com/office/drawing/2014/main" id="{DE6D79A1-5806-43D8-9272-AAE3E782C91F}"/>
            </a:ext>
          </a:extLst>
        </xdr:cNvPr>
        <xdr:cNvSpPr/>
      </xdr:nvSpPr>
      <xdr:spPr>
        <a:xfrm>
          <a:off x="2571750" y="178153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35379</xdr:rowOff>
    </xdr:from>
    <xdr:to>
      <xdr:col>19</xdr:col>
      <xdr:colOff>177800</xdr:colOff>
      <xdr:row>104</xdr:row>
      <xdr:rowOff>94162</xdr:rowOff>
    </xdr:to>
    <xdr:cxnSp macro="">
      <xdr:nvCxnSpPr>
        <xdr:cNvPr id="424" name="直線コネクタ 423">
          <a:extLst>
            <a:ext uri="{FF2B5EF4-FFF2-40B4-BE49-F238E27FC236}">
              <a16:creationId xmlns:a16="http://schemas.microsoft.com/office/drawing/2014/main" id="{A7295173-CD43-413A-A4F3-5011E6C75CA0}"/>
            </a:ext>
          </a:extLst>
        </xdr:cNvPr>
        <xdr:cNvCxnSpPr/>
      </xdr:nvCxnSpPr>
      <xdr:spPr>
        <a:xfrm>
          <a:off x="2626360" y="17866179"/>
          <a:ext cx="805180" cy="6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113574</xdr:rowOff>
    </xdr:from>
    <xdr:to>
      <xdr:col>10</xdr:col>
      <xdr:colOff>165100</xdr:colOff>
      <xdr:row>104</xdr:row>
      <xdr:rowOff>43724</xdr:rowOff>
    </xdr:to>
    <xdr:sp macro="" textlink="">
      <xdr:nvSpPr>
        <xdr:cNvPr id="425" name="楕円 424">
          <a:extLst>
            <a:ext uri="{FF2B5EF4-FFF2-40B4-BE49-F238E27FC236}">
              <a16:creationId xmlns:a16="http://schemas.microsoft.com/office/drawing/2014/main" id="{AF5C4A61-33B0-439C-A484-CCC258EC88B1}"/>
            </a:ext>
          </a:extLst>
        </xdr:cNvPr>
        <xdr:cNvSpPr/>
      </xdr:nvSpPr>
      <xdr:spPr>
        <a:xfrm>
          <a:off x="1774190" y="17772924"/>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164374</xdr:rowOff>
    </xdr:from>
    <xdr:to>
      <xdr:col>15</xdr:col>
      <xdr:colOff>50800</xdr:colOff>
      <xdr:row>104</xdr:row>
      <xdr:rowOff>35379</xdr:rowOff>
    </xdr:to>
    <xdr:cxnSp macro="">
      <xdr:nvCxnSpPr>
        <xdr:cNvPr id="426" name="直線コネクタ 425">
          <a:extLst>
            <a:ext uri="{FF2B5EF4-FFF2-40B4-BE49-F238E27FC236}">
              <a16:creationId xmlns:a16="http://schemas.microsoft.com/office/drawing/2014/main" id="{E7A163C6-EC24-4338-B0C9-D205DCDA3714}"/>
            </a:ext>
          </a:extLst>
        </xdr:cNvPr>
        <xdr:cNvCxnSpPr/>
      </xdr:nvCxnSpPr>
      <xdr:spPr>
        <a:xfrm>
          <a:off x="1828800" y="17827534"/>
          <a:ext cx="797560" cy="3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56424</xdr:rowOff>
    </xdr:from>
    <xdr:to>
      <xdr:col>6</xdr:col>
      <xdr:colOff>38100</xdr:colOff>
      <xdr:row>103</xdr:row>
      <xdr:rowOff>158024</xdr:rowOff>
    </xdr:to>
    <xdr:sp macro="" textlink="">
      <xdr:nvSpPr>
        <xdr:cNvPr id="427" name="楕円 426">
          <a:extLst>
            <a:ext uri="{FF2B5EF4-FFF2-40B4-BE49-F238E27FC236}">
              <a16:creationId xmlns:a16="http://schemas.microsoft.com/office/drawing/2014/main" id="{982AB7F6-6E09-4A1F-893B-D8CF34B06A3C}"/>
            </a:ext>
          </a:extLst>
        </xdr:cNvPr>
        <xdr:cNvSpPr/>
      </xdr:nvSpPr>
      <xdr:spPr>
        <a:xfrm>
          <a:off x="988060" y="17719584"/>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107224</xdr:rowOff>
    </xdr:from>
    <xdr:to>
      <xdr:col>10</xdr:col>
      <xdr:colOff>114300</xdr:colOff>
      <xdr:row>103</xdr:row>
      <xdr:rowOff>164374</xdr:rowOff>
    </xdr:to>
    <xdr:cxnSp macro="">
      <xdr:nvCxnSpPr>
        <xdr:cNvPr id="428" name="直線コネクタ 427">
          <a:extLst>
            <a:ext uri="{FF2B5EF4-FFF2-40B4-BE49-F238E27FC236}">
              <a16:creationId xmlns:a16="http://schemas.microsoft.com/office/drawing/2014/main" id="{5EB4DBBA-C73D-4D8F-A3A3-73027B0860C1}"/>
            </a:ext>
          </a:extLst>
        </xdr:cNvPr>
        <xdr:cNvCxnSpPr/>
      </xdr:nvCxnSpPr>
      <xdr:spPr>
        <a:xfrm>
          <a:off x="1031240" y="17764669"/>
          <a:ext cx="79756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16890</xdr:rowOff>
    </xdr:from>
    <xdr:ext cx="405111" cy="259045"/>
    <xdr:sp macro="" textlink="">
      <xdr:nvSpPr>
        <xdr:cNvPr id="429" name="n_1aveValue【市民会館】&#10;有形固定資産減価償却率">
          <a:extLst>
            <a:ext uri="{FF2B5EF4-FFF2-40B4-BE49-F238E27FC236}">
              <a16:creationId xmlns:a16="http://schemas.microsoft.com/office/drawing/2014/main" id="{559F72A4-B03E-4D0C-A10F-B415CA422CB2}"/>
            </a:ext>
          </a:extLst>
        </xdr:cNvPr>
        <xdr:cNvSpPr txBox="1"/>
      </xdr:nvSpPr>
      <xdr:spPr>
        <a:xfrm>
          <a:off x="3239144" y="18022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157315</xdr:rowOff>
    </xdr:from>
    <xdr:ext cx="405111" cy="259045"/>
    <xdr:sp macro="" textlink="">
      <xdr:nvSpPr>
        <xdr:cNvPr id="430" name="n_2aveValue【市民会館】&#10;有形固定資産減価償却率">
          <a:extLst>
            <a:ext uri="{FF2B5EF4-FFF2-40B4-BE49-F238E27FC236}">
              <a16:creationId xmlns:a16="http://schemas.microsoft.com/office/drawing/2014/main" id="{5EF3FF76-52B4-4709-8D87-492F8CCCDC65}"/>
            </a:ext>
          </a:extLst>
        </xdr:cNvPr>
        <xdr:cNvSpPr txBox="1"/>
      </xdr:nvSpPr>
      <xdr:spPr>
        <a:xfrm>
          <a:off x="2439044" y="17990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140988</xdr:rowOff>
    </xdr:from>
    <xdr:ext cx="405111" cy="259045"/>
    <xdr:sp macro="" textlink="">
      <xdr:nvSpPr>
        <xdr:cNvPr id="431" name="n_3aveValue【市民会館】&#10;有形固定資産減価償却率">
          <a:extLst>
            <a:ext uri="{FF2B5EF4-FFF2-40B4-BE49-F238E27FC236}">
              <a16:creationId xmlns:a16="http://schemas.microsoft.com/office/drawing/2014/main" id="{6B3F892A-6596-4930-A3C7-D6AB5EF58A11}"/>
            </a:ext>
          </a:extLst>
        </xdr:cNvPr>
        <xdr:cNvSpPr txBox="1"/>
      </xdr:nvSpPr>
      <xdr:spPr>
        <a:xfrm>
          <a:off x="1641484" y="179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137721</xdr:rowOff>
    </xdr:from>
    <xdr:ext cx="405111" cy="259045"/>
    <xdr:sp macro="" textlink="">
      <xdr:nvSpPr>
        <xdr:cNvPr id="432" name="n_4aveValue【市民会館】&#10;有形固定資産減価償却率">
          <a:extLst>
            <a:ext uri="{FF2B5EF4-FFF2-40B4-BE49-F238E27FC236}">
              <a16:creationId xmlns:a16="http://schemas.microsoft.com/office/drawing/2014/main" id="{62E34B6E-4AD6-4E2D-8E2F-9F5A4E75B9F4}"/>
            </a:ext>
          </a:extLst>
        </xdr:cNvPr>
        <xdr:cNvSpPr txBox="1"/>
      </xdr:nvSpPr>
      <xdr:spPr>
        <a:xfrm>
          <a:off x="855354" y="1796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161489</xdr:rowOff>
    </xdr:from>
    <xdr:ext cx="405111" cy="259045"/>
    <xdr:sp macro="" textlink="">
      <xdr:nvSpPr>
        <xdr:cNvPr id="433" name="n_1mainValue【市民会館】&#10;有形固定資産減価償却率">
          <a:extLst>
            <a:ext uri="{FF2B5EF4-FFF2-40B4-BE49-F238E27FC236}">
              <a16:creationId xmlns:a16="http://schemas.microsoft.com/office/drawing/2014/main" id="{6B0E8DB9-E5B4-4C2A-9936-BC53280BEAA4}"/>
            </a:ext>
          </a:extLst>
        </xdr:cNvPr>
        <xdr:cNvSpPr txBox="1"/>
      </xdr:nvSpPr>
      <xdr:spPr>
        <a:xfrm>
          <a:off x="3239144" y="17651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102706</xdr:rowOff>
    </xdr:from>
    <xdr:ext cx="405111" cy="259045"/>
    <xdr:sp macro="" textlink="">
      <xdr:nvSpPr>
        <xdr:cNvPr id="434" name="n_2mainValue【市民会館】&#10;有形固定資産減価償却率">
          <a:extLst>
            <a:ext uri="{FF2B5EF4-FFF2-40B4-BE49-F238E27FC236}">
              <a16:creationId xmlns:a16="http://schemas.microsoft.com/office/drawing/2014/main" id="{1A39D802-12EC-4944-9B93-5CF495A0660C}"/>
            </a:ext>
          </a:extLst>
        </xdr:cNvPr>
        <xdr:cNvSpPr txBox="1"/>
      </xdr:nvSpPr>
      <xdr:spPr>
        <a:xfrm>
          <a:off x="2439044" y="1758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60251</xdr:rowOff>
    </xdr:from>
    <xdr:ext cx="405111" cy="259045"/>
    <xdr:sp macro="" textlink="">
      <xdr:nvSpPr>
        <xdr:cNvPr id="435" name="n_3mainValue【市民会館】&#10;有形固定資産減価償却率">
          <a:extLst>
            <a:ext uri="{FF2B5EF4-FFF2-40B4-BE49-F238E27FC236}">
              <a16:creationId xmlns:a16="http://schemas.microsoft.com/office/drawing/2014/main" id="{B05CB468-4D63-4C78-8DB9-B17AE1ED3CB6}"/>
            </a:ext>
          </a:extLst>
        </xdr:cNvPr>
        <xdr:cNvSpPr txBox="1"/>
      </xdr:nvSpPr>
      <xdr:spPr>
        <a:xfrm>
          <a:off x="1641484" y="17544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3101</xdr:rowOff>
    </xdr:from>
    <xdr:ext cx="405111" cy="259045"/>
    <xdr:sp macro="" textlink="">
      <xdr:nvSpPr>
        <xdr:cNvPr id="436" name="n_4mainValue【市民会館】&#10;有形固定資産減価償却率">
          <a:extLst>
            <a:ext uri="{FF2B5EF4-FFF2-40B4-BE49-F238E27FC236}">
              <a16:creationId xmlns:a16="http://schemas.microsoft.com/office/drawing/2014/main" id="{4CAE8389-0BB6-4E3D-AF46-2E56F2AC2D9E}"/>
            </a:ext>
          </a:extLst>
        </xdr:cNvPr>
        <xdr:cNvSpPr txBox="1"/>
      </xdr:nvSpPr>
      <xdr:spPr>
        <a:xfrm>
          <a:off x="85535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78F61B91-FF60-4CCA-8C0C-DB58B5668DAA}"/>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00D03079-E6C6-481E-928F-7289C653067C}"/>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5C0191DC-82FA-4C8D-97A2-6E4229E5C185}"/>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F0F6AC1D-180A-43EB-A8A7-CFA7081E8678}"/>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B5FEFB13-BDD6-40A8-903A-1FEE33EE4587}"/>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4B62C53-8445-47D7-948D-519709D7E8C6}"/>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992EC4CC-37A6-415C-9784-65F45967B6DC}"/>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D9094FF2-5048-421E-B165-284F862A07D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F242EB78-CD5C-4EBC-AC07-D9D5457386C3}"/>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3AA9BCF0-1F3B-49B9-8E3E-902745DC49CF}"/>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543EF322-B948-460B-B10E-569DD2F2101F}"/>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EEE4CBAE-BFF7-4213-8CA6-338428C602D5}"/>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7576E271-1F3C-420C-87A2-3D2907D4E7C9}"/>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F08EC090-ECF9-4915-B0EC-7DA94C4502DB}"/>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9BE144C8-413B-4FD7-A5CB-FB3124BA2BE8}"/>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178B169B-B430-4A0C-A2BE-280CF41D3B33}"/>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B7356CF7-1AE5-4781-BEEB-79BDBBA98452}"/>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721139E2-3A42-477E-BCB3-981A4D7FA68B}"/>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FD7DC8E7-9D92-4490-87A0-4C6E3C663A06}"/>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DB88783A-3E38-4A0C-BD7E-B056326E1A1E}"/>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EC93F002-1003-4D6A-AF1B-116367D24431}"/>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50D54ACE-1500-417C-8767-73E6768442B0}"/>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F6102F91-F561-445D-B898-C9FF951B7C67}"/>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xdr:rowOff>
    </xdr:from>
    <xdr:to>
      <xdr:col>54</xdr:col>
      <xdr:colOff>189865</xdr:colOff>
      <xdr:row>108</xdr:row>
      <xdr:rowOff>38100</xdr:rowOff>
    </xdr:to>
    <xdr:cxnSp macro="">
      <xdr:nvCxnSpPr>
        <xdr:cNvPr id="460" name="直線コネクタ 459">
          <a:extLst>
            <a:ext uri="{FF2B5EF4-FFF2-40B4-BE49-F238E27FC236}">
              <a16:creationId xmlns:a16="http://schemas.microsoft.com/office/drawing/2014/main" id="{78F320B5-D40A-43CA-83A7-1E76B94262B6}"/>
            </a:ext>
          </a:extLst>
        </xdr:cNvPr>
        <xdr:cNvCxnSpPr/>
      </xdr:nvCxnSpPr>
      <xdr:spPr>
        <a:xfrm flipV="1">
          <a:off x="9429115" y="1716024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61" name="【市民会館】&#10;一人当たり面積最小値テキスト">
          <a:extLst>
            <a:ext uri="{FF2B5EF4-FFF2-40B4-BE49-F238E27FC236}">
              <a16:creationId xmlns:a16="http://schemas.microsoft.com/office/drawing/2014/main" id="{439FF0FB-287D-40A1-8FAB-44BE720A1912}"/>
            </a:ext>
          </a:extLst>
        </xdr:cNvPr>
        <xdr:cNvSpPr txBox="1"/>
      </xdr:nvSpPr>
      <xdr:spPr>
        <a:xfrm>
          <a:off x="9467850" y="1856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62" name="直線コネクタ 461">
          <a:extLst>
            <a:ext uri="{FF2B5EF4-FFF2-40B4-BE49-F238E27FC236}">
              <a16:creationId xmlns:a16="http://schemas.microsoft.com/office/drawing/2014/main" id="{02EF8DA8-CB93-466B-A22A-750713638785}"/>
            </a:ext>
          </a:extLst>
        </xdr:cNvPr>
        <xdr:cNvCxnSpPr/>
      </xdr:nvCxnSpPr>
      <xdr:spPr>
        <a:xfrm>
          <a:off x="9356090" y="1855470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129557</xdr:rowOff>
    </xdr:from>
    <xdr:ext cx="469744" cy="259045"/>
    <xdr:sp macro="" textlink="">
      <xdr:nvSpPr>
        <xdr:cNvPr id="463" name="【市民会館】&#10;一人当たり面積最大値テキスト">
          <a:extLst>
            <a:ext uri="{FF2B5EF4-FFF2-40B4-BE49-F238E27FC236}">
              <a16:creationId xmlns:a16="http://schemas.microsoft.com/office/drawing/2014/main" id="{2854F711-4AD8-460B-A1A2-9B5A5B0EF0FC}"/>
            </a:ext>
          </a:extLst>
        </xdr:cNvPr>
        <xdr:cNvSpPr txBox="1"/>
      </xdr:nvSpPr>
      <xdr:spPr>
        <a:xfrm>
          <a:off x="9467850" y="1693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xdr:rowOff>
    </xdr:from>
    <xdr:to>
      <xdr:col>55</xdr:col>
      <xdr:colOff>88900</xdr:colOff>
      <xdr:row>100</xdr:row>
      <xdr:rowOff>11430</xdr:rowOff>
    </xdr:to>
    <xdr:cxnSp macro="">
      <xdr:nvCxnSpPr>
        <xdr:cNvPr id="464" name="直線コネクタ 463">
          <a:extLst>
            <a:ext uri="{FF2B5EF4-FFF2-40B4-BE49-F238E27FC236}">
              <a16:creationId xmlns:a16="http://schemas.microsoft.com/office/drawing/2014/main" id="{F29197DD-717F-4029-96A5-7802D4CC625C}"/>
            </a:ext>
          </a:extLst>
        </xdr:cNvPr>
        <xdr:cNvCxnSpPr/>
      </xdr:nvCxnSpPr>
      <xdr:spPr>
        <a:xfrm>
          <a:off x="9356090" y="1716024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30497</xdr:rowOff>
    </xdr:from>
    <xdr:ext cx="469744" cy="259045"/>
    <xdr:sp macro="" textlink="">
      <xdr:nvSpPr>
        <xdr:cNvPr id="465" name="【市民会館】&#10;一人当たり面積平均値テキスト">
          <a:extLst>
            <a:ext uri="{FF2B5EF4-FFF2-40B4-BE49-F238E27FC236}">
              <a16:creationId xmlns:a16="http://schemas.microsoft.com/office/drawing/2014/main" id="{2C6B52ED-52C9-4BEF-8D3E-8E92E9180F7C}"/>
            </a:ext>
          </a:extLst>
        </xdr:cNvPr>
        <xdr:cNvSpPr txBox="1"/>
      </xdr:nvSpPr>
      <xdr:spPr>
        <a:xfrm>
          <a:off x="9467850" y="180308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6" name="フローチャート: 判断 465">
          <a:extLst>
            <a:ext uri="{FF2B5EF4-FFF2-40B4-BE49-F238E27FC236}">
              <a16:creationId xmlns:a16="http://schemas.microsoft.com/office/drawing/2014/main" id="{9F620ECF-B5FA-43CA-ADF6-846B57498354}"/>
            </a:ext>
          </a:extLst>
        </xdr:cNvPr>
        <xdr:cNvSpPr/>
      </xdr:nvSpPr>
      <xdr:spPr>
        <a:xfrm>
          <a:off x="9394190" y="1805813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59689</xdr:rowOff>
    </xdr:from>
    <xdr:to>
      <xdr:col>50</xdr:col>
      <xdr:colOff>165100</xdr:colOff>
      <xdr:row>105</xdr:row>
      <xdr:rowOff>161289</xdr:rowOff>
    </xdr:to>
    <xdr:sp macro="" textlink="">
      <xdr:nvSpPr>
        <xdr:cNvPr id="467" name="フローチャート: 判断 466">
          <a:extLst>
            <a:ext uri="{FF2B5EF4-FFF2-40B4-BE49-F238E27FC236}">
              <a16:creationId xmlns:a16="http://schemas.microsoft.com/office/drawing/2014/main" id="{6D928FBB-7B5C-4286-98F3-4351EC958FD8}"/>
            </a:ext>
          </a:extLst>
        </xdr:cNvPr>
        <xdr:cNvSpPr/>
      </xdr:nvSpPr>
      <xdr:spPr>
        <a:xfrm>
          <a:off x="8632190" y="18058129"/>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86361</xdr:rowOff>
    </xdr:from>
    <xdr:to>
      <xdr:col>46</xdr:col>
      <xdr:colOff>38100</xdr:colOff>
      <xdr:row>106</xdr:row>
      <xdr:rowOff>16511</xdr:rowOff>
    </xdr:to>
    <xdr:sp macro="" textlink="">
      <xdr:nvSpPr>
        <xdr:cNvPr id="468" name="フローチャート: 判断 467">
          <a:extLst>
            <a:ext uri="{FF2B5EF4-FFF2-40B4-BE49-F238E27FC236}">
              <a16:creationId xmlns:a16="http://schemas.microsoft.com/office/drawing/2014/main" id="{A3ED097F-BB3D-4AC9-AE83-257E70A4935E}"/>
            </a:ext>
          </a:extLst>
        </xdr:cNvPr>
        <xdr:cNvSpPr/>
      </xdr:nvSpPr>
      <xdr:spPr>
        <a:xfrm>
          <a:off x="7846060" y="180905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82550</xdr:rowOff>
    </xdr:from>
    <xdr:to>
      <xdr:col>41</xdr:col>
      <xdr:colOff>101600</xdr:colOff>
      <xdr:row>106</xdr:row>
      <xdr:rowOff>12700</xdr:rowOff>
    </xdr:to>
    <xdr:sp macro="" textlink="">
      <xdr:nvSpPr>
        <xdr:cNvPr id="469" name="フローチャート: 判断 468">
          <a:extLst>
            <a:ext uri="{FF2B5EF4-FFF2-40B4-BE49-F238E27FC236}">
              <a16:creationId xmlns:a16="http://schemas.microsoft.com/office/drawing/2014/main" id="{A76AA59F-4A07-456C-B16B-E16350B4B41D}"/>
            </a:ext>
          </a:extLst>
        </xdr:cNvPr>
        <xdr:cNvSpPr/>
      </xdr:nvSpPr>
      <xdr:spPr>
        <a:xfrm>
          <a:off x="7029450" y="180867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93980</xdr:rowOff>
    </xdr:from>
    <xdr:to>
      <xdr:col>36</xdr:col>
      <xdr:colOff>165100</xdr:colOff>
      <xdr:row>106</xdr:row>
      <xdr:rowOff>24130</xdr:rowOff>
    </xdr:to>
    <xdr:sp macro="" textlink="">
      <xdr:nvSpPr>
        <xdr:cNvPr id="470" name="フローチャート: 判断 469">
          <a:extLst>
            <a:ext uri="{FF2B5EF4-FFF2-40B4-BE49-F238E27FC236}">
              <a16:creationId xmlns:a16="http://schemas.microsoft.com/office/drawing/2014/main" id="{A72F52E2-CB36-4851-83B6-D09B0FA712D0}"/>
            </a:ext>
          </a:extLst>
        </xdr:cNvPr>
        <xdr:cNvSpPr/>
      </xdr:nvSpPr>
      <xdr:spPr>
        <a:xfrm>
          <a:off x="6231890" y="181000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39B0AE1-19C6-4C52-B2B7-7257DE78D022}"/>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C6BAE12-3C6D-4446-B3FC-02E94CA36B26}"/>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99E21031-949B-4BC1-980D-3B76BC887A85}"/>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115B4BC6-D5BD-4525-A2C3-7AC30E9F208C}"/>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577F7D19-793A-4D25-B803-F2308375B09D}"/>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166370</xdr:rowOff>
    </xdr:from>
    <xdr:to>
      <xdr:col>55</xdr:col>
      <xdr:colOff>50800</xdr:colOff>
      <xdr:row>104</xdr:row>
      <xdr:rowOff>96520</xdr:rowOff>
    </xdr:to>
    <xdr:sp macro="" textlink="">
      <xdr:nvSpPr>
        <xdr:cNvPr id="476" name="楕円 475">
          <a:extLst>
            <a:ext uri="{FF2B5EF4-FFF2-40B4-BE49-F238E27FC236}">
              <a16:creationId xmlns:a16="http://schemas.microsoft.com/office/drawing/2014/main" id="{3FFF4F0A-951C-4AD8-9D6F-931575B3847E}"/>
            </a:ext>
          </a:extLst>
        </xdr:cNvPr>
        <xdr:cNvSpPr/>
      </xdr:nvSpPr>
      <xdr:spPr>
        <a:xfrm>
          <a:off x="9394190" y="17829530"/>
          <a:ext cx="9017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17797</xdr:rowOff>
    </xdr:from>
    <xdr:ext cx="469744" cy="259045"/>
    <xdr:sp macro="" textlink="">
      <xdr:nvSpPr>
        <xdr:cNvPr id="477" name="【市民会館】&#10;一人当たり面積該当値テキスト">
          <a:extLst>
            <a:ext uri="{FF2B5EF4-FFF2-40B4-BE49-F238E27FC236}">
              <a16:creationId xmlns:a16="http://schemas.microsoft.com/office/drawing/2014/main" id="{2A099167-46A4-45C6-89D1-2849BD81C09A}"/>
            </a:ext>
          </a:extLst>
        </xdr:cNvPr>
        <xdr:cNvSpPr txBox="1"/>
      </xdr:nvSpPr>
      <xdr:spPr>
        <a:xfrm>
          <a:off x="9467850"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10161</xdr:rowOff>
    </xdr:from>
    <xdr:to>
      <xdr:col>50</xdr:col>
      <xdr:colOff>165100</xdr:colOff>
      <xdr:row>104</xdr:row>
      <xdr:rowOff>111761</xdr:rowOff>
    </xdr:to>
    <xdr:sp macro="" textlink="">
      <xdr:nvSpPr>
        <xdr:cNvPr id="478" name="楕円 477">
          <a:extLst>
            <a:ext uri="{FF2B5EF4-FFF2-40B4-BE49-F238E27FC236}">
              <a16:creationId xmlns:a16="http://schemas.microsoft.com/office/drawing/2014/main" id="{A2BE3A03-77FD-4DF1-AF8A-FF7D1FA2C228}"/>
            </a:ext>
          </a:extLst>
        </xdr:cNvPr>
        <xdr:cNvSpPr/>
      </xdr:nvSpPr>
      <xdr:spPr>
        <a:xfrm>
          <a:off x="8632190" y="1784286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45720</xdr:rowOff>
    </xdr:from>
    <xdr:to>
      <xdr:col>55</xdr:col>
      <xdr:colOff>0</xdr:colOff>
      <xdr:row>104</xdr:row>
      <xdr:rowOff>60961</xdr:rowOff>
    </xdr:to>
    <xdr:cxnSp macro="">
      <xdr:nvCxnSpPr>
        <xdr:cNvPr id="479" name="直線コネクタ 478">
          <a:extLst>
            <a:ext uri="{FF2B5EF4-FFF2-40B4-BE49-F238E27FC236}">
              <a16:creationId xmlns:a16="http://schemas.microsoft.com/office/drawing/2014/main" id="{0AFEED2A-5D5D-440F-9618-8CD41079C37E}"/>
            </a:ext>
          </a:extLst>
        </xdr:cNvPr>
        <xdr:cNvCxnSpPr/>
      </xdr:nvCxnSpPr>
      <xdr:spPr>
        <a:xfrm flipV="1">
          <a:off x="8686800" y="17878425"/>
          <a:ext cx="742950" cy="9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25400</xdr:rowOff>
    </xdr:from>
    <xdr:to>
      <xdr:col>46</xdr:col>
      <xdr:colOff>38100</xdr:colOff>
      <xdr:row>104</xdr:row>
      <xdr:rowOff>127000</xdr:rowOff>
    </xdr:to>
    <xdr:sp macro="" textlink="">
      <xdr:nvSpPr>
        <xdr:cNvPr id="480" name="楕円 479">
          <a:extLst>
            <a:ext uri="{FF2B5EF4-FFF2-40B4-BE49-F238E27FC236}">
              <a16:creationId xmlns:a16="http://schemas.microsoft.com/office/drawing/2014/main" id="{50421F6D-8EB6-4614-B897-9CEB9314C315}"/>
            </a:ext>
          </a:extLst>
        </xdr:cNvPr>
        <xdr:cNvSpPr/>
      </xdr:nvSpPr>
      <xdr:spPr>
        <a:xfrm>
          <a:off x="7846060" y="178523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60961</xdr:rowOff>
    </xdr:from>
    <xdr:to>
      <xdr:col>50</xdr:col>
      <xdr:colOff>114300</xdr:colOff>
      <xdr:row>104</xdr:row>
      <xdr:rowOff>76200</xdr:rowOff>
    </xdr:to>
    <xdr:cxnSp macro="">
      <xdr:nvCxnSpPr>
        <xdr:cNvPr id="481" name="直線コネクタ 480">
          <a:extLst>
            <a:ext uri="{FF2B5EF4-FFF2-40B4-BE49-F238E27FC236}">
              <a16:creationId xmlns:a16="http://schemas.microsoft.com/office/drawing/2014/main" id="{8DABCA54-4748-4BFB-AFA0-7BDD380DEE2B}"/>
            </a:ext>
          </a:extLst>
        </xdr:cNvPr>
        <xdr:cNvCxnSpPr/>
      </xdr:nvCxnSpPr>
      <xdr:spPr>
        <a:xfrm flipV="1">
          <a:off x="7889240" y="17887951"/>
          <a:ext cx="79756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116839</xdr:rowOff>
    </xdr:from>
    <xdr:to>
      <xdr:col>41</xdr:col>
      <xdr:colOff>101600</xdr:colOff>
      <xdr:row>104</xdr:row>
      <xdr:rowOff>46989</xdr:rowOff>
    </xdr:to>
    <xdr:sp macro="" textlink="">
      <xdr:nvSpPr>
        <xdr:cNvPr id="482" name="楕円 481">
          <a:extLst>
            <a:ext uri="{FF2B5EF4-FFF2-40B4-BE49-F238E27FC236}">
              <a16:creationId xmlns:a16="http://schemas.microsoft.com/office/drawing/2014/main" id="{BA616ECD-E66B-4CB7-BAF3-A21903D52B4C}"/>
            </a:ext>
          </a:extLst>
        </xdr:cNvPr>
        <xdr:cNvSpPr/>
      </xdr:nvSpPr>
      <xdr:spPr>
        <a:xfrm>
          <a:off x="7029450" y="177761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167639</xdr:rowOff>
    </xdr:from>
    <xdr:to>
      <xdr:col>45</xdr:col>
      <xdr:colOff>177800</xdr:colOff>
      <xdr:row>104</xdr:row>
      <xdr:rowOff>76200</xdr:rowOff>
    </xdr:to>
    <xdr:cxnSp macro="">
      <xdr:nvCxnSpPr>
        <xdr:cNvPr id="483" name="直線コネクタ 482">
          <a:extLst>
            <a:ext uri="{FF2B5EF4-FFF2-40B4-BE49-F238E27FC236}">
              <a16:creationId xmlns:a16="http://schemas.microsoft.com/office/drawing/2014/main" id="{C1EA3BAB-CB68-428D-B669-B47514DAEECD}"/>
            </a:ext>
          </a:extLst>
        </xdr:cNvPr>
        <xdr:cNvCxnSpPr/>
      </xdr:nvCxnSpPr>
      <xdr:spPr>
        <a:xfrm>
          <a:off x="7084060" y="17830799"/>
          <a:ext cx="805180" cy="7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132080</xdr:rowOff>
    </xdr:from>
    <xdr:to>
      <xdr:col>36</xdr:col>
      <xdr:colOff>165100</xdr:colOff>
      <xdr:row>104</xdr:row>
      <xdr:rowOff>62230</xdr:rowOff>
    </xdr:to>
    <xdr:sp macro="" textlink="">
      <xdr:nvSpPr>
        <xdr:cNvPr id="484" name="楕円 483">
          <a:extLst>
            <a:ext uri="{FF2B5EF4-FFF2-40B4-BE49-F238E27FC236}">
              <a16:creationId xmlns:a16="http://schemas.microsoft.com/office/drawing/2014/main" id="{FC8C15B0-3AAB-4A0D-A668-AB3F2D3E6250}"/>
            </a:ext>
          </a:extLst>
        </xdr:cNvPr>
        <xdr:cNvSpPr/>
      </xdr:nvSpPr>
      <xdr:spPr>
        <a:xfrm>
          <a:off x="6231890" y="177952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103</xdr:row>
      <xdr:rowOff>167639</xdr:rowOff>
    </xdr:from>
    <xdr:to>
      <xdr:col>41</xdr:col>
      <xdr:colOff>50800</xdr:colOff>
      <xdr:row>104</xdr:row>
      <xdr:rowOff>11430</xdr:rowOff>
    </xdr:to>
    <xdr:cxnSp macro="">
      <xdr:nvCxnSpPr>
        <xdr:cNvPr id="485" name="直線コネクタ 484">
          <a:extLst>
            <a:ext uri="{FF2B5EF4-FFF2-40B4-BE49-F238E27FC236}">
              <a16:creationId xmlns:a16="http://schemas.microsoft.com/office/drawing/2014/main" id="{447FE9A4-7E5C-4636-80D5-304BAC56AD1A}"/>
            </a:ext>
          </a:extLst>
        </xdr:cNvPr>
        <xdr:cNvCxnSpPr/>
      </xdr:nvCxnSpPr>
      <xdr:spPr>
        <a:xfrm flipV="1">
          <a:off x="6286500" y="17830799"/>
          <a:ext cx="79756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152416</xdr:rowOff>
    </xdr:from>
    <xdr:ext cx="469744" cy="259045"/>
    <xdr:sp macro="" textlink="">
      <xdr:nvSpPr>
        <xdr:cNvPr id="486" name="n_1aveValue【市民会館】&#10;一人当たり面積">
          <a:extLst>
            <a:ext uri="{FF2B5EF4-FFF2-40B4-BE49-F238E27FC236}">
              <a16:creationId xmlns:a16="http://schemas.microsoft.com/office/drawing/2014/main" id="{20ED1615-6A5E-4A91-93EB-5C9DB571B69C}"/>
            </a:ext>
          </a:extLst>
        </xdr:cNvPr>
        <xdr:cNvSpPr txBox="1"/>
      </xdr:nvSpPr>
      <xdr:spPr>
        <a:xfrm>
          <a:off x="8454467" y="1815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7638</xdr:rowOff>
    </xdr:from>
    <xdr:ext cx="469744" cy="259045"/>
    <xdr:sp macro="" textlink="">
      <xdr:nvSpPr>
        <xdr:cNvPr id="487" name="n_2aveValue【市民会館】&#10;一人当たり面積">
          <a:extLst>
            <a:ext uri="{FF2B5EF4-FFF2-40B4-BE49-F238E27FC236}">
              <a16:creationId xmlns:a16="http://schemas.microsoft.com/office/drawing/2014/main" id="{BFAB4D0A-0489-4E02-AEC7-278BB9D8C05B}"/>
            </a:ext>
          </a:extLst>
        </xdr:cNvPr>
        <xdr:cNvSpPr txBox="1"/>
      </xdr:nvSpPr>
      <xdr:spPr>
        <a:xfrm>
          <a:off x="7673417" y="18183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3827</xdr:rowOff>
    </xdr:from>
    <xdr:ext cx="469744" cy="259045"/>
    <xdr:sp macro="" textlink="">
      <xdr:nvSpPr>
        <xdr:cNvPr id="488" name="n_3aveValue【市民会館】&#10;一人当たり面積">
          <a:extLst>
            <a:ext uri="{FF2B5EF4-FFF2-40B4-BE49-F238E27FC236}">
              <a16:creationId xmlns:a16="http://schemas.microsoft.com/office/drawing/2014/main" id="{C8558498-CC84-4743-B7D9-C2197D103476}"/>
            </a:ext>
          </a:extLst>
        </xdr:cNvPr>
        <xdr:cNvSpPr txBox="1"/>
      </xdr:nvSpPr>
      <xdr:spPr>
        <a:xfrm>
          <a:off x="6866332" y="18179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15257</xdr:rowOff>
    </xdr:from>
    <xdr:ext cx="469744" cy="259045"/>
    <xdr:sp macro="" textlink="">
      <xdr:nvSpPr>
        <xdr:cNvPr id="489" name="n_4aveValue【市民会館】&#10;一人当たり面積">
          <a:extLst>
            <a:ext uri="{FF2B5EF4-FFF2-40B4-BE49-F238E27FC236}">
              <a16:creationId xmlns:a16="http://schemas.microsoft.com/office/drawing/2014/main" id="{367BD5BE-E5D2-4DEB-B0FA-8B0AAE94F8A4}"/>
            </a:ext>
          </a:extLst>
        </xdr:cNvPr>
        <xdr:cNvSpPr txBox="1"/>
      </xdr:nvSpPr>
      <xdr:spPr>
        <a:xfrm>
          <a:off x="6068772" y="181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128288</xdr:rowOff>
    </xdr:from>
    <xdr:ext cx="469744" cy="259045"/>
    <xdr:sp macro="" textlink="">
      <xdr:nvSpPr>
        <xdr:cNvPr id="490" name="n_1mainValue【市民会館】&#10;一人当たり面積">
          <a:extLst>
            <a:ext uri="{FF2B5EF4-FFF2-40B4-BE49-F238E27FC236}">
              <a16:creationId xmlns:a16="http://schemas.microsoft.com/office/drawing/2014/main" id="{67D38A0E-9168-4696-8482-FBADCDFFF15B}"/>
            </a:ext>
          </a:extLst>
        </xdr:cNvPr>
        <xdr:cNvSpPr txBox="1"/>
      </xdr:nvSpPr>
      <xdr:spPr>
        <a:xfrm>
          <a:off x="8454467" y="1761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143527</xdr:rowOff>
    </xdr:from>
    <xdr:ext cx="469744" cy="259045"/>
    <xdr:sp macro="" textlink="">
      <xdr:nvSpPr>
        <xdr:cNvPr id="491" name="n_2mainValue【市民会館】&#10;一人当たり面積">
          <a:extLst>
            <a:ext uri="{FF2B5EF4-FFF2-40B4-BE49-F238E27FC236}">
              <a16:creationId xmlns:a16="http://schemas.microsoft.com/office/drawing/2014/main" id="{C6291E00-5294-4A09-A1AA-53246197F019}"/>
            </a:ext>
          </a:extLst>
        </xdr:cNvPr>
        <xdr:cNvSpPr txBox="1"/>
      </xdr:nvSpPr>
      <xdr:spPr>
        <a:xfrm>
          <a:off x="7673417" y="1762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63516</xdr:rowOff>
    </xdr:from>
    <xdr:ext cx="469744" cy="259045"/>
    <xdr:sp macro="" textlink="">
      <xdr:nvSpPr>
        <xdr:cNvPr id="492" name="n_3mainValue【市民会館】&#10;一人当たり面積">
          <a:extLst>
            <a:ext uri="{FF2B5EF4-FFF2-40B4-BE49-F238E27FC236}">
              <a16:creationId xmlns:a16="http://schemas.microsoft.com/office/drawing/2014/main" id="{09C668F7-0BF2-48AC-948D-AD3D0D571775}"/>
            </a:ext>
          </a:extLst>
        </xdr:cNvPr>
        <xdr:cNvSpPr txBox="1"/>
      </xdr:nvSpPr>
      <xdr:spPr>
        <a:xfrm>
          <a:off x="6866332" y="175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78757</xdr:rowOff>
    </xdr:from>
    <xdr:ext cx="469744" cy="259045"/>
    <xdr:sp macro="" textlink="">
      <xdr:nvSpPr>
        <xdr:cNvPr id="493" name="n_4mainValue【市民会館】&#10;一人当たり面積">
          <a:extLst>
            <a:ext uri="{FF2B5EF4-FFF2-40B4-BE49-F238E27FC236}">
              <a16:creationId xmlns:a16="http://schemas.microsoft.com/office/drawing/2014/main" id="{0801EE64-2FE1-4CB6-B861-0897610DCA68}"/>
            </a:ext>
          </a:extLst>
        </xdr:cNvPr>
        <xdr:cNvSpPr txBox="1"/>
      </xdr:nvSpPr>
      <xdr:spPr>
        <a:xfrm>
          <a:off x="6068772" y="1756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E6048FA4-09CA-4654-B573-74E54F8EFD10}"/>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752EE39F-F56C-4F93-B6CA-0AACC2A7B5A6}"/>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FB5240B9-5D40-49C9-9B86-3B74D688936F}"/>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3F6301E6-51EC-4F82-94B2-5AE0EEE7C26D}"/>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AC43F3C-C2A8-4EF4-BC5C-D007D466157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9A20AA2-9234-4D9D-BFB2-D0DA96E4BA10}"/>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DD38342B-E15B-4570-8AA9-F2E592C7B8ED}"/>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B05BB7F6-D5C8-4059-BF8F-2588E6C156CE}"/>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F4BC5DF2-E24F-40E8-84AC-09B9DDBADA7C}"/>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A8B4697B-669E-4FD3-8484-97AFEED709F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DAD010EE-1ED2-4735-ACEE-274591E7818B}"/>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5" name="直線コネクタ 504">
          <a:extLst>
            <a:ext uri="{FF2B5EF4-FFF2-40B4-BE49-F238E27FC236}">
              <a16:creationId xmlns:a16="http://schemas.microsoft.com/office/drawing/2014/main" id="{58C94936-DBA7-45D0-AC7B-FA25CE5ACB6A}"/>
            </a:ext>
          </a:extLst>
        </xdr:cNvPr>
        <xdr:cNvCxnSpPr/>
      </xdr:nvCxnSpPr>
      <xdr:spPr>
        <a:xfrm>
          <a:off x="1120394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6" name="テキスト ボックス 505">
          <a:extLst>
            <a:ext uri="{FF2B5EF4-FFF2-40B4-BE49-F238E27FC236}">
              <a16:creationId xmlns:a16="http://schemas.microsoft.com/office/drawing/2014/main" id="{91D1B95F-5866-4C12-9211-AC3677EAC201}"/>
            </a:ext>
          </a:extLst>
        </xdr:cNvPr>
        <xdr:cNvSpPr txBox="1"/>
      </xdr:nvSpPr>
      <xdr:spPr>
        <a:xfrm>
          <a:off x="10801531"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7" name="直線コネクタ 506">
          <a:extLst>
            <a:ext uri="{FF2B5EF4-FFF2-40B4-BE49-F238E27FC236}">
              <a16:creationId xmlns:a16="http://schemas.microsoft.com/office/drawing/2014/main" id="{D9C2817B-2B33-48FA-9A6A-3369D2F20E03}"/>
            </a:ext>
          </a:extLst>
        </xdr:cNvPr>
        <xdr:cNvCxnSpPr/>
      </xdr:nvCxnSpPr>
      <xdr:spPr>
        <a:xfrm>
          <a:off x="1120394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8" name="テキスト ボックス 507">
          <a:extLst>
            <a:ext uri="{FF2B5EF4-FFF2-40B4-BE49-F238E27FC236}">
              <a16:creationId xmlns:a16="http://schemas.microsoft.com/office/drawing/2014/main" id="{6A64F1DF-9B7C-4EF1-95DD-0BE64E8E7492}"/>
            </a:ext>
          </a:extLst>
        </xdr:cNvPr>
        <xdr:cNvSpPr txBox="1"/>
      </xdr:nvSpPr>
      <xdr:spPr>
        <a:xfrm>
          <a:off x="1084279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9" name="直線コネクタ 508">
          <a:extLst>
            <a:ext uri="{FF2B5EF4-FFF2-40B4-BE49-F238E27FC236}">
              <a16:creationId xmlns:a16="http://schemas.microsoft.com/office/drawing/2014/main" id="{C675C3D6-039D-49B7-92E6-F14774528073}"/>
            </a:ext>
          </a:extLst>
        </xdr:cNvPr>
        <xdr:cNvCxnSpPr/>
      </xdr:nvCxnSpPr>
      <xdr:spPr>
        <a:xfrm>
          <a:off x="1120394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0" name="テキスト ボックス 509">
          <a:extLst>
            <a:ext uri="{FF2B5EF4-FFF2-40B4-BE49-F238E27FC236}">
              <a16:creationId xmlns:a16="http://schemas.microsoft.com/office/drawing/2014/main" id="{FB7BBD73-697C-488F-8AE9-8F377C32BC36}"/>
            </a:ext>
          </a:extLst>
        </xdr:cNvPr>
        <xdr:cNvSpPr txBox="1"/>
      </xdr:nvSpPr>
      <xdr:spPr>
        <a:xfrm>
          <a:off x="1084279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1" name="直線コネクタ 510">
          <a:extLst>
            <a:ext uri="{FF2B5EF4-FFF2-40B4-BE49-F238E27FC236}">
              <a16:creationId xmlns:a16="http://schemas.microsoft.com/office/drawing/2014/main" id="{6DD3F174-445B-4F8A-8CEC-9CA4C2828FDA}"/>
            </a:ext>
          </a:extLst>
        </xdr:cNvPr>
        <xdr:cNvCxnSpPr/>
      </xdr:nvCxnSpPr>
      <xdr:spPr>
        <a:xfrm>
          <a:off x="1120394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2" name="テキスト ボックス 511">
          <a:extLst>
            <a:ext uri="{FF2B5EF4-FFF2-40B4-BE49-F238E27FC236}">
              <a16:creationId xmlns:a16="http://schemas.microsoft.com/office/drawing/2014/main" id="{4FFECA1A-54E4-41F1-BDA9-734AC174B1E4}"/>
            </a:ext>
          </a:extLst>
        </xdr:cNvPr>
        <xdr:cNvSpPr txBox="1"/>
      </xdr:nvSpPr>
      <xdr:spPr>
        <a:xfrm>
          <a:off x="1084279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3" name="直線コネクタ 512">
          <a:extLst>
            <a:ext uri="{FF2B5EF4-FFF2-40B4-BE49-F238E27FC236}">
              <a16:creationId xmlns:a16="http://schemas.microsoft.com/office/drawing/2014/main" id="{59D66C74-DFEF-4FEB-BB77-050077031F4F}"/>
            </a:ext>
          </a:extLst>
        </xdr:cNvPr>
        <xdr:cNvCxnSpPr/>
      </xdr:nvCxnSpPr>
      <xdr:spPr>
        <a:xfrm>
          <a:off x="1120394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4" name="テキスト ボックス 513">
          <a:extLst>
            <a:ext uri="{FF2B5EF4-FFF2-40B4-BE49-F238E27FC236}">
              <a16:creationId xmlns:a16="http://schemas.microsoft.com/office/drawing/2014/main" id="{7B4E21C0-2A54-433F-B3AF-ED2BD9D82FCD}"/>
            </a:ext>
          </a:extLst>
        </xdr:cNvPr>
        <xdr:cNvSpPr txBox="1"/>
      </xdr:nvSpPr>
      <xdr:spPr>
        <a:xfrm>
          <a:off x="1084279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5" name="直線コネクタ 514">
          <a:extLst>
            <a:ext uri="{FF2B5EF4-FFF2-40B4-BE49-F238E27FC236}">
              <a16:creationId xmlns:a16="http://schemas.microsoft.com/office/drawing/2014/main" id="{D659D86C-1764-4ACD-A074-F079381833AC}"/>
            </a:ext>
          </a:extLst>
        </xdr:cNvPr>
        <xdr:cNvCxnSpPr/>
      </xdr:nvCxnSpPr>
      <xdr:spPr>
        <a:xfrm>
          <a:off x="1120394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6" name="テキスト ボックス 515">
          <a:extLst>
            <a:ext uri="{FF2B5EF4-FFF2-40B4-BE49-F238E27FC236}">
              <a16:creationId xmlns:a16="http://schemas.microsoft.com/office/drawing/2014/main" id="{81457D53-2722-46EE-AE0F-673EEC5F7FBE}"/>
            </a:ext>
          </a:extLst>
        </xdr:cNvPr>
        <xdr:cNvSpPr txBox="1"/>
      </xdr:nvSpPr>
      <xdr:spPr>
        <a:xfrm>
          <a:off x="1090500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7" name="直線コネクタ 516">
          <a:extLst>
            <a:ext uri="{FF2B5EF4-FFF2-40B4-BE49-F238E27FC236}">
              <a16:creationId xmlns:a16="http://schemas.microsoft.com/office/drawing/2014/main" id="{FEA7314E-D9A3-42D4-86F6-A7A205E6BBEC}"/>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29BCAE5D-2B7D-488A-921D-5B0DF3724CCD}"/>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143147</xdr:rowOff>
    </xdr:from>
    <xdr:to>
      <xdr:col>85</xdr:col>
      <xdr:colOff>126364</xdr:colOff>
      <xdr:row>41</xdr:row>
      <xdr:rowOff>123553</xdr:rowOff>
    </xdr:to>
    <xdr:cxnSp macro="">
      <xdr:nvCxnSpPr>
        <xdr:cNvPr id="519" name="直線コネクタ 518">
          <a:extLst>
            <a:ext uri="{FF2B5EF4-FFF2-40B4-BE49-F238E27FC236}">
              <a16:creationId xmlns:a16="http://schemas.microsoft.com/office/drawing/2014/main" id="{AE9D0733-133D-4786-8A2F-DC86E8C69EE5}"/>
            </a:ext>
          </a:extLst>
        </xdr:cNvPr>
        <xdr:cNvCxnSpPr/>
      </xdr:nvCxnSpPr>
      <xdr:spPr>
        <a:xfrm flipV="1">
          <a:off x="14703424" y="5799092"/>
          <a:ext cx="0" cy="13558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127380</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5963A8AF-D3A8-43EC-8B1A-9A904C8F573C}"/>
            </a:ext>
          </a:extLst>
        </xdr:cNvPr>
        <xdr:cNvSpPr txBox="1"/>
      </xdr:nvSpPr>
      <xdr:spPr>
        <a:xfrm>
          <a:off x="14742160" y="716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123553</xdr:rowOff>
    </xdr:from>
    <xdr:to>
      <xdr:col>86</xdr:col>
      <xdr:colOff>25400</xdr:colOff>
      <xdr:row>41</xdr:row>
      <xdr:rowOff>123553</xdr:rowOff>
    </xdr:to>
    <xdr:cxnSp macro="">
      <xdr:nvCxnSpPr>
        <xdr:cNvPr id="521" name="直線コネクタ 520">
          <a:extLst>
            <a:ext uri="{FF2B5EF4-FFF2-40B4-BE49-F238E27FC236}">
              <a16:creationId xmlns:a16="http://schemas.microsoft.com/office/drawing/2014/main" id="{8CAA2BB2-3F71-4B4C-A0BB-A81414671FF3}"/>
            </a:ext>
          </a:extLst>
        </xdr:cNvPr>
        <xdr:cNvCxnSpPr/>
      </xdr:nvCxnSpPr>
      <xdr:spPr>
        <a:xfrm>
          <a:off x="14611350" y="71549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89824</xdr:rowOff>
    </xdr:from>
    <xdr:ext cx="340478" cy="259045"/>
    <xdr:sp macro="" textlink="">
      <xdr:nvSpPr>
        <xdr:cNvPr id="522" name="【一般廃棄物処理施設】&#10;有形固定資産減価償却率最大値テキスト">
          <a:extLst>
            <a:ext uri="{FF2B5EF4-FFF2-40B4-BE49-F238E27FC236}">
              <a16:creationId xmlns:a16="http://schemas.microsoft.com/office/drawing/2014/main" id="{FDB69B06-6BFC-470C-B3F9-E688BB2943BC}"/>
            </a:ext>
          </a:extLst>
        </xdr:cNvPr>
        <xdr:cNvSpPr txBox="1"/>
      </xdr:nvSpPr>
      <xdr:spPr>
        <a:xfrm>
          <a:off x="14742160" y="55800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143147</xdr:rowOff>
    </xdr:from>
    <xdr:to>
      <xdr:col>86</xdr:col>
      <xdr:colOff>25400</xdr:colOff>
      <xdr:row>33</xdr:row>
      <xdr:rowOff>143147</xdr:rowOff>
    </xdr:to>
    <xdr:cxnSp macro="">
      <xdr:nvCxnSpPr>
        <xdr:cNvPr id="523" name="直線コネクタ 522">
          <a:extLst>
            <a:ext uri="{FF2B5EF4-FFF2-40B4-BE49-F238E27FC236}">
              <a16:creationId xmlns:a16="http://schemas.microsoft.com/office/drawing/2014/main" id="{0992AC86-033D-43AF-9DE1-2101C3304826}"/>
            </a:ext>
          </a:extLst>
        </xdr:cNvPr>
        <xdr:cNvCxnSpPr/>
      </xdr:nvCxnSpPr>
      <xdr:spPr>
        <a:xfrm>
          <a:off x="14611350" y="57990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98896</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5D864356-8875-4AA2-B9FA-822CD3809D29}"/>
            </a:ext>
          </a:extLst>
        </xdr:cNvPr>
        <xdr:cNvSpPr txBox="1"/>
      </xdr:nvSpPr>
      <xdr:spPr>
        <a:xfrm>
          <a:off x="14742160" y="64387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76019</xdr:rowOff>
    </xdr:from>
    <xdr:to>
      <xdr:col>85</xdr:col>
      <xdr:colOff>177800</xdr:colOff>
      <xdr:row>39</xdr:row>
      <xdr:rowOff>6169</xdr:rowOff>
    </xdr:to>
    <xdr:sp macro="" textlink="">
      <xdr:nvSpPr>
        <xdr:cNvPr id="525" name="フローチャート: 判断 524">
          <a:extLst>
            <a:ext uri="{FF2B5EF4-FFF2-40B4-BE49-F238E27FC236}">
              <a16:creationId xmlns:a16="http://schemas.microsoft.com/office/drawing/2014/main" id="{C3A7E7BB-F027-412F-8B47-F30AD15A074B}"/>
            </a:ext>
          </a:extLst>
        </xdr:cNvPr>
        <xdr:cNvSpPr/>
      </xdr:nvSpPr>
      <xdr:spPr>
        <a:xfrm>
          <a:off x="14649450" y="659111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113574</xdr:rowOff>
    </xdr:from>
    <xdr:to>
      <xdr:col>81</xdr:col>
      <xdr:colOff>101600</xdr:colOff>
      <xdr:row>39</xdr:row>
      <xdr:rowOff>43724</xdr:rowOff>
    </xdr:to>
    <xdr:sp macro="" textlink="">
      <xdr:nvSpPr>
        <xdr:cNvPr id="526" name="フローチャート: 判断 525">
          <a:extLst>
            <a:ext uri="{FF2B5EF4-FFF2-40B4-BE49-F238E27FC236}">
              <a16:creationId xmlns:a16="http://schemas.microsoft.com/office/drawing/2014/main" id="{448D5260-299D-451C-810C-B48BADB89449}"/>
            </a:ext>
          </a:extLst>
        </xdr:cNvPr>
        <xdr:cNvSpPr/>
      </xdr:nvSpPr>
      <xdr:spPr>
        <a:xfrm>
          <a:off x="13887450" y="66286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116840</xdr:rowOff>
    </xdr:from>
    <xdr:to>
      <xdr:col>76</xdr:col>
      <xdr:colOff>165100</xdr:colOff>
      <xdr:row>39</xdr:row>
      <xdr:rowOff>46990</xdr:rowOff>
    </xdr:to>
    <xdr:sp macro="" textlink="">
      <xdr:nvSpPr>
        <xdr:cNvPr id="527" name="フローチャート: 判断 526">
          <a:extLst>
            <a:ext uri="{FF2B5EF4-FFF2-40B4-BE49-F238E27FC236}">
              <a16:creationId xmlns:a16="http://schemas.microsoft.com/office/drawing/2014/main" id="{19FD2656-2169-4BA0-866F-AD3A506DC7EC}"/>
            </a:ext>
          </a:extLst>
        </xdr:cNvPr>
        <xdr:cNvSpPr/>
      </xdr:nvSpPr>
      <xdr:spPr>
        <a:xfrm>
          <a:off x="13089890" y="66319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27033</xdr:rowOff>
    </xdr:from>
    <xdr:to>
      <xdr:col>72</xdr:col>
      <xdr:colOff>38100</xdr:colOff>
      <xdr:row>39</xdr:row>
      <xdr:rowOff>128633</xdr:rowOff>
    </xdr:to>
    <xdr:sp macro="" textlink="">
      <xdr:nvSpPr>
        <xdr:cNvPr id="528" name="フローチャート: 判断 527">
          <a:extLst>
            <a:ext uri="{FF2B5EF4-FFF2-40B4-BE49-F238E27FC236}">
              <a16:creationId xmlns:a16="http://schemas.microsoft.com/office/drawing/2014/main" id="{F519AFDC-1626-4CEC-95FE-6DE5DE2E148C}"/>
            </a:ext>
          </a:extLst>
        </xdr:cNvPr>
        <xdr:cNvSpPr/>
      </xdr:nvSpPr>
      <xdr:spPr>
        <a:xfrm>
          <a:off x="12303760" y="67116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159294</xdr:rowOff>
    </xdr:from>
    <xdr:to>
      <xdr:col>67</xdr:col>
      <xdr:colOff>101600</xdr:colOff>
      <xdr:row>39</xdr:row>
      <xdr:rowOff>89444</xdr:rowOff>
    </xdr:to>
    <xdr:sp macro="" textlink="">
      <xdr:nvSpPr>
        <xdr:cNvPr id="529" name="フローチャート: 判断 528">
          <a:extLst>
            <a:ext uri="{FF2B5EF4-FFF2-40B4-BE49-F238E27FC236}">
              <a16:creationId xmlns:a16="http://schemas.microsoft.com/office/drawing/2014/main" id="{D36AFC4A-D525-4772-9AD9-28AA89D3663B}"/>
            </a:ext>
          </a:extLst>
        </xdr:cNvPr>
        <xdr:cNvSpPr/>
      </xdr:nvSpPr>
      <xdr:spPr>
        <a:xfrm>
          <a:off x="11487150" y="667629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2FD964A-3A35-43A5-B37B-4D6F802106E9}"/>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1DC040A-C09A-4C5B-80E2-A755B86B34FA}"/>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5621A85-7046-48D6-9328-8A228AF31823}"/>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9568DB0-CD91-419B-960B-29572E73000F}"/>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29947EB9-6ECD-4441-B660-7494F425765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66222</xdr:rowOff>
    </xdr:from>
    <xdr:to>
      <xdr:col>85</xdr:col>
      <xdr:colOff>177800</xdr:colOff>
      <xdr:row>41</xdr:row>
      <xdr:rowOff>167822</xdr:rowOff>
    </xdr:to>
    <xdr:sp macro="" textlink="">
      <xdr:nvSpPr>
        <xdr:cNvPr id="535" name="楕円 534">
          <a:extLst>
            <a:ext uri="{FF2B5EF4-FFF2-40B4-BE49-F238E27FC236}">
              <a16:creationId xmlns:a16="http://schemas.microsoft.com/office/drawing/2014/main" id="{21C4BFCA-6E76-4E06-AF4E-0C4EF1BEE25A}"/>
            </a:ext>
          </a:extLst>
        </xdr:cNvPr>
        <xdr:cNvSpPr/>
      </xdr:nvSpPr>
      <xdr:spPr>
        <a:xfrm>
          <a:off x="14649450" y="709376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152599</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14321822-7A19-486E-A783-C5D8160DDB4D}"/>
            </a:ext>
          </a:extLst>
        </xdr:cNvPr>
        <xdr:cNvSpPr txBox="1"/>
      </xdr:nvSpPr>
      <xdr:spPr>
        <a:xfrm>
          <a:off x="14742160" y="7010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51526</xdr:rowOff>
    </xdr:from>
    <xdr:to>
      <xdr:col>81</xdr:col>
      <xdr:colOff>101600</xdr:colOff>
      <xdr:row>41</xdr:row>
      <xdr:rowOff>153126</xdr:rowOff>
    </xdr:to>
    <xdr:sp macro="" textlink="">
      <xdr:nvSpPr>
        <xdr:cNvPr id="537" name="楕円 536">
          <a:extLst>
            <a:ext uri="{FF2B5EF4-FFF2-40B4-BE49-F238E27FC236}">
              <a16:creationId xmlns:a16="http://schemas.microsoft.com/office/drawing/2014/main" id="{EDF37C68-27F7-402F-966D-85D99546F616}"/>
            </a:ext>
          </a:extLst>
        </xdr:cNvPr>
        <xdr:cNvSpPr/>
      </xdr:nvSpPr>
      <xdr:spPr>
        <a:xfrm>
          <a:off x="13887450" y="708478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102326</xdr:rowOff>
    </xdr:from>
    <xdr:to>
      <xdr:col>85</xdr:col>
      <xdr:colOff>127000</xdr:colOff>
      <xdr:row>41</xdr:row>
      <xdr:rowOff>117022</xdr:rowOff>
    </xdr:to>
    <xdr:cxnSp macro="">
      <xdr:nvCxnSpPr>
        <xdr:cNvPr id="538" name="直線コネクタ 537">
          <a:extLst>
            <a:ext uri="{FF2B5EF4-FFF2-40B4-BE49-F238E27FC236}">
              <a16:creationId xmlns:a16="http://schemas.microsoft.com/office/drawing/2014/main" id="{8DB2F972-21EF-4F9E-97DE-1C386408E141}"/>
            </a:ext>
          </a:extLst>
        </xdr:cNvPr>
        <xdr:cNvCxnSpPr/>
      </xdr:nvCxnSpPr>
      <xdr:spPr>
        <a:xfrm>
          <a:off x="13942060" y="7127966"/>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36830</xdr:rowOff>
    </xdr:from>
    <xdr:to>
      <xdr:col>76</xdr:col>
      <xdr:colOff>165100</xdr:colOff>
      <xdr:row>41</xdr:row>
      <xdr:rowOff>138430</xdr:rowOff>
    </xdr:to>
    <xdr:sp macro="" textlink="">
      <xdr:nvSpPr>
        <xdr:cNvPr id="539" name="楕円 538">
          <a:extLst>
            <a:ext uri="{FF2B5EF4-FFF2-40B4-BE49-F238E27FC236}">
              <a16:creationId xmlns:a16="http://schemas.microsoft.com/office/drawing/2014/main" id="{5C57FBB0-E1D3-46E6-81A7-9B774561B6D0}"/>
            </a:ext>
          </a:extLst>
        </xdr:cNvPr>
        <xdr:cNvSpPr/>
      </xdr:nvSpPr>
      <xdr:spPr>
        <a:xfrm>
          <a:off x="13089890" y="706628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87630</xdr:rowOff>
    </xdr:from>
    <xdr:to>
      <xdr:col>81</xdr:col>
      <xdr:colOff>50800</xdr:colOff>
      <xdr:row>41</xdr:row>
      <xdr:rowOff>102326</xdr:rowOff>
    </xdr:to>
    <xdr:cxnSp macro="">
      <xdr:nvCxnSpPr>
        <xdr:cNvPr id="540" name="直線コネクタ 539">
          <a:extLst>
            <a:ext uri="{FF2B5EF4-FFF2-40B4-BE49-F238E27FC236}">
              <a16:creationId xmlns:a16="http://schemas.microsoft.com/office/drawing/2014/main" id="{F903DF92-07D2-4E46-8941-FD2CFE951795}"/>
            </a:ext>
          </a:extLst>
        </xdr:cNvPr>
        <xdr:cNvCxnSpPr/>
      </xdr:nvCxnSpPr>
      <xdr:spPr>
        <a:xfrm>
          <a:off x="13144500" y="7120890"/>
          <a:ext cx="797560" cy="7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22134</xdr:rowOff>
    </xdr:from>
    <xdr:to>
      <xdr:col>72</xdr:col>
      <xdr:colOff>38100</xdr:colOff>
      <xdr:row>41</xdr:row>
      <xdr:rowOff>123734</xdr:rowOff>
    </xdr:to>
    <xdr:sp macro="" textlink="">
      <xdr:nvSpPr>
        <xdr:cNvPr id="541" name="楕円 540">
          <a:extLst>
            <a:ext uri="{FF2B5EF4-FFF2-40B4-BE49-F238E27FC236}">
              <a16:creationId xmlns:a16="http://schemas.microsoft.com/office/drawing/2014/main" id="{41AE3DA2-2A42-4C0C-AC8F-89E336FEEA5D}"/>
            </a:ext>
          </a:extLst>
        </xdr:cNvPr>
        <xdr:cNvSpPr/>
      </xdr:nvSpPr>
      <xdr:spPr>
        <a:xfrm>
          <a:off x="12303760" y="7047774"/>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72934</xdr:rowOff>
    </xdr:from>
    <xdr:to>
      <xdr:col>76</xdr:col>
      <xdr:colOff>114300</xdr:colOff>
      <xdr:row>41</xdr:row>
      <xdr:rowOff>87630</xdr:rowOff>
    </xdr:to>
    <xdr:cxnSp macro="">
      <xdr:nvCxnSpPr>
        <xdr:cNvPr id="542" name="直線コネクタ 541">
          <a:extLst>
            <a:ext uri="{FF2B5EF4-FFF2-40B4-BE49-F238E27FC236}">
              <a16:creationId xmlns:a16="http://schemas.microsoft.com/office/drawing/2014/main" id="{3E4923D5-FA12-4F50-865C-AAAC15DC4B8A}"/>
            </a:ext>
          </a:extLst>
        </xdr:cNvPr>
        <xdr:cNvCxnSpPr/>
      </xdr:nvCxnSpPr>
      <xdr:spPr>
        <a:xfrm>
          <a:off x="12346940" y="7102384"/>
          <a:ext cx="79756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9072</xdr:rowOff>
    </xdr:from>
    <xdr:to>
      <xdr:col>67</xdr:col>
      <xdr:colOff>101600</xdr:colOff>
      <xdr:row>41</xdr:row>
      <xdr:rowOff>110672</xdr:rowOff>
    </xdr:to>
    <xdr:sp macro="" textlink="">
      <xdr:nvSpPr>
        <xdr:cNvPr id="543" name="楕円 542">
          <a:extLst>
            <a:ext uri="{FF2B5EF4-FFF2-40B4-BE49-F238E27FC236}">
              <a16:creationId xmlns:a16="http://schemas.microsoft.com/office/drawing/2014/main" id="{268B83FE-DB4B-4EEA-A108-06E607237D25}"/>
            </a:ext>
          </a:extLst>
        </xdr:cNvPr>
        <xdr:cNvSpPr/>
      </xdr:nvSpPr>
      <xdr:spPr>
        <a:xfrm>
          <a:off x="11487150" y="704042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59872</xdr:rowOff>
    </xdr:from>
    <xdr:to>
      <xdr:col>71</xdr:col>
      <xdr:colOff>177800</xdr:colOff>
      <xdr:row>41</xdr:row>
      <xdr:rowOff>72934</xdr:rowOff>
    </xdr:to>
    <xdr:cxnSp macro="">
      <xdr:nvCxnSpPr>
        <xdr:cNvPr id="544" name="直線コネクタ 543">
          <a:extLst>
            <a:ext uri="{FF2B5EF4-FFF2-40B4-BE49-F238E27FC236}">
              <a16:creationId xmlns:a16="http://schemas.microsoft.com/office/drawing/2014/main" id="{AB2CD113-7F25-41E6-A955-97812FB4184B}"/>
            </a:ext>
          </a:extLst>
        </xdr:cNvPr>
        <xdr:cNvCxnSpPr/>
      </xdr:nvCxnSpPr>
      <xdr:spPr>
        <a:xfrm>
          <a:off x="11541760" y="7085512"/>
          <a:ext cx="805180" cy="16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60251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3070FBC2-97F2-46E1-B403-F13246B88E48}"/>
            </a:ext>
          </a:extLst>
        </xdr:cNvPr>
        <xdr:cNvSpPr txBox="1"/>
      </xdr:nvSpPr>
      <xdr:spPr>
        <a:xfrm>
          <a:off x="13738234" y="6400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63517</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8A95DE5F-C789-426A-9792-D70E223617FB}"/>
            </a:ext>
          </a:extLst>
        </xdr:cNvPr>
        <xdr:cNvSpPr txBox="1"/>
      </xdr:nvSpPr>
      <xdr:spPr>
        <a:xfrm>
          <a:off x="12957184"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145160</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14C8FF60-1C04-4DB6-B185-79D839ACEABB}"/>
            </a:ext>
          </a:extLst>
        </xdr:cNvPr>
        <xdr:cNvSpPr txBox="1"/>
      </xdr:nvSpPr>
      <xdr:spPr>
        <a:xfrm>
          <a:off x="12171054" y="6486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105971</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8027D1A6-14E2-446A-BB33-B36924B4723D}"/>
            </a:ext>
          </a:extLst>
        </xdr:cNvPr>
        <xdr:cNvSpPr txBox="1"/>
      </xdr:nvSpPr>
      <xdr:spPr>
        <a:xfrm>
          <a:off x="11354444" y="644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144253</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73CBE8BD-89D6-4A3E-A583-CFDAC8C2EE79}"/>
            </a:ext>
          </a:extLst>
        </xdr:cNvPr>
        <xdr:cNvSpPr txBox="1"/>
      </xdr:nvSpPr>
      <xdr:spPr>
        <a:xfrm>
          <a:off x="13738234" y="717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129557</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CAF24E62-0AD3-4441-B61B-734669598486}"/>
            </a:ext>
          </a:extLst>
        </xdr:cNvPr>
        <xdr:cNvSpPr txBox="1"/>
      </xdr:nvSpPr>
      <xdr:spPr>
        <a:xfrm>
          <a:off x="12957184" y="716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114861</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3143E790-C9CF-435F-961D-6BD366F346A1}"/>
            </a:ext>
          </a:extLst>
        </xdr:cNvPr>
        <xdr:cNvSpPr txBox="1"/>
      </xdr:nvSpPr>
      <xdr:spPr>
        <a:xfrm>
          <a:off x="12171054" y="714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101799</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ECA592C6-D50F-49DE-9C42-56C7DC202D3F}"/>
            </a:ext>
          </a:extLst>
        </xdr:cNvPr>
        <xdr:cNvSpPr txBox="1"/>
      </xdr:nvSpPr>
      <xdr:spPr>
        <a:xfrm>
          <a:off x="11354444" y="7127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CF9B6259-0190-410C-A402-739D09E5497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94A57B30-81AA-4FC5-999B-65E3BDB46D1A}"/>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E05C3A0-D0B4-49A2-BD2E-5DA77D1BA435}"/>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A2E30814-B454-467E-9802-1F8814C11145}"/>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32D13368-F92D-40BE-B4B9-1ED98DDFC0C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882CF309-9790-432F-92D9-6DFA93D88F96}"/>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AEFF3417-DCB4-484F-B717-8E33A8F366C2}"/>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1F62F38D-9A38-4B07-AF5E-476394AC76A6}"/>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A8358CBB-3118-4055-B3FC-5F1342B79920}"/>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506F8108-0518-465B-9AB2-C557ACC096DD}"/>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3" name="直線コネクタ 562">
          <a:extLst>
            <a:ext uri="{FF2B5EF4-FFF2-40B4-BE49-F238E27FC236}">
              <a16:creationId xmlns:a16="http://schemas.microsoft.com/office/drawing/2014/main" id="{23AE57AE-310B-43CD-9CD1-59AD5768694B}"/>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4" name="テキスト ボックス 563">
          <a:extLst>
            <a:ext uri="{FF2B5EF4-FFF2-40B4-BE49-F238E27FC236}">
              <a16:creationId xmlns:a16="http://schemas.microsoft.com/office/drawing/2014/main" id="{842CC772-FB1F-4586-853E-0173D52745B5}"/>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5" name="直線コネクタ 564">
          <a:extLst>
            <a:ext uri="{FF2B5EF4-FFF2-40B4-BE49-F238E27FC236}">
              <a16:creationId xmlns:a16="http://schemas.microsoft.com/office/drawing/2014/main" id="{7BE7D131-E20F-49F5-91C5-FC32A1A46F4A}"/>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6" name="テキスト ボックス 565">
          <a:extLst>
            <a:ext uri="{FF2B5EF4-FFF2-40B4-BE49-F238E27FC236}">
              <a16:creationId xmlns:a16="http://schemas.microsoft.com/office/drawing/2014/main" id="{99ECD295-753E-4508-9603-0980622534EC}"/>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7" name="直線コネクタ 566">
          <a:extLst>
            <a:ext uri="{FF2B5EF4-FFF2-40B4-BE49-F238E27FC236}">
              <a16:creationId xmlns:a16="http://schemas.microsoft.com/office/drawing/2014/main" id="{100071D9-64ED-4B66-A322-79AE12C87004}"/>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8" name="テキスト ボックス 567">
          <a:extLst>
            <a:ext uri="{FF2B5EF4-FFF2-40B4-BE49-F238E27FC236}">
              <a16:creationId xmlns:a16="http://schemas.microsoft.com/office/drawing/2014/main" id="{76B704B1-158A-4D59-B1D8-E5DF95558427}"/>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9" name="直線コネクタ 568">
          <a:extLst>
            <a:ext uri="{FF2B5EF4-FFF2-40B4-BE49-F238E27FC236}">
              <a16:creationId xmlns:a16="http://schemas.microsoft.com/office/drawing/2014/main" id="{FD8BC956-329B-4665-86AE-762BA6CD1CE4}"/>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70" name="テキスト ボックス 569">
          <a:extLst>
            <a:ext uri="{FF2B5EF4-FFF2-40B4-BE49-F238E27FC236}">
              <a16:creationId xmlns:a16="http://schemas.microsoft.com/office/drawing/2014/main" id="{ABCFC341-666D-4C7E-8447-F62EF128D394}"/>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1" name="直線コネクタ 570">
          <a:extLst>
            <a:ext uri="{FF2B5EF4-FFF2-40B4-BE49-F238E27FC236}">
              <a16:creationId xmlns:a16="http://schemas.microsoft.com/office/drawing/2014/main" id="{982E467E-8A83-42EE-8505-3700902A4C30}"/>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2" name="テキスト ボックス 571">
          <a:extLst>
            <a:ext uri="{FF2B5EF4-FFF2-40B4-BE49-F238E27FC236}">
              <a16:creationId xmlns:a16="http://schemas.microsoft.com/office/drawing/2014/main" id="{8A934279-AEC8-4C22-BC50-FB2FA021DDD7}"/>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3" name="直線コネクタ 572">
          <a:extLst>
            <a:ext uri="{FF2B5EF4-FFF2-40B4-BE49-F238E27FC236}">
              <a16:creationId xmlns:a16="http://schemas.microsoft.com/office/drawing/2014/main" id="{0766EEA8-A371-441E-AD6C-7ECC45803D8A}"/>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4" name="テキスト ボックス 573">
          <a:extLst>
            <a:ext uri="{FF2B5EF4-FFF2-40B4-BE49-F238E27FC236}">
              <a16:creationId xmlns:a16="http://schemas.microsoft.com/office/drawing/2014/main" id="{F2A99CF7-4828-4B21-80F8-A9F6B24F87AB}"/>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5" name="【一般廃棄物処理施設】&#10;一人当たり有形固定資産（償却資産）額グラフ枠">
          <a:extLst>
            <a:ext uri="{FF2B5EF4-FFF2-40B4-BE49-F238E27FC236}">
              <a16:creationId xmlns:a16="http://schemas.microsoft.com/office/drawing/2014/main" id="{70503ADE-C910-40A3-A04C-C1FB1CE9DC4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127784</xdr:rowOff>
    </xdr:from>
    <xdr:to>
      <xdr:col>116</xdr:col>
      <xdr:colOff>62864</xdr:colOff>
      <xdr:row>42</xdr:row>
      <xdr:rowOff>36397</xdr:rowOff>
    </xdr:to>
    <xdr:cxnSp macro="">
      <xdr:nvCxnSpPr>
        <xdr:cNvPr id="576" name="直線コネクタ 575">
          <a:extLst>
            <a:ext uri="{FF2B5EF4-FFF2-40B4-BE49-F238E27FC236}">
              <a16:creationId xmlns:a16="http://schemas.microsoft.com/office/drawing/2014/main" id="{660050CB-DEE6-4802-8A8D-65D9A579411A}"/>
            </a:ext>
          </a:extLst>
        </xdr:cNvPr>
        <xdr:cNvCxnSpPr/>
      </xdr:nvCxnSpPr>
      <xdr:spPr>
        <a:xfrm flipV="1">
          <a:off x="19947254" y="5960894"/>
          <a:ext cx="0" cy="127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7" name="【一般廃棄物処理施設】&#10;一人当たり有形固定資産（償却資産）額最小値テキスト">
          <a:extLst>
            <a:ext uri="{FF2B5EF4-FFF2-40B4-BE49-F238E27FC236}">
              <a16:creationId xmlns:a16="http://schemas.microsoft.com/office/drawing/2014/main" id="{D571D800-0529-4D66-831A-629B553DB575}"/>
            </a:ext>
          </a:extLst>
        </xdr:cNvPr>
        <xdr:cNvSpPr txBox="1"/>
      </xdr:nvSpPr>
      <xdr:spPr>
        <a:xfrm>
          <a:off x="19985990" y="7241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8" name="直線コネクタ 577">
          <a:extLst>
            <a:ext uri="{FF2B5EF4-FFF2-40B4-BE49-F238E27FC236}">
              <a16:creationId xmlns:a16="http://schemas.microsoft.com/office/drawing/2014/main" id="{736B2404-8BAA-4FB0-BB60-04FD53199634}"/>
            </a:ext>
          </a:extLst>
        </xdr:cNvPr>
        <xdr:cNvCxnSpPr/>
      </xdr:nvCxnSpPr>
      <xdr:spPr>
        <a:xfrm>
          <a:off x="19885660" y="72372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74461</xdr:rowOff>
    </xdr:from>
    <xdr:ext cx="599010" cy="259045"/>
    <xdr:sp macro="" textlink="">
      <xdr:nvSpPr>
        <xdr:cNvPr id="579" name="【一般廃棄物処理施設】&#10;一人当たり有形固定資産（償却資産）額最大値テキスト">
          <a:extLst>
            <a:ext uri="{FF2B5EF4-FFF2-40B4-BE49-F238E27FC236}">
              <a16:creationId xmlns:a16="http://schemas.microsoft.com/office/drawing/2014/main" id="{5E64EAE6-2D0A-4BD1-B79D-41B4C9E220EF}"/>
            </a:ext>
          </a:extLst>
        </xdr:cNvPr>
        <xdr:cNvSpPr txBox="1"/>
      </xdr:nvSpPr>
      <xdr:spPr>
        <a:xfrm>
          <a:off x="19985990" y="573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127784</xdr:rowOff>
    </xdr:from>
    <xdr:to>
      <xdr:col>116</xdr:col>
      <xdr:colOff>152400</xdr:colOff>
      <xdr:row>34</xdr:row>
      <xdr:rowOff>127784</xdr:rowOff>
    </xdr:to>
    <xdr:cxnSp macro="">
      <xdr:nvCxnSpPr>
        <xdr:cNvPr id="580" name="直線コネクタ 579">
          <a:extLst>
            <a:ext uri="{FF2B5EF4-FFF2-40B4-BE49-F238E27FC236}">
              <a16:creationId xmlns:a16="http://schemas.microsoft.com/office/drawing/2014/main" id="{98BB8EF7-DECC-4426-AD65-B14E3EC81441}"/>
            </a:ext>
          </a:extLst>
        </xdr:cNvPr>
        <xdr:cNvCxnSpPr/>
      </xdr:nvCxnSpPr>
      <xdr:spPr>
        <a:xfrm>
          <a:off x="19885660" y="59608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123922</xdr:rowOff>
    </xdr:from>
    <xdr:ext cx="534377" cy="259045"/>
    <xdr:sp macro="" textlink="">
      <xdr:nvSpPr>
        <xdr:cNvPr id="581" name="【一般廃棄物処理施設】&#10;一人当たり有形固定資産（償却資産）額平均値テキスト">
          <a:extLst>
            <a:ext uri="{FF2B5EF4-FFF2-40B4-BE49-F238E27FC236}">
              <a16:creationId xmlns:a16="http://schemas.microsoft.com/office/drawing/2014/main" id="{8A672414-F1DE-4BD6-8F50-8DF83702E4F8}"/>
            </a:ext>
          </a:extLst>
        </xdr:cNvPr>
        <xdr:cNvSpPr txBox="1"/>
      </xdr:nvSpPr>
      <xdr:spPr>
        <a:xfrm>
          <a:off x="19985990" y="6812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145495</xdr:rowOff>
    </xdr:from>
    <xdr:to>
      <xdr:col>116</xdr:col>
      <xdr:colOff>114300</xdr:colOff>
      <xdr:row>40</xdr:row>
      <xdr:rowOff>75645</xdr:rowOff>
    </xdr:to>
    <xdr:sp macro="" textlink="">
      <xdr:nvSpPr>
        <xdr:cNvPr id="582" name="フローチャート: 判断 581">
          <a:extLst>
            <a:ext uri="{FF2B5EF4-FFF2-40B4-BE49-F238E27FC236}">
              <a16:creationId xmlns:a16="http://schemas.microsoft.com/office/drawing/2014/main" id="{D71DB95F-6180-463E-B378-4A52F44751CD}"/>
            </a:ext>
          </a:extLst>
        </xdr:cNvPr>
        <xdr:cNvSpPr/>
      </xdr:nvSpPr>
      <xdr:spPr>
        <a:xfrm>
          <a:off x="19904710" y="6830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2453</xdr:rowOff>
    </xdr:from>
    <xdr:to>
      <xdr:col>112</xdr:col>
      <xdr:colOff>38100</xdr:colOff>
      <xdr:row>40</xdr:row>
      <xdr:rowOff>104053</xdr:rowOff>
    </xdr:to>
    <xdr:sp macro="" textlink="">
      <xdr:nvSpPr>
        <xdr:cNvPr id="583" name="フローチャート: 判断 582">
          <a:extLst>
            <a:ext uri="{FF2B5EF4-FFF2-40B4-BE49-F238E27FC236}">
              <a16:creationId xmlns:a16="http://schemas.microsoft.com/office/drawing/2014/main" id="{5A29F60B-9007-4C8C-BEA5-4037CE070543}"/>
            </a:ext>
          </a:extLst>
        </xdr:cNvPr>
        <xdr:cNvSpPr/>
      </xdr:nvSpPr>
      <xdr:spPr>
        <a:xfrm>
          <a:off x="19161760" y="6860453"/>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152852</xdr:rowOff>
    </xdr:from>
    <xdr:to>
      <xdr:col>107</xdr:col>
      <xdr:colOff>101600</xdr:colOff>
      <xdr:row>40</xdr:row>
      <xdr:rowOff>83002</xdr:rowOff>
    </xdr:to>
    <xdr:sp macro="" textlink="">
      <xdr:nvSpPr>
        <xdr:cNvPr id="584" name="フローチャート: 判断 583">
          <a:extLst>
            <a:ext uri="{FF2B5EF4-FFF2-40B4-BE49-F238E27FC236}">
              <a16:creationId xmlns:a16="http://schemas.microsoft.com/office/drawing/2014/main" id="{DF65C881-995A-4620-82A3-C7AB6F9E027F}"/>
            </a:ext>
          </a:extLst>
        </xdr:cNvPr>
        <xdr:cNvSpPr/>
      </xdr:nvSpPr>
      <xdr:spPr>
        <a:xfrm>
          <a:off x="18345150" y="683940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152018</xdr:rowOff>
    </xdr:from>
    <xdr:to>
      <xdr:col>102</xdr:col>
      <xdr:colOff>165100</xdr:colOff>
      <xdr:row>40</xdr:row>
      <xdr:rowOff>82168</xdr:rowOff>
    </xdr:to>
    <xdr:sp macro="" textlink="">
      <xdr:nvSpPr>
        <xdr:cNvPr id="585" name="フローチャート: 判断 584">
          <a:extLst>
            <a:ext uri="{FF2B5EF4-FFF2-40B4-BE49-F238E27FC236}">
              <a16:creationId xmlns:a16="http://schemas.microsoft.com/office/drawing/2014/main" id="{F011A85F-B633-4099-80F5-A2FD8D4D701F}"/>
            </a:ext>
          </a:extLst>
        </xdr:cNvPr>
        <xdr:cNvSpPr/>
      </xdr:nvSpPr>
      <xdr:spPr>
        <a:xfrm>
          <a:off x="17547590" y="683856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149865</xdr:rowOff>
    </xdr:from>
    <xdr:to>
      <xdr:col>98</xdr:col>
      <xdr:colOff>38100</xdr:colOff>
      <xdr:row>40</xdr:row>
      <xdr:rowOff>80015</xdr:rowOff>
    </xdr:to>
    <xdr:sp macro="" textlink="">
      <xdr:nvSpPr>
        <xdr:cNvPr id="586" name="フローチャート: 判断 585">
          <a:extLst>
            <a:ext uri="{FF2B5EF4-FFF2-40B4-BE49-F238E27FC236}">
              <a16:creationId xmlns:a16="http://schemas.microsoft.com/office/drawing/2014/main" id="{0495F2C4-50DD-449A-A0B4-5F35E4EEB5D2}"/>
            </a:ext>
          </a:extLst>
        </xdr:cNvPr>
        <xdr:cNvSpPr/>
      </xdr:nvSpPr>
      <xdr:spPr>
        <a:xfrm>
          <a:off x="16761460" y="683641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3C14BA01-05A5-4ED4-A151-1919F5858DC4}"/>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3851559D-F84B-4C2B-B066-87876EA464B8}"/>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A499BCE-A972-4B82-8A5F-F44A76153B3B}"/>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5697D0C1-F480-4FD6-867E-18CE0DBDF894}"/>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04B03F24-D906-4C2D-90B8-D719F011FB38}"/>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118189</xdr:rowOff>
    </xdr:from>
    <xdr:to>
      <xdr:col>116</xdr:col>
      <xdr:colOff>114300</xdr:colOff>
      <xdr:row>39</xdr:row>
      <xdr:rowOff>48339</xdr:rowOff>
    </xdr:to>
    <xdr:sp macro="" textlink="">
      <xdr:nvSpPr>
        <xdr:cNvPr id="592" name="楕円 591">
          <a:extLst>
            <a:ext uri="{FF2B5EF4-FFF2-40B4-BE49-F238E27FC236}">
              <a16:creationId xmlns:a16="http://schemas.microsoft.com/office/drawing/2014/main" id="{C7482034-1D0C-4446-8EBE-3C338182CCC4}"/>
            </a:ext>
          </a:extLst>
        </xdr:cNvPr>
        <xdr:cNvSpPr/>
      </xdr:nvSpPr>
      <xdr:spPr>
        <a:xfrm>
          <a:off x="19904710" y="6635194"/>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141066</xdr:rowOff>
    </xdr:from>
    <xdr:ext cx="599010" cy="259045"/>
    <xdr:sp macro="" textlink="">
      <xdr:nvSpPr>
        <xdr:cNvPr id="593" name="【一般廃棄物処理施設】&#10;一人当たり有形固定資産（償却資産）額該当値テキスト">
          <a:extLst>
            <a:ext uri="{FF2B5EF4-FFF2-40B4-BE49-F238E27FC236}">
              <a16:creationId xmlns:a16="http://schemas.microsoft.com/office/drawing/2014/main" id="{E68D1388-8B7F-41D7-9DA1-EB303543B4C8}"/>
            </a:ext>
          </a:extLst>
        </xdr:cNvPr>
        <xdr:cNvSpPr txBox="1"/>
      </xdr:nvSpPr>
      <xdr:spPr>
        <a:xfrm>
          <a:off x="19985990" y="648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127836</xdr:rowOff>
    </xdr:from>
    <xdr:to>
      <xdr:col>112</xdr:col>
      <xdr:colOff>38100</xdr:colOff>
      <xdr:row>39</xdr:row>
      <xdr:rowOff>57986</xdr:rowOff>
    </xdr:to>
    <xdr:sp macro="" textlink="">
      <xdr:nvSpPr>
        <xdr:cNvPr id="594" name="楕円 593">
          <a:extLst>
            <a:ext uri="{FF2B5EF4-FFF2-40B4-BE49-F238E27FC236}">
              <a16:creationId xmlns:a16="http://schemas.microsoft.com/office/drawing/2014/main" id="{8B9CF955-D579-4554-A9D8-510B93E68254}"/>
            </a:ext>
          </a:extLst>
        </xdr:cNvPr>
        <xdr:cNvSpPr/>
      </xdr:nvSpPr>
      <xdr:spPr>
        <a:xfrm>
          <a:off x="19161760" y="664674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168989</xdr:rowOff>
    </xdr:from>
    <xdr:to>
      <xdr:col>116</xdr:col>
      <xdr:colOff>63500</xdr:colOff>
      <xdr:row>39</xdr:row>
      <xdr:rowOff>7186</xdr:rowOff>
    </xdr:to>
    <xdr:cxnSp macro="">
      <xdr:nvCxnSpPr>
        <xdr:cNvPr id="595" name="直線コネクタ 594">
          <a:extLst>
            <a:ext uri="{FF2B5EF4-FFF2-40B4-BE49-F238E27FC236}">
              <a16:creationId xmlns:a16="http://schemas.microsoft.com/office/drawing/2014/main" id="{D61FD2AB-968B-43FC-B3B2-6FF6A2F0E83C}"/>
            </a:ext>
          </a:extLst>
        </xdr:cNvPr>
        <xdr:cNvCxnSpPr/>
      </xdr:nvCxnSpPr>
      <xdr:spPr>
        <a:xfrm flipV="1">
          <a:off x="19204940" y="6687899"/>
          <a:ext cx="742950" cy="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137563</xdr:rowOff>
    </xdr:from>
    <xdr:to>
      <xdr:col>107</xdr:col>
      <xdr:colOff>101600</xdr:colOff>
      <xdr:row>39</xdr:row>
      <xdr:rowOff>67713</xdr:rowOff>
    </xdr:to>
    <xdr:sp macro="" textlink="">
      <xdr:nvSpPr>
        <xdr:cNvPr id="596" name="楕円 595">
          <a:extLst>
            <a:ext uri="{FF2B5EF4-FFF2-40B4-BE49-F238E27FC236}">
              <a16:creationId xmlns:a16="http://schemas.microsoft.com/office/drawing/2014/main" id="{C30E18EE-861F-4061-BF1B-A2420B0EFE65}"/>
            </a:ext>
          </a:extLst>
        </xdr:cNvPr>
        <xdr:cNvSpPr/>
      </xdr:nvSpPr>
      <xdr:spPr>
        <a:xfrm>
          <a:off x="18345150" y="664885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7186</xdr:rowOff>
    </xdr:from>
    <xdr:to>
      <xdr:col>111</xdr:col>
      <xdr:colOff>177800</xdr:colOff>
      <xdr:row>39</xdr:row>
      <xdr:rowOff>16913</xdr:rowOff>
    </xdr:to>
    <xdr:cxnSp macro="">
      <xdr:nvCxnSpPr>
        <xdr:cNvPr id="597" name="直線コネクタ 596">
          <a:extLst>
            <a:ext uri="{FF2B5EF4-FFF2-40B4-BE49-F238E27FC236}">
              <a16:creationId xmlns:a16="http://schemas.microsoft.com/office/drawing/2014/main" id="{0C82AD17-93F2-4BC6-BE0E-DDF628C2A29E}"/>
            </a:ext>
          </a:extLst>
        </xdr:cNvPr>
        <xdr:cNvCxnSpPr/>
      </xdr:nvCxnSpPr>
      <xdr:spPr>
        <a:xfrm flipV="1">
          <a:off x="18399760" y="6695641"/>
          <a:ext cx="805180" cy="1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144977</xdr:rowOff>
    </xdr:from>
    <xdr:to>
      <xdr:col>102</xdr:col>
      <xdr:colOff>165100</xdr:colOff>
      <xdr:row>39</xdr:row>
      <xdr:rowOff>75127</xdr:rowOff>
    </xdr:to>
    <xdr:sp macro="" textlink="">
      <xdr:nvSpPr>
        <xdr:cNvPr id="598" name="楕円 597">
          <a:extLst>
            <a:ext uri="{FF2B5EF4-FFF2-40B4-BE49-F238E27FC236}">
              <a16:creationId xmlns:a16="http://schemas.microsoft.com/office/drawing/2014/main" id="{155E16EF-99FE-4DC4-9EA4-88C867A19123}"/>
            </a:ext>
          </a:extLst>
        </xdr:cNvPr>
        <xdr:cNvSpPr/>
      </xdr:nvSpPr>
      <xdr:spPr>
        <a:xfrm>
          <a:off x="17547590" y="665817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16913</xdr:rowOff>
    </xdr:from>
    <xdr:to>
      <xdr:col>107</xdr:col>
      <xdr:colOff>50800</xdr:colOff>
      <xdr:row>39</xdr:row>
      <xdr:rowOff>24327</xdr:rowOff>
    </xdr:to>
    <xdr:cxnSp macro="">
      <xdr:nvCxnSpPr>
        <xdr:cNvPr id="599" name="直線コネクタ 598">
          <a:extLst>
            <a:ext uri="{FF2B5EF4-FFF2-40B4-BE49-F238E27FC236}">
              <a16:creationId xmlns:a16="http://schemas.microsoft.com/office/drawing/2014/main" id="{3344E342-8574-4B2B-B1BF-E1CFF54A0BDB}"/>
            </a:ext>
          </a:extLst>
        </xdr:cNvPr>
        <xdr:cNvCxnSpPr/>
      </xdr:nvCxnSpPr>
      <xdr:spPr>
        <a:xfrm flipV="1">
          <a:off x="17602200" y="6707273"/>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153888</xdr:rowOff>
    </xdr:from>
    <xdr:to>
      <xdr:col>98</xdr:col>
      <xdr:colOff>38100</xdr:colOff>
      <xdr:row>39</xdr:row>
      <xdr:rowOff>84038</xdr:rowOff>
    </xdr:to>
    <xdr:sp macro="" textlink="">
      <xdr:nvSpPr>
        <xdr:cNvPr id="600" name="楕円 599">
          <a:extLst>
            <a:ext uri="{FF2B5EF4-FFF2-40B4-BE49-F238E27FC236}">
              <a16:creationId xmlns:a16="http://schemas.microsoft.com/office/drawing/2014/main" id="{07A7AF55-E655-4221-949D-A6FC6E625926}"/>
            </a:ext>
          </a:extLst>
        </xdr:cNvPr>
        <xdr:cNvSpPr/>
      </xdr:nvSpPr>
      <xdr:spPr>
        <a:xfrm>
          <a:off x="16761460" y="666898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24327</xdr:rowOff>
    </xdr:from>
    <xdr:to>
      <xdr:col>102</xdr:col>
      <xdr:colOff>114300</xdr:colOff>
      <xdr:row>39</xdr:row>
      <xdr:rowOff>33238</xdr:rowOff>
    </xdr:to>
    <xdr:cxnSp macro="">
      <xdr:nvCxnSpPr>
        <xdr:cNvPr id="601" name="直線コネクタ 600">
          <a:extLst>
            <a:ext uri="{FF2B5EF4-FFF2-40B4-BE49-F238E27FC236}">
              <a16:creationId xmlns:a16="http://schemas.microsoft.com/office/drawing/2014/main" id="{79D3FC7D-F399-49D1-8904-133F6D533F83}"/>
            </a:ext>
          </a:extLst>
        </xdr:cNvPr>
        <xdr:cNvCxnSpPr/>
      </xdr:nvCxnSpPr>
      <xdr:spPr>
        <a:xfrm flipV="1">
          <a:off x="16804640" y="6707067"/>
          <a:ext cx="797560" cy="10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95180</xdr:rowOff>
    </xdr:from>
    <xdr:ext cx="534377" cy="259045"/>
    <xdr:sp macro="" textlink="">
      <xdr:nvSpPr>
        <xdr:cNvPr id="602" name="n_1aveValue【一般廃棄物処理施設】&#10;一人当たり有形固定資産（償却資産）額">
          <a:extLst>
            <a:ext uri="{FF2B5EF4-FFF2-40B4-BE49-F238E27FC236}">
              <a16:creationId xmlns:a16="http://schemas.microsoft.com/office/drawing/2014/main" id="{4554905F-1435-488A-9159-D95C502AEA2B}"/>
            </a:ext>
          </a:extLst>
        </xdr:cNvPr>
        <xdr:cNvSpPr txBox="1"/>
      </xdr:nvSpPr>
      <xdr:spPr>
        <a:xfrm>
          <a:off x="18951721" y="695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74129</xdr:rowOff>
    </xdr:from>
    <xdr:ext cx="534377" cy="259045"/>
    <xdr:sp macro="" textlink="">
      <xdr:nvSpPr>
        <xdr:cNvPr id="603" name="n_2aveValue【一般廃棄物処理施設】&#10;一人当たり有形固定資産（償却資産）額">
          <a:extLst>
            <a:ext uri="{FF2B5EF4-FFF2-40B4-BE49-F238E27FC236}">
              <a16:creationId xmlns:a16="http://schemas.microsoft.com/office/drawing/2014/main" id="{B8F25ECC-0198-40A9-B02C-E2DCDA16D3F6}"/>
            </a:ext>
          </a:extLst>
        </xdr:cNvPr>
        <xdr:cNvSpPr txBox="1"/>
      </xdr:nvSpPr>
      <xdr:spPr>
        <a:xfrm>
          <a:off x="18170671" y="6932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73295</xdr:rowOff>
    </xdr:from>
    <xdr:ext cx="534377" cy="259045"/>
    <xdr:sp macro="" textlink="">
      <xdr:nvSpPr>
        <xdr:cNvPr id="604" name="n_3aveValue【一般廃棄物処理施設】&#10;一人当たり有形固定資産（償却資産）額">
          <a:extLst>
            <a:ext uri="{FF2B5EF4-FFF2-40B4-BE49-F238E27FC236}">
              <a16:creationId xmlns:a16="http://schemas.microsoft.com/office/drawing/2014/main" id="{29753A8D-98BF-4330-B81E-1922F2F09838}"/>
            </a:ext>
          </a:extLst>
        </xdr:cNvPr>
        <xdr:cNvSpPr txBox="1"/>
      </xdr:nvSpPr>
      <xdr:spPr>
        <a:xfrm>
          <a:off x="17354061" y="693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71142</xdr:rowOff>
    </xdr:from>
    <xdr:ext cx="534377" cy="259045"/>
    <xdr:sp macro="" textlink="">
      <xdr:nvSpPr>
        <xdr:cNvPr id="605" name="n_4aveValue【一般廃棄物処理施設】&#10;一人当たり有形固定資産（償却資産）額">
          <a:extLst>
            <a:ext uri="{FF2B5EF4-FFF2-40B4-BE49-F238E27FC236}">
              <a16:creationId xmlns:a16="http://schemas.microsoft.com/office/drawing/2014/main" id="{97084FF2-A9C3-4052-AA8E-FA64D4A666A3}"/>
            </a:ext>
          </a:extLst>
        </xdr:cNvPr>
        <xdr:cNvSpPr txBox="1"/>
      </xdr:nvSpPr>
      <xdr:spPr>
        <a:xfrm>
          <a:off x="16556501" y="692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37</xdr:row>
      <xdr:rowOff>74513</xdr:rowOff>
    </xdr:from>
    <xdr:ext cx="599010" cy="259045"/>
    <xdr:sp macro="" textlink="">
      <xdr:nvSpPr>
        <xdr:cNvPr id="606" name="n_1mainValue【一般廃棄物処理施設】&#10;一人当たり有形固定資産（償却資産）額">
          <a:extLst>
            <a:ext uri="{FF2B5EF4-FFF2-40B4-BE49-F238E27FC236}">
              <a16:creationId xmlns:a16="http://schemas.microsoft.com/office/drawing/2014/main" id="{4BA7AD90-8958-410C-81A1-9FFDC2821899}"/>
            </a:ext>
          </a:extLst>
        </xdr:cNvPr>
        <xdr:cNvSpPr txBox="1"/>
      </xdr:nvSpPr>
      <xdr:spPr>
        <a:xfrm>
          <a:off x="18919405" y="6418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84240</xdr:rowOff>
    </xdr:from>
    <xdr:ext cx="599010" cy="259045"/>
    <xdr:sp macro="" textlink="">
      <xdr:nvSpPr>
        <xdr:cNvPr id="607" name="n_2mainValue【一般廃棄物処理施設】&#10;一人当たり有形固定資産（償却資産）額">
          <a:extLst>
            <a:ext uri="{FF2B5EF4-FFF2-40B4-BE49-F238E27FC236}">
              <a16:creationId xmlns:a16="http://schemas.microsoft.com/office/drawing/2014/main" id="{77F4F4A0-676B-4C4F-B960-E1469769BA9B}"/>
            </a:ext>
          </a:extLst>
        </xdr:cNvPr>
        <xdr:cNvSpPr txBox="1"/>
      </xdr:nvSpPr>
      <xdr:spPr>
        <a:xfrm>
          <a:off x="18138355" y="642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91654</xdr:rowOff>
    </xdr:from>
    <xdr:ext cx="599010" cy="259045"/>
    <xdr:sp macro="" textlink="">
      <xdr:nvSpPr>
        <xdr:cNvPr id="608" name="n_3mainValue【一般廃棄物処理施設】&#10;一人当たり有形固定資産（償却資産）額">
          <a:extLst>
            <a:ext uri="{FF2B5EF4-FFF2-40B4-BE49-F238E27FC236}">
              <a16:creationId xmlns:a16="http://schemas.microsoft.com/office/drawing/2014/main" id="{A5151E2B-A20D-41B6-B8B8-71F4F8FA1B54}"/>
            </a:ext>
          </a:extLst>
        </xdr:cNvPr>
        <xdr:cNvSpPr txBox="1"/>
      </xdr:nvSpPr>
      <xdr:spPr>
        <a:xfrm>
          <a:off x="17323650" y="6439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100565</xdr:rowOff>
    </xdr:from>
    <xdr:ext cx="599010" cy="259045"/>
    <xdr:sp macro="" textlink="">
      <xdr:nvSpPr>
        <xdr:cNvPr id="609" name="n_4mainValue【一般廃棄物処理施設】&#10;一人当たり有形固定資産（償却資産）額">
          <a:extLst>
            <a:ext uri="{FF2B5EF4-FFF2-40B4-BE49-F238E27FC236}">
              <a16:creationId xmlns:a16="http://schemas.microsoft.com/office/drawing/2014/main" id="{22EFF9CA-33AB-466E-8C16-E991E5A2B75C}"/>
            </a:ext>
          </a:extLst>
        </xdr:cNvPr>
        <xdr:cNvSpPr txBox="1"/>
      </xdr:nvSpPr>
      <xdr:spPr>
        <a:xfrm>
          <a:off x="16526090" y="6440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0" name="正方形/長方形 609">
          <a:extLst>
            <a:ext uri="{FF2B5EF4-FFF2-40B4-BE49-F238E27FC236}">
              <a16:creationId xmlns:a16="http://schemas.microsoft.com/office/drawing/2014/main" id="{08C89AC5-B97E-4BB8-B499-F4140A51048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1" name="正方形/長方形 610">
          <a:extLst>
            <a:ext uri="{FF2B5EF4-FFF2-40B4-BE49-F238E27FC236}">
              <a16:creationId xmlns:a16="http://schemas.microsoft.com/office/drawing/2014/main" id="{6D34C333-C6EA-4DB4-B0A6-73017A3C0FDF}"/>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2" name="正方形/長方形 611">
          <a:extLst>
            <a:ext uri="{FF2B5EF4-FFF2-40B4-BE49-F238E27FC236}">
              <a16:creationId xmlns:a16="http://schemas.microsoft.com/office/drawing/2014/main" id="{E18DFB62-8EB8-4A7C-98B8-C5969A2FCF1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3" name="正方形/長方形 612">
          <a:extLst>
            <a:ext uri="{FF2B5EF4-FFF2-40B4-BE49-F238E27FC236}">
              <a16:creationId xmlns:a16="http://schemas.microsoft.com/office/drawing/2014/main" id="{BFCAEDDC-80B6-4CF7-846F-1FED25E66DD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4" name="正方形/長方形 613">
          <a:extLst>
            <a:ext uri="{FF2B5EF4-FFF2-40B4-BE49-F238E27FC236}">
              <a16:creationId xmlns:a16="http://schemas.microsoft.com/office/drawing/2014/main" id="{3FBB2149-FE73-41FB-BED0-1BE12C5D5BB4}"/>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5" name="正方形/長方形 614">
          <a:extLst>
            <a:ext uri="{FF2B5EF4-FFF2-40B4-BE49-F238E27FC236}">
              <a16:creationId xmlns:a16="http://schemas.microsoft.com/office/drawing/2014/main" id="{34B98036-6DE5-453A-ACA8-3311C8873862}"/>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6" name="正方形/長方形 615">
          <a:extLst>
            <a:ext uri="{FF2B5EF4-FFF2-40B4-BE49-F238E27FC236}">
              <a16:creationId xmlns:a16="http://schemas.microsoft.com/office/drawing/2014/main" id="{38072396-E4BB-445D-909B-E7FAF021D98E}"/>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7" name="正方形/長方形 616">
          <a:extLst>
            <a:ext uri="{FF2B5EF4-FFF2-40B4-BE49-F238E27FC236}">
              <a16:creationId xmlns:a16="http://schemas.microsoft.com/office/drawing/2014/main" id="{8FC5F0D6-139F-44E3-B7AA-D934271F7D11}"/>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8" name="テキスト ボックス 617">
          <a:extLst>
            <a:ext uri="{FF2B5EF4-FFF2-40B4-BE49-F238E27FC236}">
              <a16:creationId xmlns:a16="http://schemas.microsoft.com/office/drawing/2014/main" id="{752EDD99-C677-4ACC-94B3-293E77725026}"/>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9" name="直線コネクタ 618">
          <a:extLst>
            <a:ext uri="{FF2B5EF4-FFF2-40B4-BE49-F238E27FC236}">
              <a16:creationId xmlns:a16="http://schemas.microsoft.com/office/drawing/2014/main" id="{4D14C3C7-C356-4BA5-8470-8F588E17B08F}"/>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0" name="テキスト ボックス 619">
          <a:extLst>
            <a:ext uri="{FF2B5EF4-FFF2-40B4-BE49-F238E27FC236}">
              <a16:creationId xmlns:a16="http://schemas.microsoft.com/office/drawing/2014/main" id="{D63BA179-EC3F-4481-A508-1431E3D67F8A}"/>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1" name="直線コネクタ 620">
          <a:extLst>
            <a:ext uri="{FF2B5EF4-FFF2-40B4-BE49-F238E27FC236}">
              <a16:creationId xmlns:a16="http://schemas.microsoft.com/office/drawing/2014/main" id="{44638256-9920-4922-9352-E99EAC6D8D21}"/>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22" name="テキスト ボックス 621">
          <a:extLst>
            <a:ext uri="{FF2B5EF4-FFF2-40B4-BE49-F238E27FC236}">
              <a16:creationId xmlns:a16="http://schemas.microsoft.com/office/drawing/2014/main" id="{2322AB7D-F252-44BC-BBD3-40E86D7C49C7}"/>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3" name="直線コネクタ 622">
          <a:extLst>
            <a:ext uri="{FF2B5EF4-FFF2-40B4-BE49-F238E27FC236}">
              <a16:creationId xmlns:a16="http://schemas.microsoft.com/office/drawing/2014/main" id="{97EAF0DE-971F-4E67-A1E1-A122CEAF0FD0}"/>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4" name="テキスト ボックス 623">
          <a:extLst>
            <a:ext uri="{FF2B5EF4-FFF2-40B4-BE49-F238E27FC236}">
              <a16:creationId xmlns:a16="http://schemas.microsoft.com/office/drawing/2014/main" id="{C4070A84-1FF3-46AF-A7D4-ECAC8AA2843F}"/>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5" name="直線コネクタ 624">
          <a:extLst>
            <a:ext uri="{FF2B5EF4-FFF2-40B4-BE49-F238E27FC236}">
              <a16:creationId xmlns:a16="http://schemas.microsoft.com/office/drawing/2014/main" id="{5605F17E-8203-46AA-8548-47F2DB4C81A2}"/>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6" name="テキスト ボックス 625">
          <a:extLst>
            <a:ext uri="{FF2B5EF4-FFF2-40B4-BE49-F238E27FC236}">
              <a16:creationId xmlns:a16="http://schemas.microsoft.com/office/drawing/2014/main" id="{FC19A313-6CFB-4760-AB38-93B7CA31F59A}"/>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7" name="直線コネクタ 626">
          <a:extLst>
            <a:ext uri="{FF2B5EF4-FFF2-40B4-BE49-F238E27FC236}">
              <a16:creationId xmlns:a16="http://schemas.microsoft.com/office/drawing/2014/main" id="{68578F4B-640B-408C-BFC1-4CA793C375EC}"/>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8" name="テキスト ボックス 627">
          <a:extLst>
            <a:ext uri="{FF2B5EF4-FFF2-40B4-BE49-F238E27FC236}">
              <a16:creationId xmlns:a16="http://schemas.microsoft.com/office/drawing/2014/main" id="{B50AD8AA-B001-4D44-8571-F34572C9CF14}"/>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9" name="直線コネクタ 628">
          <a:extLst>
            <a:ext uri="{FF2B5EF4-FFF2-40B4-BE49-F238E27FC236}">
              <a16:creationId xmlns:a16="http://schemas.microsoft.com/office/drawing/2014/main" id="{C7BD89A9-44F6-4EAA-985E-D948346C6642}"/>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0" name="テキスト ボックス 629">
          <a:extLst>
            <a:ext uri="{FF2B5EF4-FFF2-40B4-BE49-F238E27FC236}">
              <a16:creationId xmlns:a16="http://schemas.microsoft.com/office/drawing/2014/main" id="{995B66CA-3C2E-419E-A7B3-1AA95BE99CC7}"/>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1" name="直線コネクタ 630">
          <a:extLst>
            <a:ext uri="{FF2B5EF4-FFF2-40B4-BE49-F238E27FC236}">
              <a16:creationId xmlns:a16="http://schemas.microsoft.com/office/drawing/2014/main" id="{249E0A76-7CAE-4CE9-BC82-9769E4D32710}"/>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32" name="テキスト ボックス 631">
          <a:extLst>
            <a:ext uri="{FF2B5EF4-FFF2-40B4-BE49-F238E27FC236}">
              <a16:creationId xmlns:a16="http://schemas.microsoft.com/office/drawing/2014/main" id="{ACD2A3C4-F4B8-452B-A03A-D7412A363C7A}"/>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3" name="直線コネクタ 632">
          <a:extLst>
            <a:ext uri="{FF2B5EF4-FFF2-40B4-BE49-F238E27FC236}">
              <a16:creationId xmlns:a16="http://schemas.microsoft.com/office/drawing/2014/main" id="{6C0C4183-59B2-4C91-B4F1-76F9CAE3D2F9}"/>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3EC0F315-52DC-4184-88F1-9363F533B3E7}"/>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78377</xdr:rowOff>
    </xdr:from>
    <xdr:to>
      <xdr:col>85</xdr:col>
      <xdr:colOff>126364</xdr:colOff>
      <xdr:row>64</xdr:row>
      <xdr:rowOff>130628</xdr:rowOff>
    </xdr:to>
    <xdr:cxnSp macro="">
      <xdr:nvCxnSpPr>
        <xdr:cNvPr id="635" name="直線コネクタ 634">
          <a:extLst>
            <a:ext uri="{FF2B5EF4-FFF2-40B4-BE49-F238E27FC236}">
              <a16:creationId xmlns:a16="http://schemas.microsoft.com/office/drawing/2014/main" id="{DBCA53B5-8CE8-482E-B8A4-3F7844C400C3}"/>
            </a:ext>
          </a:extLst>
        </xdr:cNvPr>
        <xdr:cNvCxnSpPr/>
      </xdr:nvCxnSpPr>
      <xdr:spPr>
        <a:xfrm flipV="1">
          <a:off x="14703424" y="9508127"/>
          <a:ext cx="0" cy="159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49F7984E-82BB-48DD-9380-6982D5D89885}"/>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7" name="直線コネクタ 636">
          <a:extLst>
            <a:ext uri="{FF2B5EF4-FFF2-40B4-BE49-F238E27FC236}">
              <a16:creationId xmlns:a16="http://schemas.microsoft.com/office/drawing/2014/main" id="{7E718E3E-4189-4AFE-8966-C0DBD6B5039D}"/>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25054</xdr:rowOff>
    </xdr:from>
    <xdr:ext cx="340478" cy="259045"/>
    <xdr:sp macro="" textlink="">
      <xdr:nvSpPr>
        <xdr:cNvPr id="638" name="【保健センター・保健所】&#10;有形固定資産減価償却率最大値テキスト">
          <a:extLst>
            <a:ext uri="{FF2B5EF4-FFF2-40B4-BE49-F238E27FC236}">
              <a16:creationId xmlns:a16="http://schemas.microsoft.com/office/drawing/2014/main" id="{57D861BC-E181-42FA-AD0F-2FEC42F8C5BF}"/>
            </a:ext>
          </a:extLst>
        </xdr:cNvPr>
        <xdr:cNvSpPr txBox="1"/>
      </xdr:nvSpPr>
      <xdr:spPr>
        <a:xfrm>
          <a:off x="14742160" y="92795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78377</xdr:rowOff>
    </xdr:from>
    <xdr:to>
      <xdr:col>86</xdr:col>
      <xdr:colOff>25400</xdr:colOff>
      <xdr:row>55</xdr:row>
      <xdr:rowOff>78377</xdr:rowOff>
    </xdr:to>
    <xdr:cxnSp macro="">
      <xdr:nvCxnSpPr>
        <xdr:cNvPr id="639" name="直線コネクタ 638">
          <a:extLst>
            <a:ext uri="{FF2B5EF4-FFF2-40B4-BE49-F238E27FC236}">
              <a16:creationId xmlns:a16="http://schemas.microsoft.com/office/drawing/2014/main" id="{B6548EDB-961D-4660-8491-B78B36FA8B3B}"/>
            </a:ext>
          </a:extLst>
        </xdr:cNvPr>
        <xdr:cNvCxnSpPr/>
      </xdr:nvCxnSpPr>
      <xdr:spPr>
        <a:xfrm>
          <a:off x="14611350" y="9508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48821</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9EEA7A85-A0F7-4D0A-AF3F-56246CFB7A71}"/>
            </a:ext>
          </a:extLst>
        </xdr:cNvPr>
        <xdr:cNvSpPr txBox="1"/>
      </xdr:nvSpPr>
      <xdr:spPr>
        <a:xfrm>
          <a:off x="14742160" y="101662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25944</xdr:rowOff>
    </xdr:from>
    <xdr:to>
      <xdr:col>85</xdr:col>
      <xdr:colOff>177800</xdr:colOff>
      <xdr:row>60</xdr:row>
      <xdr:rowOff>127544</xdr:rowOff>
    </xdr:to>
    <xdr:sp macro="" textlink="">
      <xdr:nvSpPr>
        <xdr:cNvPr id="641" name="フローチャート: 判断 640">
          <a:extLst>
            <a:ext uri="{FF2B5EF4-FFF2-40B4-BE49-F238E27FC236}">
              <a16:creationId xmlns:a16="http://schemas.microsoft.com/office/drawing/2014/main" id="{03C35752-DE98-4D84-A29F-BDEB8714B9EF}"/>
            </a:ext>
          </a:extLst>
        </xdr:cNvPr>
        <xdr:cNvSpPr/>
      </xdr:nvSpPr>
      <xdr:spPr>
        <a:xfrm>
          <a:off x="14649450" y="10309134"/>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3084</xdr:rowOff>
    </xdr:from>
    <xdr:to>
      <xdr:col>81</xdr:col>
      <xdr:colOff>101600</xdr:colOff>
      <xdr:row>60</xdr:row>
      <xdr:rowOff>104684</xdr:rowOff>
    </xdr:to>
    <xdr:sp macro="" textlink="">
      <xdr:nvSpPr>
        <xdr:cNvPr id="642" name="フローチャート: 判断 641">
          <a:extLst>
            <a:ext uri="{FF2B5EF4-FFF2-40B4-BE49-F238E27FC236}">
              <a16:creationId xmlns:a16="http://schemas.microsoft.com/office/drawing/2014/main" id="{40BA2841-8328-4E47-97B8-A90D5FAB5E2F}"/>
            </a:ext>
          </a:extLst>
        </xdr:cNvPr>
        <xdr:cNvSpPr/>
      </xdr:nvSpPr>
      <xdr:spPr>
        <a:xfrm>
          <a:off x="13887450" y="10290084"/>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1451</xdr:rowOff>
    </xdr:from>
    <xdr:to>
      <xdr:col>76</xdr:col>
      <xdr:colOff>165100</xdr:colOff>
      <xdr:row>60</xdr:row>
      <xdr:rowOff>103051</xdr:rowOff>
    </xdr:to>
    <xdr:sp macro="" textlink="">
      <xdr:nvSpPr>
        <xdr:cNvPr id="643" name="フローチャート: 判断 642">
          <a:extLst>
            <a:ext uri="{FF2B5EF4-FFF2-40B4-BE49-F238E27FC236}">
              <a16:creationId xmlns:a16="http://schemas.microsoft.com/office/drawing/2014/main" id="{D83E872C-5554-4CC6-AA10-4B64069E9FEC}"/>
            </a:ext>
          </a:extLst>
        </xdr:cNvPr>
        <xdr:cNvSpPr/>
      </xdr:nvSpPr>
      <xdr:spPr>
        <a:xfrm>
          <a:off x="13089890" y="1028845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148409</xdr:rowOff>
    </xdr:from>
    <xdr:to>
      <xdr:col>72</xdr:col>
      <xdr:colOff>38100</xdr:colOff>
      <xdr:row>60</xdr:row>
      <xdr:rowOff>78559</xdr:rowOff>
    </xdr:to>
    <xdr:sp macro="" textlink="">
      <xdr:nvSpPr>
        <xdr:cNvPr id="644" name="フローチャート: 判断 643">
          <a:extLst>
            <a:ext uri="{FF2B5EF4-FFF2-40B4-BE49-F238E27FC236}">
              <a16:creationId xmlns:a16="http://schemas.microsoft.com/office/drawing/2014/main" id="{527E58A5-765C-42E1-99B5-4B98A584C98B}"/>
            </a:ext>
          </a:extLst>
        </xdr:cNvPr>
        <xdr:cNvSpPr/>
      </xdr:nvSpPr>
      <xdr:spPr>
        <a:xfrm>
          <a:off x="12303760" y="1026205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119017</xdr:rowOff>
    </xdr:from>
    <xdr:to>
      <xdr:col>67</xdr:col>
      <xdr:colOff>101600</xdr:colOff>
      <xdr:row>60</xdr:row>
      <xdr:rowOff>49167</xdr:rowOff>
    </xdr:to>
    <xdr:sp macro="" textlink="">
      <xdr:nvSpPr>
        <xdr:cNvPr id="645" name="フローチャート: 判断 644">
          <a:extLst>
            <a:ext uri="{FF2B5EF4-FFF2-40B4-BE49-F238E27FC236}">
              <a16:creationId xmlns:a16="http://schemas.microsoft.com/office/drawing/2014/main" id="{B68968A7-A103-40C8-B06C-4EA08D4BB4B1}"/>
            </a:ext>
          </a:extLst>
        </xdr:cNvPr>
        <xdr:cNvSpPr/>
      </xdr:nvSpPr>
      <xdr:spPr>
        <a:xfrm>
          <a:off x="11487150" y="1023647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E3E1A3F-B563-4A0D-AA65-54590AD60634}"/>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B770D3A-F191-4EE0-8EE1-1222F0B4C274}"/>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744547C2-B286-4C46-AF9A-1D1145C4342C}"/>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7B02A2BD-0212-44BD-BFEE-60C6B648E01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3918B40-F12D-4E06-9DAF-C179D8C90F2D}"/>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102688</xdr:rowOff>
    </xdr:from>
    <xdr:to>
      <xdr:col>85</xdr:col>
      <xdr:colOff>177800</xdr:colOff>
      <xdr:row>62</xdr:row>
      <xdr:rowOff>32838</xdr:rowOff>
    </xdr:to>
    <xdr:sp macro="" textlink="">
      <xdr:nvSpPr>
        <xdr:cNvPr id="651" name="楕円 650">
          <a:extLst>
            <a:ext uri="{FF2B5EF4-FFF2-40B4-BE49-F238E27FC236}">
              <a16:creationId xmlns:a16="http://schemas.microsoft.com/office/drawing/2014/main" id="{AA35B0C6-43DB-4521-BC30-981DE3B0E128}"/>
            </a:ext>
          </a:extLst>
        </xdr:cNvPr>
        <xdr:cNvSpPr/>
      </xdr:nvSpPr>
      <xdr:spPr>
        <a:xfrm>
          <a:off x="14649450" y="1055732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81115</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ADBA9BEF-097D-40AC-8D2E-61C081BE2ED8}"/>
            </a:ext>
          </a:extLst>
        </xdr:cNvPr>
        <xdr:cNvSpPr txBox="1"/>
      </xdr:nvSpPr>
      <xdr:spPr>
        <a:xfrm>
          <a:off x="14742160" y="10541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55335</xdr:rowOff>
    </xdr:from>
    <xdr:to>
      <xdr:col>81</xdr:col>
      <xdr:colOff>101600</xdr:colOff>
      <xdr:row>61</xdr:row>
      <xdr:rowOff>156935</xdr:rowOff>
    </xdr:to>
    <xdr:sp macro="" textlink="">
      <xdr:nvSpPr>
        <xdr:cNvPr id="653" name="楕円 652">
          <a:extLst>
            <a:ext uri="{FF2B5EF4-FFF2-40B4-BE49-F238E27FC236}">
              <a16:creationId xmlns:a16="http://schemas.microsoft.com/office/drawing/2014/main" id="{7011E522-D111-45D6-BE5C-618DC5D8A29B}"/>
            </a:ext>
          </a:extLst>
        </xdr:cNvPr>
        <xdr:cNvSpPr/>
      </xdr:nvSpPr>
      <xdr:spPr>
        <a:xfrm>
          <a:off x="13887450" y="1051759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106135</xdr:rowOff>
    </xdr:from>
    <xdr:to>
      <xdr:col>85</xdr:col>
      <xdr:colOff>127000</xdr:colOff>
      <xdr:row>61</xdr:row>
      <xdr:rowOff>153488</xdr:rowOff>
    </xdr:to>
    <xdr:cxnSp macro="">
      <xdr:nvCxnSpPr>
        <xdr:cNvPr id="654" name="直線コネクタ 653">
          <a:extLst>
            <a:ext uri="{FF2B5EF4-FFF2-40B4-BE49-F238E27FC236}">
              <a16:creationId xmlns:a16="http://schemas.microsoft.com/office/drawing/2014/main" id="{5A22C8D8-B570-487A-867F-D96F976EE61A}"/>
            </a:ext>
          </a:extLst>
        </xdr:cNvPr>
        <xdr:cNvCxnSpPr/>
      </xdr:nvCxnSpPr>
      <xdr:spPr>
        <a:xfrm>
          <a:off x="13942060" y="10562680"/>
          <a:ext cx="762000" cy="4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4717</xdr:rowOff>
    </xdr:from>
    <xdr:to>
      <xdr:col>76</xdr:col>
      <xdr:colOff>165100</xdr:colOff>
      <xdr:row>61</xdr:row>
      <xdr:rowOff>106317</xdr:rowOff>
    </xdr:to>
    <xdr:sp macro="" textlink="">
      <xdr:nvSpPr>
        <xdr:cNvPr id="655" name="楕円 654">
          <a:extLst>
            <a:ext uri="{FF2B5EF4-FFF2-40B4-BE49-F238E27FC236}">
              <a16:creationId xmlns:a16="http://schemas.microsoft.com/office/drawing/2014/main" id="{D5592C7A-BF49-477D-A824-52289C5ED101}"/>
            </a:ext>
          </a:extLst>
        </xdr:cNvPr>
        <xdr:cNvSpPr/>
      </xdr:nvSpPr>
      <xdr:spPr>
        <a:xfrm>
          <a:off x="13089890" y="1046507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55517</xdr:rowOff>
    </xdr:from>
    <xdr:to>
      <xdr:col>81</xdr:col>
      <xdr:colOff>50800</xdr:colOff>
      <xdr:row>61</xdr:row>
      <xdr:rowOff>106135</xdr:rowOff>
    </xdr:to>
    <xdr:cxnSp macro="">
      <xdr:nvCxnSpPr>
        <xdr:cNvPr id="656" name="直線コネクタ 655">
          <a:extLst>
            <a:ext uri="{FF2B5EF4-FFF2-40B4-BE49-F238E27FC236}">
              <a16:creationId xmlns:a16="http://schemas.microsoft.com/office/drawing/2014/main" id="{DC02FF70-5C17-4B8C-A0FB-27436D1EFC17}"/>
            </a:ext>
          </a:extLst>
        </xdr:cNvPr>
        <xdr:cNvCxnSpPr/>
      </xdr:nvCxnSpPr>
      <xdr:spPr>
        <a:xfrm>
          <a:off x="13144500" y="10517777"/>
          <a:ext cx="797560" cy="4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657" name="楕円 656">
          <a:extLst>
            <a:ext uri="{FF2B5EF4-FFF2-40B4-BE49-F238E27FC236}">
              <a16:creationId xmlns:a16="http://schemas.microsoft.com/office/drawing/2014/main" id="{CD5A38F8-63DA-4BEA-9CCA-254AE638949A}"/>
            </a:ext>
          </a:extLst>
        </xdr:cNvPr>
        <xdr:cNvSpPr/>
      </xdr:nvSpPr>
      <xdr:spPr>
        <a:xfrm>
          <a:off x="12303760" y="104571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55517</xdr:rowOff>
    </xdr:to>
    <xdr:cxnSp macro="">
      <xdr:nvCxnSpPr>
        <xdr:cNvPr id="658" name="直線コネクタ 657">
          <a:extLst>
            <a:ext uri="{FF2B5EF4-FFF2-40B4-BE49-F238E27FC236}">
              <a16:creationId xmlns:a16="http://schemas.microsoft.com/office/drawing/2014/main" id="{7F90A443-02B2-4F1E-947B-958D22726805}"/>
            </a:ext>
          </a:extLst>
        </xdr:cNvPr>
        <xdr:cNvCxnSpPr/>
      </xdr:nvCxnSpPr>
      <xdr:spPr>
        <a:xfrm>
          <a:off x="12346940" y="10506075"/>
          <a:ext cx="797560" cy="1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115751</xdr:rowOff>
    </xdr:from>
    <xdr:to>
      <xdr:col>67</xdr:col>
      <xdr:colOff>101600</xdr:colOff>
      <xdr:row>62</xdr:row>
      <xdr:rowOff>45901</xdr:rowOff>
    </xdr:to>
    <xdr:sp macro="" textlink="">
      <xdr:nvSpPr>
        <xdr:cNvPr id="659" name="楕円 658">
          <a:extLst>
            <a:ext uri="{FF2B5EF4-FFF2-40B4-BE49-F238E27FC236}">
              <a16:creationId xmlns:a16="http://schemas.microsoft.com/office/drawing/2014/main" id="{1C0D7F65-218F-49A9-91C0-7CE396763737}"/>
            </a:ext>
          </a:extLst>
        </xdr:cNvPr>
        <xdr:cNvSpPr/>
      </xdr:nvSpPr>
      <xdr:spPr>
        <a:xfrm>
          <a:off x="11487150" y="1057420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45720</xdr:rowOff>
    </xdr:from>
    <xdr:to>
      <xdr:col>71</xdr:col>
      <xdr:colOff>177800</xdr:colOff>
      <xdr:row>61</xdr:row>
      <xdr:rowOff>166551</xdr:rowOff>
    </xdr:to>
    <xdr:cxnSp macro="">
      <xdr:nvCxnSpPr>
        <xdr:cNvPr id="660" name="直線コネクタ 659">
          <a:extLst>
            <a:ext uri="{FF2B5EF4-FFF2-40B4-BE49-F238E27FC236}">
              <a16:creationId xmlns:a16="http://schemas.microsoft.com/office/drawing/2014/main" id="{56305BBF-2299-4DE1-B19A-B1C44FD68546}"/>
            </a:ext>
          </a:extLst>
        </xdr:cNvPr>
        <xdr:cNvCxnSpPr/>
      </xdr:nvCxnSpPr>
      <xdr:spPr>
        <a:xfrm flipV="1">
          <a:off x="11541760" y="10506075"/>
          <a:ext cx="805180" cy="1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121211</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865A28EA-61D8-4B93-86B4-30B7667B8458}"/>
            </a:ext>
          </a:extLst>
        </xdr:cNvPr>
        <xdr:cNvSpPr txBox="1"/>
      </xdr:nvSpPr>
      <xdr:spPr>
        <a:xfrm>
          <a:off x="13738234" y="10067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119578</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034724A1-FB4A-45D6-B0DB-91C5735EEB23}"/>
            </a:ext>
          </a:extLst>
        </xdr:cNvPr>
        <xdr:cNvSpPr txBox="1"/>
      </xdr:nvSpPr>
      <xdr:spPr>
        <a:xfrm>
          <a:off x="12957184" y="1006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95086</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7345AF88-9B9F-4250-A529-8B0D1FE8F5D7}"/>
            </a:ext>
          </a:extLst>
        </xdr:cNvPr>
        <xdr:cNvSpPr txBox="1"/>
      </xdr:nvSpPr>
      <xdr:spPr>
        <a:xfrm>
          <a:off x="12171054" y="10042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65694</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17CC3C24-423A-44FE-BBE0-987D1C619A11}"/>
            </a:ext>
          </a:extLst>
        </xdr:cNvPr>
        <xdr:cNvSpPr txBox="1"/>
      </xdr:nvSpPr>
      <xdr:spPr>
        <a:xfrm>
          <a:off x="11354444" y="1000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148062</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8CEA3B38-2A58-4F90-859A-75B935746DF2}"/>
            </a:ext>
          </a:extLst>
        </xdr:cNvPr>
        <xdr:cNvSpPr txBox="1"/>
      </xdr:nvSpPr>
      <xdr:spPr>
        <a:xfrm>
          <a:off x="13738234" y="1060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97444</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33989D80-BC44-47F2-92C6-F3100E791D09}"/>
            </a:ext>
          </a:extLst>
        </xdr:cNvPr>
        <xdr:cNvSpPr txBox="1"/>
      </xdr:nvSpPr>
      <xdr:spPr>
        <a:xfrm>
          <a:off x="12957184" y="10552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0A526E34-0B50-4F4F-9332-4C1AC7963DAB}"/>
            </a:ext>
          </a:extLst>
        </xdr:cNvPr>
        <xdr:cNvSpPr txBox="1"/>
      </xdr:nvSpPr>
      <xdr:spPr>
        <a:xfrm>
          <a:off x="12171054"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37028</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2E69E7ED-7AE8-4C33-AB55-CCFFAFA8A43E}"/>
            </a:ext>
          </a:extLst>
        </xdr:cNvPr>
        <xdr:cNvSpPr txBox="1"/>
      </xdr:nvSpPr>
      <xdr:spPr>
        <a:xfrm>
          <a:off x="113544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732894BD-6A68-443B-A52E-7409B72CAAE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0638984A-0A2C-4188-94C1-F16724D2469A}"/>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0A4314DF-849B-4957-B133-DE73BEEFE913}"/>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94947F01-70EC-4FE5-BF56-3B97493CAAA9}"/>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61219D7B-D36E-4711-81DC-557EF9F024F4}"/>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5FAF8B20-CE2F-4869-BEDB-D50F57E97852}"/>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F663D48B-13AD-45C7-9245-3EC57E5AB248}"/>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FAB1A7B8-C77E-412A-825C-6176B91F97B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76D77066-CA05-4D65-9DDB-B0E26F09D32E}"/>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A14E0649-9997-4BE8-915C-E3224AC97052}"/>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9" name="直線コネクタ 678">
          <a:extLst>
            <a:ext uri="{FF2B5EF4-FFF2-40B4-BE49-F238E27FC236}">
              <a16:creationId xmlns:a16="http://schemas.microsoft.com/office/drawing/2014/main" id="{6A5F1542-8B00-4236-8B64-0F839CC02222}"/>
            </a:ext>
          </a:extLst>
        </xdr:cNvPr>
        <xdr:cNvCxnSpPr/>
      </xdr:nvCxnSpPr>
      <xdr:spPr>
        <a:xfrm>
          <a:off x="164592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0" name="テキスト ボックス 679">
          <a:extLst>
            <a:ext uri="{FF2B5EF4-FFF2-40B4-BE49-F238E27FC236}">
              <a16:creationId xmlns:a16="http://schemas.microsoft.com/office/drawing/2014/main" id="{44F57FED-E70C-440F-B8A6-51A33A0402FE}"/>
            </a:ext>
          </a:extLst>
        </xdr:cNvPr>
        <xdr:cNvSpPr txBox="1"/>
      </xdr:nvSpPr>
      <xdr:spPr>
        <a:xfrm>
          <a:off x="160472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1" name="直線コネクタ 680">
          <a:extLst>
            <a:ext uri="{FF2B5EF4-FFF2-40B4-BE49-F238E27FC236}">
              <a16:creationId xmlns:a16="http://schemas.microsoft.com/office/drawing/2014/main" id="{9FC6A9F7-5E35-4FE2-9D60-C39E2B9FD7BA}"/>
            </a:ext>
          </a:extLst>
        </xdr:cNvPr>
        <xdr:cNvCxnSpPr/>
      </xdr:nvCxnSpPr>
      <xdr:spPr>
        <a:xfrm>
          <a:off x="164592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2" name="テキスト ボックス 681">
          <a:extLst>
            <a:ext uri="{FF2B5EF4-FFF2-40B4-BE49-F238E27FC236}">
              <a16:creationId xmlns:a16="http://schemas.microsoft.com/office/drawing/2014/main" id="{A5316905-10AF-4ED0-85E3-01161D9DCB76}"/>
            </a:ext>
          </a:extLst>
        </xdr:cNvPr>
        <xdr:cNvSpPr txBox="1"/>
      </xdr:nvSpPr>
      <xdr:spPr>
        <a:xfrm>
          <a:off x="16047266" y="1063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3" name="直線コネクタ 682">
          <a:extLst>
            <a:ext uri="{FF2B5EF4-FFF2-40B4-BE49-F238E27FC236}">
              <a16:creationId xmlns:a16="http://schemas.microsoft.com/office/drawing/2014/main" id="{D0FBC59F-1378-4BA8-ABF6-45A4EE93F338}"/>
            </a:ext>
          </a:extLst>
        </xdr:cNvPr>
        <xdr:cNvCxnSpPr/>
      </xdr:nvCxnSpPr>
      <xdr:spPr>
        <a:xfrm>
          <a:off x="164592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4" name="テキスト ボックス 683">
          <a:extLst>
            <a:ext uri="{FF2B5EF4-FFF2-40B4-BE49-F238E27FC236}">
              <a16:creationId xmlns:a16="http://schemas.microsoft.com/office/drawing/2014/main" id="{486812C4-81E1-46B0-A8F2-7C2C3A61341E}"/>
            </a:ext>
          </a:extLst>
        </xdr:cNvPr>
        <xdr:cNvSpPr txBox="1"/>
      </xdr:nvSpPr>
      <xdr:spPr>
        <a:xfrm>
          <a:off x="16047266" y="10304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5" name="直線コネクタ 684">
          <a:extLst>
            <a:ext uri="{FF2B5EF4-FFF2-40B4-BE49-F238E27FC236}">
              <a16:creationId xmlns:a16="http://schemas.microsoft.com/office/drawing/2014/main" id="{DB30D723-C5B0-488A-BDF7-6F0FA81DFBDA}"/>
            </a:ext>
          </a:extLst>
        </xdr:cNvPr>
        <xdr:cNvCxnSpPr/>
      </xdr:nvCxnSpPr>
      <xdr:spPr>
        <a:xfrm>
          <a:off x="164592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6" name="テキスト ボックス 685">
          <a:extLst>
            <a:ext uri="{FF2B5EF4-FFF2-40B4-BE49-F238E27FC236}">
              <a16:creationId xmlns:a16="http://schemas.microsoft.com/office/drawing/2014/main" id="{27126899-93F1-49A5-81A4-1E57E10A3491}"/>
            </a:ext>
          </a:extLst>
        </xdr:cNvPr>
        <xdr:cNvSpPr txBox="1"/>
      </xdr:nvSpPr>
      <xdr:spPr>
        <a:xfrm>
          <a:off x="1604726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7" name="直線コネクタ 686">
          <a:extLst>
            <a:ext uri="{FF2B5EF4-FFF2-40B4-BE49-F238E27FC236}">
              <a16:creationId xmlns:a16="http://schemas.microsoft.com/office/drawing/2014/main" id="{B3DB4B91-C487-4AA2-B475-D27793901D97}"/>
            </a:ext>
          </a:extLst>
        </xdr:cNvPr>
        <xdr:cNvCxnSpPr/>
      </xdr:nvCxnSpPr>
      <xdr:spPr>
        <a:xfrm>
          <a:off x="164592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8" name="テキスト ボックス 687">
          <a:extLst>
            <a:ext uri="{FF2B5EF4-FFF2-40B4-BE49-F238E27FC236}">
              <a16:creationId xmlns:a16="http://schemas.microsoft.com/office/drawing/2014/main" id="{76E17974-CC7E-4F27-8AAD-4183D8924109}"/>
            </a:ext>
          </a:extLst>
        </xdr:cNvPr>
        <xdr:cNvSpPr txBox="1"/>
      </xdr:nvSpPr>
      <xdr:spPr>
        <a:xfrm>
          <a:off x="16047266" y="965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9" name="直線コネクタ 688">
          <a:extLst>
            <a:ext uri="{FF2B5EF4-FFF2-40B4-BE49-F238E27FC236}">
              <a16:creationId xmlns:a16="http://schemas.microsoft.com/office/drawing/2014/main" id="{5512502E-AB69-4866-9383-4CE994B4F62F}"/>
            </a:ext>
          </a:extLst>
        </xdr:cNvPr>
        <xdr:cNvCxnSpPr/>
      </xdr:nvCxnSpPr>
      <xdr:spPr>
        <a:xfrm>
          <a:off x="164592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0" name="テキスト ボックス 689">
          <a:extLst>
            <a:ext uri="{FF2B5EF4-FFF2-40B4-BE49-F238E27FC236}">
              <a16:creationId xmlns:a16="http://schemas.microsoft.com/office/drawing/2014/main" id="{0DEF33E7-06A5-4B11-8C85-FB836CB97F1E}"/>
            </a:ext>
          </a:extLst>
        </xdr:cNvPr>
        <xdr:cNvSpPr txBox="1"/>
      </xdr:nvSpPr>
      <xdr:spPr>
        <a:xfrm>
          <a:off x="16047266" y="93264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A9363582-0666-4D20-89E2-C28C91DA9036}"/>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2B49E207-C9ED-4558-8013-4F4A56BC9537}"/>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BEC2E6BF-40AF-497B-A1B1-96B83C06108E}"/>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32657</xdr:rowOff>
    </xdr:from>
    <xdr:to>
      <xdr:col>116</xdr:col>
      <xdr:colOff>62864</xdr:colOff>
      <xdr:row>64</xdr:row>
      <xdr:rowOff>108857</xdr:rowOff>
    </xdr:to>
    <xdr:cxnSp macro="">
      <xdr:nvCxnSpPr>
        <xdr:cNvPr id="694" name="直線コネクタ 693">
          <a:extLst>
            <a:ext uri="{FF2B5EF4-FFF2-40B4-BE49-F238E27FC236}">
              <a16:creationId xmlns:a16="http://schemas.microsoft.com/office/drawing/2014/main" id="{08B4B650-5D56-4F38-A950-6BD30060E18B}"/>
            </a:ext>
          </a:extLst>
        </xdr:cNvPr>
        <xdr:cNvCxnSpPr/>
      </xdr:nvCxnSpPr>
      <xdr:spPr>
        <a:xfrm flipV="1">
          <a:off x="19947254" y="9631952"/>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CFF12ECD-2A10-49F0-8137-AE8A359AE325}"/>
            </a:ext>
          </a:extLst>
        </xdr:cNvPr>
        <xdr:cNvSpPr txBox="1"/>
      </xdr:nvSpPr>
      <xdr:spPr>
        <a:xfrm>
          <a:off x="1998599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6" name="直線コネクタ 695">
          <a:extLst>
            <a:ext uri="{FF2B5EF4-FFF2-40B4-BE49-F238E27FC236}">
              <a16:creationId xmlns:a16="http://schemas.microsoft.com/office/drawing/2014/main" id="{F5C15E52-0F95-464D-9C09-AB6BF24ECDE5}"/>
            </a:ext>
          </a:extLst>
        </xdr:cNvPr>
        <xdr:cNvCxnSpPr/>
      </xdr:nvCxnSpPr>
      <xdr:spPr>
        <a:xfrm>
          <a:off x="19885660" y="110797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150784</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36F051C9-7173-4D09-9DE6-DB553C0DDE26}"/>
            </a:ext>
          </a:extLst>
        </xdr:cNvPr>
        <xdr:cNvSpPr txBox="1"/>
      </xdr:nvSpPr>
      <xdr:spPr>
        <a:xfrm>
          <a:off x="19985990" y="9409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32657</xdr:rowOff>
    </xdr:from>
    <xdr:to>
      <xdr:col>116</xdr:col>
      <xdr:colOff>152400</xdr:colOff>
      <xdr:row>56</xdr:row>
      <xdr:rowOff>32657</xdr:rowOff>
    </xdr:to>
    <xdr:cxnSp macro="">
      <xdr:nvCxnSpPr>
        <xdr:cNvPr id="698" name="直線コネクタ 697">
          <a:extLst>
            <a:ext uri="{FF2B5EF4-FFF2-40B4-BE49-F238E27FC236}">
              <a16:creationId xmlns:a16="http://schemas.microsoft.com/office/drawing/2014/main" id="{18C0F6C2-5D9E-4ECE-9539-5930BC33C879}"/>
            </a:ext>
          </a:extLst>
        </xdr:cNvPr>
        <xdr:cNvCxnSpPr/>
      </xdr:nvCxnSpPr>
      <xdr:spPr>
        <a:xfrm>
          <a:off x="19885660" y="96319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170742</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24D0B0F7-4FC5-47C2-85C0-A98B5C8E15F6}"/>
            </a:ext>
          </a:extLst>
        </xdr:cNvPr>
        <xdr:cNvSpPr txBox="1"/>
      </xdr:nvSpPr>
      <xdr:spPr>
        <a:xfrm>
          <a:off x="19985990" y="10461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147865</xdr:rowOff>
    </xdr:from>
    <xdr:to>
      <xdr:col>116</xdr:col>
      <xdr:colOff>114300</xdr:colOff>
      <xdr:row>62</xdr:row>
      <xdr:rowOff>78015</xdr:rowOff>
    </xdr:to>
    <xdr:sp macro="" textlink="">
      <xdr:nvSpPr>
        <xdr:cNvPr id="700" name="フローチャート: 判断 699">
          <a:extLst>
            <a:ext uri="{FF2B5EF4-FFF2-40B4-BE49-F238E27FC236}">
              <a16:creationId xmlns:a16="http://schemas.microsoft.com/office/drawing/2014/main" id="{0A11B37D-DEDD-44B7-BB26-8793B856F570}"/>
            </a:ext>
          </a:extLst>
        </xdr:cNvPr>
        <xdr:cNvSpPr/>
      </xdr:nvSpPr>
      <xdr:spPr>
        <a:xfrm>
          <a:off x="19904710" y="106044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701" name="フローチャート: 判断 700">
          <a:extLst>
            <a:ext uri="{FF2B5EF4-FFF2-40B4-BE49-F238E27FC236}">
              <a16:creationId xmlns:a16="http://schemas.microsoft.com/office/drawing/2014/main" id="{DBA8FA5E-6A84-4E03-89AD-676621E91A79}"/>
            </a:ext>
          </a:extLst>
        </xdr:cNvPr>
        <xdr:cNvSpPr/>
      </xdr:nvSpPr>
      <xdr:spPr>
        <a:xfrm>
          <a:off x="19161760" y="106044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136978</xdr:rowOff>
    </xdr:from>
    <xdr:to>
      <xdr:col>107</xdr:col>
      <xdr:colOff>101600</xdr:colOff>
      <xdr:row>62</xdr:row>
      <xdr:rowOff>67128</xdr:rowOff>
    </xdr:to>
    <xdr:sp macro="" textlink="">
      <xdr:nvSpPr>
        <xdr:cNvPr id="702" name="フローチャート: 判断 701">
          <a:extLst>
            <a:ext uri="{FF2B5EF4-FFF2-40B4-BE49-F238E27FC236}">
              <a16:creationId xmlns:a16="http://schemas.microsoft.com/office/drawing/2014/main" id="{BA598D69-790A-494C-9B6D-B95E10ED26DA}"/>
            </a:ext>
          </a:extLst>
        </xdr:cNvPr>
        <xdr:cNvSpPr/>
      </xdr:nvSpPr>
      <xdr:spPr>
        <a:xfrm>
          <a:off x="18345150" y="10591618"/>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703" name="フローチャート: 判断 702">
          <a:extLst>
            <a:ext uri="{FF2B5EF4-FFF2-40B4-BE49-F238E27FC236}">
              <a16:creationId xmlns:a16="http://schemas.microsoft.com/office/drawing/2014/main" id="{AC232753-3AF1-4DE8-BD11-BA946261E3F2}"/>
            </a:ext>
          </a:extLst>
        </xdr:cNvPr>
        <xdr:cNvSpPr/>
      </xdr:nvSpPr>
      <xdr:spPr>
        <a:xfrm>
          <a:off x="17547590" y="1059161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4" name="フローチャート: 判断 703">
          <a:extLst>
            <a:ext uri="{FF2B5EF4-FFF2-40B4-BE49-F238E27FC236}">
              <a16:creationId xmlns:a16="http://schemas.microsoft.com/office/drawing/2014/main" id="{F08DF088-0280-4F30-851B-C3A2287A5FE0}"/>
            </a:ext>
          </a:extLst>
        </xdr:cNvPr>
        <xdr:cNvSpPr/>
      </xdr:nvSpPr>
      <xdr:spPr>
        <a:xfrm>
          <a:off x="16761460" y="10591618"/>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D7824EDB-33C9-40FC-8831-F52657FCBBA7}"/>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D6D6BECB-ADD4-41D7-9852-55791D0A9E04}"/>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71A0F9C-4A13-4F29-BB88-081060C1CAB5}"/>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0CA5FC8-5151-44F7-B0B2-507FDC3D7D50}"/>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71D9349-BF1D-4918-B04F-92EE717A7535}"/>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9072</xdr:rowOff>
    </xdr:from>
    <xdr:to>
      <xdr:col>116</xdr:col>
      <xdr:colOff>114300</xdr:colOff>
      <xdr:row>62</xdr:row>
      <xdr:rowOff>110672</xdr:rowOff>
    </xdr:to>
    <xdr:sp macro="" textlink="">
      <xdr:nvSpPr>
        <xdr:cNvPr id="710" name="楕円 709">
          <a:extLst>
            <a:ext uri="{FF2B5EF4-FFF2-40B4-BE49-F238E27FC236}">
              <a16:creationId xmlns:a16="http://schemas.microsoft.com/office/drawing/2014/main" id="{BA4F49A8-494B-4BCF-9CD4-1D0C5DF8442E}"/>
            </a:ext>
          </a:extLst>
        </xdr:cNvPr>
        <xdr:cNvSpPr/>
      </xdr:nvSpPr>
      <xdr:spPr>
        <a:xfrm>
          <a:off x="19904710" y="10640877"/>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158949</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455AF002-B248-4611-8047-4811E5AEF098}"/>
            </a:ext>
          </a:extLst>
        </xdr:cNvPr>
        <xdr:cNvSpPr txBox="1"/>
      </xdr:nvSpPr>
      <xdr:spPr>
        <a:xfrm>
          <a:off x="19985990" y="1061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9072</xdr:rowOff>
    </xdr:from>
    <xdr:to>
      <xdr:col>112</xdr:col>
      <xdr:colOff>38100</xdr:colOff>
      <xdr:row>62</xdr:row>
      <xdr:rowOff>110672</xdr:rowOff>
    </xdr:to>
    <xdr:sp macro="" textlink="">
      <xdr:nvSpPr>
        <xdr:cNvPr id="712" name="楕円 711">
          <a:extLst>
            <a:ext uri="{FF2B5EF4-FFF2-40B4-BE49-F238E27FC236}">
              <a16:creationId xmlns:a16="http://schemas.microsoft.com/office/drawing/2014/main" id="{830DC6B2-7A28-471E-82C3-2E2C706503D7}"/>
            </a:ext>
          </a:extLst>
        </xdr:cNvPr>
        <xdr:cNvSpPr/>
      </xdr:nvSpPr>
      <xdr:spPr>
        <a:xfrm>
          <a:off x="19161760" y="10640877"/>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59872</xdr:rowOff>
    </xdr:from>
    <xdr:to>
      <xdr:col>116</xdr:col>
      <xdr:colOff>63500</xdr:colOff>
      <xdr:row>62</xdr:row>
      <xdr:rowOff>59872</xdr:rowOff>
    </xdr:to>
    <xdr:cxnSp macro="">
      <xdr:nvCxnSpPr>
        <xdr:cNvPr id="713" name="直線コネクタ 712">
          <a:extLst>
            <a:ext uri="{FF2B5EF4-FFF2-40B4-BE49-F238E27FC236}">
              <a16:creationId xmlns:a16="http://schemas.microsoft.com/office/drawing/2014/main" id="{2D01C525-EC3D-41A1-B85B-373477EC0628}"/>
            </a:ext>
          </a:extLst>
        </xdr:cNvPr>
        <xdr:cNvCxnSpPr/>
      </xdr:nvCxnSpPr>
      <xdr:spPr>
        <a:xfrm>
          <a:off x="19204940" y="1068596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19957</xdr:rowOff>
    </xdr:from>
    <xdr:to>
      <xdr:col>107</xdr:col>
      <xdr:colOff>101600</xdr:colOff>
      <xdr:row>62</xdr:row>
      <xdr:rowOff>121557</xdr:rowOff>
    </xdr:to>
    <xdr:sp macro="" textlink="">
      <xdr:nvSpPr>
        <xdr:cNvPr id="714" name="楕円 713">
          <a:extLst>
            <a:ext uri="{FF2B5EF4-FFF2-40B4-BE49-F238E27FC236}">
              <a16:creationId xmlns:a16="http://schemas.microsoft.com/office/drawing/2014/main" id="{9E3AE694-131B-452C-8468-169268ADEC5D}"/>
            </a:ext>
          </a:extLst>
        </xdr:cNvPr>
        <xdr:cNvSpPr/>
      </xdr:nvSpPr>
      <xdr:spPr>
        <a:xfrm>
          <a:off x="18345150" y="10646047"/>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59872</xdr:rowOff>
    </xdr:from>
    <xdr:to>
      <xdr:col>111</xdr:col>
      <xdr:colOff>177800</xdr:colOff>
      <xdr:row>62</xdr:row>
      <xdr:rowOff>70757</xdr:rowOff>
    </xdr:to>
    <xdr:cxnSp macro="">
      <xdr:nvCxnSpPr>
        <xdr:cNvPr id="715" name="直線コネクタ 714">
          <a:extLst>
            <a:ext uri="{FF2B5EF4-FFF2-40B4-BE49-F238E27FC236}">
              <a16:creationId xmlns:a16="http://schemas.microsoft.com/office/drawing/2014/main" id="{C573C929-B046-48C6-A796-3813792B5CBB}"/>
            </a:ext>
          </a:extLst>
        </xdr:cNvPr>
        <xdr:cNvCxnSpPr/>
      </xdr:nvCxnSpPr>
      <xdr:spPr>
        <a:xfrm flipV="1">
          <a:off x="18399760" y="10685962"/>
          <a:ext cx="805180" cy="1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30843</xdr:rowOff>
    </xdr:from>
    <xdr:to>
      <xdr:col>102</xdr:col>
      <xdr:colOff>165100</xdr:colOff>
      <xdr:row>62</xdr:row>
      <xdr:rowOff>132443</xdr:rowOff>
    </xdr:to>
    <xdr:sp macro="" textlink="">
      <xdr:nvSpPr>
        <xdr:cNvPr id="716" name="楕円 715">
          <a:extLst>
            <a:ext uri="{FF2B5EF4-FFF2-40B4-BE49-F238E27FC236}">
              <a16:creationId xmlns:a16="http://schemas.microsoft.com/office/drawing/2014/main" id="{C99843E8-D67F-4177-BD52-600BB91D0A2C}"/>
            </a:ext>
          </a:extLst>
        </xdr:cNvPr>
        <xdr:cNvSpPr/>
      </xdr:nvSpPr>
      <xdr:spPr>
        <a:xfrm>
          <a:off x="17547590" y="10658838"/>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70757</xdr:rowOff>
    </xdr:from>
    <xdr:to>
      <xdr:col>107</xdr:col>
      <xdr:colOff>50800</xdr:colOff>
      <xdr:row>62</xdr:row>
      <xdr:rowOff>81643</xdr:rowOff>
    </xdr:to>
    <xdr:cxnSp macro="">
      <xdr:nvCxnSpPr>
        <xdr:cNvPr id="717" name="直線コネクタ 716">
          <a:extLst>
            <a:ext uri="{FF2B5EF4-FFF2-40B4-BE49-F238E27FC236}">
              <a16:creationId xmlns:a16="http://schemas.microsoft.com/office/drawing/2014/main" id="{0B87F3B0-7B3D-4DFB-A42D-B8C9F09E6B4F}"/>
            </a:ext>
          </a:extLst>
        </xdr:cNvPr>
        <xdr:cNvCxnSpPr/>
      </xdr:nvCxnSpPr>
      <xdr:spPr>
        <a:xfrm flipV="1">
          <a:off x="17602200" y="10698752"/>
          <a:ext cx="79756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30843</xdr:rowOff>
    </xdr:from>
    <xdr:to>
      <xdr:col>98</xdr:col>
      <xdr:colOff>38100</xdr:colOff>
      <xdr:row>62</xdr:row>
      <xdr:rowOff>132443</xdr:rowOff>
    </xdr:to>
    <xdr:sp macro="" textlink="">
      <xdr:nvSpPr>
        <xdr:cNvPr id="718" name="楕円 717">
          <a:extLst>
            <a:ext uri="{FF2B5EF4-FFF2-40B4-BE49-F238E27FC236}">
              <a16:creationId xmlns:a16="http://schemas.microsoft.com/office/drawing/2014/main" id="{2120965F-384D-43B3-84F9-10BBA5FE0538}"/>
            </a:ext>
          </a:extLst>
        </xdr:cNvPr>
        <xdr:cNvSpPr/>
      </xdr:nvSpPr>
      <xdr:spPr>
        <a:xfrm>
          <a:off x="16761460" y="10658838"/>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81643</xdr:rowOff>
    </xdr:from>
    <xdr:to>
      <xdr:col>102</xdr:col>
      <xdr:colOff>114300</xdr:colOff>
      <xdr:row>62</xdr:row>
      <xdr:rowOff>81643</xdr:rowOff>
    </xdr:to>
    <xdr:cxnSp macro="">
      <xdr:nvCxnSpPr>
        <xdr:cNvPr id="719" name="直線コネクタ 718">
          <a:extLst>
            <a:ext uri="{FF2B5EF4-FFF2-40B4-BE49-F238E27FC236}">
              <a16:creationId xmlns:a16="http://schemas.microsoft.com/office/drawing/2014/main" id="{70DF3DA9-2C9D-4C46-83C1-51260D1EAF72}"/>
            </a:ext>
          </a:extLst>
        </xdr:cNvPr>
        <xdr:cNvCxnSpPr/>
      </xdr:nvCxnSpPr>
      <xdr:spPr>
        <a:xfrm>
          <a:off x="16804640" y="10713448"/>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20" name="n_1aveValue【保健センター・保健所】&#10;一人当たり面積">
          <a:extLst>
            <a:ext uri="{FF2B5EF4-FFF2-40B4-BE49-F238E27FC236}">
              <a16:creationId xmlns:a16="http://schemas.microsoft.com/office/drawing/2014/main" id="{14005D11-956C-4650-9303-D2F338504321}"/>
            </a:ext>
          </a:extLst>
        </xdr:cNvPr>
        <xdr:cNvSpPr txBox="1"/>
      </xdr:nvSpPr>
      <xdr:spPr>
        <a:xfrm>
          <a:off x="18982132" y="1038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83655</xdr:rowOff>
    </xdr:from>
    <xdr:ext cx="469744" cy="259045"/>
    <xdr:sp macro="" textlink="">
      <xdr:nvSpPr>
        <xdr:cNvPr id="721" name="n_2aveValue【保健センター・保健所】&#10;一人当たり面積">
          <a:extLst>
            <a:ext uri="{FF2B5EF4-FFF2-40B4-BE49-F238E27FC236}">
              <a16:creationId xmlns:a16="http://schemas.microsoft.com/office/drawing/2014/main" id="{91C36402-AA7E-4099-A1BF-90E86DE16778}"/>
            </a:ext>
          </a:extLst>
        </xdr:cNvPr>
        <xdr:cNvSpPr txBox="1"/>
      </xdr:nvSpPr>
      <xdr:spPr>
        <a:xfrm>
          <a:off x="1818203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22" name="n_3aveValue【保健センター・保健所】&#10;一人当たり面積">
          <a:extLst>
            <a:ext uri="{FF2B5EF4-FFF2-40B4-BE49-F238E27FC236}">
              <a16:creationId xmlns:a16="http://schemas.microsoft.com/office/drawing/2014/main" id="{03E41B49-6AFB-4C9C-ADC4-EA2D891B50F8}"/>
            </a:ext>
          </a:extLst>
        </xdr:cNvPr>
        <xdr:cNvSpPr txBox="1"/>
      </xdr:nvSpPr>
      <xdr:spPr>
        <a:xfrm>
          <a:off x="17384472"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23" name="n_4aveValue【保健センター・保健所】&#10;一人当たり面積">
          <a:extLst>
            <a:ext uri="{FF2B5EF4-FFF2-40B4-BE49-F238E27FC236}">
              <a16:creationId xmlns:a16="http://schemas.microsoft.com/office/drawing/2014/main" id="{D9C0D77F-CACC-4148-A59A-F8DE3718EC54}"/>
            </a:ext>
          </a:extLst>
        </xdr:cNvPr>
        <xdr:cNvSpPr txBox="1"/>
      </xdr:nvSpPr>
      <xdr:spPr>
        <a:xfrm>
          <a:off x="16588817" y="1037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101799</xdr:rowOff>
    </xdr:from>
    <xdr:ext cx="469744" cy="259045"/>
    <xdr:sp macro="" textlink="">
      <xdr:nvSpPr>
        <xdr:cNvPr id="724" name="n_1mainValue【保健センター・保健所】&#10;一人当たり面積">
          <a:extLst>
            <a:ext uri="{FF2B5EF4-FFF2-40B4-BE49-F238E27FC236}">
              <a16:creationId xmlns:a16="http://schemas.microsoft.com/office/drawing/2014/main" id="{17FBEA50-3556-4F5E-A945-734596211F22}"/>
            </a:ext>
          </a:extLst>
        </xdr:cNvPr>
        <xdr:cNvSpPr txBox="1"/>
      </xdr:nvSpPr>
      <xdr:spPr>
        <a:xfrm>
          <a:off x="18982132" y="10727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112684</xdr:rowOff>
    </xdr:from>
    <xdr:ext cx="469744" cy="259045"/>
    <xdr:sp macro="" textlink="">
      <xdr:nvSpPr>
        <xdr:cNvPr id="725" name="n_2mainValue【保健センター・保健所】&#10;一人当たり面積">
          <a:extLst>
            <a:ext uri="{FF2B5EF4-FFF2-40B4-BE49-F238E27FC236}">
              <a16:creationId xmlns:a16="http://schemas.microsoft.com/office/drawing/2014/main" id="{43B19262-5B96-4892-80B1-36AF535CA03B}"/>
            </a:ext>
          </a:extLst>
        </xdr:cNvPr>
        <xdr:cNvSpPr txBox="1"/>
      </xdr:nvSpPr>
      <xdr:spPr>
        <a:xfrm>
          <a:off x="18182032" y="1074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123570</xdr:rowOff>
    </xdr:from>
    <xdr:ext cx="469744" cy="259045"/>
    <xdr:sp macro="" textlink="">
      <xdr:nvSpPr>
        <xdr:cNvPr id="726" name="n_3mainValue【保健センター・保健所】&#10;一人当たり面積">
          <a:extLst>
            <a:ext uri="{FF2B5EF4-FFF2-40B4-BE49-F238E27FC236}">
              <a16:creationId xmlns:a16="http://schemas.microsoft.com/office/drawing/2014/main" id="{C2F7ECB9-33B9-4656-9D45-C72ECE4D964A}"/>
            </a:ext>
          </a:extLst>
        </xdr:cNvPr>
        <xdr:cNvSpPr txBox="1"/>
      </xdr:nvSpPr>
      <xdr:spPr>
        <a:xfrm>
          <a:off x="17384472" y="107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123570</xdr:rowOff>
    </xdr:from>
    <xdr:ext cx="469744" cy="259045"/>
    <xdr:sp macro="" textlink="">
      <xdr:nvSpPr>
        <xdr:cNvPr id="727" name="n_4mainValue【保健センター・保健所】&#10;一人当たり面積">
          <a:extLst>
            <a:ext uri="{FF2B5EF4-FFF2-40B4-BE49-F238E27FC236}">
              <a16:creationId xmlns:a16="http://schemas.microsoft.com/office/drawing/2014/main" id="{0B5C3E6B-328F-42AC-8EDB-E6FBDFEEF5E9}"/>
            </a:ext>
          </a:extLst>
        </xdr:cNvPr>
        <xdr:cNvSpPr txBox="1"/>
      </xdr:nvSpPr>
      <xdr:spPr>
        <a:xfrm>
          <a:off x="16588817" y="1075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BEBF4A24-1A84-4760-A358-5CD5E78908BE}"/>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3D25D6D2-73BD-4885-BFB9-2EBF07DD489E}"/>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A29DD1B8-348F-4D35-B065-B8CA820CCC91}"/>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E40784A9-C0F8-4800-940B-FF23787DFF2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435C54DE-8B86-4729-95F1-6559F0912177}"/>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FF1EA1E8-92BF-446B-A3FA-A12DAD7554BF}"/>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0627A494-7C8F-4905-84FB-24032C10B0A1}"/>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BD67EABD-A5C2-4C14-A9C1-BE706A73C72D}"/>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EF57EDCD-CCF2-4FF6-B801-7EDEF8ABDD10}"/>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EA803D23-FA9F-4572-ADBE-72545FF5E00A}"/>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8" name="テキスト ボックス 737">
          <a:extLst>
            <a:ext uri="{FF2B5EF4-FFF2-40B4-BE49-F238E27FC236}">
              <a16:creationId xmlns:a16="http://schemas.microsoft.com/office/drawing/2014/main" id="{C0CC64DD-7BA4-46AF-AE50-0A3914DB715D}"/>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20D82636-5932-4D8D-B685-A1D2B29353BF}"/>
            </a:ext>
          </a:extLst>
        </xdr:cNvPr>
        <xdr:cNvCxnSpPr/>
      </xdr:nvCxnSpPr>
      <xdr:spPr>
        <a:xfrm>
          <a:off x="1120394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40" name="テキスト ボックス 739">
          <a:extLst>
            <a:ext uri="{FF2B5EF4-FFF2-40B4-BE49-F238E27FC236}">
              <a16:creationId xmlns:a16="http://schemas.microsoft.com/office/drawing/2014/main" id="{A83D1089-43F4-4E21-BB1C-0B97D10ACAA8}"/>
            </a:ext>
          </a:extLst>
        </xdr:cNvPr>
        <xdr:cNvSpPr txBox="1"/>
      </xdr:nvSpPr>
      <xdr:spPr>
        <a:xfrm>
          <a:off x="1080153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26029569-D81D-45EC-9C90-47D9B178DB70}"/>
            </a:ext>
          </a:extLst>
        </xdr:cNvPr>
        <xdr:cNvCxnSpPr/>
      </xdr:nvCxnSpPr>
      <xdr:spPr>
        <a:xfrm>
          <a:off x="1120394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B85686A0-5F6E-4C2E-B9E4-F8D74D240F88}"/>
            </a:ext>
          </a:extLst>
        </xdr:cNvPr>
        <xdr:cNvSpPr txBox="1"/>
      </xdr:nvSpPr>
      <xdr:spPr>
        <a:xfrm>
          <a:off x="1084279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F2D6274B-561A-485E-9A9A-BD752061A33D}"/>
            </a:ext>
          </a:extLst>
        </xdr:cNvPr>
        <xdr:cNvCxnSpPr/>
      </xdr:nvCxnSpPr>
      <xdr:spPr>
        <a:xfrm>
          <a:off x="1120394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364ABBA3-61D9-4D97-B41B-CCFE79D9BB27}"/>
            </a:ext>
          </a:extLst>
        </xdr:cNvPr>
        <xdr:cNvSpPr txBox="1"/>
      </xdr:nvSpPr>
      <xdr:spPr>
        <a:xfrm>
          <a:off x="1084279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DF6A8A81-38EF-4B6B-A0F3-B697C7425946}"/>
            </a:ext>
          </a:extLst>
        </xdr:cNvPr>
        <xdr:cNvCxnSpPr/>
      </xdr:nvCxnSpPr>
      <xdr:spPr>
        <a:xfrm>
          <a:off x="1120394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8DF9880B-BEE6-4EA3-985D-80F959F68626}"/>
            </a:ext>
          </a:extLst>
        </xdr:cNvPr>
        <xdr:cNvSpPr txBox="1"/>
      </xdr:nvSpPr>
      <xdr:spPr>
        <a:xfrm>
          <a:off x="1084279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48953580-A08D-4786-9F84-4D26BAB0C7BC}"/>
            </a:ext>
          </a:extLst>
        </xdr:cNvPr>
        <xdr:cNvCxnSpPr/>
      </xdr:nvCxnSpPr>
      <xdr:spPr>
        <a:xfrm>
          <a:off x="1120394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2CC18DF9-C1F5-45DD-9049-A91F2F60F4F8}"/>
            </a:ext>
          </a:extLst>
        </xdr:cNvPr>
        <xdr:cNvSpPr txBox="1"/>
      </xdr:nvSpPr>
      <xdr:spPr>
        <a:xfrm>
          <a:off x="1084279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6F89BE0E-D93B-42B5-9E0F-6D7CB47161C2}"/>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BD57E240-2D2F-4BF5-A6DE-20E40A0C2C03}"/>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27D44F1A-2812-4EB8-918C-22566A24FAE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70486</xdr:rowOff>
    </xdr:from>
    <xdr:to>
      <xdr:col>85</xdr:col>
      <xdr:colOff>126364</xdr:colOff>
      <xdr:row>86</xdr:row>
      <xdr:rowOff>78105</xdr:rowOff>
    </xdr:to>
    <xdr:cxnSp macro="">
      <xdr:nvCxnSpPr>
        <xdr:cNvPr id="752" name="直線コネクタ 751">
          <a:extLst>
            <a:ext uri="{FF2B5EF4-FFF2-40B4-BE49-F238E27FC236}">
              <a16:creationId xmlns:a16="http://schemas.microsoft.com/office/drawing/2014/main" id="{2A4BE2BF-340B-4755-9465-3610F3332129}"/>
            </a:ext>
          </a:extLst>
        </xdr:cNvPr>
        <xdr:cNvCxnSpPr/>
      </xdr:nvCxnSpPr>
      <xdr:spPr>
        <a:xfrm flipV="1">
          <a:off x="14703424" y="13270231"/>
          <a:ext cx="0" cy="1552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81932</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FCEFE762-ED1E-453D-B544-687E06664E97}"/>
            </a:ext>
          </a:extLst>
        </xdr:cNvPr>
        <xdr:cNvSpPr txBox="1"/>
      </xdr:nvSpPr>
      <xdr:spPr>
        <a:xfrm>
          <a:off x="14742160" y="14828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78105</xdr:rowOff>
    </xdr:from>
    <xdr:to>
      <xdr:col>86</xdr:col>
      <xdr:colOff>25400</xdr:colOff>
      <xdr:row>86</xdr:row>
      <xdr:rowOff>78105</xdr:rowOff>
    </xdr:to>
    <xdr:cxnSp macro="">
      <xdr:nvCxnSpPr>
        <xdr:cNvPr id="754" name="直線コネクタ 753">
          <a:extLst>
            <a:ext uri="{FF2B5EF4-FFF2-40B4-BE49-F238E27FC236}">
              <a16:creationId xmlns:a16="http://schemas.microsoft.com/office/drawing/2014/main" id="{917DE3B2-C757-44C3-ACD0-1BA3846FB551}"/>
            </a:ext>
          </a:extLst>
        </xdr:cNvPr>
        <xdr:cNvCxnSpPr/>
      </xdr:nvCxnSpPr>
      <xdr:spPr>
        <a:xfrm>
          <a:off x="14611350" y="148228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17163</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1D137EFB-78AE-4447-A140-6A69F709D559}"/>
            </a:ext>
          </a:extLst>
        </xdr:cNvPr>
        <xdr:cNvSpPr txBox="1"/>
      </xdr:nvSpPr>
      <xdr:spPr>
        <a:xfrm>
          <a:off x="14742160" y="1305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70486</xdr:rowOff>
    </xdr:from>
    <xdr:to>
      <xdr:col>86</xdr:col>
      <xdr:colOff>25400</xdr:colOff>
      <xdr:row>77</xdr:row>
      <xdr:rowOff>70486</xdr:rowOff>
    </xdr:to>
    <xdr:cxnSp macro="">
      <xdr:nvCxnSpPr>
        <xdr:cNvPr id="756" name="直線コネクタ 755">
          <a:extLst>
            <a:ext uri="{FF2B5EF4-FFF2-40B4-BE49-F238E27FC236}">
              <a16:creationId xmlns:a16="http://schemas.microsoft.com/office/drawing/2014/main" id="{2DA9CC67-0B78-481F-82B9-3809BB541A84}"/>
            </a:ext>
          </a:extLst>
        </xdr:cNvPr>
        <xdr:cNvCxnSpPr/>
      </xdr:nvCxnSpPr>
      <xdr:spPr>
        <a:xfrm>
          <a:off x="14611350" y="132702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167657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5B0B4D70-1E85-48C9-908A-B8AB76CBB635}"/>
            </a:ext>
          </a:extLst>
        </xdr:cNvPr>
        <xdr:cNvSpPr txBox="1"/>
      </xdr:nvSpPr>
      <xdr:spPr>
        <a:xfrm>
          <a:off x="14742160" y="1405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17780</xdr:rowOff>
    </xdr:from>
    <xdr:to>
      <xdr:col>85</xdr:col>
      <xdr:colOff>177800</xdr:colOff>
      <xdr:row>82</xdr:row>
      <xdr:rowOff>119380</xdr:rowOff>
    </xdr:to>
    <xdr:sp macro="" textlink="">
      <xdr:nvSpPr>
        <xdr:cNvPr id="758" name="フローチャート: 判断 757">
          <a:extLst>
            <a:ext uri="{FF2B5EF4-FFF2-40B4-BE49-F238E27FC236}">
              <a16:creationId xmlns:a16="http://schemas.microsoft.com/office/drawing/2014/main" id="{D4BE55EE-42ED-40E1-A31B-3B86F56A4DA6}"/>
            </a:ext>
          </a:extLst>
        </xdr:cNvPr>
        <xdr:cNvSpPr/>
      </xdr:nvSpPr>
      <xdr:spPr>
        <a:xfrm>
          <a:off x="14649450" y="140804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149225</xdr:rowOff>
    </xdr:from>
    <xdr:to>
      <xdr:col>81</xdr:col>
      <xdr:colOff>101600</xdr:colOff>
      <xdr:row>82</xdr:row>
      <xdr:rowOff>79375</xdr:rowOff>
    </xdr:to>
    <xdr:sp macro="" textlink="">
      <xdr:nvSpPr>
        <xdr:cNvPr id="759" name="フローチャート: 判断 758">
          <a:extLst>
            <a:ext uri="{FF2B5EF4-FFF2-40B4-BE49-F238E27FC236}">
              <a16:creationId xmlns:a16="http://schemas.microsoft.com/office/drawing/2014/main" id="{048B7309-66A8-4756-BAB7-DCF4C22353A8}"/>
            </a:ext>
          </a:extLst>
        </xdr:cNvPr>
        <xdr:cNvSpPr/>
      </xdr:nvSpPr>
      <xdr:spPr>
        <a:xfrm>
          <a:off x="13887450" y="140366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122555</xdr:rowOff>
    </xdr:from>
    <xdr:to>
      <xdr:col>76</xdr:col>
      <xdr:colOff>165100</xdr:colOff>
      <xdr:row>82</xdr:row>
      <xdr:rowOff>52705</xdr:rowOff>
    </xdr:to>
    <xdr:sp macro="" textlink="">
      <xdr:nvSpPr>
        <xdr:cNvPr id="760" name="フローチャート: 判断 759">
          <a:extLst>
            <a:ext uri="{FF2B5EF4-FFF2-40B4-BE49-F238E27FC236}">
              <a16:creationId xmlns:a16="http://schemas.microsoft.com/office/drawing/2014/main" id="{DA387D7C-AD13-4774-828D-C4AADA1DB9A6}"/>
            </a:ext>
          </a:extLst>
        </xdr:cNvPr>
        <xdr:cNvSpPr/>
      </xdr:nvSpPr>
      <xdr:spPr>
        <a:xfrm>
          <a:off x="13089890" y="1401191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160655</xdr:rowOff>
    </xdr:from>
    <xdr:to>
      <xdr:col>72</xdr:col>
      <xdr:colOff>38100</xdr:colOff>
      <xdr:row>82</xdr:row>
      <xdr:rowOff>90805</xdr:rowOff>
    </xdr:to>
    <xdr:sp macro="" textlink="">
      <xdr:nvSpPr>
        <xdr:cNvPr id="761" name="フローチャート: 判断 760">
          <a:extLst>
            <a:ext uri="{FF2B5EF4-FFF2-40B4-BE49-F238E27FC236}">
              <a16:creationId xmlns:a16="http://schemas.microsoft.com/office/drawing/2014/main" id="{BFB73291-A20A-4E81-AD00-DCFC9FF9668B}"/>
            </a:ext>
          </a:extLst>
        </xdr:cNvPr>
        <xdr:cNvSpPr/>
      </xdr:nvSpPr>
      <xdr:spPr>
        <a:xfrm>
          <a:off x="12303760" y="140500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151130</xdr:rowOff>
    </xdr:from>
    <xdr:to>
      <xdr:col>67</xdr:col>
      <xdr:colOff>101600</xdr:colOff>
      <xdr:row>82</xdr:row>
      <xdr:rowOff>81280</xdr:rowOff>
    </xdr:to>
    <xdr:sp macro="" textlink="">
      <xdr:nvSpPr>
        <xdr:cNvPr id="762" name="フローチャート: 判断 761">
          <a:extLst>
            <a:ext uri="{FF2B5EF4-FFF2-40B4-BE49-F238E27FC236}">
              <a16:creationId xmlns:a16="http://schemas.microsoft.com/office/drawing/2014/main" id="{8C52D298-FD76-41B4-8D5F-B99850A027EB}"/>
            </a:ext>
          </a:extLst>
        </xdr:cNvPr>
        <xdr:cNvSpPr/>
      </xdr:nvSpPr>
      <xdr:spPr>
        <a:xfrm>
          <a:off x="11487150" y="140385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EDC6A1CA-6C2C-49FE-8C7D-5E917E57697B}"/>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C936BA7D-295F-44BC-8A9C-F19D1FF64BFD}"/>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D8E9C52-81F2-4A7B-A517-EE66F1D6D28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89663328-DA7A-4DCB-8617-FE33568AFF3D}"/>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1A7CE4F8-A7BB-43E2-BA07-1AD2BFDC26E4}"/>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31114</xdr:rowOff>
    </xdr:from>
    <xdr:to>
      <xdr:col>85</xdr:col>
      <xdr:colOff>177800</xdr:colOff>
      <xdr:row>81</xdr:row>
      <xdr:rowOff>132714</xdr:rowOff>
    </xdr:to>
    <xdr:sp macro="" textlink="">
      <xdr:nvSpPr>
        <xdr:cNvPr id="768" name="楕円 767">
          <a:extLst>
            <a:ext uri="{FF2B5EF4-FFF2-40B4-BE49-F238E27FC236}">
              <a16:creationId xmlns:a16="http://schemas.microsoft.com/office/drawing/2014/main" id="{1EA52CC0-48EA-4AF2-A1FC-354996E01324}"/>
            </a:ext>
          </a:extLst>
        </xdr:cNvPr>
        <xdr:cNvSpPr/>
      </xdr:nvSpPr>
      <xdr:spPr>
        <a:xfrm>
          <a:off x="14649450" y="13916659"/>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53991</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0FE08FDE-E3A0-4463-AE2A-02DA0EB0BC13}"/>
            </a:ext>
          </a:extLst>
        </xdr:cNvPr>
        <xdr:cNvSpPr txBox="1"/>
      </xdr:nvSpPr>
      <xdr:spPr>
        <a:xfrm>
          <a:off x="14742160" y="1377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162561</xdr:rowOff>
    </xdr:from>
    <xdr:to>
      <xdr:col>81</xdr:col>
      <xdr:colOff>101600</xdr:colOff>
      <xdr:row>81</xdr:row>
      <xdr:rowOff>92711</xdr:rowOff>
    </xdr:to>
    <xdr:sp macro="" textlink="">
      <xdr:nvSpPr>
        <xdr:cNvPr id="770" name="楕円 769">
          <a:extLst>
            <a:ext uri="{FF2B5EF4-FFF2-40B4-BE49-F238E27FC236}">
              <a16:creationId xmlns:a16="http://schemas.microsoft.com/office/drawing/2014/main" id="{E12C7465-25A5-42F7-9890-36C9FF81F3A5}"/>
            </a:ext>
          </a:extLst>
        </xdr:cNvPr>
        <xdr:cNvSpPr/>
      </xdr:nvSpPr>
      <xdr:spPr>
        <a:xfrm>
          <a:off x="13887450" y="138804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41911</xdr:rowOff>
    </xdr:from>
    <xdr:to>
      <xdr:col>85</xdr:col>
      <xdr:colOff>127000</xdr:colOff>
      <xdr:row>81</xdr:row>
      <xdr:rowOff>81914</xdr:rowOff>
    </xdr:to>
    <xdr:cxnSp macro="">
      <xdr:nvCxnSpPr>
        <xdr:cNvPr id="771" name="直線コネクタ 770">
          <a:extLst>
            <a:ext uri="{FF2B5EF4-FFF2-40B4-BE49-F238E27FC236}">
              <a16:creationId xmlns:a16="http://schemas.microsoft.com/office/drawing/2014/main" id="{25C7D393-3BD5-4F42-8F81-29FBD40951EE}"/>
            </a:ext>
          </a:extLst>
        </xdr:cNvPr>
        <xdr:cNvCxnSpPr/>
      </xdr:nvCxnSpPr>
      <xdr:spPr>
        <a:xfrm>
          <a:off x="13942060" y="13931266"/>
          <a:ext cx="762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162561</xdr:rowOff>
    </xdr:from>
    <xdr:to>
      <xdr:col>76</xdr:col>
      <xdr:colOff>165100</xdr:colOff>
      <xdr:row>81</xdr:row>
      <xdr:rowOff>92711</xdr:rowOff>
    </xdr:to>
    <xdr:sp macro="" textlink="">
      <xdr:nvSpPr>
        <xdr:cNvPr id="772" name="楕円 771">
          <a:extLst>
            <a:ext uri="{FF2B5EF4-FFF2-40B4-BE49-F238E27FC236}">
              <a16:creationId xmlns:a16="http://schemas.microsoft.com/office/drawing/2014/main" id="{C1D06F87-B50A-48A6-9ABE-7E1D3AE7640F}"/>
            </a:ext>
          </a:extLst>
        </xdr:cNvPr>
        <xdr:cNvSpPr/>
      </xdr:nvSpPr>
      <xdr:spPr>
        <a:xfrm>
          <a:off x="13089890" y="138804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41911</xdr:rowOff>
    </xdr:from>
    <xdr:to>
      <xdr:col>81</xdr:col>
      <xdr:colOff>50800</xdr:colOff>
      <xdr:row>81</xdr:row>
      <xdr:rowOff>41911</xdr:rowOff>
    </xdr:to>
    <xdr:cxnSp macro="">
      <xdr:nvCxnSpPr>
        <xdr:cNvPr id="773" name="直線コネクタ 772">
          <a:extLst>
            <a:ext uri="{FF2B5EF4-FFF2-40B4-BE49-F238E27FC236}">
              <a16:creationId xmlns:a16="http://schemas.microsoft.com/office/drawing/2014/main" id="{4E8A7D8C-B318-4525-9966-3FDCBC348072}"/>
            </a:ext>
          </a:extLst>
        </xdr:cNvPr>
        <xdr:cNvCxnSpPr/>
      </xdr:nvCxnSpPr>
      <xdr:spPr>
        <a:xfrm>
          <a:off x="13144500" y="1393126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128270</xdr:rowOff>
    </xdr:from>
    <xdr:to>
      <xdr:col>72</xdr:col>
      <xdr:colOff>38100</xdr:colOff>
      <xdr:row>81</xdr:row>
      <xdr:rowOff>58420</xdr:rowOff>
    </xdr:to>
    <xdr:sp macro="" textlink="">
      <xdr:nvSpPr>
        <xdr:cNvPr id="774" name="楕円 773">
          <a:extLst>
            <a:ext uri="{FF2B5EF4-FFF2-40B4-BE49-F238E27FC236}">
              <a16:creationId xmlns:a16="http://schemas.microsoft.com/office/drawing/2014/main" id="{801F04FD-116E-4E2A-882F-CF3E5C37122D}"/>
            </a:ext>
          </a:extLst>
        </xdr:cNvPr>
        <xdr:cNvSpPr/>
      </xdr:nvSpPr>
      <xdr:spPr>
        <a:xfrm>
          <a:off x="12303760" y="1384808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7620</xdr:rowOff>
    </xdr:from>
    <xdr:to>
      <xdr:col>76</xdr:col>
      <xdr:colOff>114300</xdr:colOff>
      <xdr:row>81</xdr:row>
      <xdr:rowOff>41911</xdr:rowOff>
    </xdr:to>
    <xdr:cxnSp macro="">
      <xdr:nvCxnSpPr>
        <xdr:cNvPr id="775" name="直線コネクタ 774">
          <a:extLst>
            <a:ext uri="{FF2B5EF4-FFF2-40B4-BE49-F238E27FC236}">
              <a16:creationId xmlns:a16="http://schemas.microsoft.com/office/drawing/2014/main" id="{0AF1B93C-CCA9-4530-AFA8-4F28C5858F7B}"/>
            </a:ext>
          </a:extLst>
        </xdr:cNvPr>
        <xdr:cNvCxnSpPr/>
      </xdr:nvCxnSpPr>
      <xdr:spPr>
        <a:xfrm>
          <a:off x="12346940" y="13896975"/>
          <a:ext cx="79756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95886</xdr:rowOff>
    </xdr:from>
    <xdr:to>
      <xdr:col>67</xdr:col>
      <xdr:colOff>101600</xdr:colOff>
      <xdr:row>81</xdr:row>
      <xdr:rowOff>26036</xdr:rowOff>
    </xdr:to>
    <xdr:sp macro="" textlink="">
      <xdr:nvSpPr>
        <xdr:cNvPr id="776" name="楕円 775">
          <a:extLst>
            <a:ext uri="{FF2B5EF4-FFF2-40B4-BE49-F238E27FC236}">
              <a16:creationId xmlns:a16="http://schemas.microsoft.com/office/drawing/2014/main" id="{02136A0B-7E0F-411B-9BB3-9A4C88715C66}"/>
            </a:ext>
          </a:extLst>
        </xdr:cNvPr>
        <xdr:cNvSpPr/>
      </xdr:nvSpPr>
      <xdr:spPr>
        <a:xfrm>
          <a:off x="11487150" y="138080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146686</xdr:rowOff>
    </xdr:from>
    <xdr:to>
      <xdr:col>71</xdr:col>
      <xdr:colOff>177800</xdr:colOff>
      <xdr:row>81</xdr:row>
      <xdr:rowOff>7620</xdr:rowOff>
    </xdr:to>
    <xdr:cxnSp macro="">
      <xdr:nvCxnSpPr>
        <xdr:cNvPr id="777" name="直線コネクタ 776">
          <a:extLst>
            <a:ext uri="{FF2B5EF4-FFF2-40B4-BE49-F238E27FC236}">
              <a16:creationId xmlns:a16="http://schemas.microsoft.com/office/drawing/2014/main" id="{3715D126-B68B-4900-9C0C-EE21420FE566}"/>
            </a:ext>
          </a:extLst>
        </xdr:cNvPr>
        <xdr:cNvCxnSpPr/>
      </xdr:nvCxnSpPr>
      <xdr:spPr>
        <a:xfrm>
          <a:off x="11541760" y="13860781"/>
          <a:ext cx="80518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70502</xdr:rowOff>
    </xdr:from>
    <xdr:ext cx="405111" cy="259045"/>
    <xdr:sp macro="" textlink="">
      <xdr:nvSpPr>
        <xdr:cNvPr id="778" name="n_1aveValue【消防施設】&#10;有形固定資産減価償却率">
          <a:extLst>
            <a:ext uri="{FF2B5EF4-FFF2-40B4-BE49-F238E27FC236}">
              <a16:creationId xmlns:a16="http://schemas.microsoft.com/office/drawing/2014/main" id="{3D1E3ED6-E400-438C-A424-DDA32EF52534}"/>
            </a:ext>
          </a:extLst>
        </xdr:cNvPr>
        <xdr:cNvSpPr txBox="1"/>
      </xdr:nvSpPr>
      <xdr:spPr>
        <a:xfrm>
          <a:off x="1373823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43832</xdr:rowOff>
    </xdr:from>
    <xdr:ext cx="405111" cy="259045"/>
    <xdr:sp macro="" textlink="">
      <xdr:nvSpPr>
        <xdr:cNvPr id="779" name="n_2aveValue【消防施設】&#10;有形固定資産減価償却率">
          <a:extLst>
            <a:ext uri="{FF2B5EF4-FFF2-40B4-BE49-F238E27FC236}">
              <a16:creationId xmlns:a16="http://schemas.microsoft.com/office/drawing/2014/main" id="{1C986878-4197-4553-8561-1E06CED53ACB}"/>
            </a:ext>
          </a:extLst>
        </xdr:cNvPr>
        <xdr:cNvSpPr txBox="1"/>
      </xdr:nvSpPr>
      <xdr:spPr>
        <a:xfrm>
          <a:off x="12957184" y="1410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81932</xdr:rowOff>
    </xdr:from>
    <xdr:ext cx="405111" cy="259045"/>
    <xdr:sp macro="" textlink="">
      <xdr:nvSpPr>
        <xdr:cNvPr id="780" name="n_3aveValue【消防施設】&#10;有形固定資産減価償却率">
          <a:extLst>
            <a:ext uri="{FF2B5EF4-FFF2-40B4-BE49-F238E27FC236}">
              <a16:creationId xmlns:a16="http://schemas.microsoft.com/office/drawing/2014/main" id="{7CAD9584-3C2A-4140-992E-420318D159E6}"/>
            </a:ext>
          </a:extLst>
        </xdr:cNvPr>
        <xdr:cNvSpPr txBox="1"/>
      </xdr:nvSpPr>
      <xdr:spPr>
        <a:xfrm>
          <a:off x="12171054" y="1414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72407</xdr:rowOff>
    </xdr:from>
    <xdr:ext cx="405111" cy="259045"/>
    <xdr:sp macro="" textlink="">
      <xdr:nvSpPr>
        <xdr:cNvPr id="781" name="n_4aveValue【消防施設】&#10;有形固定資産減価償却率">
          <a:extLst>
            <a:ext uri="{FF2B5EF4-FFF2-40B4-BE49-F238E27FC236}">
              <a16:creationId xmlns:a16="http://schemas.microsoft.com/office/drawing/2014/main" id="{9208A153-8F79-4614-A818-78C915F1B0E9}"/>
            </a:ext>
          </a:extLst>
        </xdr:cNvPr>
        <xdr:cNvSpPr txBox="1"/>
      </xdr:nvSpPr>
      <xdr:spPr>
        <a:xfrm>
          <a:off x="11354444" y="1413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109238</xdr:rowOff>
    </xdr:from>
    <xdr:ext cx="405111" cy="259045"/>
    <xdr:sp macro="" textlink="">
      <xdr:nvSpPr>
        <xdr:cNvPr id="782" name="n_1mainValue【消防施設】&#10;有形固定資産減価償却率">
          <a:extLst>
            <a:ext uri="{FF2B5EF4-FFF2-40B4-BE49-F238E27FC236}">
              <a16:creationId xmlns:a16="http://schemas.microsoft.com/office/drawing/2014/main" id="{70992EE4-937C-4A63-8B4E-9324F827DB80}"/>
            </a:ext>
          </a:extLst>
        </xdr:cNvPr>
        <xdr:cNvSpPr txBox="1"/>
      </xdr:nvSpPr>
      <xdr:spPr>
        <a:xfrm>
          <a:off x="13738234" y="1365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109238</xdr:rowOff>
    </xdr:from>
    <xdr:ext cx="405111" cy="259045"/>
    <xdr:sp macro="" textlink="">
      <xdr:nvSpPr>
        <xdr:cNvPr id="783" name="n_2mainValue【消防施設】&#10;有形固定資産減価償却率">
          <a:extLst>
            <a:ext uri="{FF2B5EF4-FFF2-40B4-BE49-F238E27FC236}">
              <a16:creationId xmlns:a16="http://schemas.microsoft.com/office/drawing/2014/main" id="{00253B4B-55DA-45A0-B849-B5409DFBFF03}"/>
            </a:ext>
          </a:extLst>
        </xdr:cNvPr>
        <xdr:cNvSpPr txBox="1"/>
      </xdr:nvSpPr>
      <xdr:spPr>
        <a:xfrm>
          <a:off x="12957184" y="13651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74947</xdr:rowOff>
    </xdr:from>
    <xdr:ext cx="405111" cy="259045"/>
    <xdr:sp macro="" textlink="">
      <xdr:nvSpPr>
        <xdr:cNvPr id="784" name="n_3mainValue【消防施設】&#10;有形固定資産減価償却率">
          <a:extLst>
            <a:ext uri="{FF2B5EF4-FFF2-40B4-BE49-F238E27FC236}">
              <a16:creationId xmlns:a16="http://schemas.microsoft.com/office/drawing/2014/main" id="{0BCF996B-D7CE-4664-8DAA-3BA7FC2500F7}"/>
            </a:ext>
          </a:extLst>
        </xdr:cNvPr>
        <xdr:cNvSpPr txBox="1"/>
      </xdr:nvSpPr>
      <xdr:spPr>
        <a:xfrm>
          <a:off x="1217105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42563</xdr:rowOff>
    </xdr:from>
    <xdr:ext cx="405111" cy="259045"/>
    <xdr:sp macro="" textlink="">
      <xdr:nvSpPr>
        <xdr:cNvPr id="785" name="n_4mainValue【消防施設】&#10;有形固定資産減価償却率">
          <a:extLst>
            <a:ext uri="{FF2B5EF4-FFF2-40B4-BE49-F238E27FC236}">
              <a16:creationId xmlns:a16="http://schemas.microsoft.com/office/drawing/2014/main" id="{9C369C30-99C6-46D2-B467-BEEE80D5522A}"/>
            </a:ext>
          </a:extLst>
        </xdr:cNvPr>
        <xdr:cNvSpPr txBox="1"/>
      </xdr:nvSpPr>
      <xdr:spPr>
        <a:xfrm>
          <a:off x="11354444" y="13589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317AF566-B820-4690-BA13-E7B7E57069CE}"/>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98673DEE-C8AA-491E-8771-70DD64C003B3}"/>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BA52B53D-A6B1-4F9D-A120-E3008EC9857F}"/>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2D9E599B-1A87-4603-9125-5F3437C262A1}"/>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D6561FDA-3489-4C2E-81D5-A1F9A53A9012}"/>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40406F6C-75CA-4F46-ADE0-8330ADFC94FA}"/>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9C781EE7-3E17-4BC9-8557-8F8C62F776C7}"/>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4FFE4294-859F-481A-B9BB-45723DDF0A59}"/>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8FC7B0E5-E8E9-481F-84E8-7DC784C53C16}"/>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5D747F3A-1DC6-4D3A-B2E9-5184295F1935}"/>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6" name="直線コネクタ 795">
          <a:extLst>
            <a:ext uri="{FF2B5EF4-FFF2-40B4-BE49-F238E27FC236}">
              <a16:creationId xmlns:a16="http://schemas.microsoft.com/office/drawing/2014/main" id="{604AC404-2D0A-46D0-8351-B98B17F3212C}"/>
            </a:ext>
          </a:extLst>
        </xdr:cNvPr>
        <xdr:cNvCxnSpPr/>
      </xdr:nvCxnSpPr>
      <xdr:spPr>
        <a:xfrm>
          <a:off x="16459200" y="1466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7" name="テキスト ボックス 796">
          <a:extLst>
            <a:ext uri="{FF2B5EF4-FFF2-40B4-BE49-F238E27FC236}">
              <a16:creationId xmlns:a16="http://schemas.microsoft.com/office/drawing/2014/main" id="{87DA6638-B4C1-4A40-B869-55F8754AC6C7}"/>
            </a:ext>
          </a:extLst>
        </xdr:cNvPr>
        <xdr:cNvSpPr txBox="1"/>
      </xdr:nvSpPr>
      <xdr:spPr>
        <a:xfrm>
          <a:off x="16047266"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57A0E530-8275-47AB-93D4-BDE0DF0C66B4}"/>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B83AA377-5D6B-4963-AD40-F29796F3BAD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800" name="直線コネクタ 799">
          <a:extLst>
            <a:ext uri="{FF2B5EF4-FFF2-40B4-BE49-F238E27FC236}">
              <a16:creationId xmlns:a16="http://schemas.microsoft.com/office/drawing/2014/main" id="{F97A156E-2687-4C88-B3F0-B00697DA856C}"/>
            </a:ext>
          </a:extLst>
        </xdr:cNvPr>
        <xdr:cNvCxnSpPr/>
      </xdr:nvCxnSpPr>
      <xdr:spPr>
        <a:xfrm>
          <a:off x="16459200" y="1352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801" name="テキスト ボックス 800">
          <a:extLst>
            <a:ext uri="{FF2B5EF4-FFF2-40B4-BE49-F238E27FC236}">
              <a16:creationId xmlns:a16="http://schemas.microsoft.com/office/drawing/2014/main" id="{1F0EFAB3-522C-4306-A88F-C2530D699BA3}"/>
            </a:ext>
          </a:extLst>
        </xdr:cNvPr>
        <xdr:cNvSpPr txBox="1"/>
      </xdr:nvSpPr>
      <xdr:spPr>
        <a:xfrm>
          <a:off x="16047266"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8AC7955A-7C6A-4BD4-B5D9-074119CB5350}"/>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BC691F1D-90E3-4766-BF68-3BA2DBFC3CB5}"/>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消防施設】&#10;一人当たり面積グラフ枠">
          <a:extLst>
            <a:ext uri="{FF2B5EF4-FFF2-40B4-BE49-F238E27FC236}">
              <a16:creationId xmlns:a16="http://schemas.microsoft.com/office/drawing/2014/main" id="{81B4595D-6677-4993-BAB5-005588AC780D}"/>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32386</xdr:rowOff>
    </xdr:from>
    <xdr:to>
      <xdr:col>116</xdr:col>
      <xdr:colOff>62864</xdr:colOff>
      <xdr:row>85</xdr:row>
      <xdr:rowOff>55245</xdr:rowOff>
    </xdr:to>
    <xdr:cxnSp macro="">
      <xdr:nvCxnSpPr>
        <xdr:cNvPr id="805" name="直線コネクタ 804">
          <a:extLst>
            <a:ext uri="{FF2B5EF4-FFF2-40B4-BE49-F238E27FC236}">
              <a16:creationId xmlns:a16="http://schemas.microsoft.com/office/drawing/2014/main" id="{C9486684-3634-43CD-8CAC-56E0DDB291D6}"/>
            </a:ext>
          </a:extLst>
        </xdr:cNvPr>
        <xdr:cNvCxnSpPr/>
      </xdr:nvCxnSpPr>
      <xdr:spPr>
        <a:xfrm flipV="1">
          <a:off x="19947254" y="13403581"/>
          <a:ext cx="0" cy="122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6" name="【消防施設】&#10;一人当たり面積最小値テキスト">
          <a:extLst>
            <a:ext uri="{FF2B5EF4-FFF2-40B4-BE49-F238E27FC236}">
              <a16:creationId xmlns:a16="http://schemas.microsoft.com/office/drawing/2014/main" id="{BD628019-F27A-4752-98F3-1252D8A56CEF}"/>
            </a:ext>
          </a:extLst>
        </xdr:cNvPr>
        <xdr:cNvSpPr txBox="1"/>
      </xdr:nvSpPr>
      <xdr:spPr>
        <a:xfrm>
          <a:off x="19985990" y="1462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7" name="直線コネクタ 806">
          <a:extLst>
            <a:ext uri="{FF2B5EF4-FFF2-40B4-BE49-F238E27FC236}">
              <a16:creationId xmlns:a16="http://schemas.microsoft.com/office/drawing/2014/main" id="{090A5617-DB88-43E4-8C0F-2711C31AAFCD}"/>
            </a:ext>
          </a:extLst>
        </xdr:cNvPr>
        <xdr:cNvCxnSpPr/>
      </xdr:nvCxnSpPr>
      <xdr:spPr>
        <a:xfrm>
          <a:off x="19885660" y="1463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150513</xdr:rowOff>
    </xdr:from>
    <xdr:ext cx="469744" cy="259045"/>
    <xdr:sp macro="" textlink="">
      <xdr:nvSpPr>
        <xdr:cNvPr id="808" name="【消防施設】&#10;一人当たり面積最大値テキスト">
          <a:extLst>
            <a:ext uri="{FF2B5EF4-FFF2-40B4-BE49-F238E27FC236}">
              <a16:creationId xmlns:a16="http://schemas.microsoft.com/office/drawing/2014/main" id="{60E34476-30F3-4A2C-8C72-254C96822D16}"/>
            </a:ext>
          </a:extLst>
        </xdr:cNvPr>
        <xdr:cNvSpPr txBox="1"/>
      </xdr:nvSpPr>
      <xdr:spPr>
        <a:xfrm>
          <a:off x="19985990" y="13180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32386</xdr:rowOff>
    </xdr:from>
    <xdr:to>
      <xdr:col>116</xdr:col>
      <xdr:colOff>152400</xdr:colOff>
      <xdr:row>78</xdr:row>
      <xdr:rowOff>32386</xdr:rowOff>
    </xdr:to>
    <xdr:cxnSp macro="">
      <xdr:nvCxnSpPr>
        <xdr:cNvPr id="809" name="直線コネクタ 808">
          <a:extLst>
            <a:ext uri="{FF2B5EF4-FFF2-40B4-BE49-F238E27FC236}">
              <a16:creationId xmlns:a16="http://schemas.microsoft.com/office/drawing/2014/main" id="{2BF7352E-60A1-403B-9FB0-CE814E16E3F5}"/>
            </a:ext>
          </a:extLst>
        </xdr:cNvPr>
        <xdr:cNvCxnSpPr/>
      </xdr:nvCxnSpPr>
      <xdr:spPr>
        <a:xfrm>
          <a:off x="19885660" y="1340358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34307</xdr:rowOff>
    </xdr:from>
    <xdr:ext cx="469744" cy="259045"/>
    <xdr:sp macro="" textlink="">
      <xdr:nvSpPr>
        <xdr:cNvPr id="810" name="【消防施設】&#10;一人当たり面積平均値テキスト">
          <a:extLst>
            <a:ext uri="{FF2B5EF4-FFF2-40B4-BE49-F238E27FC236}">
              <a16:creationId xmlns:a16="http://schemas.microsoft.com/office/drawing/2014/main" id="{91A6868B-BFF2-4904-81FD-C37388777425}"/>
            </a:ext>
          </a:extLst>
        </xdr:cNvPr>
        <xdr:cNvSpPr txBox="1"/>
      </xdr:nvSpPr>
      <xdr:spPr>
        <a:xfrm>
          <a:off x="19985990" y="14093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55880</xdr:rowOff>
    </xdr:from>
    <xdr:to>
      <xdr:col>116</xdr:col>
      <xdr:colOff>114300</xdr:colOff>
      <xdr:row>82</xdr:row>
      <xdr:rowOff>157480</xdr:rowOff>
    </xdr:to>
    <xdr:sp macro="" textlink="">
      <xdr:nvSpPr>
        <xdr:cNvPr id="811" name="フローチャート: 判断 810">
          <a:extLst>
            <a:ext uri="{FF2B5EF4-FFF2-40B4-BE49-F238E27FC236}">
              <a16:creationId xmlns:a16="http://schemas.microsoft.com/office/drawing/2014/main" id="{EAB83215-DC29-4D99-BA0A-F9BAB265AD3A}"/>
            </a:ext>
          </a:extLst>
        </xdr:cNvPr>
        <xdr:cNvSpPr/>
      </xdr:nvSpPr>
      <xdr:spPr>
        <a:xfrm>
          <a:off x="19904710" y="1411859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38736</xdr:rowOff>
    </xdr:from>
    <xdr:to>
      <xdr:col>112</xdr:col>
      <xdr:colOff>38100</xdr:colOff>
      <xdr:row>82</xdr:row>
      <xdr:rowOff>140336</xdr:rowOff>
    </xdr:to>
    <xdr:sp macro="" textlink="">
      <xdr:nvSpPr>
        <xdr:cNvPr id="812" name="フローチャート: 判断 811">
          <a:extLst>
            <a:ext uri="{FF2B5EF4-FFF2-40B4-BE49-F238E27FC236}">
              <a16:creationId xmlns:a16="http://schemas.microsoft.com/office/drawing/2014/main" id="{569D5407-2B24-4BF4-BEF4-1D419715D6BF}"/>
            </a:ext>
          </a:extLst>
        </xdr:cNvPr>
        <xdr:cNvSpPr/>
      </xdr:nvSpPr>
      <xdr:spPr>
        <a:xfrm>
          <a:off x="19161760" y="1409763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90170</xdr:rowOff>
    </xdr:from>
    <xdr:to>
      <xdr:col>107</xdr:col>
      <xdr:colOff>101600</xdr:colOff>
      <xdr:row>83</xdr:row>
      <xdr:rowOff>20320</xdr:rowOff>
    </xdr:to>
    <xdr:sp macro="" textlink="">
      <xdr:nvSpPr>
        <xdr:cNvPr id="813" name="フローチャート: 判断 812">
          <a:extLst>
            <a:ext uri="{FF2B5EF4-FFF2-40B4-BE49-F238E27FC236}">
              <a16:creationId xmlns:a16="http://schemas.microsoft.com/office/drawing/2014/main" id="{0F3DD7FE-4DB5-42B3-A282-E5F1CA592314}"/>
            </a:ext>
          </a:extLst>
        </xdr:cNvPr>
        <xdr:cNvSpPr/>
      </xdr:nvSpPr>
      <xdr:spPr>
        <a:xfrm>
          <a:off x="18345150" y="141528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44450</xdr:rowOff>
    </xdr:from>
    <xdr:to>
      <xdr:col>102</xdr:col>
      <xdr:colOff>165100</xdr:colOff>
      <xdr:row>82</xdr:row>
      <xdr:rowOff>146050</xdr:rowOff>
    </xdr:to>
    <xdr:sp macro="" textlink="">
      <xdr:nvSpPr>
        <xdr:cNvPr id="814" name="フローチャート: 判断 813">
          <a:extLst>
            <a:ext uri="{FF2B5EF4-FFF2-40B4-BE49-F238E27FC236}">
              <a16:creationId xmlns:a16="http://schemas.microsoft.com/office/drawing/2014/main" id="{3716F0FB-9A43-4830-BD03-00C64AC9E30C}"/>
            </a:ext>
          </a:extLst>
        </xdr:cNvPr>
        <xdr:cNvSpPr/>
      </xdr:nvSpPr>
      <xdr:spPr>
        <a:xfrm>
          <a:off x="17547590" y="1410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21589</xdr:rowOff>
    </xdr:from>
    <xdr:to>
      <xdr:col>98</xdr:col>
      <xdr:colOff>38100</xdr:colOff>
      <xdr:row>82</xdr:row>
      <xdr:rowOff>123189</xdr:rowOff>
    </xdr:to>
    <xdr:sp macro="" textlink="">
      <xdr:nvSpPr>
        <xdr:cNvPr id="815" name="フローチャート: 判断 814">
          <a:extLst>
            <a:ext uri="{FF2B5EF4-FFF2-40B4-BE49-F238E27FC236}">
              <a16:creationId xmlns:a16="http://schemas.microsoft.com/office/drawing/2014/main" id="{B428C795-B1B3-4315-9E31-C764CD4A3EEF}"/>
            </a:ext>
          </a:extLst>
        </xdr:cNvPr>
        <xdr:cNvSpPr/>
      </xdr:nvSpPr>
      <xdr:spPr>
        <a:xfrm>
          <a:off x="16761460" y="140766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71F0976A-9A4E-44F4-8046-F12B42EC550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1D5F6E47-AE37-4A92-BECF-55BC7DA555BE}"/>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62A5F4FD-77FC-49A4-9E67-6CDB6DBAB2C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FBF877B9-3847-4697-81C8-C1805764AF78}"/>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BCEEA2F1-E159-4364-BC40-09D4860AB43C}"/>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84455</xdr:rowOff>
    </xdr:from>
    <xdr:to>
      <xdr:col>116</xdr:col>
      <xdr:colOff>114300</xdr:colOff>
      <xdr:row>82</xdr:row>
      <xdr:rowOff>14605</xdr:rowOff>
    </xdr:to>
    <xdr:sp macro="" textlink="">
      <xdr:nvSpPr>
        <xdr:cNvPr id="821" name="楕円 820">
          <a:extLst>
            <a:ext uri="{FF2B5EF4-FFF2-40B4-BE49-F238E27FC236}">
              <a16:creationId xmlns:a16="http://schemas.microsoft.com/office/drawing/2014/main" id="{6858BA06-04F9-4005-A937-682CF606B34C}"/>
            </a:ext>
          </a:extLst>
        </xdr:cNvPr>
        <xdr:cNvSpPr/>
      </xdr:nvSpPr>
      <xdr:spPr>
        <a:xfrm>
          <a:off x="19904710" y="139738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107332</xdr:rowOff>
    </xdr:from>
    <xdr:ext cx="469744" cy="259045"/>
    <xdr:sp macro="" textlink="">
      <xdr:nvSpPr>
        <xdr:cNvPr id="822" name="【消防施設】&#10;一人当たり面積該当値テキスト">
          <a:extLst>
            <a:ext uri="{FF2B5EF4-FFF2-40B4-BE49-F238E27FC236}">
              <a16:creationId xmlns:a16="http://schemas.microsoft.com/office/drawing/2014/main" id="{382301EE-839A-4435-A18B-F112EA7CCE0D}"/>
            </a:ext>
          </a:extLst>
        </xdr:cNvPr>
        <xdr:cNvSpPr txBox="1"/>
      </xdr:nvSpPr>
      <xdr:spPr>
        <a:xfrm>
          <a:off x="19985990" y="1382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95886</xdr:rowOff>
    </xdr:from>
    <xdr:to>
      <xdr:col>112</xdr:col>
      <xdr:colOff>38100</xdr:colOff>
      <xdr:row>82</xdr:row>
      <xdr:rowOff>26036</xdr:rowOff>
    </xdr:to>
    <xdr:sp macro="" textlink="">
      <xdr:nvSpPr>
        <xdr:cNvPr id="823" name="楕円 822">
          <a:extLst>
            <a:ext uri="{FF2B5EF4-FFF2-40B4-BE49-F238E27FC236}">
              <a16:creationId xmlns:a16="http://schemas.microsoft.com/office/drawing/2014/main" id="{AAFE47F1-558F-4F66-AB20-40DAC660110D}"/>
            </a:ext>
          </a:extLst>
        </xdr:cNvPr>
        <xdr:cNvSpPr/>
      </xdr:nvSpPr>
      <xdr:spPr>
        <a:xfrm>
          <a:off x="19161760" y="13979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135255</xdr:rowOff>
    </xdr:from>
    <xdr:to>
      <xdr:col>116</xdr:col>
      <xdr:colOff>63500</xdr:colOff>
      <xdr:row>81</xdr:row>
      <xdr:rowOff>146686</xdr:rowOff>
    </xdr:to>
    <xdr:cxnSp macro="">
      <xdr:nvCxnSpPr>
        <xdr:cNvPr id="824" name="直線コネクタ 823">
          <a:extLst>
            <a:ext uri="{FF2B5EF4-FFF2-40B4-BE49-F238E27FC236}">
              <a16:creationId xmlns:a16="http://schemas.microsoft.com/office/drawing/2014/main" id="{94C7FE5E-8568-44DB-8051-701FD73FADCA}"/>
            </a:ext>
          </a:extLst>
        </xdr:cNvPr>
        <xdr:cNvCxnSpPr/>
      </xdr:nvCxnSpPr>
      <xdr:spPr>
        <a:xfrm flipV="1">
          <a:off x="19204940" y="14018895"/>
          <a:ext cx="74295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107314</xdr:rowOff>
    </xdr:from>
    <xdr:to>
      <xdr:col>107</xdr:col>
      <xdr:colOff>101600</xdr:colOff>
      <xdr:row>82</xdr:row>
      <xdr:rowOff>37464</xdr:rowOff>
    </xdr:to>
    <xdr:sp macro="" textlink="">
      <xdr:nvSpPr>
        <xdr:cNvPr id="825" name="楕円 824">
          <a:extLst>
            <a:ext uri="{FF2B5EF4-FFF2-40B4-BE49-F238E27FC236}">
              <a16:creationId xmlns:a16="http://schemas.microsoft.com/office/drawing/2014/main" id="{6115A80E-4F87-4E86-B138-CF59ECEA58C6}"/>
            </a:ext>
          </a:extLst>
        </xdr:cNvPr>
        <xdr:cNvSpPr/>
      </xdr:nvSpPr>
      <xdr:spPr>
        <a:xfrm>
          <a:off x="18345150" y="1399285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146686</xdr:rowOff>
    </xdr:from>
    <xdr:to>
      <xdr:col>111</xdr:col>
      <xdr:colOff>177800</xdr:colOff>
      <xdr:row>81</xdr:row>
      <xdr:rowOff>158114</xdr:rowOff>
    </xdr:to>
    <xdr:cxnSp macro="">
      <xdr:nvCxnSpPr>
        <xdr:cNvPr id="826" name="直線コネクタ 825">
          <a:extLst>
            <a:ext uri="{FF2B5EF4-FFF2-40B4-BE49-F238E27FC236}">
              <a16:creationId xmlns:a16="http://schemas.microsoft.com/office/drawing/2014/main" id="{C7AFBB50-7962-41B6-BDA3-51F238EEBA14}"/>
            </a:ext>
          </a:extLst>
        </xdr:cNvPr>
        <xdr:cNvCxnSpPr/>
      </xdr:nvCxnSpPr>
      <xdr:spPr>
        <a:xfrm flipV="1">
          <a:off x="18399760" y="14032231"/>
          <a:ext cx="80518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118745</xdr:rowOff>
    </xdr:from>
    <xdr:to>
      <xdr:col>102</xdr:col>
      <xdr:colOff>165100</xdr:colOff>
      <xdr:row>82</xdr:row>
      <xdr:rowOff>48895</xdr:rowOff>
    </xdr:to>
    <xdr:sp macro="" textlink="">
      <xdr:nvSpPr>
        <xdr:cNvPr id="827" name="楕円 826">
          <a:extLst>
            <a:ext uri="{FF2B5EF4-FFF2-40B4-BE49-F238E27FC236}">
              <a16:creationId xmlns:a16="http://schemas.microsoft.com/office/drawing/2014/main" id="{0CD8ECBD-CF12-4633-8B13-4147A67C05BB}"/>
            </a:ext>
          </a:extLst>
        </xdr:cNvPr>
        <xdr:cNvSpPr/>
      </xdr:nvSpPr>
      <xdr:spPr>
        <a:xfrm>
          <a:off x="17547590" y="140081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158114</xdr:rowOff>
    </xdr:from>
    <xdr:to>
      <xdr:col>107</xdr:col>
      <xdr:colOff>50800</xdr:colOff>
      <xdr:row>81</xdr:row>
      <xdr:rowOff>169545</xdr:rowOff>
    </xdr:to>
    <xdr:cxnSp macro="">
      <xdr:nvCxnSpPr>
        <xdr:cNvPr id="828" name="直線コネクタ 827">
          <a:extLst>
            <a:ext uri="{FF2B5EF4-FFF2-40B4-BE49-F238E27FC236}">
              <a16:creationId xmlns:a16="http://schemas.microsoft.com/office/drawing/2014/main" id="{61BBD7C8-5F16-4AF9-9949-009500181D57}"/>
            </a:ext>
          </a:extLst>
        </xdr:cNvPr>
        <xdr:cNvCxnSpPr/>
      </xdr:nvCxnSpPr>
      <xdr:spPr>
        <a:xfrm flipV="1">
          <a:off x="17602200" y="14047469"/>
          <a:ext cx="7975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124461</xdr:rowOff>
    </xdr:from>
    <xdr:to>
      <xdr:col>98</xdr:col>
      <xdr:colOff>38100</xdr:colOff>
      <xdr:row>82</xdr:row>
      <xdr:rowOff>54611</xdr:rowOff>
    </xdr:to>
    <xdr:sp macro="" textlink="">
      <xdr:nvSpPr>
        <xdr:cNvPr id="829" name="楕円 828">
          <a:extLst>
            <a:ext uri="{FF2B5EF4-FFF2-40B4-BE49-F238E27FC236}">
              <a16:creationId xmlns:a16="http://schemas.microsoft.com/office/drawing/2014/main" id="{98CD1A65-6211-4A28-8673-027B59EE807E}"/>
            </a:ext>
          </a:extLst>
        </xdr:cNvPr>
        <xdr:cNvSpPr/>
      </xdr:nvSpPr>
      <xdr:spPr>
        <a:xfrm>
          <a:off x="16761460" y="1401381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169545</xdr:rowOff>
    </xdr:from>
    <xdr:to>
      <xdr:col>102</xdr:col>
      <xdr:colOff>114300</xdr:colOff>
      <xdr:row>82</xdr:row>
      <xdr:rowOff>3811</xdr:rowOff>
    </xdr:to>
    <xdr:cxnSp macro="">
      <xdr:nvCxnSpPr>
        <xdr:cNvPr id="830" name="直線コネクタ 829">
          <a:extLst>
            <a:ext uri="{FF2B5EF4-FFF2-40B4-BE49-F238E27FC236}">
              <a16:creationId xmlns:a16="http://schemas.microsoft.com/office/drawing/2014/main" id="{2E0F31AF-0C2B-49B9-83C7-90B27F279DF5}"/>
            </a:ext>
          </a:extLst>
        </xdr:cNvPr>
        <xdr:cNvCxnSpPr/>
      </xdr:nvCxnSpPr>
      <xdr:spPr>
        <a:xfrm flipV="1">
          <a:off x="16804640" y="14060805"/>
          <a:ext cx="79756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131463</xdr:rowOff>
    </xdr:from>
    <xdr:ext cx="469744" cy="259045"/>
    <xdr:sp macro="" textlink="">
      <xdr:nvSpPr>
        <xdr:cNvPr id="831" name="n_1aveValue【消防施設】&#10;一人当たり面積">
          <a:extLst>
            <a:ext uri="{FF2B5EF4-FFF2-40B4-BE49-F238E27FC236}">
              <a16:creationId xmlns:a16="http://schemas.microsoft.com/office/drawing/2014/main" id="{40AEA955-2E22-4F0E-B892-647219C17BD0}"/>
            </a:ext>
          </a:extLst>
        </xdr:cNvPr>
        <xdr:cNvSpPr txBox="1"/>
      </xdr:nvSpPr>
      <xdr:spPr>
        <a:xfrm>
          <a:off x="18982132" y="1419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11447</xdr:rowOff>
    </xdr:from>
    <xdr:ext cx="469744" cy="259045"/>
    <xdr:sp macro="" textlink="">
      <xdr:nvSpPr>
        <xdr:cNvPr id="832" name="n_2aveValue【消防施設】&#10;一人当たり面積">
          <a:extLst>
            <a:ext uri="{FF2B5EF4-FFF2-40B4-BE49-F238E27FC236}">
              <a16:creationId xmlns:a16="http://schemas.microsoft.com/office/drawing/2014/main" id="{02EAD8FF-1F9D-4F2E-BEAD-BF16E7EC9923}"/>
            </a:ext>
          </a:extLst>
        </xdr:cNvPr>
        <xdr:cNvSpPr txBox="1"/>
      </xdr:nvSpPr>
      <xdr:spPr>
        <a:xfrm>
          <a:off x="18182032" y="14245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137177</xdr:rowOff>
    </xdr:from>
    <xdr:ext cx="469744" cy="259045"/>
    <xdr:sp macro="" textlink="">
      <xdr:nvSpPr>
        <xdr:cNvPr id="833" name="n_3aveValue【消防施設】&#10;一人当たり面積">
          <a:extLst>
            <a:ext uri="{FF2B5EF4-FFF2-40B4-BE49-F238E27FC236}">
              <a16:creationId xmlns:a16="http://schemas.microsoft.com/office/drawing/2014/main" id="{A3A33FFE-BFFD-44D4-AD75-5D90698979FE}"/>
            </a:ext>
          </a:extLst>
        </xdr:cNvPr>
        <xdr:cNvSpPr txBox="1"/>
      </xdr:nvSpPr>
      <xdr:spPr>
        <a:xfrm>
          <a:off x="17384472" y="1419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114316</xdr:rowOff>
    </xdr:from>
    <xdr:ext cx="469744" cy="259045"/>
    <xdr:sp macro="" textlink="">
      <xdr:nvSpPr>
        <xdr:cNvPr id="834" name="n_4aveValue【消防施設】&#10;一人当たり面積">
          <a:extLst>
            <a:ext uri="{FF2B5EF4-FFF2-40B4-BE49-F238E27FC236}">
              <a16:creationId xmlns:a16="http://schemas.microsoft.com/office/drawing/2014/main" id="{71CF4268-9F89-4537-AF5C-0CCAA37DD2A0}"/>
            </a:ext>
          </a:extLst>
        </xdr:cNvPr>
        <xdr:cNvSpPr txBox="1"/>
      </xdr:nvSpPr>
      <xdr:spPr>
        <a:xfrm>
          <a:off x="16588817" y="1417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42563</xdr:rowOff>
    </xdr:from>
    <xdr:ext cx="469744" cy="259045"/>
    <xdr:sp macro="" textlink="">
      <xdr:nvSpPr>
        <xdr:cNvPr id="835" name="n_1mainValue【消防施設】&#10;一人当たり面積">
          <a:extLst>
            <a:ext uri="{FF2B5EF4-FFF2-40B4-BE49-F238E27FC236}">
              <a16:creationId xmlns:a16="http://schemas.microsoft.com/office/drawing/2014/main" id="{1C76F4CE-2B56-41FC-BD01-DCF35C2700E5}"/>
            </a:ext>
          </a:extLst>
        </xdr:cNvPr>
        <xdr:cNvSpPr txBox="1"/>
      </xdr:nvSpPr>
      <xdr:spPr>
        <a:xfrm>
          <a:off x="18982132" y="1376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53991</xdr:rowOff>
    </xdr:from>
    <xdr:ext cx="469744" cy="259045"/>
    <xdr:sp macro="" textlink="">
      <xdr:nvSpPr>
        <xdr:cNvPr id="836" name="n_2mainValue【消防施設】&#10;一人当たり面積">
          <a:extLst>
            <a:ext uri="{FF2B5EF4-FFF2-40B4-BE49-F238E27FC236}">
              <a16:creationId xmlns:a16="http://schemas.microsoft.com/office/drawing/2014/main" id="{9992C274-F358-4513-90FC-2139DAB8A5DB}"/>
            </a:ext>
          </a:extLst>
        </xdr:cNvPr>
        <xdr:cNvSpPr txBox="1"/>
      </xdr:nvSpPr>
      <xdr:spPr>
        <a:xfrm>
          <a:off x="18182032" y="13773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65422</xdr:rowOff>
    </xdr:from>
    <xdr:ext cx="469744" cy="259045"/>
    <xdr:sp macro="" textlink="">
      <xdr:nvSpPr>
        <xdr:cNvPr id="837" name="n_3mainValue【消防施設】&#10;一人当たり面積">
          <a:extLst>
            <a:ext uri="{FF2B5EF4-FFF2-40B4-BE49-F238E27FC236}">
              <a16:creationId xmlns:a16="http://schemas.microsoft.com/office/drawing/2014/main" id="{A559DF02-86A5-4D79-9882-C154375D065E}"/>
            </a:ext>
          </a:extLst>
        </xdr:cNvPr>
        <xdr:cNvSpPr txBox="1"/>
      </xdr:nvSpPr>
      <xdr:spPr>
        <a:xfrm>
          <a:off x="17384472" y="13779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71138</xdr:rowOff>
    </xdr:from>
    <xdr:ext cx="469744" cy="259045"/>
    <xdr:sp macro="" textlink="">
      <xdr:nvSpPr>
        <xdr:cNvPr id="838" name="n_4mainValue【消防施設】&#10;一人当たり面積">
          <a:extLst>
            <a:ext uri="{FF2B5EF4-FFF2-40B4-BE49-F238E27FC236}">
              <a16:creationId xmlns:a16="http://schemas.microsoft.com/office/drawing/2014/main" id="{065FD175-0659-4C2E-A9FC-2C0830C7F7AC}"/>
            </a:ext>
          </a:extLst>
        </xdr:cNvPr>
        <xdr:cNvSpPr txBox="1"/>
      </xdr:nvSpPr>
      <xdr:spPr>
        <a:xfrm>
          <a:off x="16588817" y="1378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314FA336-8CFE-48FC-99E1-ACF2F37B590D}"/>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B7F7E9B9-B121-48CE-970B-C4F622CDC0E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D3C1E6BC-1B57-4377-BA8D-888DEEB9933E}"/>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ADC6E02C-9CFD-4968-9418-D9673807A6A9}"/>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246609DF-D6A7-4D8B-8D5F-D49323F62590}"/>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A037A7E9-44B5-4530-9CC4-A19B16480F98}"/>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6B8E18D6-6585-49F3-946E-214E7EED625F}"/>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BAA35D83-B9E9-4AD5-9F73-580634EFB88C}"/>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B123A044-759F-4AD9-B9C1-D245F582BBB4}"/>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2A4EC8B9-0038-44AF-B647-22198EE558AE}"/>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9" name="テキスト ボックス 848">
          <a:extLst>
            <a:ext uri="{FF2B5EF4-FFF2-40B4-BE49-F238E27FC236}">
              <a16:creationId xmlns:a16="http://schemas.microsoft.com/office/drawing/2014/main" id="{DAE7ECF2-DE31-4B3E-BD15-7F01AF19C14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0" name="直線コネクタ 849">
          <a:extLst>
            <a:ext uri="{FF2B5EF4-FFF2-40B4-BE49-F238E27FC236}">
              <a16:creationId xmlns:a16="http://schemas.microsoft.com/office/drawing/2014/main" id="{1CD3A178-A4DD-4812-A62C-DBFF3FC63564}"/>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1" name="テキスト ボックス 850">
          <a:extLst>
            <a:ext uri="{FF2B5EF4-FFF2-40B4-BE49-F238E27FC236}">
              <a16:creationId xmlns:a16="http://schemas.microsoft.com/office/drawing/2014/main" id="{302E5E4E-EDDE-42FB-A400-E8CD4A636B72}"/>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2" name="直線コネクタ 851">
          <a:extLst>
            <a:ext uri="{FF2B5EF4-FFF2-40B4-BE49-F238E27FC236}">
              <a16:creationId xmlns:a16="http://schemas.microsoft.com/office/drawing/2014/main" id="{ECFD9430-5309-4D6D-AC45-E21B8DC50A9E}"/>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3" name="テキスト ボックス 852">
          <a:extLst>
            <a:ext uri="{FF2B5EF4-FFF2-40B4-BE49-F238E27FC236}">
              <a16:creationId xmlns:a16="http://schemas.microsoft.com/office/drawing/2014/main" id="{2751D0B0-39BD-47A1-99A8-797520D2D5B3}"/>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4" name="直線コネクタ 853">
          <a:extLst>
            <a:ext uri="{FF2B5EF4-FFF2-40B4-BE49-F238E27FC236}">
              <a16:creationId xmlns:a16="http://schemas.microsoft.com/office/drawing/2014/main" id="{86F5BC09-E9D4-4329-BE55-AE95BF02F3E9}"/>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5" name="テキスト ボックス 854">
          <a:extLst>
            <a:ext uri="{FF2B5EF4-FFF2-40B4-BE49-F238E27FC236}">
              <a16:creationId xmlns:a16="http://schemas.microsoft.com/office/drawing/2014/main" id="{8F47244F-431E-408B-B2A7-AC435C0A6C45}"/>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6" name="直線コネクタ 855">
          <a:extLst>
            <a:ext uri="{FF2B5EF4-FFF2-40B4-BE49-F238E27FC236}">
              <a16:creationId xmlns:a16="http://schemas.microsoft.com/office/drawing/2014/main" id="{D703E615-E35C-4D8B-A43D-8C157C7AB87E}"/>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7" name="テキスト ボックス 856">
          <a:extLst>
            <a:ext uri="{FF2B5EF4-FFF2-40B4-BE49-F238E27FC236}">
              <a16:creationId xmlns:a16="http://schemas.microsoft.com/office/drawing/2014/main" id="{D7D71A83-3476-4D76-9355-180388628F17}"/>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8" name="直線コネクタ 857">
          <a:extLst>
            <a:ext uri="{FF2B5EF4-FFF2-40B4-BE49-F238E27FC236}">
              <a16:creationId xmlns:a16="http://schemas.microsoft.com/office/drawing/2014/main" id="{504C6495-F98A-49E9-B434-3740B74EEE18}"/>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9" name="テキスト ボックス 858">
          <a:extLst>
            <a:ext uri="{FF2B5EF4-FFF2-40B4-BE49-F238E27FC236}">
              <a16:creationId xmlns:a16="http://schemas.microsoft.com/office/drawing/2014/main" id="{F689C22D-D749-499C-8CDB-1A6D5CBE76B8}"/>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0" name="直線コネクタ 859">
          <a:extLst>
            <a:ext uri="{FF2B5EF4-FFF2-40B4-BE49-F238E27FC236}">
              <a16:creationId xmlns:a16="http://schemas.microsoft.com/office/drawing/2014/main" id="{7142FBF0-8E7E-4EA4-B963-E32C343DA26D}"/>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1" name="テキスト ボックス 860">
          <a:extLst>
            <a:ext uri="{FF2B5EF4-FFF2-40B4-BE49-F238E27FC236}">
              <a16:creationId xmlns:a16="http://schemas.microsoft.com/office/drawing/2014/main" id="{5631B372-3D19-48DF-8C38-93C3AD9EAABF}"/>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2" name="直線コネクタ 861">
          <a:extLst>
            <a:ext uri="{FF2B5EF4-FFF2-40B4-BE49-F238E27FC236}">
              <a16:creationId xmlns:a16="http://schemas.microsoft.com/office/drawing/2014/main" id="{DCE0B4F4-5B24-4053-A986-2E220E50E93B}"/>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3" name="【庁舎】&#10;有形固定資産減価償却率グラフ枠">
          <a:extLst>
            <a:ext uri="{FF2B5EF4-FFF2-40B4-BE49-F238E27FC236}">
              <a16:creationId xmlns:a16="http://schemas.microsoft.com/office/drawing/2014/main" id="{D53B6FE6-304C-474C-B6AB-B7C5D812EC8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68036</xdr:rowOff>
    </xdr:from>
    <xdr:to>
      <xdr:col>85</xdr:col>
      <xdr:colOff>126364</xdr:colOff>
      <xdr:row>109</xdr:row>
      <xdr:rowOff>33745</xdr:rowOff>
    </xdr:to>
    <xdr:cxnSp macro="">
      <xdr:nvCxnSpPr>
        <xdr:cNvPr id="864" name="直線コネクタ 863">
          <a:extLst>
            <a:ext uri="{FF2B5EF4-FFF2-40B4-BE49-F238E27FC236}">
              <a16:creationId xmlns:a16="http://schemas.microsoft.com/office/drawing/2014/main" id="{642A5C85-58B7-43CA-8695-3BAEC938BEA2}"/>
            </a:ext>
          </a:extLst>
        </xdr:cNvPr>
        <xdr:cNvCxnSpPr/>
      </xdr:nvCxnSpPr>
      <xdr:spPr>
        <a:xfrm flipV="1">
          <a:off x="14703424" y="17211131"/>
          <a:ext cx="0" cy="1508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5" name="【庁舎】&#10;有形固定資産減価償却率最小値テキスト">
          <a:extLst>
            <a:ext uri="{FF2B5EF4-FFF2-40B4-BE49-F238E27FC236}">
              <a16:creationId xmlns:a16="http://schemas.microsoft.com/office/drawing/2014/main" id="{41A8DA78-A058-4ACF-B7D3-37F599A69DDD}"/>
            </a:ext>
          </a:extLst>
        </xdr:cNvPr>
        <xdr:cNvSpPr txBox="1"/>
      </xdr:nvSpPr>
      <xdr:spPr>
        <a:xfrm>
          <a:off x="14742160" y="1872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6" name="直線コネクタ 865">
          <a:extLst>
            <a:ext uri="{FF2B5EF4-FFF2-40B4-BE49-F238E27FC236}">
              <a16:creationId xmlns:a16="http://schemas.microsoft.com/office/drawing/2014/main" id="{9755D103-0D6F-4EB3-836F-A24E9922F430}"/>
            </a:ext>
          </a:extLst>
        </xdr:cNvPr>
        <xdr:cNvCxnSpPr/>
      </xdr:nvCxnSpPr>
      <xdr:spPr>
        <a:xfrm>
          <a:off x="14611350" y="187198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14713</xdr:rowOff>
    </xdr:from>
    <xdr:ext cx="340478" cy="259045"/>
    <xdr:sp macro="" textlink="">
      <xdr:nvSpPr>
        <xdr:cNvPr id="867" name="【庁舎】&#10;有形固定資産減価償却率最大値テキスト">
          <a:extLst>
            <a:ext uri="{FF2B5EF4-FFF2-40B4-BE49-F238E27FC236}">
              <a16:creationId xmlns:a16="http://schemas.microsoft.com/office/drawing/2014/main" id="{E952167C-9994-4070-9DBB-4356D466318D}"/>
            </a:ext>
          </a:extLst>
        </xdr:cNvPr>
        <xdr:cNvSpPr txBox="1"/>
      </xdr:nvSpPr>
      <xdr:spPr>
        <a:xfrm>
          <a:off x="14742160" y="169920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68036</xdr:rowOff>
    </xdr:from>
    <xdr:to>
      <xdr:col>86</xdr:col>
      <xdr:colOff>25400</xdr:colOff>
      <xdr:row>100</xdr:row>
      <xdr:rowOff>68036</xdr:rowOff>
    </xdr:to>
    <xdr:cxnSp macro="">
      <xdr:nvCxnSpPr>
        <xdr:cNvPr id="868" name="直線コネクタ 867">
          <a:extLst>
            <a:ext uri="{FF2B5EF4-FFF2-40B4-BE49-F238E27FC236}">
              <a16:creationId xmlns:a16="http://schemas.microsoft.com/office/drawing/2014/main" id="{F3D1E730-A5E0-469A-BBB4-5D2279A6D4D5}"/>
            </a:ext>
          </a:extLst>
        </xdr:cNvPr>
        <xdr:cNvCxnSpPr/>
      </xdr:nvCxnSpPr>
      <xdr:spPr>
        <a:xfrm>
          <a:off x="14611350" y="172111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167113</xdr:rowOff>
    </xdr:from>
    <xdr:ext cx="405111" cy="259045"/>
    <xdr:sp macro="" textlink="">
      <xdr:nvSpPr>
        <xdr:cNvPr id="869" name="【庁舎】&#10;有形固定資産減価償却率平均値テキスト">
          <a:extLst>
            <a:ext uri="{FF2B5EF4-FFF2-40B4-BE49-F238E27FC236}">
              <a16:creationId xmlns:a16="http://schemas.microsoft.com/office/drawing/2014/main" id="{781FC79B-4794-4785-9976-9F7422C13F02}"/>
            </a:ext>
          </a:extLst>
        </xdr:cNvPr>
        <xdr:cNvSpPr txBox="1"/>
      </xdr:nvSpPr>
      <xdr:spPr>
        <a:xfrm>
          <a:off x="14742160" y="178302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0" name="フローチャート: 判断 869">
          <a:extLst>
            <a:ext uri="{FF2B5EF4-FFF2-40B4-BE49-F238E27FC236}">
              <a16:creationId xmlns:a16="http://schemas.microsoft.com/office/drawing/2014/main" id="{6BFD55E7-09AA-4AFA-968F-F2448A48E6B9}"/>
            </a:ext>
          </a:extLst>
        </xdr:cNvPr>
        <xdr:cNvSpPr/>
      </xdr:nvSpPr>
      <xdr:spPr>
        <a:xfrm>
          <a:off x="14649450" y="17851846"/>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871" name="フローチャート: 判断 870">
          <a:extLst>
            <a:ext uri="{FF2B5EF4-FFF2-40B4-BE49-F238E27FC236}">
              <a16:creationId xmlns:a16="http://schemas.microsoft.com/office/drawing/2014/main" id="{A8A09D37-C58B-4F38-85EB-CDEA895CB591}"/>
            </a:ext>
          </a:extLst>
        </xdr:cNvPr>
        <xdr:cNvSpPr/>
      </xdr:nvSpPr>
      <xdr:spPr>
        <a:xfrm>
          <a:off x="13887450" y="1784858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38463</xdr:rowOff>
    </xdr:from>
    <xdr:to>
      <xdr:col>76</xdr:col>
      <xdr:colOff>165100</xdr:colOff>
      <xdr:row>104</xdr:row>
      <xdr:rowOff>140063</xdr:rowOff>
    </xdr:to>
    <xdr:sp macro="" textlink="">
      <xdr:nvSpPr>
        <xdr:cNvPr id="872" name="フローチャート: 判断 871">
          <a:extLst>
            <a:ext uri="{FF2B5EF4-FFF2-40B4-BE49-F238E27FC236}">
              <a16:creationId xmlns:a16="http://schemas.microsoft.com/office/drawing/2014/main" id="{EEF61A46-4ADA-42AA-8D32-E4465D9598B2}"/>
            </a:ext>
          </a:extLst>
        </xdr:cNvPr>
        <xdr:cNvSpPr/>
      </xdr:nvSpPr>
      <xdr:spPr>
        <a:xfrm>
          <a:off x="13089890" y="17869263"/>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90714</xdr:rowOff>
    </xdr:from>
    <xdr:to>
      <xdr:col>72</xdr:col>
      <xdr:colOff>38100</xdr:colOff>
      <xdr:row>105</xdr:row>
      <xdr:rowOff>20864</xdr:rowOff>
    </xdr:to>
    <xdr:sp macro="" textlink="">
      <xdr:nvSpPr>
        <xdr:cNvPr id="873" name="フローチャート: 判断 872">
          <a:extLst>
            <a:ext uri="{FF2B5EF4-FFF2-40B4-BE49-F238E27FC236}">
              <a16:creationId xmlns:a16="http://schemas.microsoft.com/office/drawing/2014/main" id="{40355FCC-AD94-4D64-A938-56C7715EAF0E}"/>
            </a:ext>
          </a:extLst>
        </xdr:cNvPr>
        <xdr:cNvSpPr/>
      </xdr:nvSpPr>
      <xdr:spPr>
        <a:xfrm>
          <a:off x="12303760" y="1792532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149498</xdr:rowOff>
    </xdr:from>
    <xdr:to>
      <xdr:col>67</xdr:col>
      <xdr:colOff>101600</xdr:colOff>
      <xdr:row>105</xdr:row>
      <xdr:rowOff>79648</xdr:rowOff>
    </xdr:to>
    <xdr:sp macro="" textlink="">
      <xdr:nvSpPr>
        <xdr:cNvPr id="874" name="フローチャート: 判断 873">
          <a:extLst>
            <a:ext uri="{FF2B5EF4-FFF2-40B4-BE49-F238E27FC236}">
              <a16:creationId xmlns:a16="http://schemas.microsoft.com/office/drawing/2014/main" id="{1E5DF97C-444C-4FA7-86AF-A32252191FD0}"/>
            </a:ext>
          </a:extLst>
        </xdr:cNvPr>
        <xdr:cNvSpPr/>
      </xdr:nvSpPr>
      <xdr:spPr>
        <a:xfrm>
          <a:off x="11487150" y="1798029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2B10C8DC-CFCA-4592-B2A7-65690A7AD87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6236C1C-BB9D-4F30-A657-D51D5A6C8FAF}"/>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D2C6F421-C640-411C-9BE1-C5B55DA48D6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7F0989E3-3B21-4905-83B1-1137B8074A12}"/>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A915E9F-410B-479B-A5F2-7C3DA827DDF3}"/>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38463</xdr:rowOff>
    </xdr:from>
    <xdr:to>
      <xdr:col>85</xdr:col>
      <xdr:colOff>177800</xdr:colOff>
      <xdr:row>102</xdr:row>
      <xdr:rowOff>140063</xdr:rowOff>
    </xdr:to>
    <xdr:sp macro="" textlink="">
      <xdr:nvSpPr>
        <xdr:cNvPr id="880" name="楕円 879">
          <a:extLst>
            <a:ext uri="{FF2B5EF4-FFF2-40B4-BE49-F238E27FC236}">
              <a16:creationId xmlns:a16="http://schemas.microsoft.com/office/drawing/2014/main" id="{290A1FF2-3C6C-426C-9261-540AE69996EF}"/>
            </a:ext>
          </a:extLst>
        </xdr:cNvPr>
        <xdr:cNvSpPr/>
      </xdr:nvSpPr>
      <xdr:spPr>
        <a:xfrm>
          <a:off x="14649450" y="1752636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61340</xdr:rowOff>
    </xdr:from>
    <xdr:ext cx="405111" cy="259045"/>
    <xdr:sp macro="" textlink="">
      <xdr:nvSpPr>
        <xdr:cNvPr id="881" name="【庁舎】&#10;有形固定資産減価償却率該当値テキスト">
          <a:extLst>
            <a:ext uri="{FF2B5EF4-FFF2-40B4-BE49-F238E27FC236}">
              <a16:creationId xmlns:a16="http://schemas.microsoft.com/office/drawing/2014/main" id="{1C8EBA3D-5474-4D7E-A451-437CDD14CB48}"/>
            </a:ext>
          </a:extLst>
        </xdr:cNvPr>
        <xdr:cNvSpPr txBox="1"/>
      </xdr:nvSpPr>
      <xdr:spPr>
        <a:xfrm>
          <a:off x="14742160" y="1737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154395</xdr:rowOff>
    </xdr:from>
    <xdr:to>
      <xdr:col>81</xdr:col>
      <xdr:colOff>101600</xdr:colOff>
      <xdr:row>102</xdr:row>
      <xdr:rowOff>84545</xdr:rowOff>
    </xdr:to>
    <xdr:sp macro="" textlink="">
      <xdr:nvSpPr>
        <xdr:cNvPr id="882" name="楕円 881">
          <a:extLst>
            <a:ext uri="{FF2B5EF4-FFF2-40B4-BE49-F238E27FC236}">
              <a16:creationId xmlns:a16="http://schemas.microsoft.com/office/drawing/2014/main" id="{ED3420CF-915D-4D1A-806B-8ECE6EDFCE84}"/>
            </a:ext>
          </a:extLst>
        </xdr:cNvPr>
        <xdr:cNvSpPr/>
      </xdr:nvSpPr>
      <xdr:spPr>
        <a:xfrm>
          <a:off x="13887450" y="174708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33745</xdr:rowOff>
    </xdr:from>
    <xdr:to>
      <xdr:col>85</xdr:col>
      <xdr:colOff>127000</xdr:colOff>
      <xdr:row>102</xdr:row>
      <xdr:rowOff>89263</xdr:rowOff>
    </xdr:to>
    <xdr:cxnSp macro="">
      <xdr:nvCxnSpPr>
        <xdr:cNvPr id="883" name="直線コネクタ 882">
          <a:extLst>
            <a:ext uri="{FF2B5EF4-FFF2-40B4-BE49-F238E27FC236}">
              <a16:creationId xmlns:a16="http://schemas.microsoft.com/office/drawing/2014/main" id="{E4FA2BFC-DA6B-4024-A067-D9784D1099D3}"/>
            </a:ext>
          </a:extLst>
        </xdr:cNvPr>
        <xdr:cNvCxnSpPr/>
      </xdr:nvCxnSpPr>
      <xdr:spPr>
        <a:xfrm>
          <a:off x="13942060" y="17519740"/>
          <a:ext cx="762000" cy="6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115207</xdr:rowOff>
    </xdr:from>
    <xdr:to>
      <xdr:col>76</xdr:col>
      <xdr:colOff>165100</xdr:colOff>
      <xdr:row>102</xdr:row>
      <xdr:rowOff>45357</xdr:rowOff>
    </xdr:to>
    <xdr:sp macro="" textlink="">
      <xdr:nvSpPr>
        <xdr:cNvPr id="884" name="楕円 883">
          <a:extLst>
            <a:ext uri="{FF2B5EF4-FFF2-40B4-BE49-F238E27FC236}">
              <a16:creationId xmlns:a16="http://schemas.microsoft.com/office/drawing/2014/main" id="{CD522D18-677C-47DE-AD11-AB2B974361FC}"/>
            </a:ext>
          </a:extLst>
        </xdr:cNvPr>
        <xdr:cNvSpPr/>
      </xdr:nvSpPr>
      <xdr:spPr>
        <a:xfrm>
          <a:off x="13089890" y="1743165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166007</xdr:rowOff>
    </xdr:from>
    <xdr:to>
      <xdr:col>81</xdr:col>
      <xdr:colOff>50800</xdr:colOff>
      <xdr:row>102</xdr:row>
      <xdr:rowOff>33745</xdr:rowOff>
    </xdr:to>
    <xdr:cxnSp macro="">
      <xdr:nvCxnSpPr>
        <xdr:cNvPr id="885" name="直線コネクタ 884">
          <a:extLst>
            <a:ext uri="{FF2B5EF4-FFF2-40B4-BE49-F238E27FC236}">
              <a16:creationId xmlns:a16="http://schemas.microsoft.com/office/drawing/2014/main" id="{0428F95E-0BFD-48D6-9A57-A9FAF29E7DBF}"/>
            </a:ext>
          </a:extLst>
        </xdr:cNvPr>
        <xdr:cNvCxnSpPr/>
      </xdr:nvCxnSpPr>
      <xdr:spPr>
        <a:xfrm>
          <a:off x="13144500" y="17486267"/>
          <a:ext cx="797560" cy="3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51526</xdr:rowOff>
    </xdr:from>
    <xdr:to>
      <xdr:col>72</xdr:col>
      <xdr:colOff>38100</xdr:colOff>
      <xdr:row>106</xdr:row>
      <xdr:rowOff>153126</xdr:rowOff>
    </xdr:to>
    <xdr:sp macro="" textlink="">
      <xdr:nvSpPr>
        <xdr:cNvPr id="886" name="楕円 885">
          <a:extLst>
            <a:ext uri="{FF2B5EF4-FFF2-40B4-BE49-F238E27FC236}">
              <a16:creationId xmlns:a16="http://schemas.microsoft.com/office/drawing/2014/main" id="{9BFC357E-86DB-4A04-AC12-71026C9BD027}"/>
            </a:ext>
          </a:extLst>
        </xdr:cNvPr>
        <xdr:cNvSpPr/>
      </xdr:nvSpPr>
      <xdr:spPr>
        <a:xfrm>
          <a:off x="12303760" y="1822903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166007</xdr:rowOff>
    </xdr:from>
    <xdr:to>
      <xdr:col>76</xdr:col>
      <xdr:colOff>114300</xdr:colOff>
      <xdr:row>106</xdr:row>
      <xdr:rowOff>102326</xdr:rowOff>
    </xdr:to>
    <xdr:cxnSp macro="">
      <xdr:nvCxnSpPr>
        <xdr:cNvPr id="887" name="直線コネクタ 886">
          <a:extLst>
            <a:ext uri="{FF2B5EF4-FFF2-40B4-BE49-F238E27FC236}">
              <a16:creationId xmlns:a16="http://schemas.microsoft.com/office/drawing/2014/main" id="{1DF49992-D88F-43A5-99D0-468FC3A041A1}"/>
            </a:ext>
          </a:extLst>
        </xdr:cNvPr>
        <xdr:cNvCxnSpPr/>
      </xdr:nvCxnSpPr>
      <xdr:spPr>
        <a:xfrm flipV="1">
          <a:off x="12346940" y="17486267"/>
          <a:ext cx="797560" cy="78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10705</xdr:rowOff>
    </xdr:from>
    <xdr:to>
      <xdr:col>67</xdr:col>
      <xdr:colOff>101600</xdr:colOff>
      <xdr:row>106</xdr:row>
      <xdr:rowOff>112305</xdr:rowOff>
    </xdr:to>
    <xdr:sp macro="" textlink="">
      <xdr:nvSpPr>
        <xdr:cNvPr id="888" name="楕円 887">
          <a:extLst>
            <a:ext uri="{FF2B5EF4-FFF2-40B4-BE49-F238E27FC236}">
              <a16:creationId xmlns:a16="http://schemas.microsoft.com/office/drawing/2014/main" id="{6EEF8B2D-2432-472E-974A-4DC1582A3F5F}"/>
            </a:ext>
          </a:extLst>
        </xdr:cNvPr>
        <xdr:cNvSpPr/>
      </xdr:nvSpPr>
      <xdr:spPr>
        <a:xfrm>
          <a:off x="11487150" y="1818631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61505</xdr:rowOff>
    </xdr:from>
    <xdr:to>
      <xdr:col>71</xdr:col>
      <xdr:colOff>177800</xdr:colOff>
      <xdr:row>106</xdr:row>
      <xdr:rowOff>102326</xdr:rowOff>
    </xdr:to>
    <xdr:cxnSp macro="">
      <xdr:nvCxnSpPr>
        <xdr:cNvPr id="889" name="直線コネクタ 888">
          <a:extLst>
            <a:ext uri="{FF2B5EF4-FFF2-40B4-BE49-F238E27FC236}">
              <a16:creationId xmlns:a16="http://schemas.microsoft.com/office/drawing/2014/main" id="{C51E3ABD-D2B5-4F29-AB68-CE968375AADD}"/>
            </a:ext>
          </a:extLst>
        </xdr:cNvPr>
        <xdr:cNvCxnSpPr/>
      </xdr:nvCxnSpPr>
      <xdr:spPr>
        <a:xfrm>
          <a:off x="11541760" y="18231395"/>
          <a:ext cx="80518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106697</xdr:rowOff>
    </xdr:from>
    <xdr:ext cx="405111" cy="259045"/>
    <xdr:sp macro="" textlink="">
      <xdr:nvSpPr>
        <xdr:cNvPr id="890" name="n_1aveValue【庁舎】&#10;有形固定資産減価償却率">
          <a:extLst>
            <a:ext uri="{FF2B5EF4-FFF2-40B4-BE49-F238E27FC236}">
              <a16:creationId xmlns:a16="http://schemas.microsoft.com/office/drawing/2014/main" id="{5C3C405B-0079-4840-8946-1673C767986F}"/>
            </a:ext>
          </a:extLst>
        </xdr:cNvPr>
        <xdr:cNvSpPr txBox="1"/>
      </xdr:nvSpPr>
      <xdr:spPr>
        <a:xfrm>
          <a:off x="13738234" y="1793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131190</xdr:rowOff>
    </xdr:from>
    <xdr:ext cx="405111" cy="259045"/>
    <xdr:sp macro="" textlink="">
      <xdr:nvSpPr>
        <xdr:cNvPr id="891" name="n_2aveValue【庁舎】&#10;有形固定資産減価償却率">
          <a:extLst>
            <a:ext uri="{FF2B5EF4-FFF2-40B4-BE49-F238E27FC236}">
              <a16:creationId xmlns:a16="http://schemas.microsoft.com/office/drawing/2014/main" id="{2148C91F-EC85-457E-AF3E-6619460A257B}"/>
            </a:ext>
          </a:extLst>
        </xdr:cNvPr>
        <xdr:cNvSpPr txBox="1"/>
      </xdr:nvSpPr>
      <xdr:spPr>
        <a:xfrm>
          <a:off x="12957184" y="1796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37391</xdr:rowOff>
    </xdr:from>
    <xdr:ext cx="405111" cy="259045"/>
    <xdr:sp macro="" textlink="">
      <xdr:nvSpPr>
        <xdr:cNvPr id="892" name="n_3aveValue【庁舎】&#10;有形固定資産減価償却率">
          <a:extLst>
            <a:ext uri="{FF2B5EF4-FFF2-40B4-BE49-F238E27FC236}">
              <a16:creationId xmlns:a16="http://schemas.microsoft.com/office/drawing/2014/main" id="{45758B69-D32F-4894-8E0F-A7A33680A616}"/>
            </a:ext>
          </a:extLst>
        </xdr:cNvPr>
        <xdr:cNvSpPr txBox="1"/>
      </xdr:nvSpPr>
      <xdr:spPr>
        <a:xfrm>
          <a:off x="1217105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96175</xdr:rowOff>
    </xdr:from>
    <xdr:ext cx="405111" cy="259045"/>
    <xdr:sp macro="" textlink="">
      <xdr:nvSpPr>
        <xdr:cNvPr id="893" name="n_4aveValue【庁舎】&#10;有形固定資産減価償却率">
          <a:extLst>
            <a:ext uri="{FF2B5EF4-FFF2-40B4-BE49-F238E27FC236}">
              <a16:creationId xmlns:a16="http://schemas.microsoft.com/office/drawing/2014/main" id="{D6A484C8-B376-4BD3-8FA2-03B0F06DCA52}"/>
            </a:ext>
          </a:extLst>
        </xdr:cNvPr>
        <xdr:cNvSpPr txBox="1"/>
      </xdr:nvSpPr>
      <xdr:spPr>
        <a:xfrm>
          <a:off x="11354444" y="17751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101072</xdr:rowOff>
    </xdr:from>
    <xdr:ext cx="405111" cy="259045"/>
    <xdr:sp macro="" textlink="">
      <xdr:nvSpPr>
        <xdr:cNvPr id="894" name="n_1mainValue【庁舎】&#10;有形固定資産減価償却率">
          <a:extLst>
            <a:ext uri="{FF2B5EF4-FFF2-40B4-BE49-F238E27FC236}">
              <a16:creationId xmlns:a16="http://schemas.microsoft.com/office/drawing/2014/main" id="{1886C05A-AFAB-44FB-8F25-CB54E7235D54}"/>
            </a:ext>
          </a:extLst>
        </xdr:cNvPr>
        <xdr:cNvSpPr txBox="1"/>
      </xdr:nvSpPr>
      <xdr:spPr>
        <a:xfrm>
          <a:off x="13738234" y="17242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61884</xdr:rowOff>
    </xdr:from>
    <xdr:ext cx="405111" cy="259045"/>
    <xdr:sp macro="" textlink="">
      <xdr:nvSpPr>
        <xdr:cNvPr id="895" name="n_2mainValue【庁舎】&#10;有形固定資産減価償却率">
          <a:extLst>
            <a:ext uri="{FF2B5EF4-FFF2-40B4-BE49-F238E27FC236}">
              <a16:creationId xmlns:a16="http://schemas.microsoft.com/office/drawing/2014/main" id="{DD832D82-CCFE-48AA-96F2-2048C44E4B87}"/>
            </a:ext>
          </a:extLst>
        </xdr:cNvPr>
        <xdr:cNvSpPr txBox="1"/>
      </xdr:nvSpPr>
      <xdr:spPr>
        <a:xfrm>
          <a:off x="12957184" y="1720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144253</xdr:rowOff>
    </xdr:from>
    <xdr:ext cx="405111" cy="259045"/>
    <xdr:sp macro="" textlink="">
      <xdr:nvSpPr>
        <xdr:cNvPr id="896" name="n_3mainValue【庁舎】&#10;有形固定資産減価償却率">
          <a:extLst>
            <a:ext uri="{FF2B5EF4-FFF2-40B4-BE49-F238E27FC236}">
              <a16:creationId xmlns:a16="http://schemas.microsoft.com/office/drawing/2014/main" id="{211B6438-91FE-4697-9671-47FCFB946F32}"/>
            </a:ext>
          </a:extLst>
        </xdr:cNvPr>
        <xdr:cNvSpPr txBox="1"/>
      </xdr:nvSpPr>
      <xdr:spPr>
        <a:xfrm>
          <a:off x="12171054" y="18316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103432</xdr:rowOff>
    </xdr:from>
    <xdr:ext cx="405111" cy="259045"/>
    <xdr:sp macro="" textlink="">
      <xdr:nvSpPr>
        <xdr:cNvPr id="897" name="n_4mainValue【庁舎】&#10;有形固定資産減価償却率">
          <a:extLst>
            <a:ext uri="{FF2B5EF4-FFF2-40B4-BE49-F238E27FC236}">
              <a16:creationId xmlns:a16="http://schemas.microsoft.com/office/drawing/2014/main" id="{B1570EC2-31E2-44F2-8A6E-5CF8B5ED414F}"/>
            </a:ext>
          </a:extLst>
        </xdr:cNvPr>
        <xdr:cNvSpPr txBox="1"/>
      </xdr:nvSpPr>
      <xdr:spPr>
        <a:xfrm>
          <a:off x="11354444" y="1827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8" name="正方形/長方形 897">
          <a:extLst>
            <a:ext uri="{FF2B5EF4-FFF2-40B4-BE49-F238E27FC236}">
              <a16:creationId xmlns:a16="http://schemas.microsoft.com/office/drawing/2014/main" id="{A1579896-77C9-47F7-923C-189B9B8F11E1}"/>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9" name="正方形/長方形 898">
          <a:extLst>
            <a:ext uri="{FF2B5EF4-FFF2-40B4-BE49-F238E27FC236}">
              <a16:creationId xmlns:a16="http://schemas.microsoft.com/office/drawing/2014/main" id="{A03FB2E3-A32F-4A50-B021-5CC6854319BE}"/>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0" name="正方形/長方形 899">
          <a:extLst>
            <a:ext uri="{FF2B5EF4-FFF2-40B4-BE49-F238E27FC236}">
              <a16:creationId xmlns:a16="http://schemas.microsoft.com/office/drawing/2014/main" id="{1C513635-BD4B-48A5-B148-D983691E0EF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1" name="正方形/長方形 900">
          <a:extLst>
            <a:ext uri="{FF2B5EF4-FFF2-40B4-BE49-F238E27FC236}">
              <a16:creationId xmlns:a16="http://schemas.microsoft.com/office/drawing/2014/main" id="{775C3B5C-708F-466D-B536-5B5047C3EA5C}"/>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2" name="正方形/長方形 901">
          <a:extLst>
            <a:ext uri="{FF2B5EF4-FFF2-40B4-BE49-F238E27FC236}">
              <a16:creationId xmlns:a16="http://schemas.microsoft.com/office/drawing/2014/main" id="{842B86B6-E793-4980-B747-B9BF400BFC6D}"/>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3" name="正方形/長方形 902">
          <a:extLst>
            <a:ext uri="{FF2B5EF4-FFF2-40B4-BE49-F238E27FC236}">
              <a16:creationId xmlns:a16="http://schemas.microsoft.com/office/drawing/2014/main" id="{EAE888E2-B9D6-4476-A2F4-66AB46AEB5C3}"/>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4" name="正方形/長方形 903">
          <a:extLst>
            <a:ext uri="{FF2B5EF4-FFF2-40B4-BE49-F238E27FC236}">
              <a16:creationId xmlns:a16="http://schemas.microsoft.com/office/drawing/2014/main" id="{26BF6952-3C75-4CF5-980A-3F0C71064D97}"/>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5" name="正方形/長方形 904">
          <a:extLst>
            <a:ext uri="{FF2B5EF4-FFF2-40B4-BE49-F238E27FC236}">
              <a16:creationId xmlns:a16="http://schemas.microsoft.com/office/drawing/2014/main" id="{2319E505-AC4A-4CB2-B73D-5DCF0937C366}"/>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6" name="テキスト ボックス 905">
          <a:extLst>
            <a:ext uri="{FF2B5EF4-FFF2-40B4-BE49-F238E27FC236}">
              <a16:creationId xmlns:a16="http://schemas.microsoft.com/office/drawing/2014/main" id="{A8127E20-2E34-4003-BA9E-368DE2BC023B}"/>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7" name="直線コネクタ 906">
          <a:extLst>
            <a:ext uri="{FF2B5EF4-FFF2-40B4-BE49-F238E27FC236}">
              <a16:creationId xmlns:a16="http://schemas.microsoft.com/office/drawing/2014/main" id="{5FB5FBB4-75D6-40B7-89F7-3A3D417C2AA1}"/>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76200</xdr:rowOff>
    </xdr:from>
    <xdr:to>
      <xdr:col>120</xdr:col>
      <xdr:colOff>114300</xdr:colOff>
      <xdr:row>109</xdr:row>
      <xdr:rowOff>76200</xdr:rowOff>
    </xdr:to>
    <xdr:cxnSp macro="">
      <xdr:nvCxnSpPr>
        <xdr:cNvPr id="908" name="直線コネクタ 907">
          <a:extLst>
            <a:ext uri="{FF2B5EF4-FFF2-40B4-BE49-F238E27FC236}">
              <a16:creationId xmlns:a16="http://schemas.microsoft.com/office/drawing/2014/main" id="{7EFD1FC6-A576-4FAE-96AF-4E60B9F7626E}"/>
            </a:ext>
          </a:extLst>
        </xdr:cNvPr>
        <xdr:cNvCxnSpPr/>
      </xdr:nvCxnSpPr>
      <xdr:spPr>
        <a:xfrm>
          <a:off x="16459200" y="1876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09" name="テキスト ボックス 908">
          <a:extLst>
            <a:ext uri="{FF2B5EF4-FFF2-40B4-BE49-F238E27FC236}">
              <a16:creationId xmlns:a16="http://schemas.microsoft.com/office/drawing/2014/main" id="{59C3AD4D-0B18-4791-9768-A1DA5E48B48C}"/>
            </a:ext>
          </a:extLst>
        </xdr:cNvPr>
        <xdr:cNvSpPr txBox="1"/>
      </xdr:nvSpPr>
      <xdr:spPr>
        <a:xfrm>
          <a:off x="16047266" y="1862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0" name="直線コネクタ 909">
          <a:extLst>
            <a:ext uri="{FF2B5EF4-FFF2-40B4-BE49-F238E27FC236}">
              <a16:creationId xmlns:a16="http://schemas.microsoft.com/office/drawing/2014/main" id="{DDBFFB04-7E22-4E64-AFFF-5C7F204AAE3C}"/>
            </a:ext>
          </a:extLst>
        </xdr:cNvPr>
        <xdr:cNvCxnSpPr/>
      </xdr:nvCxnSpPr>
      <xdr:spPr>
        <a:xfrm>
          <a:off x="16459200" y="1847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1" name="テキスト ボックス 910">
          <a:extLst>
            <a:ext uri="{FF2B5EF4-FFF2-40B4-BE49-F238E27FC236}">
              <a16:creationId xmlns:a16="http://schemas.microsoft.com/office/drawing/2014/main" id="{6D6C758F-C181-44FE-BAF2-4D77B3112EF2}"/>
            </a:ext>
          </a:extLst>
        </xdr:cNvPr>
        <xdr:cNvSpPr txBox="1"/>
      </xdr:nvSpPr>
      <xdr:spPr>
        <a:xfrm>
          <a:off x="16047266" y="1833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2" name="直線コネクタ 911">
          <a:extLst>
            <a:ext uri="{FF2B5EF4-FFF2-40B4-BE49-F238E27FC236}">
              <a16:creationId xmlns:a16="http://schemas.microsoft.com/office/drawing/2014/main" id="{BA984157-8457-42E6-8F23-233D93CA3E84}"/>
            </a:ext>
          </a:extLst>
        </xdr:cNvPr>
        <xdr:cNvCxnSpPr/>
      </xdr:nvCxnSpPr>
      <xdr:spPr>
        <a:xfrm>
          <a:off x="16459200" y="18188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3" name="テキスト ボックス 912">
          <a:extLst>
            <a:ext uri="{FF2B5EF4-FFF2-40B4-BE49-F238E27FC236}">
              <a16:creationId xmlns:a16="http://schemas.microsoft.com/office/drawing/2014/main" id="{CD5022CA-71A6-46D7-A283-377FB12F9776}"/>
            </a:ext>
          </a:extLst>
        </xdr:cNvPr>
        <xdr:cNvSpPr txBox="1"/>
      </xdr:nvSpPr>
      <xdr:spPr>
        <a:xfrm>
          <a:off x="16047266" y="180524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4" name="直線コネクタ 913">
          <a:extLst>
            <a:ext uri="{FF2B5EF4-FFF2-40B4-BE49-F238E27FC236}">
              <a16:creationId xmlns:a16="http://schemas.microsoft.com/office/drawing/2014/main" id="{1C8331BF-1526-452B-BF18-3E8FE3A01FEE}"/>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5" name="テキスト ボックス 914">
          <a:extLst>
            <a:ext uri="{FF2B5EF4-FFF2-40B4-BE49-F238E27FC236}">
              <a16:creationId xmlns:a16="http://schemas.microsoft.com/office/drawing/2014/main" id="{37AD6D8C-9289-4C06-A4E6-39E2EE272BB2}"/>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6" name="直線コネクタ 915">
          <a:extLst>
            <a:ext uri="{FF2B5EF4-FFF2-40B4-BE49-F238E27FC236}">
              <a16:creationId xmlns:a16="http://schemas.microsoft.com/office/drawing/2014/main" id="{ED003A4B-C2A3-44A1-8638-615B61AF242E}"/>
            </a:ext>
          </a:extLst>
        </xdr:cNvPr>
        <xdr:cNvCxnSpPr/>
      </xdr:nvCxnSpPr>
      <xdr:spPr>
        <a:xfrm>
          <a:off x="16459200" y="1761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17" name="テキスト ボックス 916">
          <a:extLst>
            <a:ext uri="{FF2B5EF4-FFF2-40B4-BE49-F238E27FC236}">
              <a16:creationId xmlns:a16="http://schemas.microsoft.com/office/drawing/2014/main" id="{0C10CA92-64E8-49D2-B17B-8DBCEC045F4D}"/>
            </a:ext>
          </a:extLst>
        </xdr:cNvPr>
        <xdr:cNvSpPr txBox="1"/>
      </xdr:nvSpPr>
      <xdr:spPr>
        <a:xfrm>
          <a:off x="16047266" y="1748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18" name="直線コネクタ 917">
          <a:extLst>
            <a:ext uri="{FF2B5EF4-FFF2-40B4-BE49-F238E27FC236}">
              <a16:creationId xmlns:a16="http://schemas.microsoft.com/office/drawing/2014/main" id="{FBE5932B-31DC-4EFE-ACEF-A67FF3A3E8D3}"/>
            </a:ext>
          </a:extLst>
        </xdr:cNvPr>
        <xdr:cNvCxnSpPr/>
      </xdr:nvCxnSpPr>
      <xdr:spPr>
        <a:xfrm>
          <a:off x="16459200" y="17331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19" name="テキスト ボックス 918">
          <a:extLst>
            <a:ext uri="{FF2B5EF4-FFF2-40B4-BE49-F238E27FC236}">
              <a16:creationId xmlns:a16="http://schemas.microsoft.com/office/drawing/2014/main" id="{17331CBE-15D9-4EC4-AB68-013F7AFE6692}"/>
            </a:ext>
          </a:extLst>
        </xdr:cNvPr>
        <xdr:cNvSpPr txBox="1"/>
      </xdr:nvSpPr>
      <xdr:spPr>
        <a:xfrm>
          <a:off x="16047266" y="1719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0" name="直線コネクタ 919">
          <a:extLst>
            <a:ext uri="{FF2B5EF4-FFF2-40B4-BE49-F238E27FC236}">
              <a16:creationId xmlns:a16="http://schemas.microsoft.com/office/drawing/2014/main" id="{6F4E4811-5ECE-49B7-B353-B2250F061821}"/>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1" name="テキスト ボックス 920">
          <a:extLst>
            <a:ext uri="{FF2B5EF4-FFF2-40B4-BE49-F238E27FC236}">
              <a16:creationId xmlns:a16="http://schemas.microsoft.com/office/drawing/2014/main" id="{3B51D38F-7A61-4B81-ACFA-9B0E225FDB49}"/>
            </a:ext>
          </a:extLst>
        </xdr:cNvPr>
        <xdr:cNvSpPr txBox="1"/>
      </xdr:nvSpPr>
      <xdr:spPr>
        <a:xfrm>
          <a:off x="16047266" y="1690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FB2908DB-6C41-45C3-B5F3-5FDFFCF1544D}"/>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53F295D7-CE57-45B1-ABD7-CD59087250C9}"/>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804B4F70-05B6-414A-A1E6-AEDC6E0A1638}"/>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170498</xdr:rowOff>
    </xdr:from>
    <xdr:to>
      <xdr:col>116</xdr:col>
      <xdr:colOff>62864</xdr:colOff>
      <xdr:row>108</xdr:row>
      <xdr:rowOff>56198</xdr:rowOff>
    </xdr:to>
    <xdr:cxnSp macro="">
      <xdr:nvCxnSpPr>
        <xdr:cNvPr id="925" name="直線コネクタ 924">
          <a:extLst>
            <a:ext uri="{FF2B5EF4-FFF2-40B4-BE49-F238E27FC236}">
              <a16:creationId xmlns:a16="http://schemas.microsoft.com/office/drawing/2014/main" id="{5419FB5E-74B2-4D1A-AC55-0D04B1FBA58E}"/>
            </a:ext>
          </a:extLst>
        </xdr:cNvPr>
        <xdr:cNvCxnSpPr/>
      </xdr:nvCxnSpPr>
      <xdr:spPr>
        <a:xfrm flipV="1">
          <a:off x="19947254" y="17147858"/>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60025</xdr:rowOff>
    </xdr:from>
    <xdr:ext cx="469744" cy="259045"/>
    <xdr:sp macro="" textlink="">
      <xdr:nvSpPr>
        <xdr:cNvPr id="926" name="【庁舎】&#10;一人当たり面積最小値テキスト">
          <a:extLst>
            <a:ext uri="{FF2B5EF4-FFF2-40B4-BE49-F238E27FC236}">
              <a16:creationId xmlns:a16="http://schemas.microsoft.com/office/drawing/2014/main" id="{F805E00C-124C-4D37-8DCC-82275EC378CF}"/>
            </a:ext>
          </a:extLst>
        </xdr:cNvPr>
        <xdr:cNvSpPr txBox="1"/>
      </xdr:nvSpPr>
      <xdr:spPr>
        <a:xfrm>
          <a:off x="19985990" y="18572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56198</xdr:rowOff>
    </xdr:from>
    <xdr:to>
      <xdr:col>116</xdr:col>
      <xdr:colOff>152400</xdr:colOff>
      <xdr:row>108</xdr:row>
      <xdr:rowOff>56198</xdr:rowOff>
    </xdr:to>
    <xdr:cxnSp macro="">
      <xdr:nvCxnSpPr>
        <xdr:cNvPr id="927" name="直線コネクタ 926">
          <a:extLst>
            <a:ext uri="{FF2B5EF4-FFF2-40B4-BE49-F238E27FC236}">
              <a16:creationId xmlns:a16="http://schemas.microsoft.com/office/drawing/2014/main" id="{858107C7-3C51-4B76-B0B6-0C6F2D1A58B9}"/>
            </a:ext>
          </a:extLst>
        </xdr:cNvPr>
        <xdr:cNvCxnSpPr/>
      </xdr:nvCxnSpPr>
      <xdr:spPr>
        <a:xfrm>
          <a:off x="19885660" y="18576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117175</xdr:rowOff>
    </xdr:from>
    <xdr:ext cx="469744" cy="259045"/>
    <xdr:sp macro="" textlink="">
      <xdr:nvSpPr>
        <xdr:cNvPr id="928" name="【庁舎】&#10;一人当たり面積最大値テキスト">
          <a:extLst>
            <a:ext uri="{FF2B5EF4-FFF2-40B4-BE49-F238E27FC236}">
              <a16:creationId xmlns:a16="http://schemas.microsoft.com/office/drawing/2014/main" id="{698226DA-0013-4CCF-8C53-7AEB3492F8CE}"/>
            </a:ext>
          </a:extLst>
        </xdr:cNvPr>
        <xdr:cNvSpPr txBox="1"/>
      </xdr:nvSpPr>
      <xdr:spPr>
        <a:xfrm>
          <a:off x="19985990" y="16919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170498</xdr:rowOff>
    </xdr:from>
    <xdr:to>
      <xdr:col>116</xdr:col>
      <xdr:colOff>152400</xdr:colOff>
      <xdr:row>99</xdr:row>
      <xdr:rowOff>170498</xdr:rowOff>
    </xdr:to>
    <xdr:cxnSp macro="">
      <xdr:nvCxnSpPr>
        <xdr:cNvPr id="929" name="直線コネクタ 928">
          <a:extLst>
            <a:ext uri="{FF2B5EF4-FFF2-40B4-BE49-F238E27FC236}">
              <a16:creationId xmlns:a16="http://schemas.microsoft.com/office/drawing/2014/main" id="{C2C06852-E7AA-4571-BAB6-2755B50C15C1}"/>
            </a:ext>
          </a:extLst>
        </xdr:cNvPr>
        <xdr:cNvCxnSpPr/>
      </xdr:nvCxnSpPr>
      <xdr:spPr>
        <a:xfrm>
          <a:off x="19885660" y="171478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32402</xdr:rowOff>
    </xdr:from>
    <xdr:ext cx="469744" cy="259045"/>
    <xdr:sp macro="" textlink="">
      <xdr:nvSpPr>
        <xdr:cNvPr id="930" name="【庁舎】&#10;一人当たり面積平均値テキスト">
          <a:extLst>
            <a:ext uri="{FF2B5EF4-FFF2-40B4-BE49-F238E27FC236}">
              <a16:creationId xmlns:a16="http://schemas.microsoft.com/office/drawing/2014/main" id="{4ED2C2DB-71AE-48B7-AD8E-133E0830352B}"/>
            </a:ext>
          </a:extLst>
        </xdr:cNvPr>
        <xdr:cNvSpPr txBox="1"/>
      </xdr:nvSpPr>
      <xdr:spPr>
        <a:xfrm>
          <a:off x="19985990" y="18032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53975</xdr:rowOff>
    </xdr:from>
    <xdr:to>
      <xdr:col>116</xdr:col>
      <xdr:colOff>114300</xdr:colOff>
      <xdr:row>105</xdr:row>
      <xdr:rowOff>155575</xdr:rowOff>
    </xdr:to>
    <xdr:sp macro="" textlink="">
      <xdr:nvSpPr>
        <xdr:cNvPr id="931" name="フローチャート: 判断 930">
          <a:extLst>
            <a:ext uri="{FF2B5EF4-FFF2-40B4-BE49-F238E27FC236}">
              <a16:creationId xmlns:a16="http://schemas.microsoft.com/office/drawing/2014/main" id="{0CD46E2C-4E53-4FA7-A82F-E06FF13EAC48}"/>
            </a:ext>
          </a:extLst>
        </xdr:cNvPr>
        <xdr:cNvSpPr/>
      </xdr:nvSpPr>
      <xdr:spPr>
        <a:xfrm>
          <a:off x="19904710" y="180600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56832</xdr:rowOff>
    </xdr:from>
    <xdr:to>
      <xdr:col>112</xdr:col>
      <xdr:colOff>38100</xdr:colOff>
      <xdr:row>105</xdr:row>
      <xdr:rowOff>158432</xdr:rowOff>
    </xdr:to>
    <xdr:sp macro="" textlink="">
      <xdr:nvSpPr>
        <xdr:cNvPr id="932" name="フローチャート: 判断 931">
          <a:extLst>
            <a:ext uri="{FF2B5EF4-FFF2-40B4-BE49-F238E27FC236}">
              <a16:creationId xmlns:a16="http://schemas.microsoft.com/office/drawing/2014/main" id="{BDBAFC5A-AEE6-4015-A84B-3FCFE041D12C}"/>
            </a:ext>
          </a:extLst>
        </xdr:cNvPr>
        <xdr:cNvSpPr/>
      </xdr:nvSpPr>
      <xdr:spPr>
        <a:xfrm>
          <a:off x="19161760" y="18062892"/>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93980</xdr:rowOff>
    </xdr:from>
    <xdr:to>
      <xdr:col>107</xdr:col>
      <xdr:colOff>101600</xdr:colOff>
      <xdr:row>106</xdr:row>
      <xdr:rowOff>24130</xdr:rowOff>
    </xdr:to>
    <xdr:sp macro="" textlink="">
      <xdr:nvSpPr>
        <xdr:cNvPr id="933" name="フローチャート: 判断 932">
          <a:extLst>
            <a:ext uri="{FF2B5EF4-FFF2-40B4-BE49-F238E27FC236}">
              <a16:creationId xmlns:a16="http://schemas.microsoft.com/office/drawing/2014/main" id="{28FB8DE3-8AEC-4124-803F-3A9A60FB6315}"/>
            </a:ext>
          </a:extLst>
        </xdr:cNvPr>
        <xdr:cNvSpPr/>
      </xdr:nvSpPr>
      <xdr:spPr>
        <a:xfrm>
          <a:off x="18345150" y="181000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65405</xdr:rowOff>
    </xdr:from>
    <xdr:to>
      <xdr:col>102</xdr:col>
      <xdr:colOff>165100</xdr:colOff>
      <xdr:row>105</xdr:row>
      <xdr:rowOff>167005</xdr:rowOff>
    </xdr:to>
    <xdr:sp macro="" textlink="">
      <xdr:nvSpPr>
        <xdr:cNvPr id="934" name="フローチャート: 判断 933">
          <a:extLst>
            <a:ext uri="{FF2B5EF4-FFF2-40B4-BE49-F238E27FC236}">
              <a16:creationId xmlns:a16="http://schemas.microsoft.com/office/drawing/2014/main" id="{DA767F80-F950-4223-8E74-86DDAADBF9D0}"/>
            </a:ext>
          </a:extLst>
        </xdr:cNvPr>
        <xdr:cNvSpPr/>
      </xdr:nvSpPr>
      <xdr:spPr>
        <a:xfrm>
          <a:off x="17547590" y="1806575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102552</xdr:rowOff>
    </xdr:from>
    <xdr:to>
      <xdr:col>98</xdr:col>
      <xdr:colOff>38100</xdr:colOff>
      <xdr:row>106</xdr:row>
      <xdr:rowOff>32702</xdr:rowOff>
    </xdr:to>
    <xdr:sp macro="" textlink="">
      <xdr:nvSpPr>
        <xdr:cNvPr id="935" name="フローチャート: 判断 934">
          <a:extLst>
            <a:ext uri="{FF2B5EF4-FFF2-40B4-BE49-F238E27FC236}">
              <a16:creationId xmlns:a16="http://schemas.microsoft.com/office/drawing/2014/main" id="{006E8C70-7BE5-4F4C-A0E0-E4A6F65DC718}"/>
            </a:ext>
          </a:extLst>
        </xdr:cNvPr>
        <xdr:cNvSpPr/>
      </xdr:nvSpPr>
      <xdr:spPr>
        <a:xfrm>
          <a:off x="16761460" y="181009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894A7629-6B75-4967-AF12-53F9588FB591}"/>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9E8B2C74-B521-4743-B563-EF0CEEE96AE0}"/>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BFBEAC68-819A-4D07-94D6-F05257B53705}"/>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03ACEE1B-55C4-4A18-8CC9-521511E187DE}"/>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139BC90-3864-4EF3-A49C-A36B2559DA04}"/>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33973</xdr:rowOff>
    </xdr:from>
    <xdr:to>
      <xdr:col>116</xdr:col>
      <xdr:colOff>114300</xdr:colOff>
      <xdr:row>103</xdr:row>
      <xdr:rowOff>135573</xdr:rowOff>
    </xdr:to>
    <xdr:sp macro="" textlink="">
      <xdr:nvSpPr>
        <xdr:cNvPr id="941" name="楕円 940">
          <a:extLst>
            <a:ext uri="{FF2B5EF4-FFF2-40B4-BE49-F238E27FC236}">
              <a16:creationId xmlns:a16="http://schemas.microsoft.com/office/drawing/2014/main" id="{F65853A8-874B-4BDE-A5B1-6BEBE9C6DB59}"/>
            </a:ext>
          </a:extLst>
        </xdr:cNvPr>
        <xdr:cNvSpPr/>
      </xdr:nvSpPr>
      <xdr:spPr>
        <a:xfrm>
          <a:off x="19904710" y="17691418"/>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56850</xdr:rowOff>
    </xdr:from>
    <xdr:ext cx="469744" cy="259045"/>
    <xdr:sp macro="" textlink="">
      <xdr:nvSpPr>
        <xdr:cNvPr id="942" name="【庁舎】&#10;一人当たり面積該当値テキスト">
          <a:extLst>
            <a:ext uri="{FF2B5EF4-FFF2-40B4-BE49-F238E27FC236}">
              <a16:creationId xmlns:a16="http://schemas.microsoft.com/office/drawing/2014/main" id="{7758BEE2-FD75-483D-8D25-1401C6136137}"/>
            </a:ext>
          </a:extLst>
        </xdr:cNvPr>
        <xdr:cNvSpPr txBox="1"/>
      </xdr:nvSpPr>
      <xdr:spPr>
        <a:xfrm>
          <a:off x="19985990" y="17548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51118</xdr:rowOff>
    </xdr:from>
    <xdr:to>
      <xdr:col>112</xdr:col>
      <xdr:colOff>38100</xdr:colOff>
      <xdr:row>103</xdr:row>
      <xdr:rowOff>152718</xdr:rowOff>
    </xdr:to>
    <xdr:sp macro="" textlink="">
      <xdr:nvSpPr>
        <xdr:cNvPr id="943" name="楕円 942">
          <a:extLst>
            <a:ext uri="{FF2B5EF4-FFF2-40B4-BE49-F238E27FC236}">
              <a16:creationId xmlns:a16="http://schemas.microsoft.com/office/drawing/2014/main" id="{C138B878-D915-48D0-801E-FE687F7A36A8}"/>
            </a:ext>
          </a:extLst>
        </xdr:cNvPr>
        <xdr:cNvSpPr/>
      </xdr:nvSpPr>
      <xdr:spPr>
        <a:xfrm>
          <a:off x="19161760" y="177142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84773</xdr:rowOff>
    </xdr:from>
    <xdr:to>
      <xdr:col>116</xdr:col>
      <xdr:colOff>63500</xdr:colOff>
      <xdr:row>103</xdr:row>
      <xdr:rowOff>101918</xdr:rowOff>
    </xdr:to>
    <xdr:cxnSp macro="">
      <xdr:nvCxnSpPr>
        <xdr:cNvPr id="944" name="直線コネクタ 943">
          <a:extLst>
            <a:ext uri="{FF2B5EF4-FFF2-40B4-BE49-F238E27FC236}">
              <a16:creationId xmlns:a16="http://schemas.microsoft.com/office/drawing/2014/main" id="{4B0AD52F-A354-4FD8-BC9F-820765395DC7}"/>
            </a:ext>
          </a:extLst>
        </xdr:cNvPr>
        <xdr:cNvCxnSpPr/>
      </xdr:nvCxnSpPr>
      <xdr:spPr>
        <a:xfrm flipV="1">
          <a:off x="19204940" y="17746028"/>
          <a:ext cx="74295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71120</xdr:rowOff>
    </xdr:from>
    <xdr:to>
      <xdr:col>107</xdr:col>
      <xdr:colOff>101600</xdr:colOff>
      <xdr:row>104</xdr:row>
      <xdr:rowOff>1270</xdr:rowOff>
    </xdr:to>
    <xdr:sp macro="" textlink="">
      <xdr:nvSpPr>
        <xdr:cNvPr id="945" name="楕円 944">
          <a:extLst>
            <a:ext uri="{FF2B5EF4-FFF2-40B4-BE49-F238E27FC236}">
              <a16:creationId xmlns:a16="http://schemas.microsoft.com/office/drawing/2014/main" id="{901DD93B-FC47-4DAF-BD6C-26B80D7673AE}"/>
            </a:ext>
          </a:extLst>
        </xdr:cNvPr>
        <xdr:cNvSpPr/>
      </xdr:nvSpPr>
      <xdr:spPr>
        <a:xfrm>
          <a:off x="18345150" y="177285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101918</xdr:rowOff>
    </xdr:from>
    <xdr:to>
      <xdr:col>111</xdr:col>
      <xdr:colOff>177800</xdr:colOff>
      <xdr:row>103</xdr:row>
      <xdr:rowOff>121920</xdr:rowOff>
    </xdr:to>
    <xdr:cxnSp macro="">
      <xdr:nvCxnSpPr>
        <xdr:cNvPr id="946" name="直線コネクタ 945">
          <a:extLst>
            <a:ext uri="{FF2B5EF4-FFF2-40B4-BE49-F238E27FC236}">
              <a16:creationId xmlns:a16="http://schemas.microsoft.com/office/drawing/2014/main" id="{501B3B82-5BF9-4E19-8E1D-EF66F6A99AB1}"/>
            </a:ext>
          </a:extLst>
        </xdr:cNvPr>
        <xdr:cNvCxnSpPr/>
      </xdr:nvCxnSpPr>
      <xdr:spPr>
        <a:xfrm flipV="1">
          <a:off x="18399760" y="17757458"/>
          <a:ext cx="805180" cy="25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142557</xdr:rowOff>
    </xdr:from>
    <xdr:to>
      <xdr:col>102</xdr:col>
      <xdr:colOff>165100</xdr:colOff>
      <xdr:row>106</xdr:row>
      <xdr:rowOff>72707</xdr:rowOff>
    </xdr:to>
    <xdr:sp macro="" textlink="">
      <xdr:nvSpPr>
        <xdr:cNvPr id="947" name="楕円 946">
          <a:extLst>
            <a:ext uri="{FF2B5EF4-FFF2-40B4-BE49-F238E27FC236}">
              <a16:creationId xmlns:a16="http://schemas.microsoft.com/office/drawing/2014/main" id="{6E91299D-6EEF-4F67-85BB-AFC3477B9568}"/>
            </a:ext>
          </a:extLst>
        </xdr:cNvPr>
        <xdr:cNvSpPr/>
      </xdr:nvSpPr>
      <xdr:spPr>
        <a:xfrm>
          <a:off x="17547590" y="1814290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121920</xdr:rowOff>
    </xdr:from>
    <xdr:to>
      <xdr:col>107</xdr:col>
      <xdr:colOff>50800</xdr:colOff>
      <xdr:row>106</xdr:row>
      <xdr:rowOff>21907</xdr:rowOff>
    </xdr:to>
    <xdr:cxnSp macro="">
      <xdr:nvCxnSpPr>
        <xdr:cNvPr id="948" name="直線コネクタ 947">
          <a:extLst>
            <a:ext uri="{FF2B5EF4-FFF2-40B4-BE49-F238E27FC236}">
              <a16:creationId xmlns:a16="http://schemas.microsoft.com/office/drawing/2014/main" id="{F93550DF-2E69-4B81-A772-7E9CB962F4A0}"/>
            </a:ext>
          </a:extLst>
        </xdr:cNvPr>
        <xdr:cNvCxnSpPr/>
      </xdr:nvCxnSpPr>
      <xdr:spPr>
        <a:xfrm flipV="1">
          <a:off x="17602200" y="17783175"/>
          <a:ext cx="797560" cy="40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153988</xdr:rowOff>
    </xdr:from>
    <xdr:to>
      <xdr:col>98</xdr:col>
      <xdr:colOff>38100</xdr:colOff>
      <xdr:row>106</xdr:row>
      <xdr:rowOff>84138</xdr:rowOff>
    </xdr:to>
    <xdr:sp macro="" textlink="">
      <xdr:nvSpPr>
        <xdr:cNvPr id="949" name="楕円 948">
          <a:extLst>
            <a:ext uri="{FF2B5EF4-FFF2-40B4-BE49-F238E27FC236}">
              <a16:creationId xmlns:a16="http://schemas.microsoft.com/office/drawing/2014/main" id="{1EE130EB-A0F1-4691-B104-086D913573FE}"/>
            </a:ext>
          </a:extLst>
        </xdr:cNvPr>
        <xdr:cNvSpPr/>
      </xdr:nvSpPr>
      <xdr:spPr>
        <a:xfrm>
          <a:off x="16761460" y="18156238"/>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21907</xdr:rowOff>
    </xdr:from>
    <xdr:to>
      <xdr:col>102</xdr:col>
      <xdr:colOff>114300</xdr:colOff>
      <xdr:row>106</xdr:row>
      <xdr:rowOff>33338</xdr:rowOff>
    </xdr:to>
    <xdr:cxnSp macro="">
      <xdr:nvCxnSpPr>
        <xdr:cNvPr id="950" name="直線コネクタ 949">
          <a:extLst>
            <a:ext uri="{FF2B5EF4-FFF2-40B4-BE49-F238E27FC236}">
              <a16:creationId xmlns:a16="http://schemas.microsoft.com/office/drawing/2014/main" id="{A61150E7-8D1C-483E-A8D9-53B3DAE5F2FE}"/>
            </a:ext>
          </a:extLst>
        </xdr:cNvPr>
        <xdr:cNvCxnSpPr/>
      </xdr:nvCxnSpPr>
      <xdr:spPr>
        <a:xfrm flipV="1">
          <a:off x="16804640" y="18191797"/>
          <a:ext cx="79756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149559</xdr:rowOff>
    </xdr:from>
    <xdr:ext cx="469744" cy="259045"/>
    <xdr:sp macro="" textlink="">
      <xdr:nvSpPr>
        <xdr:cNvPr id="951" name="n_1aveValue【庁舎】&#10;一人当たり面積">
          <a:extLst>
            <a:ext uri="{FF2B5EF4-FFF2-40B4-BE49-F238E27FC236}">
              <a16:creationId xmlns:a16="http://schemas.microsoft.com/office/drawing/2014/main" id="{60242CE6-1A88-48BE-BD21-8D5630CEF1EC}"/>
            </a:ext>
          </a:extLst>
        </xdr:cNvPr>
        <xdr:cNvSpPr txBox="1"/>
      </xdr:nvSpPr>
      <xdr:spPr>
        <a:xfrm>
          <a:off x="18982132" y="181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15257</xdr:rowOff>
    </xdr:from>
    <xdr:ext cx="469744" cy="259045"/>
    <xdr:sp macro="" textlink="">
      <xdr:nvSpPr>
        <xdr:cNvPr id="952" name="n_2aveValue【庁舎】&#10;一人当たり面積">
          <a:extLst>
            <a:ext uri="{FF2B5EF4-FFF2-40B4-BE49-F238E27FC236}">
              <a16:creationId xmlns:a16="http://schemas.microsoft.com/office/drawing/2014/main" id="{0B956143-43E5-4EE6-9660-D15E171AF0EF}"/>
            </a:ext>
          </a:extLst>
        </xdr:cNvPr>
        <xdr:cNvSpPr txBox="1"/>
      </xdr:nvSpPr>
      <xdr:spPr>
        <a:xfrm>
          <a:off x="18182032" y="181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12082</xdr:rowOff>
    </xdr:from>
    <xdr:ext cx="469744" cy="259045"/>
    <xdr:sp macro="" textlink="">
      <xdr:nvSpPr>
        <xdr:cNvPr id="953" name="n_3aveValue【庁舎】&#10;一人当たり面積">
          <a:extLst>
            <a:ext uri="{FF2B5EF4-FFF2-40B4-BE49-F238E27FC236}">
              <a16:creationId xmlns:a16="http://schemas.microsoft.com/office/drawing/2014/main" id="{2EC9C143-3949-4160-968E-447A7A307125}"/>
            </a:ext>
          </a:extLst>
        </xdr:cNvPr>
        <xdr:cNvSpPr txBox="1"/>
      </xdr:nvSpPr>
      <xdr:spPr>
        <a:xfrm>
          <a:off x="17384472" y="17846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49229</xdr:rowOff>
    </xdr:from>
    <xdr:ext cx="469744" cy="259045"/>
    <xdr:sp macro="" textlink="">
      <xdr:nvSpPr>
        <xdr:cNvPr id="954" name="n_4aveValue【庁舎】&#10;一人当たり面積">
          <a:extLst>
            <a:ext uri="{FF2B5EF4-FFF2-40B4-BE49-F238E27FC236}">
              <a16:creationId xmlns:a16="http://schemas.microsoft.com/office/drawing/2014/main" id="{5E063C91-1884-4FFC-B6B3-335191C882D3}"/>
            </a:ext>
          </a:extLst>
        </xdr:cNvPr>
        <xdr:cNvSpPr txBox="1"/>
      </xdr:nvSpPr>
      <xdr:spPr>
        <a:xfrm>
          <a:off x="16588817" y="1788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169245</xdr:rowOff>
    </xdr:from>
    <xdr:ext cx="469744" cy="259045"/>
    <xdr:sp macro="" textlink="">
      <xdr:nvSpPr>
        <xdr:cNvPr id="955" name="n_1mainValue【庁舎】&#10;一人当たり面積">
          <a:extLst>
            <a:ext uri="{FF2B5EF4-FFF2-40B4-BE49-F238E27FC236}">
              <a16:creationId xmlns:a16="http://schemas.microsoft.com/office/drawing/2014/main" id="{0C424B5D-DC17-4F9B-875C-29FF948FB768}"/>
            </a:ext>
          </a:extLst>
        </xdr:cNvPr>
        <xdr:cNvSpPr txBox="1"/>
      </xdr:nvSpPr>
      <xdr:spPr>
        <a:xfrm>
          <a:off x="18982132" y="1748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17797</xdr:rowOff>
    </xdr:from>
    <xdr:ext cx="469744" cy="259045"/>
    <xdr:sp macro="" textlink="">
      <xdr:nvSpPr>
        <xdr:cNvPr id="956" name="n_2mainValue【庁舎】&#10;一人当たり面積">
          <a:extLst>
            <a:ext uri="{FF2B5EF4-FFF2-40B4-BE49-F238E27FC236}">
              <a16:creationId xmlns:a16="http://schemas.microsoft.com/office/drawing/2014/main" id="{7D48F952-7486-4939-9CF5-C093B4127B47}"/>
            </a:ext>
          </a:extLst>
        </xdr:cNvPr>
        <xdr:cNvSpPr txBox="1"/>
      </xdr:nvSpPr>
      <xdr:spPr>
        <a:xfrm>
          <a:off x="18182032"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63834</xdr:rowOff>
    </xdr:from>
    <xdr:ext cx="469744" cy="259045"/>
    <xdr:sp macro="" textlink="">
      <xdr:nvSpPr>
        <xdr:cNvPr id="957" name="n_3mainValue【庁舎】&#10;一人当たり面積">
          <a:extLst>
            <a:ext uri="{FF2B5EF4-FFF2-40B4-BE49-F238E27FC236}">
              <a16:creationId xmlns:a16="http://schemas.microsoft.com/office/drawing/2014/main" id="{8D70A807-58F2-406D-AD83-60A88CBDAB9F}"/>
            </a:ext>
          </a:extLst>
        </xdr:cNvPr>
        <xdr:cNvSpPr txBox="1"/>
      </xdr:nvSpPr>
      <xdr:spPr>
        <a:xfrm>
          <a:off x="17384472" y="1823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75265</xdr:rowOff>
    </xdr:from>
    <xdr:ext cx="469744" cy="259045"/>
    <xdr:sp macro="" textlink="">
      <xdr:nvSpPr>
        <xdr:cNvPr id="958" name="n_4mainValue【庁舎】&#10;一人当たり面積">
          <a:extLst>
            <a:ext uri="{FF2B5EF4-FFF2-40B4-BE49-F238E27FC236}">
              <a16:creationId xmlns:a16="http://schemas.microsoft.com/office/drawing/2014/main" id="{B949FBDE-BFEC-4EEB-A6A5-81F994075A4E}"/>
            </a:ext>
          </a:extLst>
        </xdr:cNvPr>
        <xdr:cNvSpPr txBox="1"/>
      </xdr:nvSpPr>
      <xdr:spPr>
        <a:xfrm>
          <a:off x="16588817" y="1824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B4C837A7-56E0-4707-8C69-D82DAFDF814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CC280EF7-3198-4095-84E8-30F493195401}"/>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1FD1C897-5ED2-4FB5-BDAD-808306C01504}"/>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図書館、一般廃棄物処理施設、保健センター・保健所であり、特に低くなっている施設は、市民会館、消防施設、庁舎である。一般廃棄物処理施設については、類似団体の最大値に近くなっているが、これは、処理施設が建築後２０年以上が経過し、老朽化が進んでいるためである。なお、当該施設に関しては、財政計画に基づき建て替えを計画している。</a:t>
          </a:r>
        </a:p>
        <a:p>
          <a:r>
            <a:rPr kumimoji="1" lang="ja-JP" altLang="en-US" sz="1300">
              <a:latin typeface="ＭＳ Ｐゴシック" panose="020B0600070205080204" pitchFamily="50" charset="-128"/>
              <a:ea typeface="ＭＳ Ｐゴシック" panose="020B0600070205080204" pitchFamily="50" charset="-128"/>
            </a:rPr>
            <a:t>・庁舎は、令和</a:t>
          </a:r>
          <a:r>
            <a:rPr kumimoji="1" lang="en-US" altLang="ja-JP" sz="1300">
              <a:latin typeface="ＭＳ Ｐゴシック" panose="020B0600070205080204" pitchFamily="50" charset="-128"/>
              <a:ea typeface="ＭＳ Ｐゴシック" panose="020B0600070205080204" pitchFamily="50" charset="-128"/>
            </a:rPr>
            <a:t>2(2020)</a:t>
          </a:r>
          <a:r>
            <a:rPr kumimoji="1" lang="ja-JP" altLang="en-US" sz="1300">
              <a:latin typeface="ＭＳ Ｐゴシック" panose="020B0600070205080204" pitchFamily="50" charset="-128"/>
              <a:ea typeface="ＭＳ Ｐゴシック" panose="020B0600070205080204" pitchFamily="50" charset="-128"/>
            </a:rPr>
            <a:t>年度に、市役所本庁舎の建替えを行い、未償却の固定資産額が増加したことから、有形固定資産減価償却率が低くなった。</a:t>
          </a:r>
        </a:p>
        <a:p>
          <a:r>
            <a:rPr kumimoji="1" lang="ja-JP" altLang="en-US" sz="1300">
              <a:latin typeface="ＭＳ Ｐゴシック" panose="020B0600070205080204" pitchFamily="50" charset="-128"/>
              <a:ea typeface="ＭＳ Ｐゴシック" panose="020B0600070205080204" pitchFamily="50" charset="-128"/>
            </a:rPr>
            <a:t>・類似団体と比較して、一人当たりの面積、有形固定資産（償却資産）額が高くなっている施設は、一般廃棄物処理施設、市民会館である。一般廃棄物処理施設は、他自治体からも事務委託されていることから規模が大きくなっているためである。</a:t>
          </a:r>
        </a:p>
        <a:p>
          <a:r>
            <a:rPr kumimoji="1" lang="ja-JP" altLang="en-US" sz="1300">
              <a:latin typeface="ＭＳ Ｐゴシック" panose="020B0600070205080204" pitchFamily="50" charset="-128"/>
              <a:ea typeface="ＭＳ Ｐゴシック" panose="020B0600070205080204" pitchFamily="50" charset="-128"/>
            </a:rPr>
            <a:t>・多くの類型において、有形固定資産減価償却率が類似団体内平均値より高くなっているため、適正な管理を計画的に行っていく。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78,901
78,046
442.03
51,701,434
48,508,074
2,921,664
23,913,540
45,393,985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平成１６年度まで０．９台であったが、原子力発電所関連財源の逓減や市町合併により低下傾向にあり、ここ数年は０．７０付近で推移している。徴収率の向上を目指し、更なる財政基盤の強化に努める。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81750"/>
          <a:ext cx="0" cy="13673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79022</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799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4532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339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65617</xdr:rowOff>
    </xdr:from>
    <xdr:to>
      <xdr:col>19</xdr:col>
      <xdr:colOff>133350</xdr:colOff>
      <xdr:row>42</xdr:row>
      <xdr:rowOff>79022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52211</xdr:rowOff>
    </xdr:from>
    <xdr:to>
      <xdr:col>15</xdr:col>
      <xdr:colOff>82550</xdr:colOff>
      <xdr:row>42</xdr:row>
      <xdr:rowOff>65617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531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105833</xdr:rowOff>
    </xdr:from>
    <xdr:to>
      <xdr:col>15</xdr:col>
      <xdr:colOff>133350</xdr:colOff>
      <xdr:row>42</xdr:row>
      <xdr:rowOff>35983</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46160</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52211</xdr:rowOff>
    </xdr:from>
    <xdr:to>
      <xdr:col>11</xdr:col>
      <xdr:colOff>31750</xdr:colOff>
      <xdr:row>42</xdr:row>
      <xdr:rowOff>52211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53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72972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119239</xdr:rowOff>
    </xdr:from>
    <xdr:to>
      <xdr:col>7</xdr:col>
      <xdr:colOff>31750</xdr:colOff>
      <xdr:row>42</xdr:row>
      <xdr:rowOff>49389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59566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28222</xdr:rowOff>
    </xdr:from>
    <xdr:to>
      <xdr:col>19</xdr:col>
      <xdr:colOff>184150</xdr:colOff>
      <xdr:row>42</xdr:row>
      <xdr:rowOff>129822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15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1411</xdr:rowOff>
    </xdr:from>
    <xdr:to>
      <xdr:col>11</xdr:col>
      <xdr:colOff>82550</xdr:colOff>
      <xdr:row>42</xdr:row>
      <xdr:rowOff>103011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87788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1411</xdr:rowOff>
    </xdr:from>
    <xdr:to>
      <xdr:col>7</xdr:col>
      <xdr:colOff>31750</xdr:colOff>
      <xdr:row>42</xdr:row>
      <xdr:rowOff>103011</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87788</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88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50">
              <a:latin typeface="ＭＳ Ｐゴシック" panose="020B0600070205080204" pitchFamily="50" charset="-128"/>
              <a:ea typeface="ＭＳ Ｐゴシック" panose="020B0600070205080204" pitchFamily="50" charset="-128"/>
            </a:rPr>
            <a:t>中越沖地震の被災に伴う公債費が増加し、平成２４年度には９７．４％まで上昇した。その後、繰上償還や借入れの抑制を行うことで、徐々に数値は改善した。</a:t>
          </a:r>
        </a:p>
        <a:p>
          <a:r>
            <a:rPr kumimoji="1" lang="ja-JP" altLang="en-US" sz="1250">
              <a:latin typeface="ＭＳ Ｐゴシック" panose="020B0600070205080204" pitchFamily="50" charset="-128"/>
              <a:ea typeface="ＭＳ Ｐゴシック" panose="020B0600070205080204" pitchFamily="50" charset="-128"/>
            </a:rPr>
            <a:t>令和３年度は普通交付税の増加などにより、前年度よりさらに３．１ポイント改善したものの、令和４年度は経常一般財源の減少により４．１ポイント悪化した。</a:t>
          </a:r>
        </a:p>
        <a:p>
          <a:r>
            <a:rPr kumimoji="1" lang="ja-JP" altLang="en-US" sz="1250">
              <a:latin typeface="ＭＳ Ｐゴシック" panose="020B0600070205080204" pitchFamily="50" charset="-128"/>
              <a:ea typeface="ＭＳ Ｐゴシック" panose="020B0600070205080204" pitchFamily="50" charset="-128"/>
            </a:rPr>
            <a:t>今後、維持補修費・扶助費などの経常的経費の増加による比率の上昇が危惧される。今後も公の施設の適正化や人件費の抑制などの行財政改革を継続し、経常的経費の削減に努める。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133032</xdr:rowOff>
    </xdr:from>
    <xdr:to>
      <xdr:col>23</xdr:col>
      <xdr:colOff>133350</xdr:colOff>
      <xdr:row>66</xdr:row>
      <xdr:rowOff>34290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77132"/>
          <a:ext cx="0" cy="1272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6367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2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34290</xdr:rowOff>
    </xdr:from>
    <xdr:to>
      <xdr:col>24</xdr:col>
      <xdr:colOff>12700</xdr:colOff>
      <xdr:row>66</xdr:row>
      <xdr:rowOff>34290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4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47959</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820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133032</xdr:rowOff>
    </xdr:from>
    <xdr:to>
      <xdr:col>24</xdr:col>
      <xdr:colOff>12700</xdr:colOff>
      <xdr:row>58</xdr:row>
      <xdr:rowOff>133032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77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93663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819130"/>
          <a:ext cx="838200" cy="2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19702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4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3175</xdr:rowOff>
    </xdr:from>
    <xdr:to>
      <xdr:col>23</xdr:col>
      <xdr:colOff>184150</xdr:colOff>
      <xdr:row>63</xdr:row>
      <xdr:rowOff>104775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33338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819130"/>
          <a:ext cx="889000" cy="187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122872</xdr:rowOff>
    </xdr:from>
    <xdr:to>
      <xdr:col>19</xdr:col>
      <xdr:colOff>184150</xdr:colOff>
      <xdr:row>62</xdr:row>
      <xdr:rowOff>53022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63199</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350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33338</xdr:rowOff>
    </xdr:from>
    <xdr:to>
      <xdr:col>15</xdr:col>
      <xdr:colOff>82550</xdr:colOff>
      <xdr:row>64</xdr:row>
      <xdr:rowOff>45403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1006138"/>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51435</xdr:rowOff>
    </xdr:from>
    <xdr:to>
      <xdr:col>15</xdr:col>
      <xdr:colOff>133350</xdr:colOff>
      <xdr:row>63</xdr:row>
      <xdr:rowOff>153035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163212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21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45403</xdr:rowOff>
    </xdr:from>
    <xdr:to>
      <xdr:col>11</xdr:col>
      <xdr:colOff>31750</xdr:colOff>
      <xdr:row>64</xdr:row>
      <xdr:rowOff>111760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1018203"/>
          <a:ext cx="889000" cy="6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3827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27305</xdr:rowOff>
    </xdr:from>
    <xdr:to>
      <xdr:col>7</xdr:col>
      <xdr:colOff>31750</xdr:colOff>
      <xdr:row>63</xdr:row>
      <xdr:rowOff>128905</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139082</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42863</xdr:rowOff>
    </xdr:from>
    <xdr:to>
      <xdr:col>23</xdr:col>
      <xdr:colOff>184150</xdr:colOff>
      <xdr:row>64</xdr:row>
      <xdr:rowOff>144463</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01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14940</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98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153988</xdr:rowOff>
    </xdr:from>
    <xdr:to>
      <xdr:col>15</xdr:col>
      <xdr:colOff>133350</xdr:colOff>
      <xdr:row>64</xdr:row>
      <xdr:rowOff>84138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955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68915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04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166053</xdr:rowOff>
    </xdr:from>
    <xdr:to>
      <xdr:col>11</xdr:col>
      <xdr:colOff>82550</xdr:colOff>
      <xdr:row>64</xdr:row>
      <xdr:rowOff>96203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967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80980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053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60960</xdr:rowOff>
    </xdr:from>
    <xdr:to>
      <xdr:col>7</xdr:col>
      <xdr:colOff>31750</xdr:colOff>
      <xdr:row>64</xdr:row>
      <xdr:rowOff>162560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147337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[203,587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を大きく上回っている原因として、保有公共施設の面積が多く、その修繕費のほか、豪雪による除排雪経費等の維持補修費が多い傾向にあるためである。また、指定管理者制度や電算システムのアウトソーシングを積極的に進めてきたことによる物件費の増加が挙げられる。さらに、令和３年度に比べて人口が約１，４００人減少していることも一因となっている。</a:t>
          </a:r>
        </a:p>
        <a:p>
          <a:r>
            <a:rPr kumimoji="1" lang="ja-JP" altLang="en-US" sz="1300">
              <a:latin typeface="ＭＳ Ｐゴシック" panose="020B0600070205080204" pitchFamily="50" charset="-128"/>
              <a:ea typeface="ＭＳ Ｐゴシック" panose="020B0600070205080204" pitchFamily="50" charset="-128"/>
            </a:rPr>
            <a:t>今後、公共施設の売却や除却を進めていくとともに、経常経費を中心に経費抑制に努める。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88503</xdr:rowOff>
    </xdr:from>
    <xdr:to>
      <xdr:col>23</xdr:col>
      <xdr:colOff>133350</xdr:colOff>
      <xdr:row>88</xdr:row>
      <xdr:rowOff>146405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04503"/>
          <a:ext cx="0" cy="1429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118482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06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146405</xdr:rowOff>
    </xdr:from>
    <xdr:to>
      <xdr:col>24</xdr:col>
      <xdr:colOff>12700</xdr:colOff>
      <xdr:row>88</xdr:row>
      <xdr:rowOff>146405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34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3430</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47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88503</xdr:rowOff>
    </xdr:from>
    <xdr:to>
      <xdr:col>24</xdr:col>
      <xdr:colOff>12700</xdr:colOff>
      <xdr:row>80</xdr:row>
      <xdr:rowOff>88503</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04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136328</xdr:rowOff>
    </xdr:from>
    <xdr:to>
      <xdr:col>23</xdr:col>
      <xdr:colOff>133350</xdr:colOff>
      <xdr:row>85</xdr:row>
      <xdr:rowOff>60601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538128"/>
          <a:ext cx="838200" cy="9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111824</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39992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95297</xdr:rowOff>
    </xdr:from>
    <xdr:to>
      <xdr:col>23</xdr:col>
      <xdr:colOff>184150</xdr:colOff>
      <xdr:row>83</xdr:row>
      <xdr:rowOff>25447</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62161</xdr:rowOff>
    </xdr:from>
    <xdr:to>
      <xdr:col>19</xdr:col>
      <xdr:colOff>133350</xdr:colOff>
      <xdr:row>84</xdr:row>
      <xdr:rowOff>136328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463961"/>
          <a:ext cx="889000" cy="7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53367</xdr:rowOff>
    </xdr:from>
    <xdr:to>
      <xdr:col>19</xdr:col>
      <xdr:colOff>184150</xdr:colOff>
      <xdr:row>82</xdr:row>
      <xdr:rowOff>154967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165144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3881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42918</xdr:rowOff>
    </xdr:from>
    <xdr:to>
      <xdr:col>15</xdr:col>
      <xdr:colOff>82550</xdr:colOff>
      <xdr:row>84</xdr:row>
      <xdr:rowOff>62161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273268"/>
          <a:ext cx="889000" cy="19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170242</xdr:rowOff>
    </xdr:from>
    <xdr:to>
      <xdr:col>15</xdr:col>
      <xdr:colOff>133350</xdr:colOff>
      <xdr:row>82</xdr:row>
      <xdr:rowOff>100392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110569</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42918</xdr:rowOff>
    </xdr:from>
    <xdr:to>
      <xdr:col>11</xdr:col>
      <xdr:colOff>31750</xdr:colOff>
      <xdr:row>83</xdr:row>
      <xdr:rowOff>50110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4273268"/>
          <a:ext cx="889000" cy="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91281</xdr:rowOff>
    </xdr:from>
    <xdr:to>
      <xdr:col>11</xdr:col>
      <xdr:colOff>82550</xdr:colOff>
      <xdr:row>82</xdr:row>
      <xdr:rowOff>21431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31608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63139</xdr:rowOff>
    </xdr:from>
    <xdr:to>
      <xdr:col>7</xdr:col>
      <xdr:colOff>31750</xdr:colOff>
      <xdr:row>81</xdr:row>
      <xdr:rowOff>164739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3466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371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9801</xdr:rowOff>
    </xdr:from>
    <xdr:to>
      <xdr:col>23</xdr:col>
      <xdr:colOff>184150</xdr:colOff>
      <xdr:row>85</xdr:row>
      <xdr:rowOff>111401</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58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153328</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55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85528</xdr:rowOff>
    </xdr:from>
    <xdr:to>
      <xdr:col>19</xdr:col>
      <xdr:colOff>184150</xdr:colOff>
      <xdr:row>85</xdr:row>
      <xdr:rowOff>15678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487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455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4573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11361</xdr:rowOff>
    </xdr:from>
    <xdr:to>
      <xdr:col>15</xdr:col>
      <xdr:colOff>133350</xdr:colOff>
      <xdr:row>84</xdr:row>
      <xdr:rowOff>112961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41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97738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449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163568</xdr:rowOff>
    </xdr:from>
    <xdr:to>
      <xdr:col>11</xdr:col>
      <xdr:colOff>82550</xdr:colOff>
      <xdr:row>83</xdr:row>
      <xdr:rowOff>93718</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222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78495</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430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170760</xdr:rowOff>
    </xdr:from>
    <xdr:to>
      <xdr:col>7</xdr:col>
      <xdr:colOff>31750</xdr:colOff>
      <xdr:row>83</xdr:row>
      <xdr:rowOff>100910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229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85687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4316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ラスパイレス指数は、類似団体平均と同等な水準で推移しており、令和４年度は９８．５％となった。引き続き、適正な給与制度の運用に努める。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19050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339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86</xdr:row>
      <xdr:rowOff>118836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82906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86</xdr:row>
      <xdr:rowOff>84364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8290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68036</xdr:rowOff>
    </xdr:from>
    <xdr:to>
      <xdr:col>77</xdr:col>
      <xdr:colOff>95250</xdr:colOff>
      <xdr:row>86</xdr:row>
      <xdr:rowOff>169636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154413</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99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67129</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85271</xdr:rowOff>
    </xdr:from>
    <xdr:to>
      <xdr:col>68</xdr:col>
      <xdr:colOff>203200</xdr:colOff>
      <xdr:row>87</xdr:row>
      <xdr:rowOff>15421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198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68036</xdr:rowOff>
    </xdr:from>
    <xdr:to>
      <xdr:col>81</xdr:col>
      <xdr:colOff>95250</xdr:colOff>
      <xdr:row>86</xdr:row>
      <xdr:rowOff>169636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40113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784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145341</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547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16329</xdr:rowOff>
    </xdr:from>
    <xdr:to>
      <xdr:col>68</xdr:col>
      <xdr:colOff>203200</xdr:colOff>
      <xdr:row>86</xdr:row>
      <xdr:rowOff>117929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128106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2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比で０．６％職員数が減少したが、人口が約１，４００人減少したことにより、人口千人当たりの職員数は０．１１人の増加となった。相対的には、広域的な行政課題に対応するための旧広域事務組合職員を含んでいることから、結果として類似団体平均を大きく上回っている状況である。定員適正化に取り組んでいるが、人口減少がそれ以上に進んでおり、人口千人当たりの職員数が漸減傾向とならない現状にある。引き続き、定員の適正化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67</xdr:row>
      <xdr:rowOff>148379</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33436"/>
          <a:ext cx="0" cy="1502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120456</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148379</xdr:rowOff>
    </xdr:from>
    <xdr:to>
      <xdr:col>81</xdr:col>
      <xdr:colOff>133350</xdr:colOff>
      <xdr:row>67</xdr:row>
      <xdr:rowOff>148379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635</xdr:rowOff>
    </xdr:from>
    <xdr:to>
      <xdr:col>81</xdr:col>
      <xdr:colOff>44450</xdr:colOff>
      <xdr:row>65</xdr:row>
      <xdr:rowOff>22754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1144885"/>
          <a:ext cx="838200" cy="2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46372</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5048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29845</xdr:rowOff>
    </xdr:from>
    <xdr:to>
      <xdr:col>81</xdr:col>
      <xdr:colOff>95250</xdr:colOff>
      <xdr:row>62</xdr:row>
      <xdr:rowOff>131445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137901</xdr:rowOff>
    </xdr:from>
    <xdr:to>
      <xdr:col>77</xdr:col>
      <xdr:colOff>44450</xdr:colOff>
      <xdr:row>65</xdr:row>
      <xdr:rowOff>635</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1110701"/>
          <a:ext cx="889000" cy="34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13758</xdr:rowOff>
    </xdr:from>
    <xdr:to>
      <xdr:col>77</xdr:col>
      <xdr:colOff>95250</xdr:colOff>
      <xdr:row>62</xdr:row>
      <xdr:rowOff>115358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125535</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1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115781</xdr:rowOff>
    </xdr:from>
    <xdr:to>
      <xdr:col>72</xdr:col>
      <xdr:colOff>203200</xdr:colOff>
      <xdr:row>64</xdr:row>
      <xdr:rowOff>137901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088581"/>
          <a:ext cx="889000" cy="2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147003</xdr:rowOff>
    </xdr:from>
    <xdr:to>
      <xdr:col>73</xdr:col>
      <xdr:colOff>44450</xdr:colOff>
      <xdr:row>62</xdr:row>
      <xdr:rowOff>77153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87330</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85619</xdr:rowOff>
    </xdr:from>
    <xdr:to>
      <xdr:col>68</xdr:col>
      <xdr:colOff>152400</xdr:colOff>
      <xdr:row>64</xdr:row>
      <xdr:rowOff>115781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1058419"/>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167111</xdr:rowOff>
    </xdr:from>
    <xdr:to>
      <xdr:col>68</xdr:col>
      <xdr:colOff>203200</xdr:colOff>
      <xdr:row>62</xdr:row>
      <xdr:rowOff>97261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107438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149013</xdr:rowOff>
    </xdr:from>
    <xdr:to>
      <xdr:col>64</xdr:col>
      <xdr:colOff>152400</xdr:colOff>
      <xdr:row>62</xdr:row>
      <xdr:rowOff>79163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143404</xdr:rowOff>
    </xdr:from>
    <xdr:to>
      <xdr:col>81</xdr:col>
      <xdr:colOff>95250</xdr:colOff>
      <xdr:row>65</xdr:row>
      <xdr:rowOff>73554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11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64</xdr:row>
      <xdr:rowOff>115481</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088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121285</xdr:rowOff>
    </xdr:from>
    <xdr:to>
      <xdr:col>77</xdr:col>
      <xdr:colOff>95250</xdr:colOff>
      <xdr:row>65</xdr:row>
      <xdr:rowOff>51435</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0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36212</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180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87101</xdr:rowOff>
    </xdr:from>
    <xdr:to>
      <xdr:col>73</xdr:col>
      <xdr:colOff>44450</xdr:colOff>
      <xdr:row>65</xdr:row>
      <xdr:rowOff>17251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05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2028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146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64</xdr:row>
      <xdr:rowOff>64981</xdr:rowOff>
    </xdr:from>
    <xdr:to>
      <xdr:col>68</xdr:col>
      <xdr:colOff>203200</xdr:colOff>
      <xdr:row>64</xdr:row>
      <xdr:rowOff>166581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037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151358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124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64</xdr:row>
      <xdr:rowOff>34819</xdr:rowOff>
    </xdr:from>
    <xdr:to>
      <xdr:col>64</xdr:col>
      <xdr:colOff>152400</xdr:colOff>
      <xdr:row>64</xdr:row>
      <xdr:rowOff>136419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00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121196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09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50">
              <a:latin typeface="ＭＳ Ｐゴシック" panose="020B0600070205080204" pitchFamily="50" charset="-128"/>
              <a:ea typeface="ＭＳ Ｐゴシック" panose="020B0600070205080204" pitchFamily="50" charset="-128"/>
            </a:rPr>
            <a:t>公共下水道及び農業集落排水などの社会資本整備を推進してきた結果、普及率は全国平均を大幅に上回る状況となったが、各事業の財源の多くは地方債に依存してきた。さらに、度重なる震災により、多額の災害復旧事業債の発行を余儀なくされ、地方債残高が増大した。これらにより、類似団体平均を大きく上回る形で推移してきた。令和４年度は臨時財政対策債発行可能額の減少及び国営土地改良事業年度負担金の行う事業に対する負担金の元金支払いの増加により、０．３ポイント悪化した。</a:t>
          </a:r>
        </a:p>
        <a:p>
          <a:r>
            <a:rPr kumimoji="1" lang="ja-JP" altLang="en-US" sz="1150">
              <a:latin typeface="ＭＳ Ｐゴシック" panose="020B0600070205080204" pitchFamily="50" charset="-128"/>
              <a:ea typeface="ＭＳ Ｐゴシック" panose="020B0600070205080204" pitchFamily="50" charset="-128"/>
            </a:rPr>
            <a:t>今後も市債充当事業を厳選していき、元利償還金も減少傾向にあることから、数値は改善していく見込みである。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50292</xdr:rowOff>
    </xdr:from>
    <xdr:to>
      <xdr:col>81</xdr:col>
      <xdr:colOff>44450</xdr:colOff>
      <xdr:row>45</xdr:row>
      <xdr:rowOff>61214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22492"/>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33291</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61214</xdr:rowOff>
    </xdr:from>
    <xdr:to>
      <xdr:col>81</xdr:col>
      <xdr:colOff>133350</xdr:colOff>
      <xdr:row>45</xdr:row>
      <xdr:rowOff>61214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136669</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6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50292</xdr:rowOff>
    </xdr:from>
    <xdr:to>
      <xdr:col>81</xdr:col>
      <xdr:colOff>133350</xdr:colOff>
      <xdr:row>36</xdr:row>
      <xdr:rowOff>50292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2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129286</xdr:rowOff>
    </xdr:from>
    <xdr:to>
      <xdr:col>81</xdr:col>
      <xdr:colOff>44450</xdr:colOff>
      <xdr:row>41</xdr:row>
      <xdr:rowOff>158242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715873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5859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6924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160782</xdr:rowOff>
    </xdr:from>
    <xdr:to>
      <xdr:col>81</xdr:col>
      <xdr:colOff>95250</xdr:colOff>
      <xdr:row>40</xdr:row>
      <xdr:rowOff>90932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42</xdr:row>
      <xdr:rowOff>25400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15873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43</xdr:row>
      <xdr:rowOff>8382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226300"/>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141478</xdr:rowOff>
    </xdr:from>
    <xdr:to>
      <xdr:col>73</xdr:col>
      <xdr:colOff>44450</xdr:colOff>
      <xdr:row>40</xdr:row>
      <xdr:rowOff>71628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81805</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8382</xdr:rowOff>
    </xdr:from>
    <xdr:to>
      <xdr:col>68</xdr:col>
      <xdr:colOff>152400</xdr:colOff>
      <xdr:row>43</xdr:row>
      <xdr:rowOff>153162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7380732"/>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160782</xdr:rowOff>
    </xdr:from>
    <xdr:to>
      <xdr:col>68</xdr:col>
      <xdr:colOff>203200</xdr:colOff>
      <xdr:row>40</xdr:row>
      <xdr:rowOff>90932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101109</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18288</xdr:rowOff>
    </xdr:from>
    <xdr:to>
      <xdr:col>64</xdr:col>
      <xdr:colOff>152400</xdr:colOff>
      <xdr:row>40</xdr:row>
      <xdr:rowOff>119888</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130065</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107442</xdr:rowOff>
    </xdr:from>
    <xdr:to>
      <xdr:col>81</xdr:col>
      <xdr:colOff>95250</xdr:colOff>
      <xdr:row>42</xdr:row>
      <xdr:rowOff>37592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13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79519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10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129032</xdr:rowOff>
    </xdr:from>
    <xdr:to>
      <xdr:col>68</xdr:col>
      <xdr:colOff>203200</xdr:colOff>
      <xdr:row>43</xdr:row>
      <xdr:rowOff>59182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32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43959</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41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102362</xdr:rowOff>
    </xdr:from>
    <xdr:to>
      <xdr:col>64</xdr:col>
      <xdr:colOff>152400</xdr:colOff>
      <xdr:row>44</xdr:row>
      <xdr:rowOff>32512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74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17289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61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元金の償還により、地方債現在高が減少したほか、建設資金元利償還金補助及び用地取得費の債務負担行為に基づく支出が終了したこと、退職手当負担見込額が減少したこと等により、４．８ポイント改善した。</a:t>
          </a:r>
        </a:p>
        <a:p>
          <a:r>
            <a:rPr kumimoji="1" lang="ja-JP" altLang="en-US" sz="1300">
              <a:latin typeface="ＭＳ Ｐゴシック" panose="020B0600070205080204" pitchFamily="50" charset="-128"/>
              <a:ea typeface="ＭＳ Ｐゴシック" panose="020B0600070205080204" pitchFamily="50" charset="-128"/>
            </a:rPr>
            <a:t>今後、大きな将来負担となる事業については、将来世代への負担を軽減するためにも、その規模・機能等を慎重に検討しながら事業化を進め、財政の健全化を図る。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34834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49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6911</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34834</xdr:rowOff>
    </xdr:from>
    <xdr:to>
      <xdr:col>81</xdr:col>
      <xdr:colOff>133350</xdr:colOff>
      <xdr:row>23</xdr:row>
      <xdr:rowOff>34834</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7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70334</xdr:rowOff>
    </xdr:from>
    <xdr:to>
      <xdr:col>81</xdr:col>
      <xdr:colOff>44450</xdr:colOff>
      <xdr:row>14</xdr:row>
      <xdr:rowOff>125488</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470634"/>
          <a:ext cx="8382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24570</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534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8043</xdr:rowOff>
    </xdr:from>
    <xdr:to>
      <xdr:col>81</xdr:col>
      <xdr:colOff>95250</xdr:colOff>
      <xdr:row>14</xdr:row>
      <xdr:rowOff>109643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125488</xdr:rowOff>
    </xdr:from>
    <xdr:to>
      <xdr:col>77</xdr:col>
      <xdr:colOff>44450</xdr:colOff>
      <xdr:row>15</xdr:row>
      <xdr:rowOff>62049</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2525788"/>
          <a:ext cx="889000" cy="108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68943</xdr:rowOff>
    </xdr:from>
    <xdr:to>
      <xdr:col>77</xdr:col>
      <xdr:colOff>95250</xdr:colOff>
      <xdr:row>14</xdr:row>
      <xdr:rowOff>170543</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9270</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23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161109</xdr:rowOff>
    </xdr:from>
    <xdr:to>
      <xdr:col>72</xdr:col>
      <xdr:colOff>203200</xdr:colOff>
      <xdr:row>15</xdr:row>
      <xdr:rowOff>62049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4401800" y="256140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150525</xdr:rowOff>
    </xdr:from>
    <xdr:to>
      <xdr:col>73</xdr:col>
      <xdr:colOff>44450</xdr:colOff>
      <xdr:row>15</xdr:row>
      <xdr:rowOff>80675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90852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105047</xdr:rowOff>
    </xdr:from>
    <xdr:to>
      <xdr:col>68</xdr:col>
      <xdr:colOff>152400</xdr:colOff>
      <xdr:row>14</xdr:row>
      <xdr:rowOff>161109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3512800" y="2333897"/>
          <a:ext cx="889000" cy="22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155121</xdr:rowOff>
    </xdr:from>
    <xdr:to>
      <xdr:col>68</xdr:col>
      <xdr:colOff>203200</xdr:colOff>
      <xdr:row>15</xdr:row>
      <xdr:rowOff>85271</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70048</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64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152823</xdr:rowOff>
    </xdr:from>
    <xdr:to>
      <xdr:col>64</xdr:col>
      <xdr:colOff>152400</xdr:colOff>
      <xdr:row>15</xdr:row>
      <xdr:rowOff>82973</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67750</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63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19534</xdr:rowOff>
    </xdr:from>
    <xdr:to>
      <xdr:col>81</xdr:col>
      <xdr:colOff>95250</xdr:colOff>
      <xdr:row>14</xdr:row>
      <xdr:rowOff>121134</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41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163061</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391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74688</xdr:rowOff>
    </xdr:from>
    <xdr:to>
      <xdr:col>77</xdr:col>
      <xdr:colOff>95250</xdr:colOff>
      <xdr:row>15</xdr:row>
      <xdr:rowOff>4838</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47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161065</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2561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11249</xdr:rowOff>
    </xdr:from>
    <xdr:to>
      <xdr:col>73</xdr:col>
      <xdr:colOff>44450</xdr:colOff>
      <xdr:row>15</xdr:row>
      <xdr:rowOff>112849</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2582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97626</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266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110309</xdr:rowOff>
    </xdr:from>
    <xdr:to>
      <xdr:col>68</xdr:col>
      <xdr:colOff>203200</xdr:colOff>
      <xdr:row>15</xdr:row>
      <xdr:rowOff>40459</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251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50636</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2279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54247</xdr:rowOff>
    </xdr:from>
    <xdr:to>
      <xdr:col>64</xdr:col>
      <xdr:colOff>152400</xdr:colOff>
      <xdr:row>13</xdr:row>
      <xdr:rowOff>155847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2283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166024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2051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78,901
78,046
442.03
51,701,434
48,508,074
2,921,664
23,913,540
45,393,985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令和４年度は、職員数や退職手当の減などにより、前年度と比較して０．８ポイント低下した。類似団体内では中位に位置している。今後も一層行政改革を進め、定員の適正化や経費の抑制に努めていく。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104140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76217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3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104140</xdr:rowOff>
    </xdr:from>
    <xdr:to>
      <xdr:col>24</xdr:col>
      <xdr:colOff>114300</xdr:colOff>
      <xdr:row>40</xdr:row>
      <xdr:rowOff>104140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6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46990</xdr:rowOff>
    </xdr:from>
    <xdr:to>
      <xdr:col>24</xdr:col>
      <xdr:colOff>25400</xdr:colOff>
      <xdr:row>37</xdr:row>
      <xdr:rowOff>83566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3906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170451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153924</xdr:rowOff>
    </xdr:from>
    <xdr:to>
      <xdr:col>24</xdr:col>
      <xdr:colOff>76200</xdr:colOff>
      <xdr:row>37</xdr:row>
      <xdr:rowOff>84074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83566</xdr:rowOff>
    </xdr:from>
    <xdr:to>
      <xdr:col>19</xdr:col>
      <xdr:colOff>187325</xdr:colOff>
      <xdr:row>38</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2721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121920</xdr:rowOff>
    </xdr:from>
    <xdr:to>
      <xdr:col>20</xdr:col>
      <xdr:colOff>38100</xdr:colOff>
      <xdr:row>37</xdr:row>
      <xdr:rowOff>52070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62247</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65278</xdr:rowOff>
    </xdr:from>
    <xdr:to>
      <xdr:col>15</xdr:col>
      <xdr:colOff>98425</xdr:colOff>
      <xdr:row>38</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08928"/>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28194</xdr:rowOff>
    </xdr:from>
    <xdr:to>
      <xdr:col>15</xdr:col>
      <xdr:colOff>149225</xdr:colOff>
      <xdr:row>37</xdr:row>
      <xdr:rowOff>129794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139971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168148</xdr:rowOff>
    </xdr:from>
    <xdr:to>
      <xdr:col>11</xdr:col>
      <xdr:colOff>9525</xdr:colOff>
      <xdr:row>37</xdr:row>
      <xdr:rowOff>65278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4034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25671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139717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32766</xdr:rowOff>
    </xdr:from>
    <xdr:to>
      <xdr:col>20</xdr:col>
      <xdr:colOff>38100</xdr:colOff>
      <xdr:row>37</xdr:row>
      <xdr:rowOff>134366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119143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62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14478</xdr:rowOff>
    </xdr:from>
    <xdr:to>
      <xdr:col>11</xdr:col>
      <xdr:colOff>60325</xdr:colOff>
      <xdr:row>37</xdr:row>
      <xdr:rowOff>116078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100855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32275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保有公共施設の面積が多いことに加え、指定管理者制度や電算システムのアウトソーシングを積極的に進めてきたことなどにより、類似団体平均を上回っている。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今後、公共施設の売却や除却を進めていくとともに、経費抑制に努める。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73660</xdr:rowOff>
    </xdr:from>
    <xdr:to>
      <xdr:col>82</xdr:col>
      <xdr:colOff>107950</xdr:colOff>
      <xdr:row>22</xdr:row>
      <xdr:rowOff>35560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7396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7637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77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35560</xdr:rowOff>
    </xdr:from>
    <xdr:to>
      <xdr:col>82</xdr:col>
      <xdr:colOff>196850</xdr:colOff>
      <xdr:row>22</xdr:row>
      <xdr:rowOff>35560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807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160037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21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73660</xdr:rowOff>
    </xdr:from>
    <xdr:to>
      <xdr:col>82</xdr:col>
      <xdr:colOff>196850</xdr:colOff>
      <xdr:row>14</xdr:row>
      <xdr:rowOff>73660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73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149860</xdr:rowOff>
    </xdr:from>
    <xdr:to>
      <xdr:col>82</xdr:col>
      <xdr:colOff>107950</xdr:colOff>
      <xdr:row>19</xdr:row>
      <xdr:rowOff>115570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23596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96537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39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80010</xdr:rowOff>
    </xdr:from>
    <xdr:to>
      <xdr:col>82</xdr:col>
      <xdr:colOff>158750</xdr:colOff>
      <xdr:row>18</xdr:row>
      <xdr:rowOff>10160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9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134620</xdr:rowOff>
    </xdr:from>
    <xdr:to>
      <xdr:col>78</xdr:col>
      <xdr:colOff>69850</xdr:colOff>
      <xdr:row>18</xdr:row>
      <xdr:rowOff>149860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32207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92727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6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134620</xdr:rowOff>
    </xdr:from>
    <xdr:to>
      <xdr:col>73</xdr:col>
      <xdr:colOff>180975</xdr:colOff>
      <xdr:row>19</xdr:row>
      <xdr:rowOff>46990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32207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5097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4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104140</xdr:rowOff>
    </xdr:from>
    <xdr:to>
      <xdr:col>69</xdr:col>
      <xdr:colOff>92075</xdr:colOff>
      <xdr:row>19</xdr:row>
      <xdr:rowOff>46990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31902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148590</xdr:rowOff>
    </xdr:from>
    <xdr:to>
      <xdr:col>69</xdr:col>
      <xdr:colOff>142875</xdr:colOff>
      <xdr:row>18</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3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118110</xdr:rowOff>
    </xdr:from>
    <xdr:to>
      <xdr:col>65</xdr:col>
      <xdr:colOff>53975</xdr:colOff>
      <xdr:row>18</xdr:row>
      <xdr:rowOff>48260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58437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64770</xdr:rowOff>
    </xdr:from>
    <xdr:to>
      <xdr:col>82</xdr:col>
      <xdr:colOff>158750</xdr:colOff>
      <xdr:row>19</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33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36847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29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99060</xdr:rowOff>
    </xdr:from>
    <xdr:to>
      <xdr:col>78</xdr:col>
      <xdr:colOff>120650</xdr:colOff>
      <xdr:row>19</xdr:row>
      <xdr:rowOff>29210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18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13987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7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83820</xdr:rowOff>
    </xdr:from>
    <xdr:to>
      <xdr:col>74</xdr:col>
      <xdr:colOff>31750</xdr:colOff>
      <xdr:row>19</xdr:row>
      <xdr:rowOff>13970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316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170197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25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167640</xdr:rowOff>
    </xdr:from>
    <xdr:to>
      <xdr:col>69</xdr:col>
      <xdr:colOff>142875</xdr:colOff>
      <xdr:row>19</xdr:row>
      <xdr:rowOff>97790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82567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334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53340</xdr:rowOff>
    </xdr:from>
    <xdr:to>
      <xdr:col>65</xdr:col>
      <xdr:colOff>53975</xdr:colOff>
      <xdr:row>18</xdr:row>
      <xdr:rowOff>154940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139717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322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経常的経費である扶助費は、類似団体と比較すると人口一人当たりの決算額が少なく、平均を下回っている。</a:t>
          </a:r>
        </a:p>
        <a:p>
          <a:r>
            <a:rPr kumimoji="1" lang="ja-JP" altLang="en-US" sz="1300">
              <a:latin typeface="ＭＳ Ｐゴシック" panose="020B0600070205080204" pitchFamily="50" charset="-128"/>
              <a:ea typeface="ＭＳ Ｐゴシック" panose="020B0600070205080204" pitchFamily="50" charset="-128"/>
            </a:rPr>
            <a:t>今後、景気動向や雇用情勢などにより増加することも考えられることから、健全な財政運営に努めていく。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61</xdr:row>
      <xdr:rowOff>86178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0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58255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86178</xdr:rowOff>
    </xdr:from>
    <xdr:to>
      <xdr:col>24</xdr:col>
      <xdr:colOff>114300</xdr:colOff>
      <xdr:row>61</xdr:row>
      <xdr:rowOff>86178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20865</xdr:rowOff>
    </xdr:from>
    <xdr:to>
      <xdr:col>24</xdr:col>
      <xdr:colOff>25400</xdr:colOff>
      <xdr:row>54</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107715"/>
          <a:ext cx="8382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48277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20865</xdr:rowOff>
    </xdr:from>
    <xdr:to>
      <xdr:col>19</xdr:col>
      <xdr:colOff>187325</xdr:colOff>
      <xdr:row>53</xdr:row>
      <xdr:rowOff>118835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1077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166007</xdr:rowOff>
    </xdr:from>
    <xdr:to>
      <xdr:col>20</xdr:col>
      <xdr:colOff>38100</xdr:colOff>
      <xdr:row>56</xdr:row>
      <xdr:rowOff>96157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80934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102507</xdr:rowOff>
    </xdr:from>
    <xdr:to>
      <xdr:col>15</xdr:col>
      <xdr:colOff>98425</xdr:colOff>
      <xdr:row>53</xdr:row>
      <xdr:rowOff>118835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189357"/>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92528</xdr:rowOff>
    </xdr:from>
    <xdr:to>
      <xdr:col>15</xdr:col>
      <xdr:colOff>149225</xdr:colOff>
      <xdr:row>57</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7455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69850</xdr:rowOff>
    </xdr:from>
    <xdr:to>
      <xdr:col>11</xdr:col>
      <xdr:colOff>9525</xdr:colOff>
      <xdr:row>53</xdr:row>
      <xdr:rowOff>102507</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156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35378</xdr:rowOff>
    </xdr:from>
    <xdr:to>
      <xdr:col>11</xdr:col>
      <xdr:colOff>60325</xdr:colOff>
      <xdr:row>57</xdr:row>
      <xdr:rowOff>136978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121755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59872</xdr:rowOff>
    </xdr:from>
    <xdr:to>
      <xdr:col>24</xdr:col>
      <xdr:colOff>76200</xdr:colOff>
      <xdr:row>54</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76399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16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141515</xdr:rowOff>
    </xdr:from>
    <xdr:to>
      <xdr:col>20</xdr:col>
      <xdr:colOff>38100</xdr:colOff>
      <xdr:row>53</xdr:row>
      <xdr:rowOff>71665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81842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882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68035</xdr:rowOff>
    </xdr:from>
    <xdr:to>
      <xdr:col>15</xdr:col>
      <xdr:colOff>149225</xdr:colOff>
      <xdr:row>53</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8362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892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51707</xdr:rowOff>
    </xdr:from>
    <xdr:to>
      <xdr:col>11</xdr:col>
      <xdr:colOff>60325</xdr:colOff>
      <xdr:row>53</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138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163484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19050</xdr:rowOff>
    </xdr:from>
    <xdr:to>
      <xdr:col>6</xdr:col>
      <xdr:colOff>171450</xdr:colOff>
      <xdr:row>53</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0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８年度まで比率を押し上げている原因であった下水道事業と農業集落排水事業の２会計が、平成１９年度に法適用に移行し、類似団体平均を下回っていた。しかしながら、令和２年度から類似団体平均よりも悪化している。</a:t>
          </a:r>
        </a:p>
        <a:p>
          <a:r>
            <a:rPr kumimoji="1" lang="ja-JP" altLang="en-US" sz="1300">
              <a:latin typeface="ＭＳ Ｐゴシック" panose="020B0600070205080204" pitchFamily="50" charset="-128"/>
              <a:ea typeface="ＭＳ Ｐゴシック" panose="020B0600070205080204" pitchFamily="50" charset="-128"/>
            </a:rPr>
            <a:t>維持補修費については、公共施設等総合管理計画を基に適切な管理運営により経費抑制に努め、繰出金については、介護保険特別会計や後期高齢者医療特別会計への繰出しが増加しているので、適正に保険税率や保険料を設定し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48078</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20155</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78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48078</xdr:rowOff>
    </xdr:from>
    <xdr:to>
      <xdr:col>82</xdr:col>
      <xdr:colOff>196850</xdr:colOff>
      <xdr:row>61</xdr:row>
      <xdr:rowOff>48078</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506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59</xdr:row>
      <xdr:rowOff>42635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060215"/>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49184</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32657</xdr:rowOff>
    </xdr:from>
    <xdr:to>
      <xdr:col>82</xdr:col>
      <xdr:colOff>158750</xdr:colOff>
      <xdr:row>58</xdr:row>
      <xdr:rowOff>134257</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10060215"/>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149678</xdr:rowOff>
    </xdr:from>
    <xdr:to>
      <xdr:col>78</xdr:col>
      <xdr:colOff>120650</xdr:colOff>
      <xdr:row>58</xdr:row>
      <xdr:rowOff>79828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90005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9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137885</xdr:rowOff>
    </xdr:from>
    <xdr:to>
      <xdr:col>73</xdr:col>
      <xdr:colOff>180975</xdr:colOff>
      <xdr:row>59</xdr:row>
      <xdr:rowOff>31750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081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122662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137885</xdr:rowOff>
    </xdr:from>
    <xdr:to>
      <xdr:col>69</xdr:col>
      <xdr:colOff>92075</xdr:colOff>
      <xdr:row>58</xdr:row>
      <xdr:rowOff>148772</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0819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24493</xdr:rowOff>
    </xdr:from>
    <xdr:to>
      <xdr:col>69</xdr:col>
      <xdr:colOff>142875</xdr:colOff>
      <xdr:row>59</xdr:row>
      <xdr:rowOff>126093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1014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110870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68035</xdr:rowOff>
    </xdr:from>
    <xdr:to>
      <xdr:col>65</xdr:col>
      <xdr:colOff>53975</xdr:colOff>
      <xdr:row>59</xdr:row>
      <xdr:rowOff>169635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154412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163285</xdr:rowOff>
    </xdr:from>
    <xdr:to>
      <xdr:col>82</xdr:col>
      <xdr:colOff>158750</xdr:colOff>
      <xdr:row>59</xdr:row>
      <xdr:rowOff>93435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135362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79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65315</xdr:rowOff>
    </xdr:from>
    <xdr:to>
      <xdr:col>78</xdr:col>
      <xdr:colOff>120650</xdr:colOff>
      <xdr:row>58</xdr:row>
      <xdr:rowOff>166915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151692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095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152400</xdr:rowOff>
    </xdr:from>
    <xdr:to>
      <xdr:col>74</xdr:col>
      <xdr:colOff>31750</xdr:colOff>
      <xdr:row>59</xdr:row>
      <xdr:rowOff>82550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67327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87085</xdr:rowOff>
    </xdr:from>
    <xdr:to>
      <xdr:col>69</xdr:col>
      <xdr:colOff>142875</xdr:colOff>
      <xdr:row>59</xdr:row>
      <xdr:rowOff>17235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27412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800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38299</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81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１９年度に下水道事業と農業集落排水事業の二つの会計が法適用に移行したことに伴い、類似団体平均を上回る状況が続いていたが、補助金等の細部の見直しなどの行財政改革により、平成２４年度から類似団体平均を下回る数値で推移している。</a:t>
          </a:r>
        </a:p>
        <a:p>
          <a:r>
            <a:rPr kumimoji="1" lang="ja-JP" altLang="en-US" sz="1300">
              <a:latin typeface="ＭＳ Ｐゴシック" panose="020B0600070205080204" pitchFamily="50" charset="-128"/>
              <a:ea typeface="ＭＳ Ｐゴシック" panose="020B0600070205080204" pitchFamily="50" charset="-128"/>
            </a:rPr>
            <a:t>今後も補助金等の適正化を推進し、引き続き経費の抑制に努めていく。　</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94996</xdr:rowOff>
    </xdr:from>
    <xdr:to>
      <xdr:col>82</xdr:col>
      <xdr:colOff>107950</xdr:colOff>
      <xdr:row>40</xdr:row>
      <xdr:rowOff>44704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429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9923</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94996</xdr:rowOff>
    </xdr:from>
    <xdr:to>
      <xdr:col>82</xdr:col>
      <xdr:colOff>196850</xdr:colOff>
      <xdr:row>34</xdr:row>
      <xdr:rowOff>94996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165862</xdr:rowOff>
    </xdr:from>
    <xdr:to>
      <xdr:col>82</xdr:col>
      <xdr:colOff>107950</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666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66565</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38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36</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3918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76200</xdr:rowOff>
    </xdr:from>
    <xdr:to>
      <xdr:col>78</xdr:col>
      <xdr:colOff>120650</xdr:colOff>
      <xdr:row>37</xdr:row>
      <xdr:rowOff>6350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162577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138430</xdr:rowOff>
    </xdr:from>
    <xdr:to>
      <xdr:col>73</xdr:col>
      <xdr:colOff>180975</xdr:colOff>
      <xdr:row>36</xdr:row>
      <xdr:rowOff>58420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391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108204</xdr:rowOff>
    </xdr:from>
    <xdr:to>
      <xdr:col>74</xdr:col>
      <xdr:colOff>31750</xdr:colOff>
      <xdr:row>37</xdr:row>
      <xdr:rowOff>38354</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23131</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58420</xdr:rowOff>
    </xdr:from>
    <xdr:to>
      <xdr:col>69</xdr:col>
      <xdr:colOff>92075</xdr:colOff>
      <xdr:row>36</xdr:row>
      <xdr:rowOff>72136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2306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62484</xdr:rowOff>
    </xdr:from>
    <xdr:to>
      <xdr:col>69</xdr:col>
      <xdr:colOff>142875</xdr:colOff>
      <xdr:row>36</xdr:row>
      <xdr:rowOff>164084</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148861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39624</xdr:rowOff>
    </xdr:from>
    <xdr:to>
      <xdr:col>65</xdr:col>
      <xdr:colOff>53975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126001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115062</xdr:rowOff>
    </xdr:from>
    <xdr:to>
      <xdr:col>82</xdr:col>
      <xdr:colOff>158750</xdr:colOff>
      <xdr:row>36</xdr:row>
      <xdr:rowOff>45212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131589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60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160782</xdr:rowOff>
    </xdr:from>
    <xdr:to>
      <xdr:col>78</xdr:col>
      <xdr:colOff>120650</xdr:colOff>
      <xdr:row>36</xdr:row>
      <xdr:rowOff>90932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101109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30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87630</xdr:rowOff>
    </xdr:from>
    <xdr:to>
      <xdr:col>74</xdr:col>
      <xdr:colOff>31750</xdr:colOff>
      <xdr:row>36</xdr:row>
      <xdr:rowOff>17780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27957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5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21336</xdr:rowOff>
    </xdr:from>
    <xdr:to>
      <xdr:col>65</xdr:col>
      <xdr:colOff>53975</xdr:colOff>
      <xdr:row>36</xdr:row>
      <xdr:rowOff>122936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133113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平均よりも大きく上回っていたが、市町合併時に継承した事業債や災害復旧事業債の大部分を償還したことにより、数値が改善している。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令和４年度は令和３年度と比較し、据置期間終了による元金償還が開始した市債があることから、０．３ポイント悪化した。</a:t>
          </a:r>
        </a:p>
        <a:p>
          <a:r>
            <a:rPr kumimoji="1" lang="ja-JP" altLang="en-US" sz="1300">
              <a:latin typeface="ＭＳ Ｐゴシック" panose="020B0600070205080204" pitchFamily="50" charset="-128"/>
              <a:ea typeface="ＭＳ Ｐゴシック" panose="020B0600070205080204" pitchFamily="50" charset="-128"/>
            </a:rPr>
            <a:t>今後は大型公共事業が見込まれことから、引き続き、償還額以下での地方債発行に努め、地方債残高の減少を図る。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90424</xdr:rowOff>
    </xdr:from>
    <xdr:to>
      <xdr:col>24</xdr:col>
      <xdr:colOff>25400</xdr:colOff>
      <xdr:row>80</xdr:row>
      <xdr:rowOff>72137</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77724"/>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44214</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60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72137</xdr:rowOff>
    </xdr:from>
    <xdr:to>
      <xdr:col>24</xdr:col>
      <xdr:colOff>114300</xdr:colOff>
      <xdr:row>80</xdr:row>
      <xdr:rowOff>72137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5351</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52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90424</xdr:rowOff>
    </xdr:from>
    <xdr:to>
      <xdr:col>24</xdr:col>
      <xdr:colOff>114300</xdr:colOff>
      <xdr:row>74</xdr:row>
      <xdr:rowOff>90424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77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170435</xdr:rowOff>
    </xdr:from>
    <xdr:to>
      <xdr:col>24</xdr:col>
      <xdr:colOff>25400</xdr:colOff>
      <xdr:row>78</xdr:row>
      <xdr:rowOff>72137</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987800" y="133720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30987</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72085"/>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144542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30987</xdr:rowOff>
    </xdr:from>
    <xdr:to>
      <xdr:col>15</xdr:col>
      <xdr:colOff>98425</xdr:colOff>
      <xdr:row>78</xdr:row>
      <xdr:rowOff>76708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2209800" y="134040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76708</xdr:rowOff>
    </xdr:from>
    <xdr:to>
      <xdr:col>11</xdr:col>
      <xdr:colOff>9525</xdr:colOff>
      <xdr:row>79</xdr:row>
      <xdr:rowOff>83565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449808"/>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46482</xdr:rowOff>
    </xdr:from>
    <xdr:to>
      <xdr:col>11</xdr:col>
      <xdr:colOff>60325</xdr:colOff>
      <xdr:row>77</xdr:row>
      <xdr:rowOff>148082</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158259</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55626</xdr:rowOff>
    </xdr:from>
    <xdr:to>
      <xdr:col>6</xdr:col>
      <xdr:colOff>171450</xdr:colOff>
      <xdr:row>77</xdr:row>
      <xdr:rowOff>157226</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167403</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34562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4076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151637</xdr:rowOff>
    </xdr:from>
    <xdr:to>
      <xdr:col>15</xdr:col>
      <xdr:colOff>149225</xdr:colOff>
      <xdr:row>78</xdr:row>
      <xdr:rowOff>81787</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66564</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25908</xdr:rowOff>
    </xdr:from>
    <xdr:to>
      <xdr:col>11</xdr:col>
      <xdr:colOff>60325</xdr:colOff>
      <xdr:row>78</xdr:row>
      <xdr:rowOff>127508</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399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32765</xdr:rowOff>
    </xdr:from>
    <xdr:to>
      <xdr:col>6</xdr:col>
      <xdr:colOff>171450</xdr:colOff>
      <xdr:row>79</xdr:row>
      <xdr:rowOff>134365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57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119142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66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公債費を除く比率は、平成２５年度から類似団体平均を下回っていたが、令和３年度以降、類似団体平均を上回ることとなった。</a:t>
          </a:r>
        </a:p>
        <a:p>
          <a:r>
            <a:rPr kumimoji="1" lang="ja-JP" altLang="en-US" sz="1300">
              <a:latin typeface="ＭＳ Ｐゴシック" panose="020B0600070205080204" pitchFamily="50" charset="-128"/>
              <a:ea typeface="ＭＳ Ｐゴシック" panose="020B0600070205080204" pitchFamily="50" charset="-128"/>
            </a:rPr>
            <a:t>今後も行政改革を継続し、職員数の適正管理のほか経常費を主とした更なる経費削減に努め、健全な財政運営を堅持していく。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127000</xdr:rowOff>
    </xdr:from>
    <xdr:to>
      <xdr:col>82</xdr:col>
      <xdr:colOff>107950</xdr:colOff>
      <xdr:row>80</xdr:row>
      <xdr:rowOff>81280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814300"/>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53357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81280</xdr:rowOff>
    </xdr:from>
    <xdr:to>
      <xdr:col>82</xdr:col>
      <xdr:colOff>196850</xdr:colOff>
      <xdr:row>80</xdr:row>
      <xdr:rowOff>81280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41927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127000</xdr:rowOff>
    </xdr:from>
    <xdr:to>
      <xdr:col>82</xdr:col>
      <xdr:colOff>196850</xdr:colOff>
      <xdr:row>74</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159004</xdr:rowOff>
    </xdr:from>
    <xdr:to>
      <xdr:col>82</xdr:col>
      <xdr:colOff>107950</xdr:colOff>
      <xdr:row>77</xdr:row>
      <xdr:rowOff>101854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8920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53864</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189204"/>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53339</xdr:rowOff>
    </xdr:from>
    <xdr:to>
      <xdr:col>78</xdr:col>
      <xdr:colOff>120650</xdr:colOff>
      <xdr:row>76</xdr:row>
      <xdr:rowOff>154939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165117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60706</xdr:rowOff>
    </xdr:from>
    <xdr:to>
      <xdr:col>73</xdr:col>
      <xdr:colOff>180975</xdr:colOff>
      <xdr:row>77</xdr:row>
      <xdr:rowOff>97282</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6235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83058</xdr:rowOff>
    </xdr:from>
    <xdr:to>
      <xdr:col>74</xdr:col>
      <xdr:colOff>31750</xdr:colOff>
      <xdr:row>78</xdr:row>
      <xdr:rowOff>13208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169435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104139</xdr:rowOff>
    </xdr:from>
    <xdr:to>
      <xdr:col>69</xdr:col>
      <xdr:colOff>92075</xdr:colOff>
      <xdr:row>77</xdr:row>
      <xdr:rowOff>60706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134339"/>
          <a:ext cx="889000" cy="128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51054</xdr:rowOff>
    </xdr:from>
    <xdr:to>
      <xdr:col>82</xdr:col>
      <xdr:colOff>158750</xdr:colOff>
      <xdr:row>77</xdr:row>
      <xdr:rowOff>152654</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23131</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2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46482</xdr:rowOff>
    </xdr:from>
    <xdr:to>
      <xdr:col>74</xdr:col>
      <xdr:colOff>31750</xdr:colOff>
      <xdr:row>77</xdr:row>
      <xdr:rowOff>148082</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xdr:rowOff>
    </xdr:from>
    <xdr:to>
      <xdr:col>69</xdr:col>
      <xdr:colOff>142875</xdr:colOff>
      <xdr:row>77</xdr:row>
      <xdr:rowOff>111506</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121683</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165117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164986</xdr:rowOff>
    </xdr:from>
    <xdr:to>
      <xdr:col>29</xdr:col>
      <xdr:colOff>127000</xdr:colOff>
      <xdr:row>19</xdr:row>
      <xdr:rowOff>57467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98561"/>
          <a:ext cx="0" cy="12640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29544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34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57467</xdr:rowOff>
    </xdr:from>
    <xdr:to>
      <xdr:col>30</xdr:col>
      <xdr:colOff>25400</xdr:colOff>
      <xdr:row>19</xdr:row>
      <xdr:rowOff>57467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626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79913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4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164986</xdr:rowOff>
    </xdr:from>
    <xdr:to>
      <xdr:col>30</xdr:col>
      <xdr:colOff>25400</xdr:colOff>
      <xdr:row>11</xdr:row>
      <xdr:rowOff>164986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9856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168529</xdr:rowOff>
    </xdr:from>
    <xdr:to>
      <xdr:col>29</xdr:col>
      <xdr:colOff>127000</xdr:colOff>
      <xdr:row>15</xdr:row>
      <xdr:rowOff>19101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16454"/>
          <a:ext cx="647700" cy="220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100207</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19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128130</xdr:rowOff>
    </xdr:from>
    <xdr:to>
      <xdr:col>29</xdr:col>
      <xdr:colOff>177800</xdr:colOff>
      <xdr:row>16</xdr:row>
      <xdr:rowOff>58280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18739</xdr:rowOff>
    </xdr:from>
    <xdr:to>
      <xdr:col>26</xdr:col>
      <xdr:colOff>50800</xdr:colOff>
      <xdr:row>15</xdr:row>
      <xdr:rowOff>19101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38114"/>
          <a:ext cx="698500" cy="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142780</xdr:rowOff>
    </xdr:from>
    <xdr:to>
      <xdr:col>26</xdr:col>
      <xdr:colOff>101600</xdr:colOff>
      <xdr:row>16</xdr:row>
      <xdr:rowOff>72930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57707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48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18739</xdr:rowOff>
    </xdr:from>
    <xdr:to>
      <xdr:col>22</xdr:col>
      <xdr:colOff>114300</xdr:colOff>
      <xdr:row>15</xdr:row>
      <xdr:rowOff>141992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638114"/>
          <a:ext cx="698500" cy="123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170955</xdr:rowOff>
    </xdr:from>
    <xdr:to>
      <xdr:col>22</xdr:col>
      <xdr:colOff>165100</xdr:colOff>
      <xdr:row>16</xdr:row>
      <xdr:rowOff>101105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85882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141992</xdr:rowOff>
    </xdr:from>
    <xdr:to>
      <xdr:col>18</xdr:col>
      <xdr:colOff>177800</xdr:colOff>
      <xdr:row>15</xdr:row>
      <xdr:rowOff>142297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61367"/>
          <a:ext cx="698500" cy="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30918</xdr:rowOff>
    </xdr:from>
    <xdr:to>
      <xdr:col>19</xdr:col>
      <xdr:colOff>38100</xdr:colOff>
      <xdr:row>16</xdr:row>
      <xdr:rowOff>132518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117295</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54731</xdr:rowOff>
    </xdr:from>
    <xdr:to>
      <xdr:col>15</xdr:col>
      <xdr:colOff>101600</xdr:colOff>
      <xdr:row>16</xdr:row>
      <xdr:rowOff>156331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455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141108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117729</xdr:rowOff>
    </xdr:from>
    <xdr:to>
      <xdr:col>29</xdr:col>
      <xdr:colOff>177800</xdr:colOff>
      <xdr:row>15</xdr:row>
      <xdr:rowOff>47879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565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134256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10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139751</xdr:rowOff>
    </xdr:from>
    <xdr:to>
      <xdr:col>26</xdr:col>
      <xdr:colOff>101600</xdr:colOff>
      <xdr:row>15</xdr:row>
      <xdr:rowOff>69901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87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80078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56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139389</xdr:rowOff>
    </xdr:from>
    <xdr:to>
      <xdr:col>22</xdr:col>
      <xdr:colOff>165100</xdr:colOff>
      <xdr:row>15</xdr:row>
      <xdr:rowOff>69539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8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79716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56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91192</xdr:rowOff>
    </xdr:from>
    <xdr:to>
      <xdr:col>19</xdr:col>
      <xdr:colOff>38100</xdr:colOff>
      <xdr:row>16</xdr:row>
      <xdr:rowOff>21342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710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31519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79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91497</xdr:rowOff>
    </xdr:from>
    <xdr:to>
      <xdr:col>15</xdr:col>
      <xdr:colOff>101600</xdr:colOff>
      <xdr:row>16</xdr:row>
      <xdr:rowOff>21647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10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31824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140145</xdr:rowOff>
    </xdr:from>
    <xdr:to>
      <xdr:col>29</xdr:col>
      <xdr:colOff>127000</xdr:colOff>
      <xdr:row>38</xdr:row>
      <xdr:rowOff>167653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064695"/>
          <a:ext cx="0" cy="15705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139730</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607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167653</xdr:rowOff>
    </xdr:from>
    <xdr:to>
      <xdr:col>30</xdr:col>
      <xdr:colOff>25400</xdr:colOff>
      <xdr:row>38</xdr:row>
      <xdr:rowOff>167653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6352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55072</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580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140145</xdr:rowOff>
    </xdr:from>
    <xdr:to>
      <xdr:col>30</xdr:col>
      <xdr:colOff>25400</xdr:colOff>
      <xdr:row>33</xdr:row>
      <xdr:rowOff>140145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0646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299441</xdr:rowOff>
    </xdr:from>
    <xdr:to>
      <xdr:col>29</xdr:col>
      <xdr:colOff>127000</xdr:colOff>
      <xdr:row>35</xdr:row>
      <xdr:rowOff>60287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6566891"/>
          <a:ext cx="647700" cy="103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285526</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95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313449</xdr:rowOff>
    </xdr:from>
    <xdr:to>
      <xdr:col>29</xdr:col>
      <xdr:colOff>177800</xdr:colOff>
      <xdr:row>36</xdr:row>
      <xdr:rowOff>72149</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23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60287</xdr:rowOff>
    </xdr:from>
    <xdr:to>
      <xdr:col>26</xdr:col>
      <xdr:colOff>50800</xdr:colOff>
      <xdr:row>35</xdr:row>
      <xdr:rowOff>79946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4305300" y="6670637"/>
          <a:ext cx="698500" cy="196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329261</xdr:rowOff>
    </xdr:from>
    <xdr:to>
      <xdr:col>26</xdr:col>
      <xdr:colOff>101600</xdr:colOff>
      <xdr:row>36</xdr:row>
      <xdr:rowOff>87961</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396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72738</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7025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77660</xdr:rowOff>
    </xdr:from>
    <xdr:to>
      <xdr:col>22</xdr:col>
      <xdr:colOff>114300</xdr:colOff>
      <xdr:row>35</xdr:row>
      <xdr:rowOff>79946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3606800" y="6688010"/>
          <a:ext cx="698500" cy="2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54140</xdr:rowOff>
    </xdr:from>
    <xdr:to>
      <xdr:col>22</xdr:col>
      <xdr:colOff>165100</xdr:colOff>
      <xdr:row>36</xdr:row>
      <xdr:rowOff>155740</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70073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140517</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7093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326110</xdr:rowOff>
    </xdr:from>
    <xdr:to>
      <xdr:col>18</xdr:col>
      <xdr:colOff>177800</xdr:colOff>
      <xdr:row>35</xdr:row>
      <xdr:rowOff>77660</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6593560"/>
          <a:ext cx="698500" cy="9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54940</xdr:rowOff>
    </xdr:from>
    <xdr:to>
      <xdr:col>19</xdr:col>
      <xdr:colOff>38100</xdr:colOff>
      <xdr:row>36</xdr:row>
      <xdr:rowOff>156540</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7008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141317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709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37795</xdr:rowOff>
    </xdr:from>
    <xdr:to>
      <xdr:col>15</xdr:col>
      <xdr:colOff>101600</xdr:colOff>
      <xdr:row>36</xdr:row>
      <xdr:rowOff>139395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91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124172</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70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248641</xdr:rowOff>
    </xdr:from>
    <xdr:to>
      <xdr:col>29</xdr:col>
      <xdr:colOff>177800</xdr:colOff>
      <xdr:row>35</xdr:row>
      <xdr:rowOff>7341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6516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93718</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6361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9487</xdr:rowOff>
    </xdr:from>
    <xdr:to>
      <xdr:col>26</xdr:col>
      <xdr:colOff>101600</xdr:colOff>
      <xdr:row>35</xdr:row>
      <xdr:rowOff>111087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6619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121264</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6388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29146</xdr:rowOff>
    </xdr:from>
    <xdr:to>
      <xdr:col>22</xdr:col>
      <xdr:colOff>165100</xdr:colOff>
      <xdr:row>35</xdr:row>
      <xdr:rowOff>130746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66394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140924</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6408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26860</xdr:rowOff>
    </xdr:from>
    <xdr:to>
      <xdr:col>19</xdr:col>
      <xdr:colOff>38100</xdr:colOff>
      <xdr:row>35</xdr:row>
      <xdr:rowOff>128460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66372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138637</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640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275310</xdr:rowOff>
    </xdr:from>
    <xdr:to>
      <xdr:col>15</xdr:col>
      <xdr:colOff>101600</xdr:colOff>
      <xdr:row>35</xdr:row>
      <xdr:rowOff>34010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65427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44188</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6311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78,901
78,046
442.03
51,701,434
48,508,074
2,921,664
23,913,540
45,393,985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10560</xdr:rowOff>
    </xdr:from>
    <xdr:to>
      <xdr:col>24</xdr:col>
      <xdr:colOff>62865</xdr:colOff>
      <xdr:row>38</xdr:row>
      <xdr:rowOff>110763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25510"/>
          <a:ext cx="1270" cy="13003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114590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110763</xdr:rowOff>
    </xdr:from>
    <xdr:to>
      <xdr:col>24</xdr:col>
      <xdr:colOff>152400</xdr:colOff>
      <xdr:row>38</xdr:row>
      <xdr:rowOff>110763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128687</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00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10560</xdr:rowOff>
    </xdr:from>
    <xdr:to>
      <xdr:col>24</xdr:col>
      <xdr:colOff>152400</xdr:colOff>
      <xdr:row>31</xdr:row>
      <xdr:rowOff>10560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25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99257</xdr:rowOff>
    </xdr:from>
    <xdr:to>
      <xdr:col>24</xdr:col>
      <xdr:colOff>63500</xdr:colOff>
      <xdr:row>33</xdr:row>
      <xdr:rowOff>105524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757107"/>
          <a:ext cx="838200" cy="6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20674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1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42247</xdr:rowOff>
    </xdr:from>
    <xdr:to>
      <xdr:col>24</xdr:col>
      <xdr:colOff>114300</xdr:colOff>
      <xdr:row>35</xdr:row>
      <xdr:rowOff>143847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80931</xdr:rowOff>
    </xdr:from>
    <xdr:to>
      <xdr:col>19</xdr:col>
      <xdr:colOff>177800</xdr:colOff>
      <xdr:row>33</xdr:row>
      <xdr:rowOff>99257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738781"/>
          <a:ext cx="889000" cy="18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63278</xdr:rowOff>
    </xdr:from>
    <xdr:to>
      <xdr:col>20</xdr:col>
      <xdr:colOff>38100</xdr:colOff>
      <xdr:row>35</xdr:row>
      <xdr:rowOff>164878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156005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80931</xdr:rowOff>
    </xdr:from>
    <xdr:to>
      <xdr:col>15</xdr:col>
      <xdr:colOff>50800</xdr:colOff>
      <xdr:row>34</xdr:row>
      <xdr:rowOff>152349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38781"/>
          <a:ext cx="889000" cy="242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96577</xdr:rowOff>
    </xdr:from>
    <xdr:to>
      <xdr:col>15</xdr:col>
      <xdr:colOff>101600</xdr:colOff>
      <xdr:row>36</xdr:row>
      <xdr:rowOff>26727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17854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152349</xdr:rowOff>
    </xdr:from>
    <xdr:to>
      <xdr:col>10</xdr:col>
      <xdr:colOff>114300</xdr:colOff>
      <xdr:row>35</xdr:row>
      <xdr:rowOff>33877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81649"/>
          <a:ext cx="889000" cy="52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64154</xdr:rowOff>
    </xdr:from>
    <xdr:to>
      <xdr:col>10</xdr:col>
      <xdr:colOff>165100</xdr:colOff>
      <xdr:row>36</xdr:row>
      <xdr:rowOff>165754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156881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76575</xdr:rowOff>
    </xdr:from>
    <xdr:to>
      <xdr:col>6</xdr:col>
      <xdr:colOff>38100</xdr:colOff>
      <xdr:row>37</xdr:row>
      <xdr:rowOff>6725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169302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41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54724</xdr:rowOff>
    </xdr:from>
    <xdr:to>
      <xdr:col>24</xdr:col>
      <xdr:colOff>114300</xdr:colOff>
      <xdr:row>33</xdr:row>
      <xdr:rowOff>156324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2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77601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48457</xdr:rowOff>
    </xdr:from>
    <xdr:to>
      <xdr:col>20</xdr:col>
      <xdr:colOff>38100</xdr:colOff>
      <xdr:row>33</xdr:row>
      <xdr:rowOff>150057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166584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8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30131</xdr:rowOff>
    </xdr:from>
    <xdr:to>
      <xdr:col>15</xdr:col>
      <xdr:colOff>101600</xdr:colOff>
      <xdr:row>33</xdr:row>
      <xdr:rowOff>131731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6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148258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6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101549</xdr:rowOff>
    </xdr:from>
    <xdr:to>
      <xdr:col>10</xdr:col>
      <xdr:colOff>165100</xdr:colOff>
      <xdr:row>35</xdr:row>
      <xdr:rowOff>31699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30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48226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06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154527</xdr:rowOff>
    </xdr:from>
    <xdr:to>
      <xdr:col>6</xdr:col>
      <xdr:colOff>38100</xdr:colOff>
      <xdr:row>35</xdr:row>
      <xdr:rowOff>84677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8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101204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59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44733</xdr:rowOff>
    </xdr:from>
    <xdr:to>
      <xdr:col>24</xdr:col>
      <xdr:colOff>62865</xdr:colOff>
      <xdr:row>58</xdr:row>
      <xdr:rowOff>151370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88683"/>
          <a:ext cx="1270" cy="1306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155197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99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151370</xdr:rowOff>
    </xdr:from>
    <xdr:to>
      <xdr:col>24</xdr:col>
      <xdr:colOff>152400</xdr:colOff>
      <xdr:row>58</xdr:row>
      <xdr:rowOff>151370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162860</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44733</xdr:rowOff>
    </xdr:from>
    <xdr:to>
      <xdr:col>24</xdr:col>
      <xdr:colOff>152400</xdr:colOff>
      <xdr:row>51</xdr:row>
      <xdr:rowOff>44733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17638</xdr:rowOff>
    </xdr:from>
    <xdr:to>
      <xdr:col>24</xdr:col>
      <xdr:colOff>63500</xdr:colOff>
      <xdr:row>55</xdr:row>
      <xdr:rowOff>152905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47388"/>
          <a:ext cx="838200" cy="135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60981</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62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82554</xdr:rowOff>
    </xdr:from>
    <xdr:to>
      <xdr:col>24</xdr:col>
      <xdr:colOff>114300</xdr:colOff>
      <xdr:row>57</xdr:row>
      <xdr:rowOff>12704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152905</xdr:rowOff>
    </xdr:from>
    <xdr:to>
      <xdr:col>19</xdr:col>
      <xdr:colOff>177800</xdr:colOff>
      <xdr:row>56</xdr:row>
      <xdr:rowOff>63467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582655"/>
          <a:ext cx="889000" cy="8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127947</xdr:rowOff>
    </xdr:from>
    <xdr:to>
      <xdr:col>20</xdr:col>
      <xdr:colOff>38100</xdr:colOff>
      <xdr:row>57</xdr:row>
      <xdr:rowOff>58097</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49224</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63467</xdr:rowOff>
    </xdr:from>
    <xdr:to>
      <xdr:col>15</xdr:col>
      <xdr:colOff>50800</xdr:colOff>
      <xdr:row>56</xdr:row>
      <xdr:rowOff>90355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64667"/>
          <a:ext cx="889000" cy="2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410</xdr:rowOff>
    </xdr:from>
    <xdr:to>
      <xdr:col>15</xdr:col>
      <xdr:colOff>101600</xdr:colOff>
      <xdr:row>57</xdr:row>
      <xdr:rowOff>102010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93137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86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90355</xdr:rowOff>
    </xdr:from>
    <xdr:to>
      <xdr:col>10</xdr:col>
      <xdr:colOff>114300</xdr:colOff>
      <xdr:row>56</xdr:row>
      <xdr:rowOff>91846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691555"/>
          <a:ext cx="889000" cy="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15171</xdr:rowOff>
    </xdr:from>
    <xdr:to>
      <xdr:col>10</xdr:col>
      <xdr:colOff>165100</xdr:colOff>
      <xdr:row>57</xdr:row>
      <xdr:rowOff>116771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107898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80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45869</xdr:rowOff>
    </xdr:from>
    <xdr:to>
      <xdr:col>6</xdr:col>
      <xdr:colOff>38100</xdr:colOff>
      <xdr:row>57</xdr:row>
      <xdr:rowOff>147469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138596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138288</xdr:rowOff>
    </xdr:from>
    <xdr:to>
      <xdr:col>24</xdr:col>
      <xdr:colOff>114300</xdr:colOff>
      <xdr:row>55</xdr:row>
      <xdr:rowOff>68438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96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161165</xdr:rowOff>
    </xdr:from>
    <xdr:ext cx="599010"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48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102105</xdr:rowOff>
    </xdr:from>
    <xdr:to>
      <xdr:col>20</xdr:col>
      <xdr:colOff>38100</xdr:colOff>
      <xdr:row>56</xdr:row>
      <xdr:rowOff>32255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3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48782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30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12667</xdr:rowOff>
    </xdr:from>
    <xdr:to>
      <xdr:col>15</xdr:col>
      <xdr:colOff>101600</xdr:colOff>
      <xdr:row>56</xdr:row>
      <xdr:rowOff>114267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130794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38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39555</xdr:rowOff>
    </xdr:from>
    <xdr:to>
      <xdr:col>10</xdr:col>
      <xdr:colOff>165100</xdr:colOff>
      <xdr:row>56</xdr:row>
      <xdr:rowOff>141155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64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157682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1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41046</xdr:rowOff>
    </xdr:from>
    <xdr:to>
      <xdr:col>6</xdr:col>
      <xdr:colOff>38100</xdr:colOff>
      <xdr:row>56</xdr:row>
      <xdr:rowOff>142646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4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159173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417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15761</xdr:rowOff>
    </xdr:from>
    <xdr:to>
      <xdr:col>24</xdr:col>
      <xdr:colOff>62865</xdr:colOff>
      <xdr:row>79</xdr:row>
      <xdr:rowOff>17094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188711"/>
          <a:ext cx="1270" cy="1372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20921</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5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17094</xdr:rowOff>
    </xdr:from>
    <xdr:to>
      <xdr:col>24</xdr:col>
      <xdr:colOff>152400</xdr:colOff>
      <xdr:row>79</xdr:row>
      <xdr:rowOff>17094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133888</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963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15761</xdr:rowOff>
    </xdr:from>
    <xdr:to>
      <xdr:col>24</xdr:col>
      <xdr:colOff>152400</xdr:colOff>
      <xdr:row>71</xdr:row>
      <xdr:rowOff>15761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18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6236</xdr:rowOff>
    </xdr:from>
    <xdr:to>
      <xdr:col>24</xdr:col>
      <xdr:colOff>63500</xdr:colOff>
      <xdr:row>75</xdr:row>
      <xdr:rowOff>67234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3797300" y="12864986"/>
          <a:ext cx="838200" cy="6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92663</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943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114236</xdr:rowOff>
    </xdr:from>
    <xdr:to>
      <xdr:col>24</xdr:col>
      <xdr:colOff>114300</xdr:colOff>
      <xdr:row>78</xdr:row>
      <xdr:rowOff>44386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6236</xdr:rowOff>
    </xdr:from>
    <xdr:to>
      <xdr:col>19</xdr:col>
      <xdr:colOff>177800</xdr:colOff>
      <xdr:row>75</xdr:row>
      <xdr:rowOff>68300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2864986"/>
          <a:ext cx="889000" cy="6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119838</xdr:rowOff>
    </xdr:from>
    <xdr:to>
      <xdr:col>20</xdr:col>
      <xdr:colOff>38100</xdr:colOff>
      <xdr:row>78</xdr:row>
      <xdr:rowOff>49988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41115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68300</xdr:rowOff>
    </xdr:from>
    <xdr:to>
      <xdr:col>15</xdr:col>
      <xdr:colOff>50800</xdr:colOff>
      <xdr:row>77</xdr:row>
      <xdr:rowOff>75501</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2927050"/>
          <a:ext cx="889000" cy="3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150661</xdr:rowOff>
    </xdr:from>
    <xdr:to>
      <xdr:col>15</xdr:col>
      <xdr:colOff>101600</xdr:colOff>
      <xdr:row>78</xdr:row>
      <xdr:rowOff>80811</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5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71938</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445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152425</xdr:rowOff>
    </xdr:from>
    <xdr:to>
      <xdr:col>10</xdr:col>
      <xdr:colOff>114300</xdr:colOff>
      <xdr:row>77</xdr:row>
      <xdr:rowOff>75501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182625"/>
          <a:ext cx="889000" cy="9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16890</xdr:rowOff>
    </xdr:from>
    <xdr:to>
      <xdr:col>10</xdr:col>
      <xdr:colOff>165100</xdr:colOff>
      <xdr:row>78</xdr:row>
      <xdr:rowOff>118490</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8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109617</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48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9767</xdr:rowOff>
    </xdr:from>
    <xdr:to>
      <xdr:col>6</xdr:col>
      <xdr:colOff>38100</xdr:colOff>
      <xdr:row>78</xdr:row>
      <xdr:rowOff>111367</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8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102494</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16434</xdr:rowOff>
    </xdr:from>
    <xdr:to>
      <xdr:col>24</xdr:col>
      <xdr:colOff>114300</xdr:colOff>
      <xdr:row>75</xdr:row>
      <xdr:rowOff>118034</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87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39311</xdr:rowOff>
    </xdr:from>
    <xdr:ext cx="534377"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72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126886</xdr:rowOff>
    </xdr:from>
    <xdr:to>
      <xdr:col>20</xdr:col>
      <xdr:colOff>38100</xdr:colOff>
      <xdr:row>75</xdr:row>
      <xdr:rowOff>57036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2814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73563</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30111" y="1258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17500</xdr:rowOff>
    </xdr:from>
    <xdr:to>
      <xdr:col>15</xdr:col>
      <xdr:colOff>101600</xdr:colOff>
      <xdr:row>75</xdr:row>
      <xdr:rowOff>119100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28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135627</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41111" y="1265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24701</xdr:rowOff>
    </xdr:from>
    <xdr:to>
      <xdr:col>10</xdr:col>
      <xdr:colOff>165100</xdr:colOff>
      <xdr:row>77</xdr:row>
      <xdr:rowOff>126301</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2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142828</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00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101625</xdr:rowOff>
    </xdr:from>
    <xdr:to>
      <xdr:col>6</xdr:col>
      <xdr:colOff>38100</xdr:colOff>
      <xdr:row>77</xdr:row>
      <xdr:rowOff>31775</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3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48303</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63111" y="1290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140418</xdr:rowOff>
    </xdr:from>
    <xdr:to>
      <xdr:col>24</xdr:col>
      <xdr:colOff>62865</xdr:colOff>
      <xdr:row>98</xdr:row>
      <xdr:rowOff>170039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70918"/>
          <a:ext cx="1270" cy="1401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2416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170039</xdr:rowOff>
    </xdr:from>
    <xdr:to>
      <xdr:col>24</xdr:col>
      <xdr:colOff>152400</xdr:colOff>
      <xdr:row>98</xdr:row>
      <xdr:rowOff>170039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72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87095</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46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140418</xdr:rowOff>
    </xdr:from>
    <xdr:to>
      <xdr:col>24</xdr:col>
      <xdr:colOff>152400</xdr:colOff>
      <xdr:row>90</xdr:row>
      <xdr:rowOff>140418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7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48064</xdr:rowOff>
    </xdr:from>
    <xdr:to>
      <xdr:col>24</xdr:col>
      <xdr:colOff>63500</xdr:colOff>
      <xdr:row>97</xdr:row>
      <xdr:rowOff>81423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3797300" y="16507264"/>
          <a:ext cx="838200" cy="204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116546</xdr:rowOff>
    </xdr:from>
    <xdr:ext cx="534377"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28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93669</xdr:rowOff>
    </xdr:from>
    <xdr:to>
      <xdr:col>24</xdr:col>
      <xdr:colOff>114300</xdr:colOff>
      <xdr:row>96</xdr:row>
      <xdr:rowOff>23819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48064</xdr:rowOff>
    </xdr:from>
    <xdr:to>
      <xdr:col>19</xdr:col>
      <xdr:colOff>177800</xdr:colOff>
      <xdr:row>98</xdr:row>
      <xdr:rowOff>55265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507264"/>
          <a:ext cx="889000" cy="35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69991</xdr:rowOff>
    </xdr:from>
    <xdr:to>
      <xdr:col>20</xdr:col>
      <xdr:colOff>38100</xdr:colOff>
      <xdr:row>95</xdr:row>
      <xdr:rowOff>141</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18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16668</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5961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12435</xdr:rowOff>
    </xdr:from>
    <xdr:to>
      <xdr:col>15</xdr:col>
      <xdr:colOff>50800</xdr:colOff>
      <xdr:row>98</xdr:row>
      <xdr:rowOff>55265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814535"/>
          <a:ext cx="889000" cy="4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112773</xdr:rowOff>
    </xdr:from>
    <xdr:to>
      <xdr:col>15</xdr:col>
      <xdr:colOff>101600</xdr:colOff>
      <xdr:row>97</xdr:row>
      <xdr:rowOff>42923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57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59450</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34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12435</xdr:rowOff>
    </xdr:from>
    <xdr:to>
      <xdr:col>10</xdr:col>
      <xdr:colOff>114300</xdr:colOff>
      <xdr:row>98</xdr:row>
      <xdr:rowOff>68900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14535"/>
          <a:ext cx="889000" cy="56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170200</xdr:rowOff>
    </xdr:from>
    <xdr:to>
      <xdr:col>10</xdr:col>
      <xdr:colOff>165100</xdr:colOff>
      <xdr:row>97</xdr:row>
      <xdr:rowOff>100350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116877</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0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62382</xdr:rowOff>
    </xdr:from>
    <xdr:to>
      <xdr:col>6</xdr:col>
      <xdr:colOff>38100</xdr:colOff>
      <xdr:row>97</xdr:row>
      <xdr:rowOff>163982</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693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9059</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68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30623</xdr:rowOff>
    </xdr:from>
    <xdr:to>
      <xdr:col>24</xdr:col>
      <xdr:colOff>114300</xdr:colOff>
      <xdr:row>97</xdr:row>
      <xdr:rowOff>132223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661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9050</xdr:rowOff>
    </xdr:from>
    <xdr:ext cx="534377"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6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168714</xdr:rowOff>
    </xdr:from>
    <xdr:to>
      <xdr:col>20</xdr:col>
      <xdr:colOff>38100</xdr:colOff>
      <xdr:row>96</xdr:row>
      <xdr:rowOff>98864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5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89991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54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4465</xdr:rowOff>
    </xdr:from>
    <xdr:to>
      <xdr:col>15</xdr:col>
      <xdr:colOff>101600</xdr:colOff>
      <xdr:row>98</xdr:row>
      <xdr:rowOff>106065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80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97192</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89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133085</xdr:rowOff>
    </xdr:from>
    <xdr:to>
      <xdr:col>10</xdr:col>
      <xdr:colOff>165100</xdr:colOff>
      <xdr:row>98</xdr:row>
      <xdr:rowOff>63235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6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54362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5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18100</xdr:rowOff>
    </xdr:from>
    <xdr:to>
      <xdr:col>6</xdr:col>
      <xdr:colOff>38100</xdr:colOff>
      <xdr:row>98</xdr:row>
      <xdr:rowOff>119700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110827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1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128052</xdr:rowOff>
    </xdr:from>
    <xdr:to>
      <xdr:col>54</xdr:col>
      <xdr:colOff>189865</xdr:colOff>
      <xdr:row>39</xdr:row>
      <xdr:rowOff>144522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785902"/>
          <a:ext cx="1270" cy="1045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148349</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83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144522</xdr:rowOff>
    </xdr:from>
    <xdr:to>
      <xdr:col>55</xdr:col>
      <xdr:colOff>88900</xdr:colOff>
      <xdr:row>39</xdr:row>
      <xdr:rowOff>144522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83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74729</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561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128052</xdr:rowOff>
    </xdr:from>
    <xdr:to>
      <xdr:col>55</xdr:col>
      <xdr:colOff>88900</xdr:colOff>
      <xdr:row>33</xdr:row>
      <xdr:rowOff>128052</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785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104256</xdr:rowOff>
    </xdr:from>
    <xdr:to>
      <xdr:col>55</xdr:col>
      <xdr:colOff>0</xdr:colOff>
      <xdr:row>36</xdr:row>
      <xdr:rowOff>163398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276456"/>
          <a:ext cx="838200" cy="59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158821</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3310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8944</xdr:rowOff>
    </xdr:from>
    <xdr:to>
      <xdr:col>55</xdr:col>
      <xdr:colOff>50800</xdr:colOff>
      <xdr:row>37</xdr:row>
      <xdr:rowOff>110544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131743</xdr:rowOff>
    </xdr:from>
    <xdr:to>
      <xdr:col>50</xdr:col>
      <xdr:colOff>114300</xdr:colOff>
      <xdr:row>36</xdr:row>
      <xdr:rowOff>163398</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8750300" y="5275243"/>
          <a:ext cx="889000" cy="106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43485</xdr:rowOff>
    </xdr:from>
    <xdr:to>
      <xdr:col>50</xdr:col>
      <xdr:colOff>165100</xdr:colOff>
      <xdr:row>37</xdr:row>
      <xdr:rowOff>145085</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136212</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479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131743</xdr:rowOff>
    </xdr:from>
    <xdr:to>
      <xdr:col>45</xdr:col>
      <xdr:colOff>177800</xdr:colOff>
      <xdr:row>37</xdr:row>
      <xdr:rowOff>106912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7861300" y="5275243"/>
          <a:ext cx="889000" cy="1175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30</xdr:row>
      <xdr:rowOff>149675</xdr:rowOff>
    </xdr:from>
    <xdr:to>
      <xdr:col>46</xdr:col>
      <xdr:colOff>38100</xdr:colOff>
      <xdr:row>31</xdr:row>
      <xdr:rowOff>79825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70952</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50795" y="5385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106912</xdr:rowOff>
    </xdr:from>
    <xdr:to>
      <xdr:col>41</xdr:col>
      <xdr:colOff>50800</xdr:colOff>
      <xdr:row>37</xdr:row>
      <xdr:rowOff>169853</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6450562"/>
          <a:ext cx="889000" cy="6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8705</xdr:rowOff>
    </xdr:from>
    <xdr:to>
      <xdr:col>41</xdr:col>
      <xdr:colOff>101600</xdr:colOff>
      <xdr:row>38</xdr:row>
      <xdr:rowOff>110305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101432</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94111" y="661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53587</xdr:rowOff>
    </xdr:from>
    <xdr:to>
      <xdr:col>36</xdr:col>
      <xdr:colOff>165100</xdr:colOff>
      <xdr:row>38</xdr:row>
      <xdr:rowOff>155187</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6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146314</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661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53456</xdr:rowOff>
    </xdr:from>
    <xdr:to>
      <xdr:col>55</xdr:col>
      <xdr:colOff>50800</xdr:colOff>
      <xdr:row>36</xdr:row>
      <xdr:rowOff>155056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2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76333</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07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112598</xdr:rowOff>
    </xdr:from>
    <xdr:to>
      <xdr:col>50</xdr:col>
      <xdr:colOff>165100</xdr:colOff>
      <xdr:row>37</xdr:row>
      <xdr:rowOff>42748</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28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59275</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060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30</xdr:row>
      <xdr:rowOff>80943</xdr:rowOff>
    </xdr:from>
    <xdr:to>
      <xdr:col>46</xdr:col>
      <xdr:colOff>38100</xdr:colOff>
      <xdr:row>31</xdr:row>
      <xdr:rowOff>11093</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522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27620</xdr:rowOff>
    </xdr:from>
    <xdr:ext cx="599010"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50795" y="4999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56112</xdr:rowOff>
    </xdr:from>
    <xdr:to>
      <xdr:col>41</xdr:col>
      <xdr:colOff>101600</xdr:colOff>
      <xdr:row>37</xdr:row>
      <xdr:rowOff>157712</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639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2789</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94111" y="617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119054</xdr:rowOff>
    </xdr:from>
    <xdr:to>
      <xdr:col>36</xdr:col>
      <xdr:colOff>165100</xdr:colOff>
      <xdr:row>38</xdr:row>
      <xdr:rowOff>49203</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46270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65731</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237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141050</xdr:rowOff>
    </xdr:from>
    <xdr:to>
      <xdr:col>54</xdr:col>
      <xdr:colOff>189865</xdr:colOff>
      <xdr:row>58</xdr:row>
      <xdr:rowOff>92184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713550"/>
          <a:ext cx="1270" cy="132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96011</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4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92184</xdr:rowOff>
    </xdr:from>
    <xdr:to>
      <xdr:col>55</xdr:col>
      <xdr:colOff>88900</xdr:colOff>
      <xdr:row>58</xdr:row>
      <xdr:rowOff>92184</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3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87727</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8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141050</xdr:rowOff>
    </xdr:from>
    <xdr:to>
      <xdr:col>55</xdr:col>
      <xdr:colOff>88900</xdr:colOff>
      <xdr:row>50</xdr:row>
      <xdr:rowOff>141050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71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89125</xdr:rowOff>
    </xdr:from>
    <xdr:to>
      <xdr:col>55</xdr:col>
      <xdr:colOff>0</xdr:colOff>
      <xdr:row>54</xdr:row>
      <xdr:rowOff>23691</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004525"/>
          <a:ext cx="838200" cy="277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124303</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54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145876</xdr:rowOff>
    </xdr:from>
    <xdr:to>
      <xdr:col>55</xdr:col>
      <xdr:colOff>50800</xdr:colOff>
      <xdr:row>56</xdr:row>
      <xdr:rowOff>76026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50</xdr:row>
      <xdr:rowOff>128629</xdr:rowOff>
    </xdr:from>
    <xdr:to>
      <xdr:col>50</xdr:col>
      <xdr:colOff>114300</xdr:colOff>
      <xdr:row>54</xdr:row>
      <xdr:rowOff>23691</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8701129"/>
          <a:ext cx="889000" cy="58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143601</xdr:rowOff>
    </xdr:from>
    <xdr:to>
      <xdr:col>50</xdr:col>
      <xdr:colOff>165100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64878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128629</xdr:rowOff>
    </xdr:from>
    <xdr:to>
      <xdr:col>45</xdr:col>
      <xdr:colOff>177800</xdr:colOff>
      <xdr:row>53</xdr:row>
      <xdr:rowOff>10127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8701129"/>
          <a:ext cx="889000" cy="39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39239</xdr:rowOff>
    </xdr:from>
    <xdr:to>
      <xdr:col>46</xdr:col>
      <xdr:colOff>38100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131966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561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10127</xdr:rowOff>
    </xdr:from>
    <xdr:to>
      <xdr:col>41</xdr:col>
      <xdr:colOff>50800</xdr:colOff>
      <xdr:row>54</xdr:row>
      <xdr:rowOff>126735</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flipV="1">
          <a:off x="6972300" y="9096977"/>
          <a:ext cx="889000" cy="288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54795</xdr:rowOff>
    </xdr:from>
    <xdr:to>
      <xdr:col>41</xdr:col>
      <xdr:colOff>101600</xdr:colOff>
      <xdr:row>55</xdr:row>
      <xdr:rowOff>156395</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147522</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7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138604</xdr:rowOff>
    </xdr:from>
    <xdr:to>
      <xdr:col>36</xdr:col>
      <xdr:colOff>165100</xdr:colOff>
      <xdr:row>56</xdr:row>
      <xdr:rowOff>68754</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56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59881</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66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38325</xdr:rowOff>
    </xdr:from>
    <xdr:to>
      <xdr:col>55</xdr:col>
      <xdr:colOff>50800</xdr:colOff>
      <xdr:row>52</xdr:row>
      <xdr:rowOff>139925</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89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61202</xdr:rowOff>
    </xdr:from>
    <xdr:ext cx="599010"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880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144341</xdr:rowOff>
    </xdr:from>
    <xdr:to>
      <xdr:col>50</xdr:col>
      <xdr:colOff>165100</xdr:colOff>
      <xdr:row>54</xdr:row>
      <xdr:rowOff>74491</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3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91018</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0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50</xdr:row>
      <xdr:rowOff>77829</xdr:rowOff>
    </xdr:from>
    <xdr:to>
      <xdr:col>46</xdr:col>
      <xdr:colOff>38100</xdr:colOff>
      <xdr:row>51</xdr:row>
      <xdr:rowOff>7979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865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49</xdr:row>
      <xdr:rowOff>24506</xdr:rowOff>
    </xdr:from>
    <xdr:ext cx="599010"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50795" y="8425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130777</xdr:rowOff>
    </xdr:from>
    <xdr:to>
      <xdr:col>41</xdr:col>
      <xdr:colOff>101600</xdr:colOff>
      <xdr:row>53</xdr:row>
      <xdr:rowOff>60927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04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77454</xdr:rowOff>
    </xdr:from>
    <xdr:ext cx="599010"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61795" y="8821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75935</xdr:rowOff>
    </xdr:from>
    <xdr:to>
      <xdr:col>36</xdr:col>
      <xdr:colOff>165100</xdr:colOff>
      <xdr:row>55</xdr:row>
      <xdr:rowOff>6085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334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22612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109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73</xdr:row>
      <xdr:rowOff>59290</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575140"/>
          <a:ext cx="1270" cy="1013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72</xdr:row>
      <xdr:rowOff>5967</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35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73</xdr:row>
      <xdr:rowOff>59290</xdr:rowOff>
    </xdr:from>
    <xdr:to>
      <xdr:col>55</xdr:col>
      <xdr:colOff>88900</xdr:colOff>
      <xdr:row>73</xdr:row>
      <xdr:rowOff>59290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575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112097</xdr:rowOff>
    </xdr:from>
    <xdr:to>
      <xdr:col>55</xdr:col>
      <xdr:colOff>0</xdr:colOff>
      <xdr:row>78</xdr:row>
      <xdr:rowOff>128022</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3313747"/>
          <a:ext cx="838200" cy="187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145096</xdr:rowOff>
    </xdr:from>
    <xdr:ext cx="534377"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752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122219</xdr:rowOff>
    </xdr:from>
    <xdr:to>
      <xdr:col>55</xdr:col>
      <xdr:colOff>50800</xdr:colOff>
      <xdr:row>78</xdr:row>
      <xdr:rowOff>52369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70</xdr:row>
      <xdr:rowOff>39916</xdr:rowOff>
    </xdr:from>
    <xdr:to>
      <xdr:col>50</xdr:col>
      <xdr:colOff>114300</xdr:colOff>
      <xdr:row>77</xdr:row>
      <xdr:rowOff>112097</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8750300" y="12041416"/>
          <a:ext cx="889000" cy="1272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89472</xdr:rowOff>
    </xdr:from>
    <xdr:to>
      <xdr:col>50</xdr:col>
      <xdr:colOff>165100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10749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383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70</xdr:row>
      <xdr:rowOff>39916</xdr:rowOff>
    </xdr:from>
    <xdr:to>
      <xdr:col>45</xdr:col>
      <xdr:colOff>177800</xdr:colOff>
      <xdr:row>74</xdr:row>
      <xdr:rowOff>157283</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2041416"/>
          <a:ext cx="889000" cy="80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154718</xdr:rowOff>
    </xdr:from>
    <xdr:to>
      <xdr:col>46</xdr:col>
      <xdr:colOff>38100</xdr:colOff>
      <xdr:row>77</xdr:row>
      <xdr:rowOff>84868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75995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77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157283</xdr:rowOff>
    </xdr:from>
    <xdr:to>
      <xdr:col>41</xdr:col>
      <xdr:colOff>50800</xdr:colOff>
      <xdr:row>78</xdr:row>
      <xdr:rowOff>124137</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2844583"/>
          <a:ext cx="889000" cy="65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5062</xdr:rowOff>
    </xdr:from>
    <xdr:to>
      <xdr:col>41</xdr:col>
      <xdr:colOff>101600</xdr:colOff>
      <xdr:row>77</xdr:row>
      <xdr:rowOff>106662</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97789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3299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66859</xdr:rowOff>
    </xdr:from>
    <xdr:to>
      <xdr:col>36</xdr:col>
      <xdr:colOff>165100</xdr:colOff>
      <xdr:row>77</xdr:row>
      <xdr:rowOff>168459</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6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13536</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043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77222</xdr:rowOff>
    </xdr:from>
    <xdr:to>
      <xdr:col>55</xdr:col>
      <xdr:colOff>50800</xdr:colOff>
      <xdr:row>79</xdr:row>
      <xdr:rowOff>7372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163599</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365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61297</xdr:rowOff>
    </xdr:from>
    <xdr:to>
      <xdr:col>50</xdr:col>
      <xdr:colOff>165100</xdr:colOff>
      <xdr:row>77</xdr:row>
      <xdr:rowOff>162897</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2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7974</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3038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69</xdr:row>
      <xdr:rowOff>160566</xdr:rowOff>
    </xdr:from>
    <xdr:to>
      <xdr:col>46</xdr:col>
      <xdr:colOff>38100</xdr:colOff>
      <xdr:row>70</xdr:row>
      <xdr:rowOff>90716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199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68</xdr:row>
      <xdr:rowOff>107243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1765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106483</xdr:rowOff>
    </xdr:from>
    <xdr:to>
      <xdr:col>41</xdr:col>
      <xdr:colOff>101600</xdr:colOff>
      <xdr:row>75</xdr:row>
      <xdr:rowOff>36633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279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53160</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256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73337</xdr:rowOff>
    </xdr:from>
    <xdr:to>
      <xdr:col>36</xdr:col>
      <xdr:colOff>165100</xdr:colOff>
      <xdr:row>79</xdr:row>
      <xdr:rowOff>3487</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446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166064</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539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7" name="普通建設事業費 （ うち更新整備　）グラフ枠">
          <a:extLst>
            <a:ext uri="{FF2B5EF4-FFF2-40B4-BE49-F238E27FC236}">
              <a16:creationId xmlns:a16="http://schemas.microsoft.com/office/drawing/2014/main" id="{00000000-0008-0000-0600-0000D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52620</xdr:rowOff>
    </xdr:from>
    <xdr:to>
      <xdr:col>54</xdr:col>
      <xdr:colOff>189865</xdr:colOff>
      <xdr:row>98</xdr:row>
      <xdr:rowOff>164241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10475595" y="15483120"/>
          <a:ext cx="1270" cy="1483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168068</xdr:rowOff>
    </xdr:from>
    <xdr:ext cx="469744" cy="259045"/>
    <xdr:sp macro="" textlink="">
      <xdr:nvSpPr>
        <xdr:cNvPr id="469" name="普通建設事業費 （ うち更新整備　）最小値テキスト">
          <a:extLst>
            <a:ext uri="{FF2B5EF4-FFF2-40B4-BE49-F238E27FC236}">
              <a16:creationId xmlns:a16="http://schemas.microsoft.com/office/drawing/2014/main" id="{00000000-0008-0000-0600-0000D5010000}"/>
            </a:ext>
          </a:extLst>
        </xdr:cNvPr>
        <xdr:cNvSpPr txBox="1"/>
      </xdr:nvSpPr>
      <xdr:spPr>
        <a:xfrm>
          <a:off x="10528300" y="1697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164241</xdr:rowOff>
    </xdr:from>
    <xdr:to>
      <xdr:col>55</xdr:col>
      <xdr:colOff>88900</xdr:colOff>
      <xdr:row>98</xdr:row>
      <xdr:rowOff>164241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6966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170747</xdr:rowOff>
    </xdr:from>
    <xdr:ext cx="534377" cy="259045"/>
    <xdr:sp macro="" textlink="">
      <xdr:nvSpPr>
        <xdr:cNvPr id="471" name="普通建設事業費 （ うち更新整備　）最大値テキスト">
          <a:extLst>
            <a:ext uri="{FF2B5EF4-FFF2-40B4-BE49-F238E27FC236}">
              <a16:creationId xmlns:a16="http://schemas.microsoft.com/office/drawing/2014/main" id="{00000000-0008-0000-0600-0000D7010000}"/>
            </a:ext>
          </a:extLst>
        </xdr:cNvPr>
        <xdr:cNvSpPr txBox="1"/>
      </xdr:nvSpPr>
      <xdr:spPr>
        <a:xfrm>
          <a:off x="10528300" y="1525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52620</xdr:rowOff>
    </xdr:from>
    <xdr:to>
      <xdr:col>55</xdr:col>
      <xdr:colOff>88900</xdr:colOff>
      <xdr:row>90</xdr:row>
      <xdr:rowOff>52620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0388600" y="154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164063</xdr:rowOff>
    </xdr:from>
    <xdr:to>
      <xdr:col>55</xdr:col>
      <xdr:colOff>0</xdr:colOff>
      <xdr:row>94</xdr:row>
      <xdr:rowOff>26184</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9639300" y="15594563"/>
          <a:ext cx="838200" cy="54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162980</xdr:rowOff>
    </xdr:from>
    <xdr:ext cx="534377" cy="259045"/>
    <xdr:sp macro="" textlink="">
      <xdr:nvSpPr>
        <xdr:cNvPr id="474" name="普通建設事業費 （ うち更新整備　）平均値テキスト">
          <a:extLst>
            <a:ext uri="{FF2B5EF4-FFF2-40B4-BE49-F238E27FC236}">
              <a16:creationId xmlns:a16="http://schemas.microsoft.com/office/drawing/2014/main" id="{00000000-0008-0000-0600-0000DA010000}"/>
            </a:ext>
          </a:extLst>
        </xdr:cNvPr>
        <xdr:cNvSpPr txBox="1"/>
      </xdr:nvSpPr>
      <xdr:spPr>
        <a:xfrm>
          <a:off x="10528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13103</xdr:rowOff>
    </xdr:from>
    <xdr:to>
      <xdr:col>55</xdr:col>
      <xdr:colOff>50800</xdr:colOff>
      <xdr:row>96</xdr:row>
      <xdr:rowOff>114703</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10426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26184</xdr:rowOff>
    </xdr:from>
    <xdr:to>
      <xdr:col>50</xdr:col>
      <xdr:colOff>114300</xdr:colOff>
      <xdr:row>95</xdr:row>
      <xdr:rowOff>646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8750300" y="16142484"/>
          <a:ext cx="889000" cy="14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34837</xdr:rowOff>
    </xdr:from>
    <xdr:to>
      <xdr:col>50</xdr:col>
      <xdr:colOff>165100</xdr:colOff>
      <xdr:row>96</xdr:row>
      <xdr:rowOff>136437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9588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127564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9372111" y="1658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83612</xdr:rowOff>
    </xdr:from>
    <xdr:to>
      <xdr:col>45</xdr:col>
      <xdr:colOff>177800</xdr:colOff>
      <xdr:row>95</xdr:row>
      <xdr:rowOff>646</xdr:rowOff>
    </xdr:to>
    <xdr:cxnSp macro="">
      <xdr:nvCxnSpPr>
        <xdr:cNvPr id="479" name="直線コネクタ 478">
          <a:extLst>
            <a:ext uri="{FF2B5EF4-FFF2-40B4-BE49-F238E27FC236}">
              <a16:creationId xmlns:a16="http://schemas.microsoft.com/office/drawing/2014/main" id="{00000000-0008-0000-0600-0000DF010000}"/>
            </a:ext>
          </a:extLst>
        </xdr:cNvPr>
        <xdr:cNvCxnSpPr/>
      </xdr:nvCxnSpPr>
      <xdr:spPr>
        <a:xfrm>
          <a:off x="7861300" y="16199912"/>
          <a:ext cx="889000" cy="8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136024</xdr:rowOff>
    </xdr:from>
    <xdr:to>
      <xdr:col>46</xdr:col>
      <xdr:colOff>38100</xdr:colOff>
      <xdr:row>96</xdr:row>
      <xdr:rowOff>66174</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8699500" y="16423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57301</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131454</xdr:rowOff>
    </xdr:from>
    <xdr:to>
      <xdr:col>41</xdr:col>
      <xdr:colOff>50800</xdr:colOff>
      <xdr:row>94</xdr:row>
      <xdr:rowOff>83612</xdr:rowOff>
    </xdr:to>
    <xdr:cxnSp macro="">
      <xdr:nvCxnSpPr>
        <xdr:cNvPr id="482" name="直線コネクタ 481">
          <a:extLst>
            <a:ext uri="{FF2B5EF4-FFF2-40B4-BE49-F238E27FC236}">
              <a16:creationId xmlns:a16="http://schemas.microsoft.com/office/drawing/2014/main" id="{00000000-0008-0000-0600-0000E2010000}"/>
            </a:ext>
          </a:extLst>
        </xdr:cNvPr>
        <xdr:cNvCxnSpPr/>
      </xdr:nvCxnSpPr>
      <xdr:spPr>
        <a:xfrm>
          <a:off x="6972300" y="16076304"/>
          <a:ext cx="889000" cy="123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164991</xdr:rowOff>
    </xdr:from>
    <xdr:to>
      <xdr:col>41</xdr:col>
      <xdr:colOff>101600</xdr:colOff>
      <xdr:row>96</xdr:row>
      <xdr:rowOff>95141</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7810500" y="16452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86268</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54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68376</xdr:rowOff>
    </xdr:from>
    <xdr:to>
      <xdr:col>36</xdr:col>
      <xdr:colOff>165100</xdr:colOff>
      <xdr:row>96</xdr:row>
      <xdr:rowOff>169976</xdr:rowOff>
    </xdr:to>
    <xdr:sp macro="" textlink="">
      <xdr:nvSpPr>
        <xdr:cNvPr id="485" name="フローチャート: 判断 484">
          <a:extLst>
            <a:ext uri="{FF2B5EF4-FFF2-40B4-BE49-F238E27FC236}">
              <a16:creationId xmlns:a16="http://schemas.microsoft.com/office/drawing/2014/main" id="{00000000-0008-0000-0600-0000E5010000}"/>
            </a:ext>
          </a:extLst>
        </xdr:cNvPr>
        <xdr:cNvSpPr/>
      </xdr:nvSpPr>
      <xdr:spPr>
        <a:xfrm>
          <a:off x="6921500" y="16527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161103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62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113263</xdr:rowOff>
    </xdr:from>
    <xdr:to>
      <xdr:col>55</xdr:col>
      <xdr:colOff>50800</xdr:colOff>
      <xdr:row>91</xdr:row>
      <xdr:rowOff>43413</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10426700" y="1554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28190</xdr:rowOff>
    </xdr:from>
    <xdr:ext cx="534377" cy="259045"/>
    <xdr:sp macro="" textlink="">
      <xdr:nvSpPr>
        <xdr:cNvPr id="493" name="普通建設事業費 （ うち更新整備　）該当値テキスト">
          <a:extLst>
            <a:ext uri="{FF2B5EF4-FFF2-40B4-BE49-F238E27FC236}">
              <a16:creationId xmlns:a16="http://schemas.microsoft.com/office/drawing/2014/main" id="{00000000-0008-0000-0600-0000ED010000}"/>
            </a:ext>
          </a:extLst>
        </xdr:cNvPr>
        <xdr:cNvSpPr txBox="1"/>
      </xdr:nvSpPr>
      <xdr:spPr>
        <a:xfrm>
          <a:off x="10528300" y="1545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146834</xdr:rowOff>
    </xdr:from>
    <xdr:to>
      <xdr:col>50</xdr:col>
      <xdr:colOff>165100</xdr:colOff>
      <xdr:row>94</xdr:row>
      <xdr:rowOff>76984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9588500" y="1609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93511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9372111" y="1586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121296</xdr:rowOff>
    </xdr:from>
    <xdr:to>
      <xdr:col>46</xdr:col>
      <xdr:colOff>38100</xdr:colOff>
      <xdr:row>95</xdr:row>
      <xdr:rowOff>51446</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8699500" y="162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67973</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8483111" y="16012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32812</xdr:rowOff>
    </xdr:from>
    <xdr:to>
      <xdr:col>41</xdr:col>
      <xdr:colOff>101600</xdr:colOff>
      <xdr:row>94</xdr:row>
      <xdr:rowOff>134412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7810500" y="1614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150939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7594111" y="1592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80654</xdr:rowOff>
    </xdr:from>
    <xdr:to>
      <xdr:col>36</xdr:col>
      <xdr:colOff>165100</xdr:colOff>
      <xdr:row>94</xdr:row>
      <xdr:rowOff>10804</xdr:rowOff>
    </xdr:to>
    <xdr:sp macro="" textlink="">
      <xdr:nvSpPr>
        <xdr:cNvPr id="500" name="楕円 499">
          <a:extLst>
            <a:ext uri="{FF2B5EF4-FFF2-40B4-BE49-F238E27FC236}">
              <a16:creationId xmlns:a16="http://schemas.microsoft.com/office/drawing/2014/main" id="{00000000-0008-0000-0600-0000F4010000}"/>
            </a:ext>
          </a:extLst>
        </xdr:cNvPr>
        <xdr:cNvSpPr/>
      </xdr:nvSpPr>
      <xdr:spPr>
        <a:xfrm>
          <a:off x="6921500" y="1602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27331</xdr:rowOff>
    </xdr:from>
    <xdr:ext cx="534377"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6705111" y="15800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8" name="正方形/長方形 507">
          <a:extLst>
            <a:ext uri="{FF2B5EF4-FFF2-40B4-BE49-F238E27FC236}">
              <a16:creationId xmlns:a16="http://schemas.microsoft.com/office/drawing/2014/main" id="{00000000-0008-0000-0600-0000F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9" name="正方形/長方形 508">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112748</xdr:rowOff>
    </xdr:from>
    <xdr:to>
      <xdr:col>85</xdr:col>
      <xdr:colOff>126364</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427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59425</xdr:rowOff>
    </xdr:from>
    <xdr:ext cx="534377"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20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112748</xdr:rowOff>
    </xdr:from>
    <xdr:to>
      <xdr:col>86</xdr:col>
      <xdr:colOff>25400</xdr:colOff>
      <xdr:row>31</xdr:row>
      <xdr:rowOff>112748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427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134191</xdr:rowOff>
    </xdr:from>
    <xdr:to>
      <xdr:col>85</xdr:col>
      <xdr:colOff>127000</xdr:colOff>
      <xdr:row>38</xdr:row>
      <xdr:rowOff>134465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649291"/>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54764</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3984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31887</xdr:rowOff>
    </xdr:from>
    <xdr:to>
      <xdr:col>85</xdr:col>
      <xdr:colOff>177800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133734</xdr:rowOff>
    </xdr:from>
    <xdr:to>
      <xdr:col>81</xdr:col>
      <xdr:colOff>50800</xdr:colOff>
      <xdr:row>38</xdr:row>
      <xdr:rowOff>134191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648834"/>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34127</xdr:rowOff>
    </xdr:from>
    <xdr:to>
      <xdr:col>81</xdr:col>
      <xdr:colOff>101600</xdr:colOff>
      <xdr:row>38</xdr:row>
      <xdr:rowOff>135727</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152254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46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130008</xdr:rowOff>
    </xdr:from>
    <xdr:to>
      <xdr:col>76</xdr:col>
      <xdr:colOff>114300</xdr:colOff>
      <xdr:row>38</xdr:row>
      <xdr:rowOff>133734</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645108"/>
          <a:ext cx="889000" cy="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161915</xdr:rowOff>
    </xdr:from>
    <xdr:to>
      <xdr:col>76</xdr:col>
      <xdr:colOff>165100</xdr:colOff>
      <xdr:row>38</xdr:row>
      <xdr:rowOff>92065</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108592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120726</xdr:rowOff>
    </xdr:from>
    <xdr:to>
      <xdr:col>71</xdr:col>
      <xdr:colOff>177800</xdr:colOff>
      <xdr:row>38</xdr:row>
      <xdr:rowOff>130008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635826"/>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12684</xdr:rowOff>
    </xdr:from>
    <xdr:to>
      <xdr:col>72</xdr:col>
      <xdr:colOff>38100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39157</xdr:rowOff>
    </xdr:from>
    <xdr:to>
      <xdr:col>67</xdr:col>
      <xdr:colOff>101600</xdr:colOff>
      <xdr:row>38</xdr:row>
      <xdr:rowOff>140757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554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157284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329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83665</xdr:rowOff>
    </xdr:from>
    <xdr:to>
      <xdr:col>85</xdr:col>
      <xdr:colOff>177800</xdr:colOff>
      <xdr:row>39</xdr:row>
      <xdr:rowOff>13815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59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10314</xdr:rowOff>
    </xdr:from>
    <xdr:ext cx="378565"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525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83391</xdr:rowOff>
    </xdr:from>
    <xdr:to>
      <xdr:col>81</xdr:col>
      <xdr:colOff>101600</xdr:colOff>
      <xdr:row>39</xdr:row>
      <xdr:rowOff>13541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59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4668</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2017" y="669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82934</xdr:rowOff>
    </xdr:from>
    <xdr:to>
      <xdr:col>76</xdr:col>
      <xdr:colOff>165100</xdr:colOff>
      <xdr:row>39</xdr:row>
      <xdr:rowOff>13084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59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4211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03017" y="6690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79208</xdr:rowOff>
    </xdr:from>
    <xdr:to>
      <xdr:col>72</xdr:col>
      <xdr:colOff>38100</xdr:colOff>
      <xdr:row>39</xdr:row>
      <xdr:rowOff>9358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59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485</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14017" y="6687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69926</xdr:rowOff>
    </xdr:from>
    <xdr:to>
      <xdr:col>67</xdr:col>
      <xdr:colOff>101600</xdr:colOff>
      <xdr:row>39</xdr:row>
      <xdr:rowOff>76</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162653</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25017" y="6677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a:extLst>
            <a:ext uri="{FF2B5EF4-FFF2-40B4-BE49-F238E27FC236}">
              <a16:creationId xmlns:a16="http://schemas.microsoft.com/office/drawing/2014/main" id="{00000000-0008-0000-06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1936</xdr:rowOff>
    </xdr:from>
    <xdr:to>
      <xdr:col>85</xdr:col>
      <xdr:colOff>126364</xdr:colOff>
      <xdr:row>78</xdr:row>
      <xdr:rowOff>107843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6317595" y="12003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111670</xdr:rowOff>
    </xdr:from>
    <xdr:ext cx="469744" cy="259045"/>
    <xdr:sp macro="" textlink="">
      <xdr:nvSpPr>
        <xdr:cNvPr id="632" name="公債費最小値テキスト">
          <a:extLst>
            <a:ext uri="{FF2B5EF4-FFF2-40B4-BE49-F238E27FC236}">
              <a16:creationId xmlns:a16="http://schemas.microsoft.com/office/drawing/2014/main" id="{00000000-0008-0000-0600-000078020000}"/>
            </a:ext>
          </a:extLst>
        </xdr:cNvPr>
        <xdr:cNvSpPr txBox="1"/>
      </xdr:nvSpPr>
      <xdr:spPr>
        <a:xfrm>
          <a:off x="16370300" y="13484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107843</xdr:rowOff>
    </xdr:from>
    <xdr:to>
      <xdr:col>86</xdr:col>
      <xdr:colOff>25400</xdr:colOff>
      <xdr:row>78</xdr:row>
      <xdr:rowOff>107843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3480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120063</xdr:rowOff>
    </xdr:from>
    <xdr:ext cx="599010" cy="259045"/>
    <xdr:sp macro="" textlink="">
      <xdr:nvSpPr>
        <xdr:cNvPr id="634" name="公債費最大値テキスト">
          <a:extLst>
            <a:ext uri="{FF2B5EF4-FFF2-40B4-BE49-F238E27FC236}">
              <a16:creationId xmlns:a16="http://schemas.microsoft.com/office/drawing/2014/main" id="{00000000-0008-0000-0600-00007A020000}"/>
            </a:ext>
          </a:extLst>
        </xdr:cNvPr>
        <xdr:cNvSpPr txBox="1"/>
      </xdr:nvSpPr>
      <xdr:spPr>
        <a:xfrm>
          <a:off x="16370300" y="1177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1936</xdr:rowOff>
    </xdr:from>
    <xdr:to>
      <xdr:col>86</xdr:col>
      <xdr:colOff>25400</xdr:colOff>
      <xdr:row>70</xdr:row>
      <xdr:rowOff>1936</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6230600" y="1200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153301</xdr:rowOff>
    </xdr:from>
    <xdr:to>
      <xdr:col>85</xdr:col>
      <xdr:colOff>127000</xdr:colOff>
      <xdr:row>74</xdr:row>
      <xdr:rowOff>33581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5481300" y="12669151"/>
          <a:ext cx="838200" cy="51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6830</xdr:rowOff>
    </xdr:from>
    <xdr:ext cx="534377" cy="259045"/>
    <xdr:sp macro="" textlink="">
      <xdr:nvSpPr>
        <xdr:cNvPr id="637" name="公債費平均値テキスト">
          <a:extLst>
            <a:ext uri="{FF2B5EF4-FFF2-40B4-BE49-F238E27FC236}">
              <a16:creationId xmlns:a16="http://schemas.microsoft.com/office/drawing/2014/main" id="{00000000-0008-0000-0600-00007D020000}"/>
            </a:ext>
          </a:extLst>
        </xdr:cNvPr>
        <xdr:cNvSpPr txBox="1"/>
      </xdr:nvSpPr>
      <xdr:spPr>
        <a:xfrm>
          <a:off x="16370300" y="12865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28403</xdr:rowOff>
    </xdr:from>
    <xdr:to>
      <xdr:col>85</xdr:col>
      <xdr:colOff>177800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62687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33581</xdr:rowOff>
    </xdr:from>
    <xdr:to>
      <xdr:col>81</xdr:col>
      <xdr:colOff>50800</xdr:colOff>
      <xdr:row>74</xdr:row>
      <xdr:rowOff>66956</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flipV="1">
          <a:off x="14592300" y="12720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23880</xdr:rowOff>
    </xdr:from>
    <xdr:to>
      <xdr:col>81</xdr:col>
      <xdr:colOff>101600</xdr:colOff>
      <xdr:row>75</xdr:row>
      <xdr:rowOff>125480</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5430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116606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29645</xdr:rowOff>
    </xdr:from>
    <xdr:to>
      <xdr:col>76</xdr:col>
      <xdr:colOff>114300</xdr:colOff>
      <xdr:row>74</xdr:row>
      <xdr:rowOff>66956</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3703300" y="1271694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85553</xdr:rowOff>
    </xdr:from>
    <xdr:to>
      <xdr:col>76</xdr:col>
      <xdr:colOff>165100</xdr:colOff>
      <xdr:row>76</xdr:row>
      <xdr:rowOff>15703</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4541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6830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142753</xdr:rowOff>
    </xdr:from>
    <xdr:to>
      <xdr:col>71</xdr:col>
      <xdr:colOff>177800</xdr:colOff>
      <xdr:row>74</xdr:row>
      <xdr:rowOff>29645</xdr:rowOff>
    </xdr:to>
    <xdr:cxnSp macro="">
      <xdr:nvCxnSpPr>
        <xdr:cNvPr id="645" name="直線コネクタ 644">
          <a:extLst>
            <a:ext uri="{FF2B5EF4-FFF2-40B4-BE49-F238E27FC236}">
              <a16:creationId xmlns:a16="http://schemas.microsoft.com/office/drawing/2014/main" id="{00000000-0008-0000-0600-000085020000}"/>
            </a:ext>
          </a:extLst>
        </xdr:cNvPr>
        <xdr:cNvCxnSpPr/>
      </xdr:nvCxnSpPr>
      <xdr:spPr>
        <a:xfrm>
          <a:off x="12814300" y="12487153"/>
          <a:ext cx="889000" cy="229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74906</xdr:rowOff>
    </xdr:from>
    <xdr:to>
      <xdr:col>72</xdr:col>
      <xdr:colOff>38100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3652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167634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65273</xdr:rowOff>
    </xdr:from>
    <xdr:to>
      <xdr:col>67</xdr:col>
      <xdr:colOff>101600</xdr:colOff>
      <xdr:row>75</xdr:row>
      <xdr:rowOff>166874</xdr:rowOff>
    </xdr:to>
    <xdr:sp macro="" textlink="">
      <xdr:nvSpPr>
        <xdr:cNvPr id="648" name="フローチャート: 判断 647">
          <a:extLst>
            <a:ext uri="{FF2B5EF4-FFF2-40B4-BE49-F238E27FC236}">
              <a16:creationId xmlns:a16="http://schemas.microsoft.com/office/drawing/2014/main" id="{00000000-0008-0000-0600-000088020000}"/>
            </a:ext>
          </a:extLst>
        </xdr:cNvPr>
        <xdr:cNvSpPr/>
      </xdr:nvSpPr>
      <xdr:spPr>
        <a:xfrm>
          <a:off x="12763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157999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102501</xdr:rowOff>
    </xdr:from>
    <xdr:to>
      <xdr:col>85</xdr:col>
      <xdr:colOff>177800</xdr:colOff>
      <xdr:row>74</xdr:row>
      <xdr:rowOff>32651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6268700" y="1261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125378</xdr:rowOff>
    </xdr:from>
    <xdr:ext cx="534377" cy="259045"/>
    <xdr:sp macro="" textlink="">
      <xdr:nvSpPr>
        <xdr:cNvPr id="656" name="公債費該当値テキスト">
          <a:extLst>
            <a:ext uri="{FF2B5EF4-FFF2-40B4-BE49-F238E27FC236}">
              <a16:creationId xmlns:a16="http://schemas.microsoft.com/office/drawing/2014/main" id="{00000000-0008-0000-0600-000090020000}"/>
            </a:ext>
          </a:extLst>
        </xdr:cNvPr>
        <xdr:cNvSpPr txBox="1"/>
      </xdr:nvSpPr>
      <xdr:spPr>
        <a:xfrm>
          <a:off x="16370300" y="12469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154231</xdr:rowOff>
    </xdr:from>
    <xdr:to>
      <xdr:col>81</xdr:col>
      <xdr:colOff>101600</xdr:colOff>
      <xdr:row>74</xdr:row>
      <xdr:rowOff>84381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5430500" y="1267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72</xdr:row>
      <xdr:rowOff>100908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5214111" y="1244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16156</xdr:rowOff>
    </xdr:from>
    <xdr:to>
      <xdr:col>76</xdr:col>
      <xdr:colOff>165100</xdr:colOff>
      <xdr:row>74</xdr:row>
      <xdr:rowOff>117756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4541500" y="1270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134283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4325111" y="1247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150295</xdr:rowOff>
    </xdr:from>
    <xdr:to>
      <xdr:col>72</xdr:col>
      <xdr:colOff>38100</xdr:colOff>
      <xdr:row>74</xdr:row>
      <xdr:rowOff>80445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3652500" y="1266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96972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3436111" y="12441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91953</xdr:rowOff>
    </xdr:from>
    <xdr:to>
      <xdr:col>67</xdr:col>
      <xdr:colOff>101600</xdr:colOff>
      <xdr:row>73</xdr:row>
      <xdr:rowOff>22103</xdr:rowOff>
    </xdr:to>
    <xdr:sp macro="" textlink="">
      <xdr:nvSpPr>
        <xdr:cNvPr id="663" name="楕円 662">
          <a:extLst>
            <a:ext uri="{FF2B5EF4-FFF2-40B4-BE49-F238E27FC236}">
              <a16:creationId xmlns:a16="http://schemas.microsoft.com/office/drawing/2014/main" id="{00000000-0008-0000-0600-000097020000}"/>
            </a:ext>
          </a:extLst>
        </xdr:cNvPr>
        <xdr:cNvSpPr/>
      </xdr:nvSpPr>
      <xdr:spPr>
        <a:xfrm>
          <a:off x="12763500" y="12436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38630</xdr:rowOff>
    </xdr:from>
    <xdr:ext cx="534377"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547111" y="1221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6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a:extLst>
            <a:ext uri="{FF2B5EF4-FFF2-40B4-BE49-F238E27FC236}">
              <a16:creationId xmlns:a16="http://schemas.microsoft.com/office/drawing/2014/main" id="{00000000-0008-0000-06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148210</xdr:rowOff>
    </xdr:from>
    <xdr:to>
      <xdr:col>85</xdr:col>
      <xdr:colOff>126364</xdr:colOff>
      <xdr:row>99</xdr:row>
      <xdr:rowOff>27953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6317595" y="15578710"/>
          <a:ext cx="1269" cy="1422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31780</xdr:rowOff>
    </xdr:from>
    <xdr:ext cx="469744" cy="259045"/>
    <xdr:sp macro="" textlink="">
      <xdr:nvSpPr>
        <xdr:cNvPr id="689" name="積立金最小値テキスト">
          <a:extLst>
            <a:ext uri="{FF2B5EF4-FFF2-40B4-BE49-F238E27FC236}">
              <a16:creationId xmlns:a16="http://schemas.microsoft.com/office/drawing/2014/main" id="{00000000-0008-0000-0600-0000B1020000}"/>
            </a:ext>
          </a:extLst>
        </xdr:cNvPr>
        <xdr:cNvSpPr txBox="1"/>
      </xdr:nvSpPr>
      <xdr:spPr>
        <a:xfrm>
          <a:off x="16370300" y="17005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27953</xdr:rowOff>
    </xdr:from>
    <xdr:to>
      <xdr:col>86</xdr:col>
      <xdr:colOff>25400</xdr:colOff>
      <xdr:row>99</xdr:row>
      <xdr:rowOff>27953</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6230600" y="17001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94887</xdr:rowOff>
    </xdr:from>
    <xdr:ext cx="599010" cy="259045"/>
    <xdr:sp macro="" textlink="">
      <xdr:nvSpPr>
        <xdr:cNvPr id="691" name="積立金最大値テキスト">
          <a:extLst>
            <a:ext uri="{FF2B5EF4-FFF2-40B4-BE49-F238E27FC236}">
              <a16:creationId xmlns:a16="http://schemas.microsoft.com/office/drawing/2014/main" id="{00000000-0008-0000-0600-0000B3020000}"/>
            </a:ext>
          </a:extLst>
        </xdr:cNvPr>
        <xdr:cNvSpPr txBox="1"/>
      </xdr:nvSpPr>
      <xdr:spPr>
        <a:xfrm>
          <a:off x="16370300" y="1535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148210</xdr:rowOff>
    </xdr:from>
    <xdr:to>
      <xdr:col>86</xdr:col>
      <xdr:colOff>25400</xdr:colOff>
      <xdr:row>90</xdr:row>
      <xdr:rowOff>148210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6230600" y="1557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52552</xdr:rowOff>
    </xdr:from>
    <xdr:to>
      <xdr:col>85</xdr:col>
      <xdr:colOff>127000</xdr:colOff>
      <xdr:row>98</xdr:row>
      <xdr:rowOff>55741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5481300" y="16340302"/>
          <a:ext cx="838200" cy="517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35679</xdr:rowOff>
    </xdr:from>
    <xdr:ext cx="534377" cy="259045"/>
    <xdr:sp macro="" textlink="">
      <xdr:nvSpPr>
        <xdr:cNvPr id="694" name="積立金平均値テキスト">
          <a:extLst>
            <a:ext uri="{FF2B5EF4-FFF2-40B4-BE49-F238E27FC236}">
              <a16:creationId xmlns:a16="http://schemas.microsoft.com/office/drawing/2014/main" id="{00000000-0008-0000-0600-0000B6020000}"/>
            </a:ext>
          </a:extLst>
        </xdr:cNvPr>
        <xdr:cNvSpPr txBox="1"/>
      </xdr:nvSpPr>
      <xdr:spPr>
        <a:xfrm>
          <a:off x="16370300" y="164948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12802</xdr:rowOff>
    </xdr:from>
    <xdr:to>
      <xdr:col>85</xdr:col>
      <xdr:colOff>177800</xdr:colOff>
      <xdr:row>97</xdr:row>
      <xdr:rowOff>114402</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62687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52552</xdr:rowOff>
    </xdr:from>
    <xdr:to>
      <xdr:col>81</xdr:col>
      <xdr:colOff>50800</xdr:colOff>
      <xdr:row>98</xdr:row>
      <xdr:rowOff>140030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4592300" y="16340302"/>
          <a:ext cx="889000" cy="60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1206</xdr:rowOff>
    </xdr:from>
    <xdr:to>
      <xdr:col>81</xdr:col>
      <xdr:colOff>101600</xdr:colOff>
      <xdr:row>97</xdr:row>
      <xdr:rowOff>102806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5430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93933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138812</xdr:rowOff>
    </xdr:from>
    <xdr:to>
      <xdr:col>76</xdr:col>
      <xdr:colOff>114300</xdr:colOff>
      <xdr:row>98</xdr:row>
      <xdr:rowOff>140030</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3703300" y="16940912"/>
          <a:ext cx="889000" cy="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123406</xdr:rowOff>
    </xdr:from>
    <xdr:to>
      <xdr:col>76</xdr:col>
      <xdr:colOff>165100</xdr:colOff>
      <xdr:row>98</xdr:row>
      <xdr:rowOff>53556</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45415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70083</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25111" y="16529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109207</xdr:rowOff>
    </xdr:from>
    <xdr:to>
      <xdr:col>71</xdr:col>
      <xdr:colOff>177800</xdr:colOff>
      <xdr:row>98</xdr:row>
      <xdr:rowOff>138812</xdr:rowOff>
    </xdr:to>
    <xdr:cxnSp macro="">
      <xdr:nvCxnSpPr>
        <xdr:cNvPr id="702" name="直線コネクタ 701">
          <a:extLst>
            <a:ext uri="{FF2B5EF4-FFF2-40B4-BE49-F238E27FC236}">
              <a16:creationId xmlns:a16="http://schemas.microsoft.com/office/drawing/2014/main" id="{00000000-0008-0000-0600-0000BE020000}"/>
            </a:ext>
          </a:extLst>
        </xdr:cNvPr>
        <xdr:cNvCxnSpPr/>
      </xdr:nvCxnSpPr>
      <xdr:spPr>
        <a:xfrm>
          <a:off x="12814300" y="16054057"/>
          <a:ext cx="889000" cy="88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162661</xdr:rowOff>
    </xdr:from>
    <xdr:to>
      <xdr:col>72</xdr:col>
      <xdr:colOff>38100</xdr:colOff>
      <xdr:row>98</xdr:row>
      <xdr:rowOff>92811</xdr:rowOff>
    </xdr:to>
    <xdr:sp macro="" textlink="">
      <xdr:nvSpPr>
        <xdr:cNvPr id="703" name="フローチャート: 判断 702">
          <a:extLst>
            <a:ext uri="{FF2B5EF4-FFF2-40B4-BE49-F238E27FC236}">
              <a16:creationId xmlns:a16="http://schemas.microsoft.com/office/drawing/2014/main" id="{00000000-0008-0000-0600-0000BF020000}"/>
            </a:ext>
          </a:extLst>
        </xdr:cNvPr>
        <xdr:cNvSpPr/>
      </xdr:nvSpPr>
      <xdr:spPr>
        <a:xfrm>
          <a:off x="13652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109338</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436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142990</xdr:rowOff>
    </xdr:from>
    <xdr:to>
      <xdr:col>67</xdr:col>
      <xdr:colOff>101600</xdr:colOff>
      <xdr:row>98</xdr:row>
      <xdr:rowOff>73140</xdr:rowOff>
    </xdr:to>
    <xdr:sp macro="" textlink="">
      <xdr:nvSpPr>
        <xdr:cNvPr id="705" name="フローチャート: 判断 704">
          <a:extLst>
            <a:ext uri="{FF2B5EF4-FFF2-40B4-BE49-F238E27FC236}">
              <a16:creationId xmlns:a16="http://schemas.microsoft.com/office/drawing/2014/main" id="{00000000-0008-0000-0600-0000C1020000}"/>
            </a:ext>
          </a:extLst>
        </xdr:cNvPr>
        <xdr:cNvSpPr/>
      </xdr:nvSpPr>
      <xdr:spPr>
        <a:xfrm>
          <a:off x="12763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64267</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547111" y="1686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4941</xdr:rowOff>
    </xdr:from>
    <xdr:to>
      <xdr:col>85</xdr:col>
      <xdr:colOff>177800</xdr:colOff>
      <xdr:row>98</xdr:row>
      <xdr:rowOff>106541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6268700" y="1680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154818</xdr:rowOff>
    </xdr:from>
    <xdr:ext cx="534377" cy="259045"/>
    <xdr:sp macro="" textlink="">
      <xdr:nvSpPr>
        <xdr:cNvPr id="713" name="積立金該当値テキスト">
          <a:extLst>
            <a:ext uri="{FF2B5EF4-FFF2-40B4-BE49-F238E27FC236}">
              <a16:creationId xmlns:a16="http://schemas.microsoft.com/office/drawing/2014/main" id="{00000000-0008-0000-0600-0000C9020000}"/>
            </a:ext>
          </a:extLst>
        </xdr:cNvPr>
        <xdr:cNvSpPr txBox="1"/>
      </xdr:nvSpPr>
      <xdr:spPr>
        <a:xfrm>
          <a:off x="16370300" y="1678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1752</xdr:rowOff>
    </xdr:from>
    <xdr:to>
      <xdr:col>81</xdr:col>
      <xdr:colOff>101600</xdr:colOff>
      <xdr:row>95</xdr:row>
      <xdr:rowOff>103352</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5430500" y="1628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119879</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5214111" y="1606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89230</xdr:rowOff>
    </xdr:from>
    <xdr:to>
      <xdr:col>76</xdr:col>
      <xdr:colOff>165100</xdr:colOff>
      <xdr:row>99</xdr:row>
      <xdr:rowOff>19380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4541500" y="1689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10507</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4357428" y="1698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88012</xdr:rowOff>
    </xdr:from>
    <xdr:to>
      <xdr:col>72</xdr:col>
      <xdr:colOff>38100</xdr:colOff>
      <xdr:row>99</xdr:row>
      <xdr:rowOff>18162</xdr:rowOff>
    </xdr:to>
    <xdr:sp macro="" textlink="">
      <xdr:nvSpPr>
        <xdr:cNvPr id="718" name="楕円 717">
          <a:extLst>
            <a:ext uri="{FF2B5EF4-FFF2-40B4-BE49-F238E27FC236}">
              <a16:creationId xmlns:a16="http://schemas.microsoft.com/office/drawing/2014/main" id="{00000000-0008-0000-0600-0000CE020000}"/>
            </a:ext>
          </a:extLst>
        </xdr:cNvPr>
        <xdr:cNvSpPr/>
      </xdr:nvSpPr>
      <xdr:spPr>
        <a:xfrm>
          <a:off x="13652500" y="1689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9289</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3468428" y="1698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58407</xdr:rowOff>
    </xdr:from>
    <xdr:to>
      <xdr:col>67</xdr:col>
      <xdr:colOff>101600</xdr:colOff>
      <xdr:row>93</xdr:row>
      <xdr:rowOff>160007</xdr:rowOff>
    </xdr:to>
    <xdr:sp macro="" textlink="">
      <xdr:nvSpPr>
        <xdr:cNvPr id="720" name="楕円 719">
          <a:extLst>
            <a:ext uri="{FF2B5EF4-FFF2-40B4-BE49-F238E27FC236}">
              <a16:creationId xmlns:a16="http://schemas.microsoft.com/office/drawing/2014/main" id="{00000000-0008-0000-0600-0000D0020000}"/>
            </a:ext>
          </a:extLst>
        </xdr:cNvPr>
        <xdr:cNvSpPr/>
      </xdr:nvSpPr>
      <xdr:spPr>
        <a:xfrm>
          <a:off x="12763500" y="1600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5084</xdr:rowOff>
    </xdr:from>
    <xdr:ext cx="534377"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2547111" y="1577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投資及び出資金グラフ枠">
          <a:extLst>
            <a:ext uri="{FF2B5EF4-FFF2-40B4-BE49-F238E27FC236}">
              <a16:creationId xmlns:a16="http://schemas.microsoft.com/office/drawing/2014/main" id="{00000000-0008-0000-06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59461</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2159595" y="5545861"/>
          <a:ext cx="1269" cy="1108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投資及び出資金最小値テキスト">
          <a:extLst>
            <a:ext uri="{FF2B5EF4-FFF2-40B4-BE49-F238E27FC236}">
              <a16:creationId xmlns:a16="http://schemas.microsoft.com/office/drawing/2014/main" id="{00000000-0008-0000-06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6138</xdr:rowOff>
    </xdr:from>
    <xdr:ext cx="534377" cy="259045"/>
    <xdr:sp macro="" textlink="">
      <xdr:nvSpPr>
        <xdr:cNvPr id="746" name="投資及び出資金最大値テキスト">
          <a:extLst>
            <a:ext uri="{FF2B5EF4-FFF2-40B4-BE49-F238E27FC236}">
              <a16:creationId xmlns:a16="http://schemas.microsoft.com/office/drawing/2014/main" id="{00000000-0008-0000-0600-0000EA020000}"/>
            </a:ext>
          </a:extLst>
        </xdr:cNvPr>
        <xdr:cNvSpPr txBox="1"/>
      </xdr:nvSpPr>
      <xdr:spPr>
        <a:xfrm>
          <a:off x="22212300" y="532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59461</xdr:rowOff>
    </xdr:from>
    <xdr:to>
      <xdr:col>116</xdr:col>
      <xdr:colOff>152400</xdr:colOff>
      <xdr:row>32</xdr:row>
      <xdr:rowOff>59461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2072600" y="554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86756</xdr:rowOff>
    </xdr:from>
    <xdr:to>
      <xdr:col>116</xdr:col>
      <xdr:colOff>63500</xdr:colOff>
      <xdr:row>38</xdr:row>
      <xdr:rowOff>103901</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1323300" y="6601856"/>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123756</xdr:rowOff>
    </xdr:from>
    <xdr:ext cx="469744" cy="259045"/>
    <xdr:sp macro="" textlink="">
      <xdr:nvSpPr>
        <xdr:cNvPr id="749" name="投資及び出資金平均値テキスト">
          <a:extLst>
            <a:ext uri="{FF2B5EF4-FFF2-40B4-BE49-F238E27FC236}">
              <a16:creationId xmlns:a16="http://schemas.microsoft.com/office/drawing/2014/main" id="{00000000-0008-0000-0600-0000ED020000}"/>
            </a:ext>
          </a:extLst>
        </xdr:cNvPr>
        <xdr:cNvSpPr txBox="1"/>
      </xdr:nvSpPr>
      <xdr:spPr>
        <a:xfrm>
          <a:off x="22212300" y="62959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100879</xdr:rowOff>
    </xdr:from>
    <xdr:to>
      <xdr:col>116</xdr:col>
      <xdr:colOff>114300</xdr:colOff>
      <xdr:row>38</xdr:row>
      <xdr:rowOff>31029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21107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86756</xdr:rowOff>
    </xdr:from>
    <xdr:to>
      <xdr:col>111</xdr:col>
      <xdr:colOff>177800</xdr:colOff>
      <xdr:row>38</xdr:row>
      <xdr:rowOff>92974</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0434300" y="6601856"/>
          <a:ext cx="889000" cy="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97221</xdr:rowOff>
    </xdr:from>
    <xdr:to>
      <xdr:col>112</xdr:col>
      <xdr:colOff>38100</xdr:colOff>
      <xdr:row>38</xdr:row>
      <xdr:rowOff>27371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1272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43898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088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79166</xdr:rowOff>
    </xdr:from>
    <xdr:to>
      <xdr:col>107</xdr:col>
      <xdr:colOff>50800</xdr:colOff>
      <xdr:row>38</xdr:row>
      <xdr:rowOff>92974</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a:off x="19545300" y="6594266"/>
          <a:ext cx="889000" cy="13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92558</xdr:rowOff>
    </xdr:from>
    <xdr:to>
      <xdr:col>107</xdr:col>
      <xdr:colOff>101600</xdr:colOff>
      <xdr:row>38</xdr:row>
      <xdr:rowOff>22707</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0383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39235</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6335</xdr:rowOff>
    </xdr:from>
    <xdr:to>
      <xdr:col>102</xdr:col>
      <xdr:colOff>114300</xdr:colOff>
      <xdr:row>38</xdr:row>
      <xdr:rowOff>79166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656300" y="6349985"/>
          <a:ext cx="889000" cy="244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136311</xdr:rowOff>
    </xdr:from>
    <xdr:to>
      <xdr:col>102</xdr:col>
      <xdr:colOff>165100</xdr:colOff>
      <xdr:row>38</xdr:row>
      <xdr:rowOff>66461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9494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82988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10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144541</xdr:rowOff>
    </xdr:from>
    <xdr:to>
      <xdr:col>98</xdr:col>
      <xdr:colOff>38100</xdr:colOff>
      <xdr:row>38</xdr:row>
      <xdr:rowOff>74692</xdr:rowOff>
    </xdr:to>
    <xdr:sp macro="" textlink="">
      <xdr:nvSpPr>
        <xdr:cNvPr id="760" name="フローチャート: 判断 759">
          <a:extLst>
            <a:ext uri="{FF2B5EF4-FFF2-40B4-BE49-F238E27FC236}">
              <a16:creationId xmlns:a16="http://schemas.microsoft.com/office/drawing/2014/main" id="{00000000-0008-0000-0600-0000F8020000}"/>
            </a:ext>
          </a:extLst>
        </xdr:cNvPr>
        <xdr:cNvSpPr/>
      </xdr:nvSpPr>
      <xdr:spPr>
        <a:xfrm>
          <a:off x="18605500" y="64881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65819</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21428" y="658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53101</xdr:rowOff>
    </xdr:from>
    <xdr:to>
      <xdr:col>116</xdr:col>
      <xdr:colOff>114300</xdr:colOff>
      <xdr:row>38</xdr:row>
      <xdr:rowOff>154701</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2110700" y="656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139478</xdr:rowOff>
    </xdr:from>
    <xdr:ext cx="378565" cy="259045"/>
    <xdr:sp macro="" textlink="">
      <xdr:nvSpPr>
        <xdr:cNvPr id="768" name="投資及び出資金該当値テキスト">
          <a:extLst>
            <a:ext uri="{FF2B5EF4-FFF2-40B4-BE49-F238E27FC236}">
              <a16:creationId xmlns:a16="http://schemas.microsoft.com/office/drawing/2014/main" id="{00000000-0008-0000-0600-000000030000}"/>
            </a:ext>
          </a:extLst>
        </xdr:cNvPr>
        <xdr:cNvSpPr txBox="1"/>
      </xdr:nvSpPr>
      <xdr:spPr>
        <a:xfrm>
          <a:off x="22212300" y="64831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35956</xdr:rowOff>
    </xdr:from>
    <xdr:to>
      <xdr:col>112</xdr:col>
      <xdr:colOff>38100</xdr:colOff>
      <xdr:row>38</xdr:row>
      <xdr:rowOff>137556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12725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128683</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8" y="664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42174</xdr:rowOff>
    </xdr:from>
    <xdr:to>
      <xdr:col>107</xdr:col>
      <xdr:colOff>101600</xdr:colOff>
      <xdr:row>38</xdr:row>
      <xdr:rowOff>143774</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20383500" y="655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134901</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20199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28366</xdr:rowOff>
    </xdr:from>
    <xdr:to>
      <xdr:col>102</xdr:col>
      <xdr:colOff>165100</xdr:colOff>
      <xdr:row>38</xdr:row>
      <xdr:rowOff>129966</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9494500" y="6543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121093</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9310428" y="6636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126985</xdr:rowOff>
    </xdr:from>
    <xdr:to>
      <xdr:col>98</xdr:col>
      <xdr:colOff>38100</xdr:colOff>
      <xdr:row>37</xdr:row>
      <xdr:rowOff>57135</xdr:rowOff>
    </xdr:to>
    <xdr:sp macro="" textlink="">
      <xdr:nvSpPr>
        <xdr:cNvPr id="775" name="楕円 774">
          <a:extLst>
            <a:ext uri="{FF2B5EF4-FFF2-40B4-BE49-F238E27FC236}">
              <a16:creationId xmlns:a16="http://schemas.microsoft.com/office/drawing/2014/main" id="{00000000-0008-0000-0600-000007030000}"/>
            </a:ext>
          </a:extLst>
        </xdr:cNvPr>
        <xdr:cNvSpPr/>
      </xdr:nvSpPr>
      <xdr:spPr>
        <a:xfrm>
          <a:off x="18605500" y="6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73662</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421428" y="6074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a:extLst>
            <a:ext uri="{FF2B5EF4-FFF2-40B4-BE49-F238E27FC236}">
              <a16:creationId xmlns:a16="http://schemas.microsoft.com/office/drawing/2014/main" id="{00000000-0008-0000-0600-00001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144234</xdr:rowOff>
    </xdr:from>
    <xdr:to>
      <xdr:col>116</xdr:col>
      <xdr:colOff>62864</xdr:colOff>
      <xdr:row>59</xdr:row>
      <xdr:rowOff>44450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2159595" y="8716734"/>
          <a:ext cx="1269"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1" name="貸付金最小値テキスト">
          <a:extLst>
            <a:ext uri="{FF2B5EF4-FFF2-40B4-BE49-F238E27FC236}">
              <a16:creationId xmlns:a16="http://schemas.microsoft.com/office/drawing/2014/main" id="{00000000-0008-0000-0600-00002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90911</xdr:rowOff>
    </xdr:from>
    <xdr:ext cx="534377" cy="259045"/>
    <xdr:sp macro="" textlink="">
      <xdr:nvSpPr>
        <xdr:cNvPr id="803" name="貸付金最大値テキスト">
          <a:extLst>
            <a:ext uri="{FF2B5EF4-FFF2-40B4-BE49-F238E27FC236}">
              <a16:creationId xmlns:a16="http://schemas.microsoft.com/office/drawing/2014/main" id="{00000000-0008-0000-0600-000023030000}"/>
            </a:ext>
          </a:extLst>
        </xdr:cNvPr>
        <xdr:cNvSpPr txBox="1"/>
      </xdr:nvSpPr>
      <xdr:spPr>
        <a:xfrm>
          <a:off x="22212300" y="849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144234</xdr:rowOff>
    </xdr:from>
    <xdr:to>
      <xdr:col>116</xdr:col>
      <xdr:colOff>152400</xdr:colOff>
      <xdr:row>50</xdr:row>
      <xdr:rowOff>144234</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2072600" y="8716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34468</xdr:rowOff>
    </xdr:from>
    <xdr:to>
      <xdr:col>116</xdr:col>
      <xdr:colOff>63500</xdr:colOff>
      <xdr:row>54</xdr:row>
      <xdr:rowOff>126250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1323300" y="9292768"/>
          <a:ext cx="838200" cy="91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146042</xdr:rowOff>
    </xdr:from>
    <xdr:ext cx="469744" cy="259045"/>
    <xdr:sp macro="" textlink="">
      <xdr:nvSpPr>
        <xdr:cNvPr id="806" name="貸付金平均値テキスト">
          <a:extLst>
            <a:ext uri="{FF2B5EF4-FFF2-40B4-BE49-F238E27FC236}">
              <a16:creationId xmlns:a16="http://schemas.microsoft.com/office/drawing/2014/main" id="{00000000-0008-0000-0600-000026030000}"/>
            </a:ext>
          </a:extLst>
        </xdr:cNvPr>
        <xdr:cNvSpPr txBox="1"/>
      </xdr:nvSpPr>
      <xdr:spPr>
        <a:xfrm>
          <a:off x="22212300" y="9918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167615</xdr:rowOff>
    </xdr:from>
    <xdr:to>
      <xdr:col>116</xdr:col>
      <xdr:colOff>114300</xdr:colOff>
      <xdr:row>58</xdr:row>
      <xdr:rowOff>97765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221107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12027</xdr:rowOff>
    </xdr:from>
    <xdr:to>
      <xdr:col>111</xdr:col>
      <xdr:colOff>177800</xdr:colOff>
      <xdr:row>54</xdr:row>
      <xdr:rowOff>34468</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0434300" y="9098877"/>
          <a:ext cx="889000" cy="19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164795</xdr:rowOff>
    </xdr:from>
    <xdr:to>
      <xdr:col>112</xdr:col>
      <xdr:colOff>38100</xdr:colOff>
      <xdr:row>58</xdr:row>
      <xdr:rowOff>94945</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1272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86072</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030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20828</xdr:rowOff>
    </xdr:from>
    <xdr:to>
      <xdr:col>107</xdr:col>
      <xdr:colOff>50800</xdr:colOff>
      <xdr:row>53</xdr:row>
      <xdr:rowOff>12027</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19545300" y="8936228"/>
          <a:ext cx="889000" cy="16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142392</xdr:rowOff>
    </xdr:from>
    <xdr:to>
      <xdr:col>107</xdr:col>
      <xdr:colOff>101600</xdr:colOff>
      <xdr:row>58</xdr:row>
      <xdr:rowOff>72542</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0383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63669</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2654</xdr:rowOff>
    </xdr:from>
    <xdr:to>
      <xdr:col>102</xdr:col>
      <xdr:colOff>114300</xdr:colOff>
      <xdr:row>52</xdr:row>
      <xdr:rowOff>20828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656300" y="8746604"/>
          <a:ext cx="889000" cy="18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146126</xdr:rowOff>
    </xdr:from>
    <xdr:to>
      <xdr:col>102</xdr:col>
      <xdr:colOff>165100</xdr:colOff>
      <xdr:row>58</xdr:row>
      <xdr:rowOff>76276</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19494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67403</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10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130619</xdr:rowOff>
    </xdr:from>
    <xdr:to>
      <xdr:col>98</xdr:col>
      <xdr:colOff>38100</xdr:colOff>
      <xdr:row>58</xdr:row>
      <xdr:rowOff>60769</xdr:rowOff>
    </xdr:to>
    <xdr:sp macro="" textlink="">
      <xdr:nvSpPr>
        <xdr:cNvPr id="817" name="フローチャート: 判断 816">
          <a:extLst>
            <a:ext uri="{FF2B5EF4-FFF2-40B4-BE49-F238E27FC236}">
              <a16:creationId xmlns:a16="http://schemas.microsoft.com/office/drawing/2014/main" id="{00000000-0008-0000-0600-000031030000}"/>
            </a:ext>
          </a:extLst>
        </xdr:cNvPr>
        <xdr:cNvSpPr/>
      </xdr:nvSpPr>
      <xdr:spPr>
        <a:xfrm>
          <a:off x="18605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51896</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421428" y="9995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75450</xdr:rowOff>
    </xdr:from>
    <xdr:to>
      <xdr:col>116</xdr:col>
      <xdr:colOff>114300</xdr:colOff>
      <xdr:row>55</xdr:row>
      <xdr:rowOff>5600</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2110700" y="9333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98327</xdr:rowOff>
    </xdr:from>
    <xdr:ext cx="534377" cy="259045"/>
    <xdr:sp macro="" textlink="">
      <xdr:nvSpPr>
        <xdr:cNvPr id="825" name="貸付金該当値テキスト">
          <a:extLst>
            <a:ext uri="{FF2B5EF4-FFF2-40B4-BE49-F238E27FC236}">
              <a16:creationId xmlns:a16="http://schemas.microsoft.com/office/drawing/2014/main" id="{00000000-0008-0000-0600-000039030000}"/>
            </a:ext>
          </a:extLst>
        </xdr:cNvPr>
        <xdr:cNvSpPr txBox="1"/>
      </xdr:nvSpPr>
      <xdr:spPr>
        <a:xfrm>
          <a:off x="22212300" y="918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155118</xdr:rowOff>
    </xdr:from>
    <xdr:to>
      <xdr:col>112</xdr:col>
      <xdr:colOff>38100</xdr:colOff>
      <xdr:row>54</xdr:row>
      <xdr:rowOff>85268</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21272500" y="924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101795</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901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52</xdr:row>
      <xdr:rowOff>132677</xdr:rowOff>
    </xdr:from>
    <xdr:to>
      <xdr:col>107</xdr:col>
      <xdr:colOff>101600</xdr:colOff>
      <xdr:row>53</xdr:row>
      <xdr:rowOff>62827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20383500" y="90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79354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20167111" y="88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141478</xdr:rowOff>
    </xdr:from>
    <xdr:to>
      <xdr:col>102</xdr:col>
      <xdr:colOff>165100</xdr:colOff>
      <xdr:row>52</xdr:row>
      <xdr:rowOff>71628</xdr:rowOff>
    </xdr:to>
    <xdr:sp macro="" textlink="">
      <xdr:nvSpPr>
        <xdr:cNvPr id="830" name="楕円 829">
          <a:extLst>
            <a:ext uri="{FF2B5EF4-FFF2-40B4-BE49-F238E27FC236}">
              <a16:creationId xmlns:a16="http://schemas.microsoft.com/office/drawing/2014/main" id="{00000000-0008-0000-0600-00003E030000}"/>
            </a:ext>
          </a:extLst>
        </xdr:cNvPr>
        <xdr:cNvSpPr/>
      </xdr:nvSpPr>
      <xdr:spPr>
        <a:xfrm>
          <a:off x="19494500" y="88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88155</xdr:rowOff>
    </xdr:from>
    <xdr:ext cx="534377"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9278111" y="8660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50</xdr:row>
      <xdr:rowOff>123304</xdr:rowOff>
    </xdr:from>
    <xdr:to>
      <xdr:col>98</xdr:col>
      <xdr:colOff>38100</xdr:colOff>
      <xdr:row>51</xdr:row>
      <xdr:rowOff>53454</xdr:rowOff>
    </xdr:to>
    <xdr:sp macro="" textlink="">
      <xdr:nvSpPr>
        <xdr:cNvPr id="832" name="楕円 831">
          <a:extLst>
            <a:ext uri="{FF2B5EF4-FFF2-40B4-BE49-F238E27FC236}">
              <a16:creationId xmlns:a16="http://schemas.microsoft.com/office/drawing/2014/main" id="{00000000-0008-0000-0600-000040030000}"/>
            </a:ext>
          </a:extLst>
        </xdr:cNvPr>
        <xdr:cNvSpPr/>
      </xdr:nvSpPr>
      <xdr:spPr>
        <a:xfrm>
          <a:off x="18605500" y="869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69981</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389111" y="8471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a:extLst>
            <a:ext uri="{FF2B5EF4-FFF2-40B4-BE49-F238E27FC236}">
              <a16:creationId xmlns:a16="http://schemas.microsoft.com/office/drawing/2014/main" id="{00000000-0008-0000-0600-00005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116497</xdr:rowOff>
    </xdr:from>
    <xdr:to>
      <xdr:col>116</xdr:col>
      <xdr:colOff>62864</xdr:colOff>
      <xdr:row>79</xdr:row>
      <xdr:rowOff>68354</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2159595" y="12460897"/>
          <a:ext cx="1269" cy="1152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72181</xdr:rowOff>
    </xdr:from>
    <xdr:ext cx="534377" cy="259045"/>
    <xdr:sp macro="" textlink="">
      <xdr:nvSpPr>
        <xdr:cNvPr id="857" name="繰出金最小値テキスト">
          <a:extLst>
            <a:ext uri="{FF2B5EF4-FFF2-40B4-BE49-F238E27FC236}">
              <a16:creationId xmlns:a16="http://schemas.microsoft.com/office/drawing/2014/main" id="{00000000-0008-0000-0600-000059030000}"/>
            </a:ext>
          </a:extLst>
        </xdr:cNvPr>
        <xdr:cNvSpPr txBox="1"/>
      </xdr:nvSpPr>
      <xdr:spPr>
        <a:xfrm>
          <a:off x="22212300" y="1361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68354</xdr:rowOff>
    </xdr:from>
    <xdr:to>
      <xdr:col>116</xdr:col>
      <xdr:colOff>152400</xdr:colOff>
      <xdr:row>79</xdr:row>
      <xdr:rowOff>68354</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361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71</xdr:row>
      <xdr:rowOff>63174</xdr:rowOff>
    </xdr:from>
    <xdr:ext cx="534377" cy="259045"/>
    <xdr:sp macro="" textlink="">
      <xdr:nvSpPr>
        <xdr:cNvPr id="859" name="繰出金最大値テキスト">
          <a:extLst>
            <a:ext uri="{FF2B5EF4-FFF2-40B4-BE49-F238E27FC236}">
              <a16:creationId xmlns:a16="http://schemas.microsoft.com/office/drawing/2014/main" id="{00000000-0008-0000-0600-00005B030000}"/>
            </a:ext>
          </a:extLst>
        </xdr:cNvPr>
        <xdr:cNvSpPr txBox="1"/>
      </xdr:nvSpPr>
      <xdr:spPr>
        <a:xfrm>
          <a:off x="22212300" y="1223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116497</xdr:rowOff>
    </xdr:from>
    <xdr:to>
      <xdr:col>116</xdr:col>
      <xdr:colOff>152400</xdr:colOff>
      <xdr:row>72</xdr:row>
      <xdr:rowOff>116497</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22072600" y="12460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139151</xdr:rowOff>
    </xdr:from>
    <xdr:to>
      <xdr:col>116</xdr:col>
      <xdr:colOff>63500</xdr:colOff>
      <xdr:row>75</xdr:row>
      <xdr:rowOff>157987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1323300" y="12997901"/>
          <a:ext cx="838200" cy="18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29517</xdr:rowOff>
    </xdr:from>
    <xdr:ext cx="534377" cy="259045"/>
    <xdr:sp macro="" textlink="">
      <xdr:nvSpPr>
        <xdr:cNvPr id="862" name="繰出金平均値テキスト">
          <a:extLst>
            <a:ext uri="{FF2B5EF4-FFF2-40B4-BE49-F238E27FC236}">
              <a16:creationId xmlns:a16="http://schemas.microsoft.com/office/drawing/2014/main" id="{00000000-0008-0000-0600-00005E030000}"/>
            </a:ext>
          </a:extLst>
        </xdr:cNvPr>
        <xdr:cNvSpPr txBox="1"/>
      </xdr:nvSpPr>
      <xdr:spPr>
        <a:xfrm>
          <a:off x="22212300" y="130597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51090</xdr:rowOff>
    </xdr:from>
    <xdr:to>
      <xdr:col>116</xdr:col>
      <xdr:colOff>114300</xdr:colOff>
      <xdr:row>76</xdr:row>
      <xdr:rowOff>152690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21107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142877</xdr:rowOff>
    </xdr:from>
    <xdr:to>
      <xdr:col>111</xdr:col>
      <xdr:colOff>177800</xdr:colOff>
      <xdr:row>75</xdr:row>
      <xdr:rowOff>157987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20434300" y="13001627"/>
          <a:ext cx="889000" cy="1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62497</xdr:rowOff>
    </xdr:from>
    <xdr:to>
      <xdr:col>112</xdr:col>
      <xdr:colOff>38100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1272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155224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185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142877</xdr:rowOff>
    </xdr:from>
    <xdr:to>
      <xdr:col>107</xdr:col>
      <xdr:colOff>50800</xdr:colOff>
      <xdr:row>75</xdr:row>
      <xdr:rowOff>168618</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9545300" y="13001627"/>
          <a:ext cx="889000" cy="2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93495</xdr:rowOff>
    </xdr:from>
    <xdr:to>
      <xdr:col>107</xdr:col>
      <xdr:colOff>101600</xdr:colOff>
      <xdr:row>77</xdr:row>
      <xdr:rowOff>23645</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0383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14772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168618</xdr:rowOff>
    </xdr:from>
    <xdr:to>
      <xdr:col>102</xdr:col>
      <xdr:colOff>114300</xdr:colOff>
      <xdr:row>76</xdr:row>
      <xdr:rowOff>52786</xdr:rowOff>
    </xdr:to>
    <xdr:cxnSp macro="">
      <xdr:nvCxnSpPr>
        <xdr:cNvPr id="870" name="直線コネクタ 869">
          <a:extLst>
            <a:ext uri="{FF2B5EF4-FFF2-40B4-BE49-F238E27FC236}">
              <a16:creationId xmlns:a16="http://schemas.microsoft.com/office/drawing/2014/main" id="{00000000-0008-0000-0600-000066030000}"/>
            </a:ext>
          </a:extLst>
        </xdr:cNvPr>
        <xdr:cNvCxnSpPr/>
      </xdr:nvCxnSpPr>
      <xdr:spPr>
        <a:xfrm flipV="1">
          <a:off x="18656300" y="13027368"/>
          <a:ext cx="889000" cy="55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133706</xdr:rowOff>
    </xdr:from>
    <xdr:to>
      <xdr:col>102</xdr:col>
      <xdr:colOff>165100</xdr:colOff>
      <xdr:row>76</xdr:row>
      <xdr:rowOff>63857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9494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54982</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08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103599</xdr:rowOff>
    </xdr:from>
    <xdr:to>
      <xdr:col>98</xdr:col>
      <xdr:colOff>38100</xdr:colOff>
      <xdr:row>76</xdr:row>
      <xdr:rowOff>33750</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18605500" y="1296234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50276</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273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88351</xdr:rowOff>
    </xdr:from>
    <xdr:to>
      <xdr:col>116</xdr:col>
      <xdr:colOff>114300</xdr:colOff>
      <xdr:row>76</xdr:row>
      <xdr:rowOff>18501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2110700" y="1294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111228</xdr:rowOff>
    </xdr:from>
    <xdr:ext cx="534377" cy="259045"/>
    <xdr:sp macro="" textlink="">
      <xdr:nvSpPr>
        <xdr:cNvPr id="881" name="繰出金該当値テキスト">
          <a:extLst>
            <a:ext uri="{FF2B5EF4-FFF2-40B4-BE49-F238E27FC236}">
              <a16:creationId xmlns:a16="http://schemas.microsoft.com/office/drawing/2014/main" id="{00000000-0008-0000-0600-000071030000}"/>
            </a:ext>
          </a:extLst>
        </xdr:cNvPr>
        <xdr:cNvSpPr txBox="1"/>
      </xdr:nvSpPr>
      <xdr:spPr>
        <a:xfrm>
          <a:off x="22212300" y="12798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107188</xdr:rowOff>
    </xdr:from>
    <xdr:to>
      <xdr:col>112</xdr:col>
      <xdr:colOff>38100</xdr:colOff>
      <xdr:row>76</xdr:row>
      <xdr:rowOff>37337</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1272500" y="129659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53865</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1056111" y="1274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92077</xdr:rowOff>
    </xdr:from>
    <xdr:to>
      <xdr:col>107</xdr:col>
      <xdr:colOff>101600</xdr:colOff>
      <xdr:row>76</xdr:row>
      <xdr:rowOff>22228</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20383500" y="1295082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38754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20167111" y="1272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117818</xdr:rowOff>
    </xdr:from>
    <xdr:to>
      <xdr:col>102</xdr:col>
      <xdr:colOff>165100</xdr:colOff>
      <xdr:row>76</xdr:row>
      <xdr:rowOff>47968</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9494500" y="12976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64495</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9278111" y="1275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1986</xdr:rowOff>
    </xdr:from>
    <xdr:to>
      <xdr:col>98</xdr:col>
      <xdr:colOff>38100</xdr:colOff>
      <xdr:row>76</xdr:row>
      <xdr:rowOff>103586</xdr:rowOff>
    </xdr:to>
    <xdr:sp macro="" textlink="">
      <xdr:nvSpPr>
        <xdr:cNvPr id="888" name="楕円 887">
          <a:extLst>
            <a:ext uri="{FF2B5EF4-FFF2-40B4-BE49-F238E27FC236}">
              <a16:creationId xmlns:a16="http://schemas.microsoft.com/office/drawing/2014/main" id="{00000000-0008-0000-0600-000078030000}"/>
            </a:ext>
          </a:extLst>
        </xdr:cNvPr>
        <xdr:cNvSpPr/>
      </xdr:nvSpPr>
      <xdr:spPr>
        <a:xfrm>
          <a:off x="18605500" y="13032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94713</xdr:rowOff>
    </xdr:from>
    <xdr:ext cx="534377"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389111" y="1312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歳出決算総額は、住民一人当たり６１４，７９７円となっている。</a:t>
          </a:r>
        </a:p>
        <a:p>
          <a:r>
            <a:rPr kumimoji="1" lang="ja-JP" altLang="en-US" sz="1300">
              <a:latin typeface="ＭＳ Ｐゴシック" panose="020B0600070205080204" pitchFamily="50" charset="-128"/>
              <a:ea typeface="ＭＳ Ｐゴシック" panose="020B0600070205080204" pitchFamily="50" charset="-128"/>
            </a:rPr>
            <a:t>人件費が、類似団体と比較して高い傾向となっている理由は、職員数が多いためである。柏崎市定員管理計画に基づき適正な職員数を管理していく。</a:t>
          </a:r>
        </a:p>
        <a:p>
          <a:r>
            <a:rPr kumimoji="1" lang="ja-JP" altLang="en-US" sz="1300">
              <a:latin typeface="ＭＳ Ｐゴシック" panose="020B0600070205080204" pitchFamily="50" charset="-128"/>
              <a:ea typeface="ＭＳ Ｐゴシック" panose="020B0600070205080204" pitchFamily="50" charset="-128"/>
            </a:rPr>
            <a:t>物件費が前年度に比べ高くなった主な理由は、学校給食費の公会計化や光熱費高騰により増加したためである。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普通建設事業費（うち更新整備）が前年度に比べて高くなった理由は、東中学校改築事業やごみ処理施設整備事業等の増加によるものである。</a:t>
          </a:r>
        </a:p>
        <a:p>
          <a:r>
            <a:rPr kumimoji="1" lang="ja-JP" altLang="en-US" sz="1300">
              <a:latin typeface="ＭＳ Ｐゴシック" panose="020B0600070205080204" pitchFamily="50" charset="-128"/>
              <a:ea typeface="ＭＳ Ｐゴシック" panose="020B0600070205080204" pitchFamily="50" charset="-128"/>
            </a:rPr>
            <a:t>積立金は令和３年度に新たに環境・エネルギー産業拠点化推進基金を創設したため増加したものの、令和４年度は新たな基金創設はなかったため減少している。</a:t>
          </a:r>
        </a:p>
        <a:p>
          <a:r>
            <a:rPr kumimoji="1" lang="ja-JP" altLang="en-US" sz="1300">
              <a:latin typeface="ＭＳ Ｐゴシック" panose="020B0600070205080204" pitchFamily="50" charset="-128"/>
              <a:ea typeface="ＭＳ Ｐゴシック" panose="020B0600070205080204" pitchFamily="50" charset="-128"/>
            </a:rPr>
            <a:t>貸付金は、類似団体平均を特に大きく上回っているが、市の制度融資に係る金融機関への預託金が主なものであり、年々融資残高が減少しているため、貸付金も減少で推移する見込みである。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新潟県柏崎市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78,901
78,046
442.03
51,701,434
48,508,074
2,921,664
23,913,540
45,393,985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13.7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151587</xdr:rowOff>
    </xdr:from>
    <xdr:to>
      <xdr:col>24</xdr:col>
      <xdr:colOff>62865</xdr:colOff>
      <xdr:row>38</xdr:row>
      <xdr:rowOff>38202</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466537"/>
          <a:ext cx="1270" cy="1086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42029</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5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38202</xdr:rowOff>
    </xdr:from>
    <xdr:to>
      <xdr:col>24</xdr:col>
      <xdr:colOff>152400</xdr:colOff>
      <xdr:row>38</xdr:row>
      <xdr:rowOff>38202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5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98264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4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151587</xdr:rowOff>
    </xdr:from>
    <xdr:to>
      <xdr:col>24</xdr:col>
      <xdr:colOff>152400</xdr:colOff>
      <xdr:row>31</xdr:row>
      <xdr:rowOff>151587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466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124613</xdr:rowOff>
    </xdr:from>
    <xdr:to>
      <xdr:col>24</xdr:col>
      <xdr:colOff>63500</xdr:colOff>
      <xdr:row>35</xdr:row>
      <xdr:rowOff>52832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53913"/>
          <a:ext cx="838200" cy="99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37152</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379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58725</xdr:rowOff>
    </xdr:from>
    <xdr:to>
      <xdr:col>24</xdr:col>
      <xdr:colOff>114300</xdr:colOff>
      <xdr:row>35</xdr:row>
      <xdr:rowOff>160325</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254</xdr:rowOff>
    </xdr:from>
    <xdr:to>
      <xdr:col>19</xdr:col>
      <xdr:colOff>177800</xdr:colOff>
      <xdr:row>35</xdr:row>
      <xdr:rowOff>52832</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01004"/>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67869</xdr:rowOff>
    </xdr:from>
    <xdr:to>
      <xdr:col>20</xdr:col>
      <xdr:colOff>38100</xdr:colOff>
      <xdr:row>35</xdr:row>
      <xdr:rowOff>169469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160596</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254</xdr:rowOff>
    </xdr:from>
    <xdr:to>
      <xdr:col>15</xdr:col>
      <xdr:colOff>50800</xdr:colOff>
      <xdr:row>35</xdr:row>
      <xdr:rowOff>93980</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01004"/>
          <a:ext cx="889000" cy="93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75641</xdr:rowOff>
    </xdr:from>
    <xdr:to>
      <xdr:col>15</xdr:col>
      <xdr:colOff>101600</xdr:colOff>
      <xdr:row>36</xdr:row>
      <xdr:rowOff>5791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168368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8484</xdr:rowOff>
    </xdr:from>
    <xdr:to>
      <xdr:col>10</xdr:col>
      <xdr:colOff>114300</xdr:colOff>
      <xdr:row>35</xdr:row>
      <xdr:rowOff>93980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09234"/>
          <a:ext cx="889000" cy="8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169367</xdr:rowOff>
    </xdr:from>
    <xdr:to>
      <xdr:col>10</xdr:col>
      <xdr:colOff>165100</xdr:colOff>
      <xdr:row>35</xdr:row>
      <xdr:rowOff>99517</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116044</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167996</xdr:rowOff>
    </xdr:from>
    <xdr:to>
      <xdr:col>6</xdr:col>
      <xdr:colOff>38100</xdr:colOff>
      <xdr:row>35</xdr:row>
      <xdr:rowOff>98146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89273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9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73813</xdr:rowOff>
    </xdr:from>
    <xdr:to>
      <xdr:col>24</xdr:col>
      <xdr:colOff>114300</xdr:colOff>
      <xdr:row>35</xdr:row>
      <xdr:rowOff>3963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0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96690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2032</xdr:rowOff>
    </xdr:from>
    <xdr:to>
      <xdr:col>20</xdr:col>
      <xdr:colOff>38100</xdr:colOff>
      <xdr:row>35</xdr:row>
      <xdr:rowOff>103632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120159</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7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120904</xdr:rowOff>
    </xdr:from>
    <xdr:to>
      <xdr:col>15</xdr:col>
      <xdr:colOff>101600</xdr:colOff>
      <xdr:row>35</xdr:row>
      <xdr:rowOff>51054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5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67581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725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43180</xdr:rowOff>
    </xdr:from>
    <xdr:to>
      <xdr:col>10</xdr:col>
      <xdr:colOff>165100</xdr:colOff>
      <xdr:row>35</xdr:row>
      <xdr:rowOff>144780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4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135907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3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129134</xdr:rowOff>
    </xdr:from>
    <xdr:to>
      <xdr:col>6</xdr:col>
      <xdr:colOff>38100</xdr:colOff>
      <xdr:row>35</xdr:row>
      <xdr:rowOff>59284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5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75811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33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107226</xdr:rowOff>
    </xdr:from>
    <xdr:to>
      <xdr:col>24</xdr:col>
      <xdr:colOff>62865</xdr:colOff>
      <xdr:row>58</xdr:row>
      <xdr:rowOff>39515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9022626"/>
          <a:ext cx="1270" cy="960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43342</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39515</xdr:rowOff>
    </xdr:from>
    <xdr:to>
      <xdr:col>24</xdr:col>
      <xdr:colOff>152400</xdr:colOff>
      <xdr:row>58</xdr:row>
      <xdr:rowOff>39515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83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53903</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797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107226</xdr:rowOff>
    </xdr:from>
    <xdr:to>
      <xdr:col>24</xdr:col>
      <xdr:colOff>152400</xdr:colOff>
      <xdr:row>52</xdr:row>
      <xdr:rowOff>107226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9022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105724</xdr:rowOff>
    </xdr:from>
    <xdr:to>
      <xdr:col>24</xdr:col>
      <xdr:colOff>63500</xdr:colOff>
      <xdr:row>57</xdr:row>
      <xdr:rowOff>3742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535474"/>
          <a:ext cx="838200" cy="240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99968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297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77091</xdr:rowOff>
    </xdr:from>
    <xdr:to>
      <xdr:col>24</xdr:col>
      <xdr:colOff>114300</xdr:colOff>
      <xdr:row>57</xdr:row>
      <xdr:rowOff>7241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8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51</xdr:row>
      <xdr:rowOff>30311</xdr:rowOff>
    </xdr:from>
    <xdr:to>
      <xdr:col>19</xdr:col>
      <xdr:colOff>177800</xdr:colOff>
      <xdr:row>55</xdr:row>
      <xdr:rowOff>105724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8774261"/>
          <a:ext cx="889000" cy="76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86895</xdr:rowOff>
    </xdr:from>
    <xdr:to>
      <xdr:col>20</xdr:col>
      <xdr:colOff>38100</xdr:colOff>
      <xdr:row>57</xdr:row>
      <xdr:rowOff>17045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6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8172</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7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30311</xdr:rowOff>
    </xdr:from>
    <xdr:to>
      <xdr:col>15</xdr:col>
      <xdr:colOff>50800</xdr:colOff>
      <xdr:row>56</xdr:row>
      <xdr:rowOff>122882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8774261"/>
          <a:ext cx="889000" cy="949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52</xdr:row>
      <xdr:rowOff>155704</xdr:rowOff>
    </xdr:from>
    <xdr:to>
      <xdr:col>15</xdr:col>
      <xdr:colOff>101600</xdr:colOff>
      <xdr:row>53</xdr:row>
      <xdr:rowOff>85854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07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76981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163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86502</xdr:rowOff>
    </xdr:from>
    <xdr:to>
      <xdr:col>10</xdr:col>
      <xdr:colOff>114300</xdr:colOff>
      <xdr:row>56</xdr:row>
      <xdr:rowOff>122882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344802"/>
          <a:ext cx="889000" cy="379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161503</xdr:rowOff>
    </xdr:from>
    <xdr:to>
      <xdr:col>10</xdr:col>
      <xdr:colOff>165100</xdr:colOff>
      <xdr:row>57</xdr:row>
      <xdr:rowOff>91653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82780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85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170635</xdr:rowOff>
    </xdr:from>
    <xdr:to>
      <xdr:col>6</xdr:col>
      <xdr:colOff>38100</xdr:colOff>
      <xdr:row>57</xdr:row>
      <xdr:rowOff>100785</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7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91912</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86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124392</xdr:rowOff>
    </xdr:from>
    <xdr:to>
      <xdr:col>24</xdr:col>
      <xdr:colOff>114300</xdr:colOff>
      <xdr:row>57</xdr:row>
      <xdr:rowOff>54542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2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102819</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0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54924</xdr:rowOff>
    </xdr:from>
    <xdr:to>
      <xdr:col>20</xdr:col>
      <xdr:colOff>38100</xdr:colOff>
      <xdr:row>55</xdr:row>
      <xdr:rowOff>156524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4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259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150961</xdr:rowOff>
    </xdr:from>
    <xdr:to>
      <xdr:col>15</xdr:col>
      <xdr:colOff>101600</xdr:colOff>
      <xdr:row>51</xdr:row>
      <xdr:rowOff>81111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872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49</xdr:row>
      <xdr:rowOff>97638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849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72082</xdr:rowOff>
    </xdr:from>
    <xdr:to>
      <xdr:col>10</xdr:col>
      <xdr:colOff>165100</xdr:colOff>
      <xdr:row>57</xdr:row>
      <xdr:rowOff>2232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73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18759</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44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35702</xdr:rowOff>
    </xdr:from>
    <xdr:to>
      <xdr:col>6</xdr:col>
      <xdr:colOff>38100</xdr:colOff>
      <xdr:row>54</xdr:row>
      <xdr:rowOff>137302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29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153829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06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114960</xdr:rowOff>
    </xdr:from>
    <xdr:to>
      <xdr:col>24</xdr:col>
      <xdr:colOff>62865</xdr:colOff>
      <xdr:row>79</xdr:row>
      <xdr:rowOff>29159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16460"/>
          <a:ext cx="1270" cy="145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32986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77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29159</xdr:rowOff>
    </xdr:from>
    <xdr:to>
      <xdr:col>24</xdr:col>
      <xdr:colOff>152400</xdr:colOff>
      <xdr:row>79</xdr:row>
      <xdr:rowOff>29159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61637</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91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235,948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114960</xdr:rowOff>
    </xdr:from>
    <xdr:to>
      <xdr:col>24</xdr:col>
      <xdr:colOff>152400</xdr:colOff>
      <xdr:row>70</xdr:row>
      <xdr:rowOff>114960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1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12395</xdr:rowOff>
    </xdr:from>
    <xdr:to>
      <xdr:col>24</xdr:col>
      <xdr:colOff>63500</xdr:colOff>
      <xdr:row>75</xdr:row>
      <xdr:rowOff>102527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871145"/>
          <a:ext cx="838200" cy="9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53344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2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74917</xdr:rowOff>
    </xdr:from>
    <xdr:to>
      <xdr:col>24</xdr:col>
      <xdr:colOff>114300</xdr:colOff>
      <xdr:row>76</xdr:row>
      <xdr:rowOff>5066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3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12395</xdr:rowOff>
    </xdr:from>
    <xdr:to>
      <xdr:col>19</xdr:col>
      <xdr:colOff>177800</xdr:colOff>
      <xdr:row>76</xdr:row>
      <xdr:rowOff>118974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871145"/>
          <a:ext cx="889000" cy="2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140309</xdr:rowOff>
    </xdr:from>
    <xdr:to>
      <xdr:col>20</xdr:col>
      <xdr:colOff>38100</xdr:colOff>
      <xdr:row>75</xdr:row>
      <xdr:rowOff>70459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827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61586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118974</xdr:rowOff>
    </xdr:from>
    <xdr:to>
      <xdr:col>15</xdr:col>
      <xdr:colOff>50800</xdr:colOff>
      <xdr:row>77</xdr:row>
      <xdr:rowOff>71335</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149174"/>
          <a:ext cx="889000" cy="1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122465</xdr:rowOff>
    </xdr:from>
    <xdr:to>
      <xdr:col>15</xdr:col>
      <xdr:colOff>101600</xdr:colOff>
      <xdr:row>77</xdr:row>
      <xdr:rowOff>52615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5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43742</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45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71335</xdr:rowOff>
    </xdr:from>
    <xdr:to>
      <xdr:col>10</xdr:col>
      <xdr:colOff>114300</xdr:colOff>
      <xdr:row>77</xdr:row>
      <xdr:rowOff>135268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72985"/>
          <a:ext cx="889000" cy="6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19253</xdr:rowOff>
    </xdr:from>
    <xdr:to>
      <xdr:col>10</xdr:col>
      <xdr:colOff>165100</xdr:colOff>
      <xdr:row>77</xdr:row>
      <xdr:rowOff>120853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22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137380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996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90196</xdr:rowOff>
    </xdr:from>
    <xdr:to>
      <xdr:col>6</xdr:col>
      <xdr:colOff>38100</xdr:colOff>
      <xdr:row>78</xdr:row>
      <xdr:rowOff>20346</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9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11473</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84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51727</xdr:rowOff>
    </xdr:from>
    <xdr:to>
      <xdr:col>24</xdr:col>
      <xdr:colOff>114300</xdr:colOff>
      <xdr:row>75</xdr:row>
      <xdr:rowOff>153327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74604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61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133045</xdr:rowOff>
    </xdr:from>
    <xdr:to>
      <xdr:col>20</xdr:col>
      <xdr:colOff>38100</xdr:colOff>
      <xdr:row>75</xdr:row>
      <xdr:rowOff>63195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82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79722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595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68174</xdr:rowOff>
    </xdr:from>
    <xdr:to>
      <xdr:col>15</xdr:col>
      <xdr:colOff>101600</xdr:colOff>
      <xdr:row>76</xdr:row>
      <xdr:rowOff>169774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98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14850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87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20535</xdr:rowOff>
    </xdr:from>
    <xdr:to>
      <xdr:col>10</xdr:col>
      <xdr:colOff>165100</xdr:colOff>
      <xdr:row>77</xdr:row>
      <xdr:rowOff>122135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22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113262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31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84468</xdr:rowOff>
    </xdr:from>
    <xdr:to>
      <xdr:col>6</xdr:col>
      <xdr:colOff>38100</xdr:colOff>
      <xdr:row>78</xdr:row>
      <xdr:rowOff>14618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31145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06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130023</xdr:rowOff>
    </xdr:from>
    <xdr:to>
      <xdr:col>24</xdr:col>
      <xdr:colOff>62865</xdr:colOff>
      <xdr:row>98</xdr:row>
      <xdr:rowOff>89599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389073"/>
          <a:ext cx="1270" cy="15026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93426</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89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89599</xdr:rowOff>
    </xdr:from>
    <xdr:to>
      <xdr:col>24</xdr:col>
      <xdr:colOff>152400</xdr:colOff>
      <xdr:row>98</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89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76700</xdr:rowOff>
    </xdr:from>
    <xdr:ext cx="599010"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16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130023</xdr:rowOff>
    </xdr:from>
    <xdr:to>
      <xdr:col>24</xdr:col>
      <xdr:colOff>152400</xdr:colOff>
      <xdr:row>89</xdr:row>
      <xdr:rowOff>130023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389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75749</xdr:rowOff>
    </xdr:from>
    <xdr:to>
      <xdr:col>24</xdr:col>
      <xdr:colOff>63500</xdr:colOff>
      <xdr:row>96</xdr:row>
      <xdr:rowOff>129090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534949"/>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3402</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29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151975</xdr:rowOff>
    </xdr:from>
    <xdr:to>
      <xdr:col>24</xdr:col>
      <xdr:colOff>114300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129090</xdr:rowOff>
    </xdr:from>
    <xdr:to>
      <xdr:col>19</xdr:col>
      <xdr:colOff>177800</xdr:colOff>
      <xdr:row>97</xdr:row>
      <xdr:rowOff>134138</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88290"/>
          <a:ext cx="889000" cy="17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133725</xdr:rowOff>
    </xdr:from>
    <xdr:to>
      <xdr:col>20</xdr:col>
      <xdr:colOff>38100</xdr:colOff>
      <xdr:row>96</xdr:row>
      <xdr:rowOff>63875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80402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119202</xdr:rowOff>
    </xdr:from>
    <xdr:to>
      <xdr:col>15</xdr:col>
      <xdr:colOff>50800</xdr:colOff>
      <xdr:row>97</xdr:row>
      <xdr:rowOff>134138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49852"/>
          <a:ext cx="889000" cy="1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60534</xdr:rowOff>
    </xdr:from>
    <xdr:to>
      <xdr:col>15</xdr:col>
      <xdr:colOff>101600</xdr:colOff>
      <xdr:row>96</xdr:row>
      <xdr:rowOff>162134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7211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119202</xdr:rowOff>
    </xdr:from>
    <xdr:to>
      <xdr:col>10</xdr:col>
      <xdr:colOff>114300</xdr:colOff>
      <xdr:row>97</xdr:row>
      <xdr:rowOff>153663</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49852"/>
          <a:ext cx="889000" cy="34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159728</xdr:rowOff>
    </xdr:from>
    <xdr:to>
      <xdr:col>10</xdr:col>
      <xdr:colOff>165100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167100</xdr:rowOff>
    </xdr:from>
    <xdr:to>
      <xdr:col>6</xdr:col>
      <xdr:colOff>38100</xdr:colOff>
      <xdr:row>97</xdr:row>
      <xdr:rowOff>97250</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62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113777</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401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24949</xdr:rowOff>
    </xdr:from>
    <xdr:to>
      <xdr:col>24</xdr:col>
      <xdr:colOff>114300</xdr:colOff>
      <xdr:row>96</xdr:row>
      <xdr:rowOff>126549</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48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3376</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462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78290</xdr:rowOff>
    </xdr:from>
    <xdr:to>
      <xdr:col>20</xdr:col>
      <xdr:colOff>38100</xdr:colOff>
      <xdr:row>97</xdr:row>
      <xdr:rowOff>8440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53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171017</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30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83338</xdr:rowOff>
    </xdr:from>
    <xdr:to>
      <xdr:col>15</xdr:col>
      <xdr:colOff>101600</xdr:colOff>
      <xdr:row>98</xdr:row>
      <xdr:rowOff>13488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1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4615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0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68402</xdr:rowOff>
    </xdr:from>
    <xdr:to>
      <xdr:col>10</xdr:col>
      <xdr:colOff>165100</xdr:colOff>
      <xdr:row>97</xdr:row>
      <xdr:rowOff>170002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69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161129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102863</xdr:rowOff>
    </xdr:from>
    <xdr:to>
      <xdr:col>6</xdr:col>
      <xdr:colOff>38100</xdr:colOff>
      <xdr:row>98</xdr:row>
      <xdr:rowOff>33013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733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24140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82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労働費グラフ枠">
          <a:extLst>
            <a:ext uri="{FF2B5EF4-FFF2-40B4-BE49-F238E27FC236}">
              <a16:creationId xmlns:a16="http://schemas.microsoft.com/office/drawing/2014/main" id="{00000000-0008-0000-07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160320</xdr:rowOff>
    </xdr:from>
    <xdr:to>
      <xdr:col>54</xdr:col>
      <xdr:colOff>189865</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flipV="1">
          <a:off x="10475595" y="5818170"/>
          <a:ext cx="1270" cy="83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5" name="労働費最小値テキスト">
          <a:extLst>
            <a:ext uri="{FF2B5EF4-FFF2-40B4-BE49-F238E27FC236}">
              <a16:creationId xmlns:a16="http://schemas.microsoft.com/office/drawing/2014/main" id="{00000000-0008-0000-0700-00001D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106997</xdr:rowOff>
    </xdr:from>
    <xdr:ext cx="534377" cy="259045"/>
    <xdr:sp macro="" textlink="">
      <xdr:nvSpPr>
        <xdr:cNvPr id="287" name="労働費最大値テキスト">
          <a:extLst>
            <a:ext uri="{FF2B5EF4-FFF2-40B4-BE49-F238E27FC236}">
              <a16:creationId xmlns:a16="http://schemas.microsoft.com/office/drawing/2014/main" id="{00000000-0008-0000-0700-00001F010000}"/>
            </a:ext>
          </a:extLst>
        </xdr:cNvPr>
        <xdr:cNvSpPr txBox="1"/>
      </xdr:nvSpPr>
      <xdr:spPr>
        <a:xfrm>
          <a:off x="10528300" y="559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33</xdr:row>
      <xdr:rowOff>160320</xdr:rowOff>
    </xdr:from>
    <xdr:to>
      <xdr:col>55</xdr:col>
      <xdr:colOff>88900</xdr:colOff>
      <xdr:row>33</xdr:row>
      <xdr:rowOff>160320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5818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135722</xdr:rowOff>
    </xdr:from>
    <xdr:to>
      <xdr:col>55</xdr:col>
      <xdr:colOff>0</xdr:colOff>
      <xdr:row>33</xdr:row>
      <xdr:rowOff>160320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9639300" y="5793572"/>
          <a:ext cx="8382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11275</xdr:rowOff>
    </xdr:from>
    <xdr:ext cx="469744" cy="259045"/>
    <xdr:sp macro="" textlink="">
      <xdr:nvSpPr>
        <xdr:cNvPr id="290" name="労働費平均値テキスト">
          <a:extLst>
            <a:ext uri="{FF2B5EF4-FFF2-40B4-BE49-F238E27FC236}">
              <a16:creationId xmlns:a16="http://schemas.microsoft.com/office/drawing/2014/main" id="{00000000-0008-0000-0700-000022010000}"/>
            </a:ext>
          </a:extLst>
        </xdr:cNvPr>
        <xdr:cNvSpPr txBox="1"/>
      </xdr:nvSpPr>
      <xdr:spPr>
        <a:xfrm>
          <a:off x="10528300" y="6526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32848</xdr:rowOff>
    </xdr:from>
    <xdr:to>
      <xdr:col>55</xdr:col>
      <xdr:colOff>50800</xdr:colOff>
      <xdr:row>38</xdr:row>
      <xdr:rowOff>134448</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104267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68331</xdr:rowOff>
    </xdr:from>
    <xdr:to>
      <xdr:col>50</xdr:col>
      <xdr:colOff>114300</xdr:colOff>
      <xdr:row>33</xdr:row>
      <xdr:rowOff>135722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8750300" y="5726181"/>
          <a:ext cx="889000" cy="67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32207</xdr:rowOff>
    </xdr:from>
    <xdr:to>
      <xdr:col>50</xdr:col>
      <xdr:colOff>165100</xdr:colOff>
      <xdr:row>38</xdr:row>
      <xdr:rowOff>133807</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9588500" y="6547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124934</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9404428" y="6640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157714</xdr:rowOff>
    </xdr:from>
    <xdr:to>
      <xdr:col>45</xdr:col>
      <xdr:colOff>177800</xdr:colOff>
      <xdr:row>33</xdr:row>
      <xdr:rowOff>68331</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7861300" y="5644114"/>
          <a:ext cx="889000" cy="82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32390</xdr:rowOff>
    </xdr:from>
    <xdr:to>
      <xdr:col>46</xdr:col>
      <xdr:colOff>38100</xdr:colOff>
      <xdr:row>38</xdr:row>
      <xdr:rowOff>133990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8699500" y="654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125117</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8515428" y="6640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52512</xdr:rowOff>
    </xdr:from>
    <xdr:to>
      <xdr:col>41</xdr:col>
      <xdr:colOff>50800</xdr:colOff>
      <xdr:row>32</xdr:row>
      <xdr:rowOff>157714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6972300" y="5538912"/>
          <a:ext cx="889000" cy="10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26538</xdr:rowOff>
    </xdr:from>
    <xdr:to>
      <xdr:col>41</xdr:col>
      <xdr:colOff>101600</xdr:colOff>
      <xdr:row>38</xdr:row>
      <xdr:rowOff>128138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7810500" y="6541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119265</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7626428" y="6634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23109</xdr:rowOff>
    </xdr:from>
    <xdr:to>
      <xdr:col>36</xdr:col>
      <xdr:colOff>165100</xdr:colOff>
      <xdr:row>38</xdr:row>
      <xdr:rowOff>124709</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6921500" y="65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115836</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37428" y="663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109520</xdr:rowOff>
    </xdr:from>
    <xdr:to>
      <xdr:col>55</xdr:col>
      <xdr:colOff>50800</xdr:colOff>
      <xdr:row>34</xdr:row>
      <xdr:rowOff>39670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10426700" y="576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62547</xdr:rowOff>
    </xdr:from>
    <xdr:ext cx="534377" cy="259045"/>
    <xdr:sp macro="" textlink="">
      <xdr:nvSpPr>
        <xdr:cNvPr id="309" name="労働費該当値テキスト">
          <a:extLst>
            <a:ext uri="{FF2B5EF4-FFF2-40B4-BE49-F238E27FC236}">
              <a16:creationId xmlns:a16="http://schemas.microsoft.com/office/drawing/2014/main" id="{00000000-0008-0000-0700-000035010000}"/>
            </a:ext>
          </a:extLst>
        </xdr:cNvPr>
        <xdr:cNvSpPr txBox="1"/>
      </xdr:nvSpPr>
      <xdr:spPr>
        <a:xfrm>
          <a:off x="10528300" y="572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84922</xdr:rowOff>
    </xdr:from>
    <xdr:to>
      <xdr:col>50</xdr:col>
      <xdr:colOff>165100</xdr:colOff>
      <xdr:row>34</xdr:row>
      <xdr:rowOff>15072</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9588500" y="574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32</xdr:row>
      <xdr:rowOff>31599</xdr:rowOff>
    </xdr:from>
    <xdr:ext cx="534377"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372111" y="551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17531</xdr:rowOff>
    </xdr:from>
    <xdr:to>
      <xdr:col>46</xdr:col>
      <xdr:colOff>38100</xdr:colOff>
      <xdr:row>33</xdr:row>
      <xdr:rowOff>119131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8699500" y="567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135658</xdr:rowOff>
    </xdr:from>
    <xdr:ext cx="534377"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483111" y="545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106914</xdr:rowOff>
    </xdr:from>
    <xdr:to>
      <xdr:col>41</xdr:col>
      <xdr:colOff>101600</xdr:colOff>
      <xdr:row>33</xdr:row>
      <xdr:rowOff>37064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7810500" y="559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53591</xdr:rowOff>
    </xdr:from>
    <xdr:ext cx="534377"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594111" y="5368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1712</xdr:rowOff>
    </xdr:from>
    <xdr:to>
      <xdr:col>36</xdr:col>
      <xdr:colOff>165100</xdr:colOff>
      <xdr:row>32</xdr:row>
      <xdr:rowOff>103312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6921500" y="548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119839</xdr:rowOff>
    </xdr:from>
    <xdr:ext cx="534377"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6705111" y="526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6638</xdr:rowOff>
    </xdr:from>
    <xdr:to>
      <xdr:col>54</xdr:col>
      <xdr:colOff>189865</xdr:colOff>
      <xdr:row>59</xdr:row>
      <xdr:rowOff>72916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750588"/>
          <a:ext cx="1270" cy="1437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76743</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9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72916</xdr:rowOff>
    </xdr:from>
    <xdr:to>
      <xdr:col>55</xdr:col>
      <xdr:colOff>88900</xdr:colOff>
      <xdr:row>59</xdr:row>
      <xdr:rowOff>72916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88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124765</xdr:rowOff>
    </xdr:from>
    <xdr:ext cx="534377"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2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6638</xdr:rowOff>
    </xdr:from>
    <xdr:to>
      <xdr:col>55</xdr:col>
      <xdr:colOff>88900</xdr:colOff>
      <xdr:row>51</xdr:row>
      <xdr:rowOff>6638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750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128156</xdr:rowOff>
    </xdr:from>
    <xdr:to>
      <xdr:col>55</xdr:col>
      <xdr:colOff>0</xdr:colOff>
      <xdr:row>57</xdr:row>
      <xdr:rowOff>47051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729356"/>
          <a:ext cx="838200" cy="9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130796</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9034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152369</xdr:rowOff>
    </xdr:from>
    <xdr:to>
      <xdr:col>55</xdr:col>
      <xdr:colOff>50800</xdr:colOff>
      <xdr:row>58</xdr:row>
      <xdr:rowOff>82519</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47051</xdr:rowOff>
    </xdr:from>
    <xdr:to>
      <xdr:col>50</xdr:col>
      <xdr:colOff>114300</xdr:colOff>
      <xdr:row>57</xdr:row>
      <xdr:rowOff>49664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819701"/>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159831</xdr:rowOff>
    </xdr:from>
    <xdr:to>
      <xdr:col>50</xdr:col>
      <xdr:colOff>165100</xdr:colOff>
      <xdr:row>58</xdr:row>
      <xdr:rowOff>89981</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81108</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1002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9072</xdr:rowOff>
    </xdr:from>
    <xdr:to>
      <xdr:col>45</xdr:col>
      <xdr:colOff>177800</xdr:colOff>
      <xdr:row>57</xdr:row>
      <xdr:rowOff>49664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9781722"/>
          <a:ext cx="889000" cy="4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11895</xdr:rowOff>
    </xdr:from>
    <xdr:to>
      <xdr:col>46</xdr:col>
      <xdr:colOff>38100</xdr:colOff>
      <xdr:row>58</xdr:row>
      <xdr:rowOff>113495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104622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1004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9072</xdr:rowOff>
    </xdr:from>
    <xdr:to>
      <xdr:col>41</xdr:col>
      <xdr:colOff>50800</xdr:colOff>
      <xdr:row>57</xdr:row>
      <xdr:rowOff>45386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781722"/>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169531</xdr:rowOff>
    </xdr:from>
    <xdr:to>
      <xdr:col>41</xdr:col>
      <xdr:colOff>101600</xdr:colOff>
      <xdr:row>58</xdr:row>
      <xdr:rowOff>99681</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4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90808</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10034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10800</xdr:rowOff>
    </xdr:from>
    <xdr:to>
      <xdr:col>36</xdr:col>
      <xdr:colOff>165100</xdr:colOff>
      <xdr:row>58</xdr:row>
      <xdr:rowOff>112400</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103527</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10047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77356</xdr:rowOff>
    </xdr:from>
    <xdr:to>
      <xdr:col>55</xdr:col>
      <xdr:colOff>50800</xdr:colOff>
      <xdr:row>57</xdr:row>
      <xdr:rowOff>7506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7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100233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529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167701</xdr:rowOff>
    </xdr:from>
    <xdr:to>
      <xdr:col>50</xdr:col>
      <xdr:colOff>165100</xdr:colOff>
      <xdr:row>57</xdr:row>
      <xdr:rowOff>97851</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68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114378</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4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170314</xdr:rowOff>
    </xdr:from>
    <xdr:to>
      <xdr:col>46</xdr:col>
      <xdr:colOff>38100</xdr:colOff>
      <xdr:row>57</xdr:row>
      <xdr:rowOff>100464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7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116991</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54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129722</xdr:rowOff>
    </xdr:from>
    <xdr:to>
      <xdr:col>41</xdr:col>
      <xdr:colOff>101600</xdr:colOff>
      <xdr:row>57</xdr:row>
      <xdr:rowOff>59872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73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76399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50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166036</xdr:rowOff>
    </xdr:from>
    <xdr:to>
      <xdr:col>36</xdr:col>
      <xdr:colOff>165100</xdr:colOff>
      <xdr:row>57</xdr:row>
      <xdr:rowOff>96186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6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112713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4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95447</xdr:rowOff>
    </xdr:from>
    <xdr:to>
      <xdr:col>54</xdr:col>
      <xdr:colOff>189865</xdr:colOff>
      <xdr:row>78</xdr:row>
      <xdr:rowOff>159379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68397"/>
          <a:ext cx="1270" cy="1264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163206</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3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159379</xdr:rowOff>
    </xdr:from>
    <xdr:to>
      <xdr:col>55</xdr:col>
      <xdr:colOff>88900</xdr:colOff>
      <xdr:row>78</xdr:row>
      <xdr:rowOff>159379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32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42124</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43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69,323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95447</xdr:rowOff>
    </xdr:from>
    <xdr:to>
      <xdr:col>55</xdr:col>
      <xdr:colOff>88900</xdr:colOff>
      <xdr:row>71</xdr:row>
      <xdr:rowOff>95447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68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103543</xdr:rowOff>
    </xdr:from>
    <xdr:to>
      <xdr:col>55</xdr:col>
      <xdr:colOff>0</xdr:colOff>
      <xdr:row>76</xdr:row>
      <xdr:rowOff>149586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133743"/>
          <a:ext cx="838200" cy="46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158862</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89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8985</xdr:rowOff>
    </xdr:from>
    <xdr:to>
      <xdr:col>55</xdr:col>
      <xdr:colOff>50800</xdr:colOff>
      <xdr:row>77</xdr:row>
      <xdr:rowOff>110585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99981</xdr:rowOff>
    </xdr:from>
    <xdr:to>
      <xdr:col>50</xdr:col>
      <xdr:colOff>114300</xdr:colOff>
      <xdr:row>76</xdr:row>
      <xdr:rowOff>149586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130181"/>
          <a:ext cx="889000" cy="49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19292</xdr:rowOff>
    </xdr:from>
    <xdr:to>
      <xdr:col>50</xdr:col>
      <xdr:colOff>165100</xdr:colOff>
      <xdr:row>77</xdr:row>
      <xdr:rowOff>120892</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112019</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99981</xdr:rowOff>
    </xdr:from>
    <xdr:to>
      <xdr:col>45</xdr:col>
      <xdr:colOff>177800</xdr:colOff>
      <xdr:row>77</xdr:row>
      <xdr:rowOff>15951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130181"/>
          <a:ext cx="889000" cy="87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149079</xdr:rowOff>
    </xdr:from>
    <xdr:to>
      <xdr:col>46</xdr:col>
      <xdr:colOff>38100</xdr:colOff>
      <xdr:row>77</xdr:row>
      <xdr:rowOff>79229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70356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128899</xdr:rowOff>
    </xdr:from>
    <xdr:to>
      <xdr:col>41</xdr:col>
      <xdr:colOff>50800</xdr:colOff>
      <xdr:row>77</xdr:row>
      <xdr:rowOff>15951</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3159099"/>
          <a:ext cx="889000" cy="58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103530</xdr:rowOff>
    </xdr:from>
    <xdr:to>
      <xdr:col>41</xdr:col>
      <xdr:colOff>101600</xdr:colOff>
      <xdr:row>78</xdr:row>
      <xdr:rowOff>33680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24807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116123</xdr:rowOff>
    </xdr:from>
    <xdr:to>
      <xdr:col>36</xdr:col>
      <xdr:colOff>165100</xdr:colOff>
      <xdr:row>78</xdr:row>
      <xdr:rowOff>46273</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317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37400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41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52743</xdr:rowOff>
    </xdr:from>
    <xdr:to>
      <xdr:col>55</xdr:col>
      <xdr:colOff>50800</xdr:colOff>
      <xdr:row>76</xdr:row>
      <xdr:rowOff>154343</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75620</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93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98786</xdr:rowOff>
    </xdr:from>
    <xdr:to>
      <xdr:col>50</xdr:col>
      <xdr:colOff>165100</xdr:colOff>
      <xdr:row>77</xdr:row>
      <xdr:rowOff>28936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128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45464</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904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49181</xdr:rowOff>
    </xdr:from>
    <xdr:to>
      <xdr:col>46</xdr:col>
      <xdr:colOff>38100</xdr:colOff>
      <xdr:row>76</xdr:row>
      <xdr:rowOff>150781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167308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85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136601</xdr:rowOff>
    </xdr:from>
    <xdr:to>
      <xdr:col>41</xdr:col>
      <xdr:colOff>101600</xdr:colOff>
      <xdr:row>77</xdr:row>
      <xdr:rowOff>66751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166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83278</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94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78099</xdr:rowOff>
    </xdr:from>
    <xdr:to>
      <xdr:col>36</xdr:col>
      <xdr:colOff>165100</xdr:colOff>
      <xdr:row>77</xdr:row>
      <xdr:rowOff>8249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10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24775</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51975</xdr:rowOff>
    </xdr:from>
    <xdr:to>
      <xdr:col>54</xdr:col>
      <xdr:colOff>189865</xdr:colOff>
      <xdr:row>99</xdr:row>
      <xdr:rowOff>66777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53925"/>
          <a:ext cx="1270" cy="1386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70604</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04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66777</xdr:rowOff>
    </xdr:from>
    <xdr:to>
      <xdr:col>55</xdr:col>
      <xdr:colOff>88900</xdr:colOff>
      <xdr:row>99</xdr:row>
      <xdr:rowOff>66777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040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170102</xdr:rowOff>
    </xdr:from>
    <xdr:ext cx="534377"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2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91,605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51975</xdr:rowOff>
    </xdr:from>
    <xdr:to>
      <xdr:col>55</xdr:col>
      <xdr:colOff>88900</xdr:colOff>
      <xdr:row>91</xdr:row>
      <xdr:rowOff>51975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53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55499</xdr:rowOff>
    </xdr:from>
    <xdr:to>
      <xdr:col>55</xdr:col>
      <xdr:colOff>0</xdr:colOff>
      <xdr:row>93</xdr:row>
      <xdr:rowOff>66491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9639300" y="16000349"/>
          <a:ext cx="838200" cy="10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169760</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457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19883</xdr:rowOff>
    </xdr:from>
    <xdr:to>
      <xdr:col>55</xdr:col>
      <xdr:colOff>50800</xdr:colOff>
      <xdr:row>96</xdr:row>
      <xdr:rowOff>121483</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479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55499</xdr:rowOff>
    </xdr:from>
    <xdr:to>
      <xdr:col>50</xdr:col>
      <xdr:colOff>114300</xdr:colOff>
      <xdr:row>93</xdr:row>
      <xdr:rowOff>122213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000349"/>
          <a:ext cx="889000" cy="66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34113</xdr:rowOff>
    </xdr:from>
    <xdr:to>
      <xdr:col>50</xdr:col>
      <xdr:colOff>165100</xdr:colOff>
      <xdr:row>96</xdr:row>
      <xdr:rowOff>135713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49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126840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58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122213</xdr:rowOff>
    </xdr:from>
    <xdr:to>
      <xdr:col>45</xdr:col>
      <xdr:colOff>177800</xdr:colOff>
      <xdr:row>94</xdr:row>
      <xdr:rowOff>55460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067063"/>
          <a:ext cx="889000" cy="10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35465</xdr:rowOff>
    </xdr:from>
    <xdr:to>
      <xdr:col>46</xdr:col>
      <xdr:colOff>38100</xdr:colOff>
      <xdr:row>96</xdr:row>
      <xdr:rowOff>137065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49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128192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587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104191</xdr:rowOff>
    </xdr:from>
    <xdr:to>
      <xdr:col>41</xdr:col>
      <xdr:colOff>50800</xdr:colOff>
      <xdr:row>94</xdr:row>
      <xdr:rowOff>55460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049041"/>
          <a:ext cx="889000" cy="12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51009</xdr:rowOff>
    </xdr:from>
    <xdr:to>
      <xdr:col>41</xdr:col>
      <xdr:colOff>101600</xdr:colOff>
      <xdr:row>96</xdr:row>
      <xdr:rowOff>152609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10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143736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02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59201</xdr:rowOff>
    </xdr:from>
    <xdr:to>
      <xdr:col>36</xdr:col>
      <xdr:colOff>165100</xdr:colOff>
      <xdr:row>96</xdr:row>
      <xdr:rowOff>160801</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18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151928</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15691</xdr:rowOff>
    </xdr:from>
    <xdr:to>
      <xdr:col>55</xdr:col>
      <xdr:colOff>50800</xdr:colOff>
      <xdr:row>93</xdr:row>
      <xdr:rowOff>117291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5960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38568</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1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4699</xdr:rowOff>
    </xdr:from>
    <xdr:to>
      <xdr:col>50</xdr:col>
      <xdr:colOff>165100</xdr:colOff>
      <xdr:row>93</xdr:row>
      <xdr:rowOff>106299</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5949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122826</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572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71413</xdr:rowOff>
    </xdr:from>
    <xdr:to>
      <xdr:col>46</xdr:col>
      <xdr:colOff>38100</xdr:colOff>
      <xdr:row>94</xdr:row>
      <xdr:rowOff>1563</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016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18090</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579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4660</xdr:rowOff>
    </xdr:from>
    <xdr:to>
      <xdr:col>41</xdr:col>
      <xdr:colOff>101600</xdr:colOff>
      <xdr:row>94</xdr:row>
      <xdr:rowOff>106260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12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122787</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5896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53391</xdr:rowOff>
    </xdr:from>
    <xdr:to>
      <xdr:col>36</xdr:col>
      <xdr:colOff>165100</xdr:colOff>
      <xdr:row>93</xdr:row>
      <xdr:rowOff>154991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5998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68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577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52238</xdr:rowOff>
    </xdr:from>
    <xdr:to>
      <xdr:col>85</xdr:col>
      <xdr:colOff>126364</xdr:colOff>
      <xdr:row>38</xdr:row>
      <xdr:rowOff>132202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710088"/>
          <a:ext cx="1269" cy="9372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136029</xdr:rowOff>
    </xdr:from>
    <xdr:ext cx="534377"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51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132202</xdr:rowOff>
    </xdr:from>
    <xdr:to>
      <xdr:col>86</xdr:col>
      <xdr:colOff>25400</xdr:colOff>
      <xdr:row>38</xdr:row>
      <xdr:rowOff>132202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4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170365</xdr:rowOff>
    </xdr:from>
    <xdr:ext cx="534377"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48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30,663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33</xdr:row>
      <xdr:rowOff>52238</xdr:rowOff>
    </xdr:from>
    <xdr:to>
      <xdr:col>86</xdr:col>
      <xdr:colOff>25400</xdr:colOff>
      <xdr:row>33</xdr:row>
      <xdr:rowOff>52238</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71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32</xdr:row>
      <xdr:rowOff>107513</xdr:rowOff>
    </xdr:from>
    <xdr:to>
      <xdr:col>85</xdr:col>
      <xdr:colOff>127000</xdr:colOff>
      <xdr:row>35</xdr:row>
      <xdr:rowOff>44694</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5481300" y="5593913"/>
          <a:ext cx="838200" cy="45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116613</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288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138186</xdr:rowOff>
    </xdr:from>
    <xdr:to>
      <xdr:col>85</xdr:col>
      <xdr:colOff>177800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78618</xdr:rowOff>
    </xdr:from>
    <xdr:to>
      <xdr:col>81</xdr:col>
      <xdr:colOff>50800</xdr:colOff>
      <xdr:row>32</xdr:row>
      <xdr:rowOff>107513</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4592300" y="5393568"/>
          <a:ext cx="889000" cy="200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130322</xdr:rowOff>
    </xdr:from>
    <xdr:to>
      <xdr:col>81</xdr:col>
      <xdr:colOff>101600</xdr:colOff>
      <xdr:row>37</xdr:row>
      <xdr:rowOff>60472</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51599</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395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78618</xdr:rowOff>
    </xdr:from>
    <xdr:to>
      <xdr:col>76</xdr:col>
      <xdr:colOff>114300</xdr:colOff>
      <xdr:row>32</xdr:row>
      <xdr:rowOff>153279</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5393568"/>
          <a:ext cx="889000" cy="246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114000</xdr:rowOff>
    </xdr:from>
    <xdr:to>
      <xdr:col>76</xdr:col>
      <xdr:colOff>165100</xdr:colOff>
      <xdr:row>37</xdr:row>
      <xdr:rowOff>44150</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35277</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37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153279</xdr:rowOff>
    </xdr:from>
    <xdr:to>
      <xdr:col>71</xdr:col>
      <xdr:colOff>177800</xdr:colOff>
      <xdr:row>35</xdr:row>
      <xdr:rowOff>114828</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5639679"/>
          <a:ext cx="889000" cy="475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126253</xdr:rowOff>
    </xdr:from>
    <xdr:to>
      <xdr:col>72</xdr:col>
      <xdr:colOff>38100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47530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39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158349</xdr:rowOff>
    </xdr:from>
    <xdr:to>
      <xdr:col>67</xdr:col>
      <xdr:colOff>101600</xdr:colOff>
      <xdr:row>37</xdr:row>
      <xdr:rowOff>88499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79626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165344</xdr:rowOff>
    </xdr:from>
    <xdr:to>
      <xdr:col>85</xdr:col>
      <xdr:colOff>177800</xdr:colOff>
      <xdr:row>35</xdr:row>
      <xdr:rowOff>95494</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599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16771</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5846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32</xdr:row>
      <xdr:rowOff>56713</xdr:rowOff>
    </xdr:from>
    <xdr:to>
      <xdr:col>81</xdr:col>
      <xdr:colOff>101600</xdr:colOff>
      <xdr:row>32</xdr:row>
      <xdr:rowOff>158313</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5543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3390</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5318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27818</xdr:rowOff>
    </xdr:from>
    <xdr:to>
      <xdr:col>76</xdr:col>
      <xdr:colOff>165100</xdr:colOff>
      <xdr:row>31</xdr:row>
      <xdr:rowOff>129418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534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29</xdr:row>
      <xdr:rowOff>145945</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511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102479</xdr:rowOff>
    </xdr:from>
    <xdr:to>
      <xdr:col>72</xdr:col>
      <xdr:colOff>38100</xdr:colOff>
      <xdr:row>33</xdr:row>
      <xdr:rowOff>32629</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558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49156</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5364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64028</xdr:rowOff>
    </xdr:from>
    <xdr:to>
      <xdr:col>67</xdr:col>
      <xdr:colOff>101600</xdr:colOff>
      <xdr:row>35</xdr:row>
      <xdr:rowOff>165628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064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10705</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5840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14300</xdr:rowOff>
    </xdr:from>
    <xdr:to>
      <xdr:col>85</xdr:col>
      <xdr:colOff>126364</xdr:colOff>
      <xdr:row>59</xdr:row>
      <xdr:rowOff>86169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758250"/>
          <a:ext cx="1269" cy="1443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89996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1020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86169</xdr:rowOff>
    </xdr:from>
    <xdr:to>
      <xdr:col>86</xdr:col>
      <xdr:colOff>25400</xdr:colOff>
      <xdr:row>59</xdr:row>
      <xdr:rowOff>86169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10201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132427</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533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140,374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14300</xdr:rowOff>
    </xdr:from>
    <xdr:to>
      <xdr:col>86</xdr:col>
      <xdr:colOff>25400</xdr:colOff>
      <xdr:row>51</xdr:row>
      <xdr:rowOff>14300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75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69977</xdr:rowOff>
    </xdr:from>
    <xdr:to>
      <xdr:col>85</xdr:col>
      <xdr:colOff>127000</xdr:colOff>
      <xdr:row>56</xdr:row>
      <xdr:rowOff>97713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328277"/>
          <a:ext cx="838200" cy="37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16171</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7888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37744</xdr:rowOff>
    </xdr:from>
    <xdr:to>
      <xdr:col>85</xdr:col>
      <xdr:colOff>177800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97713</xdr:rowOff>
    </xdr:from>
    <xdr:to>
      <xdr:col>81</xdr:col>
      <xdr:colOff>50800</xdr:colOff>
      <xdr:row>57</xdr:row>
      <xdr:rowOff>2236</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698913"/>
          <a:ext cx="889000" cy="75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64605</xdr:rowOff>
    </xdr:from>
    <xdr:to>
      <xdr:col>81</xdr:col>
      <xdr:colOff>101600</xdr:colOff>
      <xdr:row>57</xdr:row>
      <xdr:rowOff>166205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157332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133007</xdr:rowOff>
    </xdr:from>
    <xdr:to>
      <xdr:col>76</xdr:col>
      <xdr:colOff>114300</xdr:colOff>
      <xdr:row>57</xdr:row>
      <xdr:rowOff>2236</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734207"/>
          <a:ext cx="889000" cy="4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170599</xdr:rowOff>
    </xdr:from>
    <xdr:to>
      <xdr:col>76</xdr:col>
      <xdr:colOff>165100</xdr:colOff>
      <xdr:row>57</xdr:row>
      <xdr:rowOff>100749</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91876</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86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133007</xdr:rowOff>
    </xdr:from>
    <xdr:to>
      <xdr:col>71</xdr:col>
      <xdr:colOff>177800</xdr:colOff>
      <xdr:row>57</xdr:row>
      <xdr:rowOff>76073</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2814300" y="9734207"/>
          <a:ext cx="889000" cy="1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37719</xdr:rowOff>
    </xdr:from>
    <xdr:to>
      <xdr:col>72</xdr:col>
      <xdr:colOff>38100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130446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9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114643</xdr:rowOff>
    </xdr:from>
    <xdr:to>
      <xdr:col>67</xdr:col>
      <xdr:colOff>101600</xdr:colOff>
      <xdr:row>58</xdr:row>
      <xdr:rowOff>44793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887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35920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98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19177</xdr:rowOff>
    </xdr:from>
    <xdr:to>
      <xdr:col>85</xdr:col>
      <xdr:colOff>177800</xdr:colOff>
      <xdr:row>54</xdr:row>
      <xdr:rowOff>120777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42054</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12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46913</xdr:rowOff>
    </xdr:from>
    <xdr:to>
      <xdr:col>81</xdr:col>
      <xdr:colOff>101600</xdr:colOff>
      <xdr:row>56</xdr:row>
      <xdr:rowOff>148513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64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165040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42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122886</xdr:rowOff>
    </xdr:from>
    <xdr:to>
      <xdr:col>76</xdr:col>
      <xdr:colOff>165100</xdr:colOff>
      <xdr:row>57</xdr:row>
      <xdr:rowOff>53036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2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69563</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499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82207</xdr:rowOff>
    </xdr:from>
    <xdr:to>
      <xdr:col>72</xdr:col>
      <xdr:colOff>38100</xdr:colOff>
      <xdr:row>57</xdr:row>
      <xdr:rowOff>12357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683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28884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45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25273</xdr:rowOff>
    </xdr:from>
    <xdr:to>
      <xdr:col>67</xdr:col>
      <xdr:colOff>101600</xdr:colOff>
      <xdr:row>57</xdr:row>
      <xdr:rowOff>126873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79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143400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573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a:extLst>
            <a:ext uri="{FF2B5EF4-FFF2-40B4-BE49-F238E27FC236}">
              <a16:creationId xmlns:a16="http://schemas.microsoft.com/office/drawing/2014/main" id="{00000000-0008-0000-07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112748</xdr:rowOff>
    </xdr:from>
    <xdr:to>
      <xdr:col>85</xdr:col>
      <xdr:colOff>126364</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6317595" y="12285698"/>
          <a:ext cx="1269" cy="12271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8" name="災害復旧費最小値テキスト">
          <a:extLst>
            <a:ext uri="{FF2B5EF4-FFF2-40B4-BE49-F238E27FC236}">
              <a16:creationId xmlns:a16="http://schemas.microsoft.com/office/drawing/2014/main" id="{00000000-0008-0000-0700-000074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59425</xdr:rowOff>
    </xdr:from>
    <xdr:ext cx="534377" cy="259045"/>
    <xdr:sp macro="" textlink="">
      <xdr:nvSpPr>
        <xdr:cNvPr id="630" name="災害復旧費最大値テキスト">
          <a:extLst>
            <a:ext uri="{FF2B5EF4-FFF2-40B4-BE49-F238E27FC236}">
              <a16:creationId xmlns:a16="http://schemas.microsoft.com/office/drawing/2014/main" id="{00000000-0008-0000-0700-000076020000}"/>
            </a:ext>
          </a:extLst>
        </xdr:cNvPr>
        <xdr:cNvSpPr txBox="1"/>
      </xdr:nvSpPr>
      <xdr:spPr>
        <a:xfrm>
          <a:off x="16370300" y="1206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112748</xdr:rowOff>
    </xdr:from>
    <xdr:to>
      <xdr:col>86</xdr:col>
      <xdr:colOff>25400</xdr:colOff>
      <xdr:row>71</xdr:row>
      <xdr:rowOff>112748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2285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134190</xdr:rowOff>
    </xdr:from>
    <xdr:to>
      <xdr:col>85</xdr:col>
      <xdr:colOff>127000</xdr:colOff>
      <xdr:row>78</xdr:row>
      <xdr:rowOff>134465</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5481300" y="13507290"/>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54763</xdr:rowOff>
    </xdr:from>
    <xdr:ext cx="469744" cy="259045"/>
    <xdr:sp macro="" textlink="">
      <xdr:nvSpPr>
        <xdr:cNvPr id="633" name="災害復旧費平均値テキスト">
          <a:extLst>
            <a:ext uri="{FF2B5EF4-FFF2-40B4-BE49-F238E27FC236}">
              <a16:creationId xmlns:a16="http://schemas.microsoft.com/office/drawing/2014/main" id="{00000000-0008-0000-0700-000079020000}"/>
            </a:ext>
          </a:extLst>
        </xdr:cNvPr>
        <xdr:cNvSpPr txBox="1"/>
      </xdr:nvSpPr>
      <xdr:spPr>
        <a:xfrm>
          <a:off x="16370300" y="13256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31886</xdr:rowOff>
    </xdr:from>
    <xdr:to>
      <xdr:col>85</xdr:col>
      <xdr:colOff>177800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62687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133733</xdr:rowOff>
    </xdr:from>
    <xdr:to>
      <xdr:col>81</xdr:col>
      <xdr:colOff>50800</xdr:colOff>
      <xdr:row>78</xdr:row>
      <xdr:rowOff>134190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4592300" y="1350683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34128</xdr:rowOff>
    </xdr:from>
    <xdr:to>
      <xdr:col>81</xdr:col>
      <xdr:colOff>101600</xdr:colOff>
      <xdr:row>78</xdr:row>
      <xdr:rowOff>135728</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5430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152255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46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130008</xdr:rowOff>
    </xdr:from>
    <xdr:to>
      <xdr:col>76</xdr:col>
      <xdr:colOff>114300</xdr:colOff>
      <xdr:row>78</xdr:row>
      <xdr:rowOff>133733</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3703300" y="13503108"/>
          <a:ext cx="889000" cy="3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161710</xdr:rowOff>
    </xdr:from>
    <xdr:to>
      <xdr:col>76</xdr:col>
      <xdr:colOff>165100</xdr:colOff>
      <xdr:row>78</xdr:row>
      <xdr:rowOff>91860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4541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108387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357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120726</xdr:rowOff>
    </xdr:from>
    <xdr:to>
      <xdr:col>71</xdr:col>
      <xdr:colOff>177800</xdr:colOff>
      <xdr:row>78</xdr:row>
      <xdr:rowOff>130008</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2814300" y="13493826"/>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12684</xdr:rowOff>
    </xdr:from>
    <xdr:to>
      <xdr:col>72</xdr:col>
      <xdr:colOff>38100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3652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468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39134</xdr:rowOff>
    </xdr:from>
    <xdr:to>
      <xdr:col>67</xdr:col>
      <xdr:colOff>101600</xdr:colOff>
      <xdr:row>78</xdr:row>
      <xdr:rowOff>140734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2763500" y="134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157261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579428" y="131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83665</xdr:rowOff>
    </xdr:from>
    <xdr:to>
      <xdr:col>85</xdr:col>
      <xdr:colOff>177800</xdr:colOff>
      <xdr:row>79</xdr:row>
      <xdr:rowOff>13815</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6268700" y="13456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10314</xdr:rowOff>
    </xdr:from>
    <xdr:ext cx="378565" cy="259045"/>
    <xdr:sp macro="" textlink="">
      <xdr:nvSpPr>
        <xdr:cNvPr id="652" name="災害復旧費該当値テキスト">
          <a:extLst>
            <a:ext uri="{FF2B5EF4-FFF2-40B4-BE49-F238E27FC236}">
              <a16:creationId xmlns:a16="http://schemas.microsoft.com/office/drawing/2014/main" id="{00000000-0008-0000-0700-00008C020000}"/>
            </a:ext>
          </a:extLst>
        </xdr:cNvPr>
        <xdr:cNvSpPr txBox="1"/>
      </xdr:nvSpPr>
      <xdr:spPr>
        <a:xfrm>
          <a:off x="16370300" y="133834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83390</xdr:rowOff>
    </xdr:from>
    <xdr:to>
      <xdr:col>81</xdr:col>
      <xdr:colOff>101600</xdr:colOff>
      <xdr:row>79</xdr:row>
      <xdr:rowOff>13540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5430500" y="1345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4667</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2017" y="1354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82933</xdr:rowOff>
    </xdr:from>
    <xdr:to>
      <xdr:col>76</xdr:col>
      <xdr:colOff>165100</xdr:colOff>
      <xdr:row>79</xdr:row>
      <xdr:rowOff>13083</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4541500" y="13456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4210</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3017" y="135487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79208</xdr:rowOff>
    </xdr:from>
    <xdr:to>
      <xdr:col>72</xdr:col>
      <xdr:colOff>38100</xdr:colOff>
      <xdr:row>79</xdr:row>
      <xdr:rowOff>9358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3652500" y="1345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485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4017" y="13545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69926</xdr:rowOff>
    </xdr:from>
    <xdr:to>
      <xdr:col>67</xdr:col>
      <xdr:colOff>101600</xdr:colOff>
      <xdr:row>79</xdr:row>
      <xdr:rowOff>76</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27635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162653</xdr:rowOff>
    </xdr:from>
    <xdr:ext cx="378565"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5017" y="13535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1936</xdr:rowOff>
    </xdr:from>
    <xdr:to>
      <xdr:col>85</xdr:col>
      <xdr:colOff>126364</xdr:colOff>
      <xdr:row>98</xdr:row>
      <xdr:rowOff>107843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432436"/>
          <a:ext cx="1269" cy="1477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111670</xdr:rowOff>
    </xdr:from>
    <xdr:ext cx="469744"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91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107843</xdr:rowOff>
    </xdr:from>
    <xdr:to>
      <xdr:col>86</xdr:col>
      <xdr:colOff>25400</xdr:colOff>
      <xdr:row>98</xdr:row>
      <xdr:rowOff>107843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9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120063</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0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1936</xdr:rowOff>
    </xdr:from>
    <xdr:to>
      <xdr:col>86</xdr:col>
      <xdr:colOff>25400</xdr:colOff>
      <xdr:row>90</xdr:row>
      <xdr:rowOff>1936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432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153302</xdr:rowOff>
    </xdr:from>
    <xdr:to>
      <xdr:col>85</xdr:col>
      <xdr:colOff>127000</xdr:colOff>
      <xdr:row>94</xdr:row>
      <xdr:rowOff>33581</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098152"/>
          <a:ext cx="838200" cy="51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6830</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2945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28403</xdr:rowOff>
    </xdr:from>
    <xdr:to>
      <xdr:col>85</xdr:col>
      <xdr:colOff>177800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33581</xdr:rowOff>
    </xdr:from>
    <xdr:to>
      <xdr:col>81</xdr:col>
      <xdr:colOff>50800</xdr:colOff>
      <xdr:row>94</xdr:row>
      <xdr:rowOff>66956</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4592300" y="16149881"/>
          <a:ext cx="889000" cy="3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23864</xdr:rowOff>
    </xdr:from>
    <xdr:to>
      <xdr:col>81</xdr:col>
      <xdr:colOff>101600</xdr:colOff>
      <xdr:row>95</xdr:row>
      <xdr:rowOff>125464</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116591</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29645</xdr:rowOff>
    </xdr:from>
    <xdr:to>
      <xdr:col>76</xdr:col>
      <xdr:colOff>114300</xdr:colOff>
      <xdr:row>94</xdr:row>
      <xdr:rowOff>66956</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145945"/>
          <a:ext cx="889000" cy="37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85536</xdr:rowOff>
    </xdr:from>
    <xdr:to>
      <xdr:col>76</xdr:col>
      <xdr:colOff>165100</xdr:colOff>
      <xdr:row>96</xdr:row>
      <xdr:rowOff>15686</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6813</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142754</xdr:rowOff>
    </xdr:from>
    <xdr:to>
      <xdr:col>71</xdr:col>
      <xdr:colOff>177800</xdr:colOff>
      <xdr:row>94</xdr:row>
      <xdr:rowOff>29645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2814300" y="15916154"/>
          <a:ext cx="889000" cy="22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74890</xdr:rowOff>
    </xdr:from>
    <xdr:to>
      <xdr:col>72</xdr:col>
      <xdr:colOff>38100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65094</xdr:rowOff>
    </xdr:from>
    <xdr:to>
      <xdr:col>67</xdr:col>
      <xdr:colOff>101600</xdr:colOff>
      <xdr:row>95</xdr:row>
      <xdr:rowOff>166694</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157821</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102502</xdr:rowOff>
    </xdr:from>
    <xdr:to>
      <xdr:col>85</xdr:col>
      <xdr:colOff>177800</xdr:colOff>
      <xdr:row>94</xdr:row>
      <xdr:rowOff>32652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04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125379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5898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154231</xdr:rowOff>
    </xdr:from>
    <xdr:to>
      <xdr:col>81</xdr:col>
      <xdr:colOff>101600</xdr:colOff>
      <xdr:row>94</xdr:row>
      <xdr:rowOff>84381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09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92</xdr:row>
      <xdr:rowOff>100908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5874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16156</xdr:rowOff>
    </xdr:from>
    <xdr:to>
      <xdr:col>76</xdr:col>
      <xdr:colOff>165100</xdr:colOff>
      <xdr:row>94</xdr:row>
      <xdr:rowOff>117756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13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134283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590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150295</xdr:rowOff>
    </xdr:from>
    <xdr:to>
      <xdr:col>72</xdr:col>
      <xdr:colOff>38100</xdr:colOff>
      <xdr:row>94</xdr:row>
      <xdr:rowOff>80445</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0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96972</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587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91954</xdr:rowOff>
    </xdr:from>
    <xdr:to>
      <xdr:col>67</xdr:col>
      <xdr:colOff>101600</xdr:colOff>
      <xdr:row>93</xdr:row>
      <xdr:rowOff>22104</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58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38631</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56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82093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68493"/>
          <a:ext cx="1269"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6464</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301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28770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43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82093</xdr:rowOff>
    </xdr:from>
    <xdr:to>
      <xdr:col>116</xdr:col>
      <xdr:colOff>152400</xdr:colOff>
      <xdr:row>32</xdr:row>
      <xdr:rowOff>82093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68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38979</xdr:rowOff>
    </xdr:from>
    <xdr:to>
      <xdr:col>116</xdr:col>
      <xdr:colOff>63500</xdr:colOff>
      <xdr:row>37</xdr:row>
      <xdr:rowOff>84013</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1323300" y="6382629"/>
          <a:ext cx="8382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50913</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5660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72486</xdr:rowOff>
    </xdr:from>
    <xdr:to>
      <xdr:col>116</xdr:col>
      <xdr:colOff>114300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84013</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0434300" y="6427663"/>
          <a:ext cx="889000" cy="227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71755</xdr:rowOff>
    </xdr:from>
    <xdr:to>
      <xdr:col>112</xdr:col>
      <xdr:colOff>38100</xdr:colOff>
      <xdr:row>39</xdr:row>
      <xdr:rowOff>1905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164482</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4017" y="66795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85562</xdr:rowOff>
    </xdr:from>
    <xdr:to>
      <xdr:col>107</xdr:col>
      <xdr:colOff>101600</xdr:colOff>
      <xdr:row>39</xdr:row>
      <xdr:rowOff>15712</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32240</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84831</xdr:rowOff>
    </xdr:from>
    <xdr:to>
      <xdr:col>102</xdr:col>
      <xdr:colOff>165100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88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159629</xdr:rowOff>
    </xdr:from>
    <xdr:to>
      <xdr:col>116</xdr:col>
      <xdr:colOff>114300</xdr:colOff>
      <xdr:row>37</xdr:row>
      <xdr:rowOff>89779</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33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11056</xdr:rowOff>
    </xdr:from>
    <xdr:ext cx="469744"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183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33213</xdr:rowOff>
    </xdr:from>
    <xdr:to>
      <xdr:col>112</xdr:col>
      <xdr:colOff>38100</xdr:colOff>
      <xdr:row>37</xdr:row>
      <xdr:rowOff>134813</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376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151340</xdr:rowOff>
    </xdr:from>
    <xdr:ext cx="469744"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088428" y="6152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総務費が減少した理由は、令和３年度に新たに創設した環境・エネルギー産業拠点化推進基金への積立金が減少したことによるものである。</a:t>
          </a:r>
        </a:p>
        <a:p>
          <a:r>
            <a:rPr kumimoji="1" lang="ja-JP" altLang="en-US" sz="1300">
              <a:latin typeface="ＭＳ Ｐゴシック" panose="020B0600070205080204" pitchFamily="50" charset="-128"/>
              <a:ea typeface="ＭＳ Ｐゴシック" panose="020B0600070205080204" pitchFamily="50" charset="-128"/>
            </a:rPr>
            <a:t>労働費が類似団体と比べ大きく高い理由は、市の制度融資に係る金融機関への預託金である。融資残高が年々減少してきていることに伴い、労働費も減少傾向にある。</a:t>
          </a:r>
        </a:p>
        <a:p>
          <a:r>
            <a:rPr kumimoji="1" lang="ja-JP" altLang="en-US" sz="1300">
              <a:latin typeface="ＭＳ Ｐゴシック" panose="020B0600070205080204" pitchFamily="50" charset="-128"/>
              <a:ea typeface="ＭＳ Ｐゴシック" panose="020B0600070205080204" pitchFamily="50" charset="-128"/>
            </a:rPr>
            <a:t>消防費が類似団体と比べ著しく高い理由は、原子力災害などに対応するための事業を継続して行っているためである。</a:t>
          </a:r>
        </a:p>
        <a:p>
          <a:r>
            <a:rPr kumimoji="1" lang="ja-JP" altLang="en-US" sz="1300">
              <a:latin typeface="ＭＳ Ｐゴシック" panose="020B0600070205080204" pitchFamily="50" charset="-128"/>
              <a:ea typeface="ＭＳ Ｐゴシック" panose="020B0600070205080204" pitchFamily="50" charset="-128"/>
            </a:rPr>
            <a:t>公債費が類似団体に比べ高い理由は、中越地震・中越沖地震に伴う起債によるものであるが、今後も、起債を伴う事業を精査し、公債費の抑制に努める。</a:t>
          </a:r>
        </a:p>
        <a:p>
          <a:r>
            <a:rPr kumimoji="1" lang="ja-JP" altLang="en-US" sz="1300">
              <a:latin typeface="ＭＳ Ｐゴシック" panose="020B0600070205080204" pitchFamily="50" charset="-128"/>
              <a:ea typeface="ＭＳ Ｐゴシック" panose="020B0600070205080204" pitchFamily="50" charset="-128"/>
            </a:rPr>
            <a:t>諸支出金が、類似団体に比べ高い理由は、今後利活用が見込まれる土地の取得費用が増加したためである。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財政調整基金は、令和４年度に取り崩さなかったことから、残高は前年度とほぼ同額であり、標準財政規模に対する比率もほぼ同率である。</a:t>
          </a:r>
        </a:p>
        <a:p>
          <a:r>
            <a:rPr kumimoji="1" lang="ja-JP" altLang="en-US" sz="1400">
              <a:latin typeface="ＭＳ ゴシック" pitchFamily="49" charset="-128"/>
              <a:ea typeface="ＭＳ ゴシック" pitchFamily="49" charset="-128"/>
            </a:rPr>
            <a:t>経費節減に努めた結果、前年度に比べ実質収支の比率は上昇し、実質単年度収支の比率は改善している。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新潟県柏崎市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一般会計・特別会計において実質赤字、公営企業会計において資金不足は、いずれも生じておらず、連結実質赤字比率は該当していない。</a:t>
          </a:r>
        </a:p>
        <a:p>
          <a:r>
            <a:rPr kumimoji="1" lang="ja-JP" altLang="en-US" sz="1400">
              <a:latin typeface="ＭＳ ゴシック" pitchFamily="49" charset="-128"/>
              <a:ea typeface="ＭＳ ゴシック" pitchFamily="49" charset="-128"/>
            </a:rPr>
            <a:t>なお、その他会計について、平成２９年度以前はガス事業会計が該当していたが、平成３０年度に民営化したため、それ以降は該当がない。</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4" customWidth="1"/>
    <col min="12" max="12" width="2.19921875" style="174" customWidth="1"/>
    <col min="13" max="17" width="2.33203125" style="174" customWidth="1"/>
    <col min="18" max="119" width="2.1328125" style="174" customWidth="1"/>
    <col min="120" max="16384" width="0" style="174" hidden="1"/>
  </cols>
  <sheetData>
    <row r="1" spans="1:119" ht="33" customHeight="1" x14ac:dyDescent="0.25">
      <c r="B1" s="604" t="s">
        <v>82</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3.25" thickBot="1" x14ac:dyDescent="0.3">
      <c r="B2" s="176" t="s">
        <v>83</v>
      </c>
      <c r="C2" s="176"/>
      <c r="D2" s="177"/>
    </row>
    <row r="3" spans="1:119" ht="18.75" customHeight="1" thickBot="1" x14ac:dyDescent="0.3">
      <c r="A3" s="175"/>
      <c r="B3" s="605" t="s">
        <v>84</v>
      </c>
      <c r="C3" s="606"/>
      <c r="D3" s="606"/>
      <c r="E3" s="607"/>
      <c r="F3" s="607"/>
      <c r="G3" s="607"/>
      <c r="H3" s="607"/>
      <c r="I3" s="607"/>
      <c r="J3" s="607"/>
      <c r="K3" s="607"/>
      <c r="L3" s="607" t="s">
        <v>85</v>
      </c>
      <c r="M3" s="607"/>
      <c r="N3" s="607"/>
      <c r="O3" s="607"/>
      <c r="P3" s="607"/>
      <c r="Q3" s="607"/>
      <c r="R3" s="610"/>
      <c r="S3" s="610"/>
      <c r="T3" s="610"/>
      <c r="U3" s="610"/>
      <c r="V3" s="611"/>
      <c r="W3" s="501" t="s">
        <v>86</v>
      </c>
      <c r="X3" s="502"/>
      <c r="Y3" s="502"/>
      <c r="Z3" s="502"/>
      <c r="AA3" s="502"/>
      <c r="AB3" s="606"/>
      <c r="AC3" s="610" t="s">
        <v>87</v>
      </c>
      <c r="AD3" s="502"/>
      <c r="AE3" s="502"/>
      <c r="AF3" s="502"/>
      <c r="AG3" s="502"/>
      <c r="AH3" s="502"/>
      <c r="AI3" s="502"/>
      <c r="AJ3" s="502"/>
      <c r="AK3" s="502"/>
      <c r="AL3" s="572"/>
      <c r="AM3" s="501" t="s">
        <v>88</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89</v>
      </c>
      <c r="BO3" s="502"/>
      <c r="BP3" s="502"/>
      <c r="BQ3" s="502"/>
      <c r="BR3" s="502"/>
      <c r="BS3" s="502"/>
      <c r="BT3" s="502"/>
      <c r="BU3" s="572"/>
      <c r="BV3" s="501" t="s">
        <v>90</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91</v>
      </c>
      <c r="CU3" s="502"/>
      <c r="CV3" s="502"/>
      <c r="CW3" s="502"/>
      <c r="CX3" s="502"/>
      <c r="CY3" s="502"/>
      <c r="CZ3" s="502"/>
      <c r="DA3" s="572"/>
      <c r="DB3" s="501" t="s">
        <v>92</v>
      </c>
      <c r="DC3" s="502"/>
      <c r="DD3" s="502"/>
      <c r="DE3" s="502"/>
      <c r="DF3" s="502"/>
      <c r="DG3" s="502"/>
      <c r="DH3" s="502"/>
      <c r="DI3" s="572"/>
    </row>
    <row r="4" spans="1:119" ht="18.75" customHeight="1" x14ac:dyDescent="0.25">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8"/>
      <c r="AN4" s="458"/>
      <c r="AO4" s="458"/>
      <c r="AP4" s="458"/>
      <c r="AQ4" s="458"/>
      <c r="AR4" s="458"/>
      <c r="AS4" s="458"/>
      <c r="AT4" s="458"/>
      <c r="AU4" s="458"/>
      <c r="AV4" s="458"/>
      <c r="AW4" s="458"/>
      <c r="AX4" s="613"/>
      <c r="AY4" s="424" t="s">
        <v>93</v>
      </c>
      <c r="AZ4" s="425"/>
      <c r="BA4" s="425"/>
      <c r="BB4" s="425"/>
      <c r="BC4" s="425"/>
      <c r="BD4" s="425"/>
      <c r="BE4" s="425"/>
      <c r="BF4" s="425"/>
      <c r="BG4" s="425"/>
      <c r="BH4" s="425"/>
      <c r="BI4" s="425"/>
      <c r="BJ4" s="425"/>
      <c r="BK4" s="425"/>
      <c r="BL4" s="425"/>
      <c r="BM4" s="426"/>
      <c r="BN4" s="427">
        <v>51701434</v>
      </c>
      <c r="BO4" s="428"/>
      <c r="BP4" s="428"/>
      <c r="BQ4" s="428"/>
      <c r="BR4" s="428"/>
      <c r="BS4" s="428"/>
      <c r="BT4" s="428"/>
      <c r="BU4" s="429"/>
      <c r="BV4" s="427">
        <v>53235165</v>
      </c>
      <c r="BW4" s="428"/>
      <c r="BX4" s="428"/>
      <c r="BY4" s="428"/>
      <c r="BZ4" s="428"/>
      <c r="CA4" s="428"/>
      <c r="CB4" s="428"/>
      <c r="CC4" s="429"/>
      <c r="CD4" s="598" t="s">
        <v>94</v>
      </c>
      <c r="CE4" s="599"/>
      <c r="CF4" s="599"/>
      <c r="CG4" s="599"/>
      <c r="CH4" s="599"/>
      <c r="CI4" s="599"/>
      <c r="CJ4" s="599"/>
      <c r="CK4" s="599"/>
      <c r="CL4" s="599"/>
      <c r="CM4" s="599"/>
      <c r="CN4" s="599"/>
      <c r="CO4" s="599"/>
      <c r="CP4" s="599"/>
      <c r="CQ4" s="599"/>
      <c r="CR4" s="599"/>
      <c r="CS4" s="600"/>
      <c r="CT4" s="601">
        <v>12.2</v>
      </c>
      <c r="CU4" s="602"/>
      <c r="CV4" s="602"/>
      <c r="CW4" s="602"/>
      <c r="CX4" s="602"/>
      <c r="CY4" s="602"/>
      <c r="CZ4" s="602"/>
      <c r="DA4" s="603"/>
      <c r="DB4" s="601">
        <v>11</v>
      </c>
      <c r="DC4" s="602"/>
      <c r="DD4" s="602"/>
      <c r="DE4" s="602"/>
      <c r="DF4" s="602"/>
      <c r="DG4" s="602"/>
      <c r="DH4" s="602"/>
      <c r="DI4" s="603"/>
    </row>
    <row r="5" spans="1:119" ht="18.75" customHeight="1" x14ac:dyDescent="0.25">
      <c r="A5" s="175"/>
      <c r="B5" s="608"/>
      <c r="C5" s="459"/>
      <c r="D5" s="459"/>
      <c r="E5" s="609"/>
      <c r="F5" s="609"/>
      <c r="G5" s="609"/>
      <c r="H5" s="609"/>
      <c r="I5" s="609"/>
      <c r="J5" s="609"/>
      <c r="K5" s="609"/>
      <c r="L5" s="609"/>
      <c r="M5" s="609"/>
      <c r="N5" s="609"/>
      <c r="O5" s="609"/>
      <c r="P5" s="609"/>
      <c r="Q5" s="609"/>
      <c r="R5" s="457"/>
      <c r="S5" s="457"/>
      <c r="T5" s="457"/>
      <c r="U5" s="457"/>
      <c r="V5" s="612"/>
      <c r="W5" s="528"/>
      <c r="X5" s="458"/>
      <c r="Y5" s="458"/>
      <c r="Z5" s="458"/>
      <c r="AA5" s="458"/>
      <c r="AB5" s="459"/>
      <c r="AC5" s="457"/>
      <c r="AD5" s="458"/>
      <c r="AE5" s="458"/>
      <c r="AF5" s="458"/>
      <c r="AG5" s="458"/>
      <c r="AH5" s="458"/>
      <c r="AI5" s="458"/>
      <c r="AJ5" s="458"/>
      <c r="AK5" s="458"/>
      <c r="AL5" s="613"/>
      <c r="AM5" s="491" t="s">
        <v>95</v>
      </c>
      <c r="AN5" s="406"/>
      <c r="AO5" s="406"/>
      <c r="AP5" s="406"/>
      <c r="AQ5" s="406"/>
      <c r="AR5" s="406"/>
      <c r="AS5" s="406"/>
      <c r="AT5" s="407"/>
      <c r="AU5" s="479" t="s">
        <v>96</v>
      </c>
      <c r="AV5" s="480"/>
      <c r="AW5" s="480"/>
      <c r="AX5" s="480"/>
      <c r="AY5" s="412" t="s">
        <v>97</v>
      </c>
      <c r="AZ5" s="413"/>
      <c r="BA5" s="413"/>
      <c r="BB5" s="413"/>
      <c r="BC5" s="413"/>
      <c r="BD5" s="413"/>
      <c r="BE5" s="413"/>
      <c r="BF5" s="413"/>
      <c r="BG5" s="413"/>
      <c r="BH5" s="413"/>
      <c r="BI5" s="413"/>
      <c r="BJ5" s="413"/>
      <c r="BK5" s="413"/>
      <c r="BL5" s="413"/>
      <c r="BM5" s="414"/>
      <c r="BN5" s="432">
        <v>48508074</v>
      </c>
      <c r="BO5" s="433"/>
      <c r="BP5" s="433"/>
      <c r="BQ5" s="433"/>
      <c r="BR5" s="433"/>
      <c r="BS5" s="433"/>
      <c r="BT5" s="433"/>
      <c r="BU5" s="434"/>
      <c r="BV5" s="432">
        <v>50224066</v>
      </c>
      <c r="BW5" s="433"/>
      <c r="BX5" s="433"/>
      <c r="BY5" s="433"/>
      <c r="BZ5" s="433"/>
      <c r="CA5" s="433"/>
      <c r="CB5" s="433"/>
      <c r="CC5" s="434"/>
      <c r="CD5" s="441" t="s">
        <v>98</v>
      </c>
      <c r="CE5" s="386"/>
      <c r="CF5" s="386"/>
      <c r="CG5" s="386"/>
      <c r="CH5" s="386"/>
      <c r="CI5" s="386"/>
      <c r="CJ5" s="386"/>
      <c r="CK5" s="386"/>
      <c r="CL5" s="386"/>
      <c r="CM5" s="386"/>
      <c r="CN5" s="386"/>
      <c r="CO5" s="386"/>
      <c r="CP5" s="386"/>
      <c r="CQ5" s="386"/>
      <c r="CR5" s="386"/>
      <c r="CS5" s="442"/>
      <c r="CT5" s="402">
        <v>94.5</v>
      </c>
      <c r="CU5" s="403"/>
      <c r="CV5" s="403"/>
      <c r="CW5" s="403"/>
      <c r="CX5" s="403"/>
      <c r="CY5" s="403"/>
      <c r="CZ5" s="403"/>
      <c r="DA5" s="404"/>
      <c r="DB5" s="402">
        <v>90.4</v>
      </c>
      <c r="DC5" s="403"/>
      <c r="DD5" s="403"/>
      <c r="DE5" s="403"/>
      <c r="DF5" s="403"/>
      <c r="DG5" s="403"/>
      <c r="DH5" s="403"/>
      <c r="DI5" s="404"/>
    </row>
    <row r="6" spans="1:119" ht="18.75" customHeight="1" x14ac:dyDescent="0.25">
      <c r="A6" s="175"/>
      <c r="B6" s="578" t="s">
        <v>99</v>
      </c>
      <c r="C6" s="456"/>
      <c r="D6" s="456"/>
      <c r="E6" s="579"/>
      <c r="F6" s="579"/>
      <c r="G6" s="579"/>
      <c r="H6" s="579"/>
      <c r="I6" s="579"/>
      <c r="J6" s="579"/>
      <c r="K6" s="579"/>
      <c r="L6" s="579" t="s">
        <v>100</v>
      </c>
      <c r="M6" s="579"/>
      <c r="N6" s="579"/>
      <c r="O6" s="579"/>
      <c r="P6" s="579"/>
      <c r="Q6" s="579"/>
      <c r="R6" s="454"/>
      <c r="S6" s="454"/>
      <c r="T6" s="454"/>
      <c r="U6" s="454"/>
      <c r="V6" s="585"/>
      <c r="W6" s="513" t="s">
        <v>101</v>
      </c>
      <c r="X6" s="455"/>
      <c r="Y6" s="455"/>
      <c r="Z6" s="455"/>
      <c r="AA6" s="455"/>
      <c r="AB6" s="456"/>
      <c r="AC6" s="590" t="s">
        <v>102</v>
      </c>
      <c r="AD6" s="591"/>
      <c r="AE6" s="591"/>
      <c r="AF6" s="591"/>
      <c r="AG6" s="591"/>
      <c r="AH6" s="591"/>
      <c r="AI6" s="591"/>
      <c r="AJ6" s="591"/>
      <c r="AK6" s="591"/>
      <c r="AL6" s="592"/>
      <c r="AM6" s="491" t="s">
        <v>103</v>
      </c>
      <c r="AN6" s="406"/>
      <c r="AO6" s="406"/>
      <c r="AP6" s="406"/>
      <c r="AQ6" s="406"/>
      <c r="AR6" s="406"/>
      <c r="AS6" s="406"/>
      <c r="AT6" s="407"/>
      <c r="AU6" s="479" t="s">
        <v>96</v>
      </c>
      <c r="AV6" s="480"/>
      <c r="AW6" s="480"/>
      <c r="AX6" s="480"/>
      <c r="AY6" s="412" t="s">
        <v>104</v>
      </c>
      <c r="AZ6" s="413"/>
      <c r="BA6" s="413"/>
      <c r="BB6" s="413"/>
      <c r="BC6" s="413"/>
      <c r="BD6" s="413"/>
      <c r="BE6" s="413"/>
      <c r="BF6" s="413"/>
      <c r="BG6" s="413"/>
      <c r="BH6" s="413"/>
      <c r="BI6" s="413"/>
      <c r="BJ6" s="413"/>
      <c r="BK6" s="413"/>
      <c r="BL6" s="413"/>
      <c r="BM6" s="414"/>
      <c r="BN6" s="432">
        <v>3193360</v>
      </c>
      <c r="BO6" s="433"/>
      <c r="BP6" s="433"/>
      <c r="BQ6" s="433"/>
      <c r="BR6" s="433"/>
      <c r="BS6" s="433"/>
      <c r="BT6" s="433"/>
      <c r="BU6" s="434"/>
      <c r="BV6" s="432">
        <v>3011099</v>
      </c>
      <c r="BW6" s="433"/>
      <c r="BX6" s="433"/>
      <c r="BY6" s="433"/>
      <c r="BZ6" s="433"/>
      <c r="CA6" s="433"/>
      <c r="CB6" s="433"/>
      <c r="CC6" s="434"/>
      <c r="CD6" s="441" t="s">
        <v>105</v>
      </c>
      <c r="CE6" s="386"/>
      <c r="CF6" s="386"/>
      <c r="CG6" s="386"/>
      <c r="CH6" s="386"/>
      <c r="CI6" s="386"/>
      <c r="CJ6" s="386"/>
      <c r="CK6" s="386"/>
      <c r="CL6" s="386"/>
      <c r="CM6" s="386"/>
      <c r="CN6" s="386"/>
      <c r="CO6" s="386"/>
      <c r="CP6" s="386"/>
      <c r="CQ6" s="386"/>
      <c r="CR6" s="386"/>
      <c r="CS6" s="442"/>
      <c r="CT6" s="575">
        <v>96.5</v>
      </c>
      <c r="CU6" s="576"/>
      <c r="CV6" s="576"/>
      <c r="CW6" s="576"/>
      <c r="CX6" s="576"/>
      <c r="CY6" s="576"/>
      <c r="CZ6" s="576"/>
      <c r="DA6" s="577"/>
      <c r="DB6" s="575">
        <v>97.3</v>
      </c>
      <c r="DC6" s="576"/>
      <c r="DD6" s="576"/>
      <c r="DE6" s="576"/>
      <c r="DF6" s="576"/>
      <c r="DG6" s="576"/>
      <c r="DH6" s="576"/>
      <c r="DI6" s="577"/>
    </row>
    <row r="7" spans="1:119" ht="18.75" customHeight="1" x14ac:dyDescent="0.25">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91" t="s">
        <v>106</v>
      </c>
      <c r="AN7" s="406"/>
      <c r="AO7" s="406"/>
      <c r="AP7" s="406"/>
      <c r="AQ7" s="406"/>
      <c r="AR7" s="406"/>
      <c r="AS7" s="406"/>
      <c r="AT7" s="407"/>
      <c r="AU7" s="479" t="s">
        <v>96</v>
      </c>
      <c r="AV7" s="480"/>
      <c r="AW7" s="480"/>
      <c r="AX7" s="480"/>
      <c r="AY7" s="412" t="s">
        <v>107</v>
      </c>
      <c r="AZ7" s="413"/>
      <c r="BA7" s="413"/>
      <c r="BB7" s="413"/>
      <c r="BC7" s="413"/>
      <c r="BD7" s="413"/>
      <c r="BE7" s="413"/>
      <c r="BF7" s="413"/>
      <c r="BG7" s="413"/>
      <c r="BH7" s="413"/>
      <c r="BI7" s="413"/>
      <c r="BJ7" s="413"/>
      <c r="BK7" s="413"/>
      <c r="BL7" s="413"/>
      <c r="BM7" s="414"/>
      <c r="BN7" s="432">
        <v>271696</v>
      </c>
      <c r="BO7" s="433"/>
      <c r="BP7" s="433"/>
      <c r="BQ7" s="433"/>
      <c r="BR7" s="433"/>
      <c r="BS7" s="433"/>
      <c r="BT7" s="433"/>
      <c r="BU7" s="434"/>
      <c r="BV7" s="432">
        <v>266602</v>
      </c>
      <c r="BW7" s="433"/>
      <c r="BX7" s="433"/>
      <c r="BY7" s="433"/>
      <c r="BZ7" s="433"/>
      <c r="CA7" s="433"/>
      <c r="CB7" s="433"/>
      <c r="CC7" s="434"/>
      <c r="CD7" s="441" t="s">
        <v>108</v>
      </c>
      <c r="CE7" s="386"/>
      <c r="CF7" s="386"/>
      <c r="CG7" s="386"/>
      <c r="CH7" s="386"/>
      <c r="CI7" s="386"/>
      <c r="CJ7" s="386"/>
      <c r="CK7" s="386"/>
      <c r="CL7" s="386"/>
      <c r="CM7" s="386"/>
      <c r="CN7" s="386"/>
      <c r="CO7" s="386"/>
      <c r="CP7" s="386"/>
      <c r="CQ7" s="386"/>
      <c r="CR7" s="386"/>
      <c r="CS7" s="442"/>
      <c r="CT7" s="432">
        <v>23913540</v>
      </c>
      <c r="CU7" s="433"/>
      <c r="CV7" s="433"/>
      <c r="CW7" s="433"/>
      <c r="CX7" s="433"/>
      <c r="CY7" s="433"/>
      <c r="CZ7" s="433"/>
      <c r="DA7" s="434"/>
      <c r="DB7" s="432">
        <v>24903249</v>
      </c>
      <c r="DC7" s="433"/>
      <c r="DD7" s="433"/>
      <c r="DE7" s="433"/>
      <c r="DF7" s="433"/>
      <c r="DG7" s="433"/>
      <c r="DH7" s="433"/>
      <c r="DI7" s="434"/>
    </row>
    <row r="8" spans="1:119" ht="18.75" customHeight="1" thickBot="1" x14ac:dyDescent="0.3">
      <c r="A8" s="175"/>
      <c r="B8" s="583"/>
      <c r="C8" s="514"/>
      <c r="D8" s="514"/>
      <c r="E8" s="584"/>
      <c r="F8" s="584"/>
      <c r="G8" s="584"/>
      <c r="H8" s="584"/>
      <c r="I8" s="584"/>
      <c r="J8" s="584"/>
      <c r="K8" s="584"/>
      <c r="L8" s="584"/>
      <c r="M8" s="584"/>
      <c r="N8" s="584"/>
      <c r="O8" s="584"/>
      <c r="P8" s="584"/>
      <c r="Q8" s="584"/>
      <c r="R8" s="588"/>
      <c r="S8" s="588"/>
      <c r="T8" s="588"/>
      <c r="U8" s="588"/>
      <c r="V8" s="589"/>
      <c r="W8" s="503"/>
      <c r="X8" s="504"/>
      <c r="Y8" s="504"/>
      <c r="Z8" s="504"/>
      <c r="AA8" s="504"/>
      <c r="AB8" s="514"/>
      <c r="AC8" s="595"/>
      <c r="AD8" s="596"/>
      <c r="AE8" s="596"/>
      <c r="AF8" s="596"/>
      <c r="AG8" s="596"/>
      <c r="AH8" s="596"/>
      <c r="AI8" s="596"/>
      <c r="AJ8" s="596"/>
      <c r="AK8" s="596"/>
      <c r="AL8" s="597"/>
      <c r="AM8" s="491" t="s">
        <v>109</v>
      </c>
      <c r="AN8" s="406"/>
      <c r="AO8" s="406"/>
      <c r="AP8" s="406"/>
      <c r="AQ8" s="406"/>
      <c r="AR8" s="406"/>
      <c r="AS8" s="406"/>
      <c r="AT8" s="407"/>
      <c r="AU8" s="479" t="s">
        <v>96</v>
      </c>
      <c r="AV8" s="480"/>
      <c r="AW8" s="480"/>
      <c r="AX8" s="480"/>
      <c r="AY8" s="412" t="s">
        <v>110</v>
      </c>
      <c r="AZ8" s="413"/>
      <c r="BA8" s="413"/>
      <c r="BB8" s="413"/>
      <c r="BC8" s="413"/>
      <c r="BD8" s="413"/>
      <c r="BE8" s="413"/>
      <c r="BF8" s="413"/>
      <c r="BG8" s="413"/>
      <c r="BH8" s="413"/>
      <c r="BI8" s="413"/>
      <c r="BJ8" s="413"/>
      <c r="BK8" s="413"/>
      <c r="BL8" s="413"/>
      <c r="BM8" s="414"/>
      <c r="BN8" s="432">
        <v>2921664</v>
      </c>
      <c r="BO8" s="433"/>
      <c r="BP8" s="433"/>
      <c r="BQ8" s="433"/>
      <c r="BR8" s="433"/>
      <c r="BS8" s="433"/>
      <c r="BT8" s="433"/>
      <c r="BU8" s="434"/>
      <c r="BV8" s="432">
        <v>2744497</v>
      </c>
      <c r="BW8" s="433"/>
      <c r="BX8" s="433"/>
      <c r="BY8" s="433"/>
      <c r="BZ8" s="433"/>
      <c r="CA8" s="433"/>
      <c r="CB8" s="433"/>
      <c r="CC8" s="434"/>
      <c r="CD8" s="441" t="s">
        <v>111</v>
      </c>
      <c r="CE8" s="386"/>
      <c r="CF8" s="386"/>
      <c r="CG8" s="386"/>
      <c r="CH8" s="386"/>
      <c r="CI8" s="386"/>
      <c r="CJ8" s="386"/>
      <c r="CK8" s="386"/>
      <c r="CL8" s="386"/>
      <c r="CM8" s="386"/>
      <c r="CN8" s="386"/>
      <c r="CO8" s="386"/>
      <c r="CP8" s="386"/>
      <c r="CQ8" s="386"/>
      <c r="CR8" s="386"/>
      <c r="CS8" s="442"/>
      <c r="CT8" s="535">
        <v>0.66</v>
      </c>
      <c r="CU8" s="536"/>
      <c r="CV8" s="536"/>
      <c r="CW8" s="536"/>
      <c r="CX8" s="536"/>
      <c r="CY8" s="536"/>
      <c r="CZ8" s="536"/>
      <c r="DA8" s="537"/>
      <c r="DB8" s="535">
        <v>0.68</v>
      </c>
      <c r="DC8" s="536"/>
      <c r="DD8" s="536"/>
      <c r="DE8" s="536"/>
      <c r="DF8" s="536"/>
      <c r="DG8" s="536"/>
      <c r="DH8" s="536"/>
      <c r="DI8" s="537"/>
    </row>
    <row r="9" spans="1:119" ht="18.75" customHeight="1" thickBot="1" x14ac:dyDescent="0.3">
      <c r="A9" s="175"/>
      <c r="B9" s="564" t="s">
        <v>112</v>
      </c>
      <c r="C9" s="565"/>
      <c r="D9" s="565"/>
      <c r="E9" s="565"/>
      <c r="F9" s="565"/>
      <c r="G9" s="565"/>
      <c r="H9" s="565"/>
      <c r="I9" s="565"/>
      <c r="J9" s="565"/>
      <c r="K9" s="485"/>
      <c r="L9" s="566" t="s">
        <v>113</v>
      </c>
      <c r="M9" s="567"/>
      <c r="N9" s="567"/>
      <c r="O9" s="567"/>
      <c r="P9" s="567"/>
      <c r="Q9" s="568"/>
      <c r="R9" s="569">
        <v>81526</v>
      </c>
      <c r="S9" s="570"/>
      <c r="T9" s="570"/>
      <c r="U9" s="570"/>
      <c r="V9" s="571"/>
      <c r="W9" s="501" t="s">
        <v>114</v>
      </c>
      <c r="X9" s="502"/>
      <c r="Y9" s="502"/>
      <c r="Z9" s="502"/>
      <c r="AA9" s="502"/>
      <c r="AB9" s="502"/>
      <c r="AC9" s="502"/>
      <c r="AD9" s="502"/>
      <c r="AE9" s="502"/>
      <c r="AF9" s="502"/>
      <c r="AG9" s="502"/>
      <c r="AH9" s="502"/>
      <c r="AI9" s="502"/>
      <c r="AJ9" s="502"/>
      <c r="AK9" s="502"/>
      <c r="AL9" s="572"/>
      <c r="AM9" s="491" t="s">
        <v>115</v>
      </c>
      <c r="AN9" s="406"/>
      <c r="AO9" s="406"/>
      <c r="AP9" s="406"/>
      <c r="AQ9" s="406"/>
      <c r="AR9" s="406"/>
      <c r="AS9" s="406"/>
      <c r="AT9" s="407"/>
      <c r="AU9" s="479" t="s">
        <v>116</v>
      </c>
      <c r="AV9" s="480"/>
      <c r="AW9" s="480"/>
      <c r="AX9" s="480"/>
      <c r="AY9" s="412" t="s">
        <v>117</v>
      </c>
      <c r="AZ9" s="413"/>
      <c r="BA9" s="413"/>
      <c r="BB9" s="413"/>
      <c r="BC9" s="413"/>
      <c r="BD9" s="413"/>
      <c r="BE9" s="413"/>
      <c r="BF9" s="413"/>
      <c r="BG9" s="413"/>
      <c r="BH9" s="413"/>
      <c r="BI9" s="413"/>
      <c r="BJ9" s="413"/>
      <c r="BK9" s="413"/>
      <c r="BL9" s="413"/>
      <c r="BM9" s="414"/>
      <c r="BN9" s="432">
        <v>177167</v>
      </c>
      <c r="BO9" s="433"/>
      <c r="BP9" s="433"/>
      <c r="BQ9" s="433"/>
      <c r="BR9" s="433"/>
      <c r="BS9" s="433"/>
      <c r="BT9" s="433"/>
      <c r="BU9" s="434"/>
      <c r="BV9" s="432">
        <v>740459</v>
      </c>
      <c r="BW9" s="433"/>
      <c r="BX9" s="433"/>
      <c r="BY9" s="433"/>
      <c r="BZ9" s="433"/>
      <c r="CA9" s="433"/>
      <c r="CB9" s="433"/>
      <c r="CC9" s="434"/>
      <c r="CD9" s="441" t="s">
        <v>118</v>
      </c>
      <c r="CE9" s="386"/>
      <c r="CF9" s="386"/>
      <c r="CG9" s="386"/>
      <c r="CH9" s="386"/>
      <c r="CI9" s="386"/>
      <c r="CJ9" s="386"/>
      <c r="CK9" s="386"/>
      <c r="CL9" s="386"/>
      <c r="CM9" s="386"/>
      <c r="CN9" s="386"/>
      <c r="CO9" s="386"/>
      <c r="CP9" s="386"/>
      <c r="CQ9" s="386"/>
      <c r="CR9" s="386"/>
      <c r="CS9" s="442"/>
      <c r="CT9" s="402">
        <v>13.8</v>
      </c>
      <c r="CU9" s="403"/>
      <c r="CV9" s="403"/>
      <c r="CW9" s="403"/>
      <c r="CX9" s="403"/>
      <c r="CY9" s="403"/>
      <c r="CZ9" s="403"/>
      <c r="DA9" s="404"/>
      <c r="DB9" s="402">
        <v>12.4</v>
      </c>
      <c r="DC9" s="403"/>
      <c r="DD9" s="403"/>
      <c r="DE9" s="403"/>
      <c r="DF9" s="403"/>
      <c r="DG9" s="403"/>
      <c r="DH9" s="403"/>
      <c r="DI9" s="404"/>
    </row>
    <row r="10" spans="1:119" ht="18.75" customHeight="1" thickBot="1" x14ac:dyDescent="0.3">
      <c r="A10" s="175"/>
      <c r="B10" s="564"/>
      <c r="C10" s="565"/>
      <c r="D10" s="565"/>
      <c r="E10" s="565"/>
      <c r="F10" s="565"/>
      <c r="G10" s="565"/>
      <c r="H10" s="565"/>
      <c r="I10" s="565"/>
      <c r="J10" s="565"/>
      <c r="K10" s="485"/>
      <c r="L10" s="405" t="s">
        <v>119</v>
      </c>
      <c r="M10" s="406"/>
      <c r="N10" s="406"/>
      <c r="O10" s="406"/>
      <c r="P10" s="406"/>
      <c r="Q10" s="407"/>
      <c r="R10" s="408">
        <v>86833</v>
      </c>
      <c r="S10" s="409"/>
      <c r="T10" s="409"/>
      <c r="U10" s="409"/>
      <c r="V10" s="411"/>
      <c r="W10" s="573"/>
      <c r="X10" s="383"/>
      <c r="Y10" s="383"/>
      <c r="Z10" s="383"/>
      <c r="AA10" s="383"/>
      <c r="AB10" s="383"/>
      <c r="AC10" s="383"/>
      <c r="AD10" s="383"/>
      <c r="AE10" s="383"/>
      <c r="AF10" s="383"/>
      <c r="AG10" s="383"/>
      <c r="AH10" s="383"/>
      <c r="AI10" s="383"/>
      <c r="AJ10" s="383"/>
      <c r="AK10" s="383"/>
      <c r="AL10" s="574"/>
      <c r="AM10" s="491" t="s">
        <v>120</v>
      </c>
      <c r="AN10" s="406"/>
      <c r="AO10" s="406"/>
      <c r="AP10" s="406"/>
      <c r="AQ10" s="406"/>
      <c r="AR10" s="406"/>
      <c r="AS10" s="406"/>
      <c r="AT10" s="407"/>
      <c r="AU10" s="479" t="s">
        <v>121</v>
      </c>
      <c r="AV10" s="480"/>
      <c r="AW10" s="480"/>
      <c r="AX10" s="480"/>
      <c r="AY10" s="412" t="s">
        <v>122</v>
      </c>
      <c r="AZ10" s="413"/>
      <c r="BA10" s="413"/>
      <c r="BB10" s="413"/>
      <c r="BC10" s="413"/>
      <c r="BD10" s="413"/>
      <c r="BE10" s="413"/>
      <c r="BF10" s="413"/>
      <c r="BG10" s="413"/>
      <c r="BH10" s="413"/>
      <c r="BI10" s="413"/>
      <c r="BJ10" s="413"/>
      <c r="BK10" s="413"/>
      <c r="BL10" s="413"/>
      <c r="BM10" s="414"/>
      <c r="BN10" s="432">
        <v>7063</v>
      </c>
      <c r="BO10" s="433"/>
      <c r="BP10" s="433"/>
      <c r="BQ10" s="433"/>
      <c r="BR10" s="433"/>
      <c r="BS10" s="433"/>
      <c r="BT10" s="433"/>
      <c r="BU10" s="434"/>
      <c r="BV10" s="432">
        <v>1376973</v>
      </c>
      <c r="BW10" s="433"/>
      <c r="BX10" s="433"/>
      <c r="BY10" s="433"/>
      <c r="BZ10" s="433"/>
      <c r="CA10" s="433"/>
      <c r="CB10" s="433"/>
      <c r="CC10" s="434"/>
      <c r="CD10" s="181" t="s">
        <v>123</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3">
      <c r="A11" s="175"/>
      <c r="B11" s="564"/>
      <c r="C11" s="565"/>
      <c r="D11" s="565"/>
      <c r="E11" s="565"/>
      <c r="F11" s="565"/>
      <c r="G11" s="565"/>
      <c r="H11" s="565"/>
      <c r="I11" s="565"/>
      <c r="J11" s="565"/>
      <c r="K11" s="485"/>
      <c r="L11" s="387" t="s">
        <v>124</v>
      </c>
      <c r="M11" s="388"/>
      <c r="N11" s="388"/>
      <c r="O11" s="388"/>
      <c r="P11" s="388"/>
      <c r="Q11" s="389"/>
      <c r="R11" s="561" t="s">
        <v>125</v>
      </c>
      <c r="S11" s="562"/>
      <c r="T11" s="562"/>
      <c r="U11" s="562"/>
      <c r="V11" s="563"/>
      <c r="W11" s="573"/>
      <c r="X11" s="383"/>
      <c r="Y11" s="383"/>
      <c r="Z11" s="383"/>
      <c r="AA11" s="383"/>
      <c r="AB11" s="383"/>
      <c r="AC11" s="383"/>
      <c r="AD11" s="383"/>
      <c r="AE11" s="383"/>
      <c r="AF11" s="383"/>
      <c r="AG11" s="383"/>
      <c r="AH11" s="383"/>
      <c r="AI11" s="383"/>
      <c r="AJ11" s="383"/>
      <c r="AK11" s="383"/>
      <c r="AL11" s="574"/>
      <c r="AM11" s="491" t="s">
        <v>126</v>
      </c>
      <c r="AN11" s="406"/>
      <c r="AO11" s="406"/>
      <c r="AP11" s="406"/>
      <c r="AQ11" s="406"/>
      <c r="AR11" s="406"/>
      <c r="AS11" s="406"/>
      <c r="AT11" s="407"/>
      <c r="AU11" s="479" t="s">
        <v>127</v>
      </c>
      <c r="AV11" s="480"/>
      <c r="AW11" s="480"/>
      <c r="AX11" s="480"/>
      <c r="AY11" s="412" t="s">
        <v>128</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129</v>
      </c>
      <c r="CE11" s="386"/>
      <c r="CF11" s="386"/>
      <c r="CG11" s="386"/>
      <c r="CH11" s="386"/>
      <c r="CI11" s="386"/>
      <c r="CJ11" s="386"/>
      <c r="CK11" s="386"/>
      <c r="CL11" s="386"/>
      <c r="CM11" s="386"/>
      <c r="CN11" s="386"/>
      <c r="CO11" s="386"/>
      <c r="CP11" s="386"/>
      <c r="CQ11" s="386"/>
      <c r="CR11" s="386"/>
      <c r="CS11" s="442"/>
      <c r="CT11" s="535" t="s">
        <v>130</v>
      </c>
      <c r="CU11" s="536"/>
      <c r="CV11" s="536"/>
      <c r="CW11" s="536"/>
      <c r="CX11" s="536"/>
      <c r="CY11" s="536"/>
      <c r="CZ11" s="536"/>
      <c r="DA11" s="537"/>
      <c r="DB11" s="535" t="s">
        <v>131</v>
      </c>
      <c r="DC11" s="536"/>
      <c r="DD11" s="536"/>
      <c r="DE11" s="536"/>
      <c r="DF11" s="536"/>
      <c r="DG11" s="536"/>
      <c r="DH11" s="536"/>
      <c r="DI11" s="537"/>
    </row>
    <row r="12" spans="1:119" ht="18.75" customHeight="1" x14ac:dyDescent="0.25">
      <c r="A12" s="175"/>
      <c r="B12" s="538" t="s">
        <v>132</v>
      </c>
      <c r="C12" s="539"/>
      <c r="D12" s="539"/>
      <c r="E12" s="539"/>
      <c r="F12" s="539"/>
      <c r="G12" s="539"/>
      <c r="H12" s="539"/>
      <c r="I12" s="539"/>
      <c r="J12" s="539"/>
      <c r="K12" s="540"/>
      <c r="L12" s="547" t="s">
        <v>133</v>
      </c>
      <c r="M12" s="548"/>
      <c r="N12" s="548"/>
      <c r="O12" s="548"/>
      <c r="P12" s="548"/>
      <c r="Q12" s="549"/>
      <c r="R12" s="550">
        <v>78901</v>
      </c>
      <c r="S12" s="551"/>
      <c r="T12" s="551"/>
      <c r="U12" s="551"/>
      <c r="V12" s="552"/>
      <c r="W12" s="553" t="s">
        <v>1</v>
      </c>
      <c r="X12" s="480"/>
      <c r="Y12" s="480"/>
      <c r="Z12" s="480"/>
      <c r="AA12" s="480"/>
      <c r="AB12" s="554"/>
      <c r="AC12" s="555" t="s">
        <v>134</v>
      </c>
      <c r="AD12" s="556"/>
      <c r="AE12" s="556"/>
      <c r="AF12" s="556"/>
      <c r="AG12" s="557"/>
      <c r="AH12" s="555" t="s">
        <v>135</v>
      </c>
      <c r="AI12" s="556"/>
      <c r="AJ12" s="556"/>
      <c r="AK12" s="556"/>
      <c r="AL12" s="558"/>
      <c r="AM12" s="491" t="s">
        <v>136</v>
      </c>
      <c r="AN12" s="406"/>
      <c r="AO12" s="406"/>
      <c r="AP12" s="406"/>
      <c r="AQ12" s="406"/>
      <c r="AR12" s="406"/>
      <c r="AS12" s="406"/>
      <c r="AT12" s="407"/>
      <c r="AU12" s="479" t="s">
        <v>96</v>
      </c>
      <c r="AV12" s="480"/>
      <c r="AW12" s="480"/>
      <c r="AX12" s="480"/>
      <c r="AY12" s="412" t="s">
        <v>137</v>
      </c>
      <c r="AZ12" s="413"/>
      <c r="BA12" s="413"/>
      <c r="BB12" s="413"/>
      <c r="BC12" s="413"/>
      <c r="BD12" s="413"/>
      <c r="BE12" s="413"/>
      <c r="BF12" s="413"/>
      <c r="BG12" s="413"/>
      <c r="BH12" s="413"/>
      <c r="BI12" s="413"/>
      <c r="BJ12" s="413"/>
      <c r="BK12" s="413"/>
      <c r="BL12" s="413"/>
      <c r="BM12" s="414"/>
      <c r="BN12" s="432">
        <v>0</v>
      </c>
      <c r="BO12" s="433"/>
      <c r="BP12" s="433"/>
      <c r="BQ12" s="433"/>
      <c r="BR12" s="433"/>
      <c r="BS12" s="433"/>
      <c r="BT12" s="433"/>
      <c r="BU12" s="434"/>
      <c r="BV12" s="432">
        <v>2049300</v>
      </c>
      <c r="BW12" s="433"/>
      <c r="BX12" s="433"/>
      <c r="BY12" s="433"/>
      <c r="BZ12" s="433"/>
      <c r="CA12" s="433"/>
      <c r="CB12" s="433"/>
      <c r="CC12" s="434"/>
      <c r="CD12" s="441" t="s">
        <v>138</v>
      </c>
      <c r="CE12" s="386"/>
      <c r="CF12" s="386"/>
      <c r="CG12" s="386"/>
      <c r="CH12" s="386"/>
      <c r="CI12" s="386"/>
      <c r="CJ12" s="386"/>
      <c r="CK12" s="386"/>
      <c r="CL12" s="386"/>
      <c r="CM12" s="386"/>
      <c r="CN12" s="386"/>
      <c r="CO12" s="386"/>
      <c r="CP12" s="386"/>
      <c r="CQ12" s="386"/>
      <c r="CR12" s="386"/>
      <c r="CS12" s="442"/>
      <c r="CT12" s="535" t="s">
        <v>130</v>
      </c>
      <c r="CU12" s="536"/>
      <c r="CV12" s="536"/>
      <c r="CW12" s="536"/>
      <c r="CX12" s="536"/>
      <c r="CY12" s="536"/>
      <c r="CZ12" s="536"/>
      <c r="DA12" s="537"/>
      <c r="DB12" s="535" t="s">
        <v>139</v>
      </c>
      <c r="DC12" s="536"/>
      <c r="DD12" s="536"/>
      <c r="DE12" s="536"/>
      <c r="DF12" s="536"/>
      <c r="DG12" s="536"/>
      <c r="DH12" s="536"/>
      <c r="DI12" s="537"/>
    </row>
    <row r="13" spans="1:119" ht="18.75" customHeight="1" x14ac:dyDescent="0.25">
      <c r="A13" s="175"/>
      <c r="B13" s="541"/>
      <c r="C13" s="542"/>
      <c r="D13" s="542"/>
      <c r="E13" s="542"/>
      <c r="F13" s="542"/>
      <c r="G13" s="542"/>
      <c r="H13" s="542"/>
      <c r="I13" s="542"/>
      <c r="J13" s="542"/>
      <c r="K13" s="543"/>
      <c r="L13" s="190"/>
      <c r="M13" s="522" t="s">
        <v>140</v>
      </c>
      <c r="N13" s="523"/>
      <c r="O13" s="523"/>
      <c r="P13" s="523"/>
      <c r="Q13" s="524"/>
      <c r="R13" s="525">
        <v>78046</v>
      </c>
      <c r="S13" s="526"/>
      <c r="T13" s="526"/>
      <c r="U13" s="526"/>
      <c r="V13" s="527"/>
      <c r="W13" s="513" t="s">
        <v>141</v>
      </c>
      <c r="X13" s="455"/>
      <c r="Y13" s="455"/>
      <c r="Z13" s="455"/>
      <c r="AA13" s="455"/>
      <c r="AB13" s="456"/>
      <c r="AC13" s="408">
        <v>1112</v>
      </c>
      <c r="AD13" s="409"/>
      <c r="AE13" s="409"/>
      <c r="AF13" s="409"/>
      <c r="AG13" s="410"/>
      <c r="AH13" s="408">
        <v>1423</v>
      </c>
      <c r="AI13" s="409"/>
      <c r="AJ13" s="409"/>
      <c r="AK13" s="409"/>
      <c r="AL13" s="411"/>
      <c r="AM13" s="491" t="s">
        <v>142</v>
      </c>
      <c r="AN13" s="406"/>
      <c r="AO13" s="406"/>
      <c r="AP13" s="406"/>
      <c r="AQ13" s="406"/>
      <c r="AR13" s="406"/>
      <c r="AS13" s="406"/>
      <c r="AT13" s="407"/>
      <c r="AU13" s="479" t="s">
        <v>143</v>
      </c>
      <c r="AV13" s="480"/>
      <c r="AW13" s="480"/>
      <c r="AX13" s="480"/>
      <c r="AY13" s="412" t="s">
        <v>144</v>
      </c>
      <c r="AZ13" s="413"/>
      <c r="BA13" s="413"/>
      <c r="BB13" s="413"/>
      <c r="BC13" s="413"/>
      <c r="BD13" s="413"/>
      <c r="BE13" s="413"/>
      <c r="BF13" s="413"/>
      <c r="BG13" s="413"/>
      <c r="BH13" s="413"/>
      <c r="BI13" s="413"/>
      <c r="BJ13" s="413"/>
      <c r="BK13" s="413"/>
      <c r="BL13" s="413"/>
      <c r="BM13" s="414"/>
      <c r="BN13" s="432">
        <v>184230</v>
      </c>
      <c r="BO13" s="433"/>
      <c r="BP13" s="433"/>
      <c r="BQ13" s="433"/>
      <c r="BR13" s="433"/>
      <c r="BS13" s="433"/>
      <c r="BT13" s="433"/>
      <c r="BU13" s="434"/>
      <c r="BV13" s="432">
        <v>68132</v>
      </c>
      <c r="BW13" s="433"/>
      <c r="BX13" s="433"/>
      <c r="BY13" s="433"/>
      <c r="BZ13" s="433"/>
      <c r="CA13" s="433"/>
      <c r="CB13" s="433"/>
      <c r="CC13" s="434"/>
      <c r="CD13" s="441" t="s">
        <v>145</v>
      </c>
      <c r="CE13" s="386"/>
      <c r="CF13" s="386"/>
      <c r="CG13" s="386"/>
      <c r="CH13" s="386"/>
      <c r="CI13" s="386"/>
      <c r="CJ13" s="386"/>
      <c r="CK13" s="386"/>
      <c r="CL13" s="386"/>
      <c r="CM13" s="386"/>
      <c r="CN13" s="386"/>
      <c r="CO13" s="386"/>
      <c r="CP13" s="386"/>
      <c r="CQ13" s="386"/>
      <c r="CR13" s="386"/>
      <c r="CS13" s="442"/>
      <c r="CT13" s="402">
        <v>9.6</v>
      </c>
      <c r="CU13" s="403"/>
      <c r="CV13" s="403"/>
      <c r="CW13" s="403"/>
      <c r="CX13" s="403"/>
      <c r="CY13" s="403"/>
      <c r="CZ13" s="403"/>
      <c r="DA13" s="404"/>
      <c r="DB13" s="402">
        <v>9.3000000000000007</v>
      </c>
      <c r="DC13" s="403"/>
      <c r="DD13" s="403"/>
      <c r="DE13" s="403"/>
      <c r="DF13" s="403"/>
      <c r="DG13" s="403"/>
      <c r="DH13" s="403"/>
      <c r="DI13" s="404"/>
    </row>
    <row r="14" spans="1:119" ht="18.75" customHeight="1" thickBot="1" x14ac:dyDescent="0.3">
      <c r="A14" s="175"/>
      <c r="B14" s="541"/>
      <c r="C14" s="542"/>
      <c r="D14" s="542"/>
      <c r="E14" s="542"/>
      <c r="F14" s="542"/>
      <c r="G14" s="542"/>
      <c r="H14" s="542"/>
      <c r="I14" s="542"/>
      <c r="J14" s="542"/>
      <c r="K14" s="543"/>
      <c r="L14" s="515" t="s">
        <v>146</v>
      </c>
      <c r="M14" s="559"/>
      <c r="N14" s="559"/>
      <c r="O14" s="559"/>
      <c r="P14" s="559"/>
      <c r="Q14" s="560"/>
      <c r="R14" s="525">
        <v>80297</v>
      </c>
      <c r="S14" s="526"/>
      <c r="T14" s="526"/>
      <c r="U14" s="526"/>
      <c r="V14" s="527"/>
      <c r="W14" s="528"/>
      <c r="X14" s="458"/>
      <c r="Y14" s="458"/>
      <c r="Z14" s="458"/>
      <c r="AA14" s="458"/>
      <c r="AB14" s="459"/>
      <c r="AC14" s="518">
        <v>2.9</v>
      </c>
      <c r="AD14" s="519"/>
      <c r="AE14" s="519"/>
      <c r="AF14" s="519"/>
      <c r="AG14" s="520"/>
      <c r="AH14" s="518">
        <v>3.5</v>
      </c>
      <c r="AI14" s="519"/>
      <c r="AJ14" s="519"/>
      <c r="AK14" s="519"/>
      <c r="AL14" s="521"/>
      <c r="AM14" s="491"/>
      <c r="AN14" s="406"/>
      <c r="AO14" s="406"/>
      <c r="AP14" s="406"/>
      <c r="AQ14" s="406"/>
      <c r="AR14" s="406"/>
      <c r="AS14" s="406"/>
      <c r="AT14" s="407"/>
      <c r="AU14" s="479"/>
      <c r="AV14" s="480"/>
      <c r="AW14" s="480"/>
      <c r="AX14" s="48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147</v>
      </c>
      <c r="CE14" s="439"/>
      <c r="CF14" s="439"/>
      <c r="CG14" s="439"/>
      <c r="CH14" s="439"/>
      <c r="CI14" s="439"/>
      <c r="CJ14" s="439"/>
      <c r="CK14" s="439"/>
      <c r="CL14" s="439"/>
      <c r="CM14" s="439"/>
      <c r="CN14" s="439"/>
      <c r="CO14" s="439"/>
      <c r="CP14" s="439"/>
      <c r="CQ14" s="439"/>
      <c r="CR14" s="439"/>
      <c r="CS14" s="440"/>
      <c r="CT14" s="529">
        <v>13.7</v>
      </c>
      <c r="CU14" s="530"/>
      <c r="CV14" s="530"/>
      <c r="CW14" s="530"/>
      <c r="CX14" s="530"/>
      <c r="CY14" s="530"/>
      <c r="CZ14" s="530"/>
      <c r="DA14" s="531"/>
      <c r="DB14" s="529">
        <v>18.5</v>
      </c>
      <c r="DC14" s="530"/>
      <c r="DD14" s="530"/>
      <c r="DE14" s="530"/>
      <c r="DF14" s="530"/>
      <c r="DG14" s="530"/>
      <c r="DH14" s="530"/>
      <c r="DI14" s="531"/>
    </row>
    <row r="15" spans="1:119" ht="18.75" customHeight="1" x14ac:dyDescent="0.25">
      <c r="A15" s="175"/>
      <c r="B15" s="541"/>
      <c r="C15" s="542"/>
      <c r="D15" s="542"/>
      <c r="E15" s="542"/>
      <c r="F15" s="542"/>
      <c r="G15" s="542"/>
      <c r="H15" s="542"/>
      <c r="I15" s="542"/>
      <c r="J15" s="542"/>
      <c r="K15" s="543"/>
      <c r="L15" s="190"/>
      <c r="M15" s="522" t="s">
        <v>140</v>
      </c>
      <c r="N15" s="523"/>
      <c r="O15" s="523"/>
      <c r="P15" s="523"/>
      <c r="Q15" s="524"/>
      <c r="R15" s="525">
        <v>79433</v>
      </c>
      <c r="S15" s="526"/>
      <c r="T15" s="526"/>
      <c r="U15" s="526"/>
      <c r="V15" s="527"/>
      <c r="W15" s="513" t="s">
        <v>148</v>
      </c>
      <c r="X15" s="455"/>
      <c r="Y15" s="455"/>
      <c r="Z15" s="455"/>
      <c r="AA15" s="455"/>
      <c r="AB15" s="456"/>
      <c r="AC15" s="408">
        <v>13441</v>
      </c>
      <c r="AD15" s="409"/>
      <c r="AE15" s="409"/>
      <c r="AF15" s="409"/>
      <c r="AG15" s="410"/>
      <c r="AH15" s="408">
        <v>14520</v>
      </c>
      <c r="AI15" s="409"/>
      <c r="AJ15" s="409"/>
      <c r="AK15" s="409"/>
      <c r="AL15" s="411"/>
      <c r="AM15" s="491"/>
      <c r="AN15" s="406"/>
      <c r="AO15" s="406"/>
      <c r="AP15" s="406"/>
      <c r="AQ15" s="406"/>
      <c r="AR15" s="406"/>
      <c r="AS15" s="406"/>
      <c r="AT15" s="407"/>
      <c r="AU15" s="479"/>
      <c r="AV15" s="480"/>
      <c r="AW15" s="480"/>
      <c r="AX15" s="480"/>
      <c r="AY15" s="424" t="s">
        <v>149</v>
      </c>
      <c r="AZ15" s="425"/>
      <c r="BA15" s="425"/>
      <c r="BB15" s="425"/>
      <c r="BC15" s="425"/>
      <c r="BD15" s="425"/>
      <c r="BE15" s="425"/>
      <c r="BF15" s="425"/>
      <c r="BG15" s="425"/>
      <c r="BH15" s="425"/>
      <c r="BI15" s="425"/>
      <c r="BJ15" s="425"/>
      <c r="BK15" s="425"/>
      <c r="BL15" s="425"/>
      <c r="BM15" s="426"/>
      <c r="BN15" s="427">
        <v>12978175</v>
      </c>
      <c r="BO15" s="428"/>
      <c r="BP15" s="428"/>
      <c r="BQ15" s="428"/>
      <c r="BR15" s="428"/>
      <c r="BS15" s="428"/>
      <c r="BT15" s="428"/>
      <c r="BU15" s="429"/>
      <c r="BV15" s="427">
        <v>12697928</v>
      </c>
      <c r="BW15" s="428"/>
      <c r="BX15" s="428"/>
      <c r="BY15" s="428"/>
      <c r="BZ15" s="428"/>
      <c r="CA15" s="428"/>
      <c r="CB15" s="428"/>
      <c r="CC15" s="429"/>
      <c r="CD15" s="532" t="s">
        <v>150</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5">
      <c r="A16" s="175"/>
      <c r="B16" s="541"/>
      <c r="C16" s="542"/>
      <c r="D16" s="542"/>
      <c r="E16" s="542"/>
      <c r="F16" s="542"/>
      <c r="G16" s="542"/>
      <c r="H16" s="542"/>
      <c r="I16" s="542"/>
      <c r="J16" s="542"/>
      <c r="K16" s="543"/>
      <c r="L16" s="515" t="s">
        <v>151</v>
      </c>
      <c r="M16" s="516"/>
      <c r="N16" s="516"/>
      <c r="O16" s="516"/>
      <c r="P16" s="516"/>
      <c r="Q16" s="517"/>
      <c r="R16" s="510" t="s">
        <v>152</v>
      </c>
      <c r="S16" s="511"/>
      <c r="T16" s="511"/>
      <c r="U16" s="511"/>
      <c r="V16" s="512"/>
      <c r="W16" s="528"/>
      <c r="X16" s="458"/>
      <c r="Y16" s="458"/>
      <c r="Z16" s="458"/>
      <c r="AA16" s="458"/>
      <c r="AB16" s="459"/>
      <c r="AC16" s="518">
        <v>35.1</v>
      </c>
      <c r="AD16" s="519"/>
      <c r="AE16" s="519"/>
      <c r="AF16" s="519"/>
      <c r="AG16" s="520"/>
      <c r="AH16" s="518">
        <v>35.4</v>
      </c>
      <c r="AI16" s="519"/>
      <c r="AJ16" s="519"/>
      <c r="AK16" s="519"/>
      <c r="AL16" s="521"/>
      <c r="AM16" s="491"/>
      <c r="AN16" s="406"/>
      <c r="AO16" s="406"/>
      <c r="AP16" s="406"/>
      <c r="AQ16" s="406"/>
      <c r="AR16" s="406"/>
      <c r="AS16" s="406"/>
      <c r="AT16" s="407"/>
      <c r="AU16" s="479"/>
      <c r="AV16" s="480"/>
      <c r="AW16" s="480"/>
      <c r="AX16" s="480"/>
      <c r="AY16" s="412" t="s">
        <v>153</v>
      </c>
      <c r="AZ16" s="413"/>
      <c r="BA16" s="413"/>
      <c r="BB16" s="413"/>
      <c r="BC16" s="413"/>
      <c r="BD16" s="413"/>
      <c r="BE16" s="413"/>
      <c r="BF16" s="413"/>
      <c r="BG16" s="413"/>
      <c r="BH16" s="413"/>
      <c r="BI16" s="413"/>
      <c r="BJ16" s="413"/>
      <c r="BK16" s="413"/>
      <c r="BL16" s="413"/>
      <c r="BM16" s="414"/>
      <c r="BN16" s="432">
        <v>19870358</v>
      </c>
      <c r="BO16" s="433"/>
      <c r="BP16" s="433"/>
      <c r="BQ16" s="433"/>
      <c r="BR16" s="433"/>
      <c r="BS16" s="433"/>
      <c r="BT16" s="433"/>
      <c r="BU16" s="434"/>
      <c r="BV16" s="432">
        <v>19608845</v>
      </c>
      <c r="BW16" s="433"/>
      <c r="BX16" s="433"/>
      <c r="BY16" s="433"/>
      <c r="BZ16" s="433"/>
      <c r="CA16" s="433"/>
      <c r="CB16" s="433"/>
      <c r="CC16" s="434"/>
      <c r="CD16" s="184"/>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row>
    <row r="17" spans="1:113" ht="18.75" customHeight="1" thickBot="1" x14ac:dyDescent="0.3">
      <c r="A17" s="175"/>
      <c r="B17" s="544"/>
      <c r="C17" s="545"/>
      <c r="D17" s="545"/>
      <c r="E17" s="545"/>
      <c r="F17" s="545"/>
      <c r="G17" s="545"/>
      <c r="H17" s="545"/>
      <c r="I17" s="545"/>
      <c r="J17" s="545"/>
      <c r="K17" s="546"/>
      <c r="L17" s="194"/>
      <c r="M17" s="507" t="s">
        <v>154</v>
      </c>
      <c r="N17" s="508"/>
      <c r="O17" s="508"/>
      <c r="P17" s="508"/>
      <c r="Q17" s="509"/>
      <c r="R17" s="510" t="s">
        <v>155</v>
      </c>
      <c r="S17" s="511"/>
      <c r="T17" s="511"/>
      <c r="U17" s="511"/>
      <c r="V17" s="512"/>
      <c r="W17" s="513" t="s">
        <v>156</v>
      </c>
      <c r="X17" s="455"/>
      <c r="Y17" s="455"/>
      <c r="Z17" s="455"/>
      <c r="AA17" s="455"/>
      <c r="AB17" s="456"/>
      <c r="AC17" s="408">
        <v>23790</v>
      </c>
      <c r="AD17" s="409"/>
      <c r="AE17" s="409"/>
      <c r="AF17" s="409"/>
      <c r="AG17" s="410"/>
      <c r="AH17" s="408">
        <v>25104</v>
      </c>
      <c r="AI17" s="409"/>
      <c r="AJ17" s="409"/>
      <c r="AK17" s="409"/>
      <c r="AL17" s="411"/>
      <c r="AM17" s="491"/>
      <c r="AN17" s="406"/>
      <c r="AO17" s="406"/>
      <c r="AP17" s="406"/>
      <c r="AQ17" s="406"/>
      <c r="AR17" s="406"/>
      <c r="AS17" s="406"/>
      <c r="AT17" s="407"/>
      <c r="AU17" s="479"/>
      <c r="AV17" s="480"/>
      <c r="AW17" s="480"/>
      <c r="AX17" s="480"/>
      <c r="AY17" s="412" t="s">
        <v>157</v>
      </c>
      <c r="AZ17" s="413"/>
      <c r="BA17" s="413"/>
      <c r="BB17" s="413"/>
      <c r="BC17" s="413"/>
      <c r="BD17" s="413"/>
      <c r="BE17" s="413"/>
      <c r="BF17" s="413"/>
      <c r="BG17" s="413"/>
      <c r="BH17" s="413"/>
      <c r="BI17" s="413"/>
      <c r="BJ17" s="413"/>
      <c r="BK17" s="413"/>
      <c r="BL17" s="413"/>
      <c r="BM17" s="414"/>
      <c r="BN17" s="432">
        <v>16528507</v>
      </c>
      <c r="BO17" s="433"/>
      <c r="BP17" s="433"/>
      <c r="BQ17" s="433"/>
      <c r="BR17" s="433"/>
      <c r="BS17" s="433"/>
      <c r="BT17" s="433"/>
      <c r="BU17" s="434"/>
      <c r="BV17" s="432">
        <v>16158944</v>
      </c>
      <c r="BW17" s="433"/>
      <c r="BX17" s="433"/>
      <c r="BY17" s="433"/>
      <c r="BZ17" s="433"/>
      <c r="CA17" s="433"/>
      <c r="CB17" s="433"/>
      <c r="CC17" s="434"/>
      <c r="CD17" s="184"/>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row>
    <row r="18" spans="1:113" ht="18.75" customHeight="1" thickBot="1" x14ac:dyDescent="0.3">
      <c r="A18" s="175"/>
      <c r="B18" s="484" t="s">
        <v>158</v>
      </c>
      <c r="C18" s="485"/>
      <c r="D18" s="485"/>
      <c r="E18" s="486"/>
      <c r="F18" s="486"/>
      <c r="G18" s="486"/>
      <c r="H18" s="486"/>
      <c r="I18" s="486"/>
      <c r="J18" s="486"/>
      <c r="K18" s="486"/>
      <c r="L18" s="487">
        <v>442.03</v>
      </c>
      <c r="M18" s="487"/>
      <c r="N18" s="487"/>
      <c r="O18" s="487"/>
      <c r="P18" s="487"/>
      <c r="Q18" s="487"/>
      <c r="R18" s="488"/>
      <c r="S18" s="488"/>
      <c r="T18" s="488"/>
      <c r="U18" s="488"/>
      <c r="V18" s="489"/>
      <c r="W18" s="503"/>
      <c r="X18" s="504"/>
      <c r="Y18" s="504"/>
      <c r="Z18" s="504"/>
      <c r="AA18" s="504"/>
      <c r="AB18" s="514"/>
      <c r="AC18" s="396">
        <v>62</v>
      </c>
      <c r="AD18" s="397"/>
      <c r="AE18" s="397"/>
      <c r="AF18" s="397"/>
      <c r="AG18" s="490"/>
      <c r="AH18" s="396">
        <v>61.2</v>
      </c>
      <c r="AI18" s="397"/>
      <c r="AJ18" s="397"/>
      <c r="AK18" s="397"/>
      <c r="AL18" s="398"/>
      <c r="AM18" s="491"/>
      <c r="AN18" s="406"/>
      <c r="AO18" s="406"/>
      <c r="AP18" s="406"/>
      <c r="AQ18" s="406"/>
      <c r="AR18" s="406"/>
      <c r="AS18" s="406"/>
      <c r="AT18" s="407"/>
      <c r="AU18" s="479"/>
      <c r="AV18" s="480"/>
      <c r="AW18" s="480"/>
      <c r="AX18" s="480"/>
      <c r="AY18" s="412" t="s">
        <v>159</v>
      </c>
      <c r="AZ18" s="413"/>
      <c r="BA18" s="413"/>
      <c r="BB18" s="413"/>
      <c r="BC18" s="413"/>
      <c r="BD18" s="413"/>
      <c r="BE18" s="413"/>
      <c r="BF18" s="413"/>
      <c r="BG18" s="413"/>
      <c r="BH18" s="413"/>
      <c r="BI18" s="413"/>
      <c r="BJ18" s="413"/>
      <c r="BK18" s="413"/>
      <c r="BL18" s="413"/>
      <c r="BM18" s="414"/>
      <c r="BN18" s="432">
        <v>23171354</v>
      </c>
      <c r="BO18" s="433"/>
      <c r="BP18" s="433"/>
      <c r="BQ18" s="433"/>
      <c r="BR18" s="433"/>
      <c r="BS18" s="433"/>
      <c r="BT18" s="433"/>
      <c r="BU18" s="434"/>
      <c r="BV18" s="432">
        <v>23382553</v>
      </c>
      <c r="BW18" s="433"/>
      <c r="BX18" s="433"/>
      <c r="BY18" s="433"/>
      <c r="BZ18" s="433"/>
      <c r="CA18" s="433"/>
      <c r="CB18" s="433"/>
      <c r="CC18" s="434"/>
      <c r="CD18" s="184"/>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row>
    <row r="19" spans="1:113" ht="18.75" customHeight="1" thickBot="1" x14ac:dyDescent="0.3">
      <c r="A19" s="175"/>
      <c r="B19" s="484" t="s">
        <v>160</v>
      </c>
      <c r="C19" s="485"/>
      <c r="D19" s="485"/>
      <c r="E19" s="486"/>
      <c r="F19" s="486"/>
      <c r="G19" s="486"/>
      <c r="H19" s="486"/>
      <c r="I19" s="486"/>
      <c r="J19" s="486"/>
      <c r="K19" s="486"/>
      <c r="L19" s="492">
        <v>184</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406"/>
      <c r="AO19" s="406"/>
      <c r="AP19" s="406"/>
      <c r="AQ19" s="406"/>
      <c r="AR19" s="406"/>
      <c r="AS19" s="406"/>
      <c r="AT19" s="407"/>
      <c r="AU19" s="479"/>
      <c r="AV19" s="480"/>
      <c r="AW19" s="480"/>
      <c r="AX19" s="480"/>
      <c r="AY19" s="412" t="s">
        <v>161</v>
      </c>
      <c r="AZ19" s="413"/>
      <c r="BA19" s="413"/>
      <c r="BB19" s="413"/>
      <c r="BC19" s="413"/>
      <c r="BD19" s="413"/>
      <c r="BE19" s="413"/>
      <c r="BF19" s="413"/>
      <c r="BG19" s="413"/>
      <c r="BH19" s="413"/>
      <c r="BI19" s="413"/>
      <c r="BJ19" s="413"/>
      <c r="BK19" s="413"/>
      <c r="BL19" s="413"/>
      <c r="BM19" s="414"/>
      <c r="BN19" s="432">
        <v>33475694</v>
      </c>
      <c r="BO19" s="433"/>
      <c r="BP19" s="433"/>
      <c r="BQ19" s="433"/>
      <c r="BR19" s="433"/>
      <c r="BS19" s="433"/>
      <c r="BT19" s="433"/>
      <c r="BU19" s="434"/>
      <c r="BV19" s="432">
        <v>35653845</v>
      </c>
      <c r="BW19" s="433"/>
      <c r="BX19" s="433"/>
      <c r="BY19" s="433"/>
      <c r="BZ19" s="433"/>
      <c r="CA19" s="433"/>
      <c r="CB19" s="433"/>
      <c r="CC19" s="434"/>
      <c r="CD19" s="184"/>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row>
    <row r="20" spans="1:113" ht="18.75" customHeight="1" thickBot="1" x14ac:dyDescent="0.3">
      <c r="A20" s="175"/>
      <c r="B20" s="484" t="s">
        <v>162</v>
      </c>
      <c r="C20" s="485"/>
      <c r="D20" s="485"/>
      <c r="E20" s="486"/>
      <c r="F20" s="486"/>
      <c r="G20" s="486"/>
      <c r="H20" s="486"/>
      <c r="I20" s="486"/>
      <c r="J20" s="486"/>
      <c r="K20" s="486"/>
      <c r="L20" s="492">
        <v>33904</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88"/>
      <c r="AO20" s="388"/>
      <c r="AP20" s="388"/>
      <c r="AQ20" s="388"/>
      <c r="AR20" s="388"/>
      <c r="AS20" s="388"/>
      <c r="AT20" s="389"/>
      <c r="AU20" s="498"/>
      <c r="AV20" s="499"/>
      <c r="AW20" s="499"/>
      <c r="AX20" s="50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184"/>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row>
    <row r="21" spans="1:113" ht="18.75" customHeight="1" thickBot="1" x14ac:dyDescent="0.3">
      <c r="A21" s="175"/>
      <c r="B21" s="481" t="s">
        <v>163</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99"/>
      <c r="AZ21" s="400"/>
      <c r="BA21" s="400"/>
      <c r="BB21" s="400"/>
      <c r="BC21" s="400"/>
      <c r="BD21" s="400"/>
      <c r="BE21" s="400"/>
      <c r="BF21" s="400"/>
      <c r="BG21" s="400"/>
      <c r="BH21" s="400"/>
      <c r="BI21" s="400"/>
      <c r="BJ21" s="400"/>
      <c r="BK21" s="400"/>
      <c r="BL21" s="400"/>
      <c r="BM21" s="401"/>
      <c r="BN21" s="435"/>
      <c r="BO21" s="436"/>
      <c r="BP21" s="436"/>
      <c r="BQ21" s="436"/>
      <c r="BR21" s="436"/>
      <c r="BS21" s="436"/>
      <c r="BT21" s="436"/>
      <c r="BU21" s="437"/>
      <c r="BV21" s="435"/>
      <c r="BW21" s="436"/>
      <c r="BX21" s="436"/>
      <c r="BY21" s="436"/>
      <c r="BZ21" s="436"/>
      <c r="CA21" s="436"/>
      <c r="CB21" s="436"/>
      <c r="CC21" s="437"/>
      <c r="CD21" s="184"/>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row>
    <row r="22" spans="1:113" ht="18.75" customHeight="1" x14ac:dyDescent="0.25">
      <c r="A22" s="175"/>
      <c r="B22" s="445" t="s">
        <v>164</v>
      </c>
      <c r="C22" s="446"/>
      <c r="D22" s="447"/>
      <c r="E22" s="454" t="s">
        <v>1</v>
      </c>
      <c r="F22" s="455"/>
      <c r="G22" s="455"/>
      <c r="H22" s="455"/>
      <c r="I22" s="455"/>
      <c r="J22" s="455"/>
      <c r="K22" s="456"/>
      <c r="L22" s="454" t="s">
        <v>165</v>
      </c>
      <c r="M22" s="455"/>
      <c r="N22" s="455"/>
      <c r="O22" s="455"/>
      <c r="P22" s="456"/>
      <c r="Q22" s="460" t="s">
        <v>166</v>
      </c>
      <c r="R22" s="461"/>
      <c r="S22" s="461"/>
      <c r="T22" s="461"/>
      <c r="U22" s="461"/>
      <c r="V22" s="462"/>
      <c r="W22" s="466" t="s">
        <v>167</v>
      </c>
      <c r="X22" s="446"/>
      <c r="Y22" s="447"/>
      <c r="Z22" s="454" t="s">
        <v>1</v>
      </c>
      <c r="AA22" s="455"/>
      <c r="AB22" s="455"/>
      <c r="AC22" s="455"/>
      <c r="AD22" s="455"/>
      <c r="AE22" s="455"/>
      <c r="AF22" s="455"/>
      <c r="AG22" s="456"/>
      <c r="AH22" s="471" t="s">
        <v>168</v>
      </c>
      <c r="AI22" s="455"/>
      <c r="AJ22" s="455"/>
      <c r="AK22" s="455"/>
      <c r="AL22" s="456"/>
      <c r="AM22" s="471" t="s">
        <v>169</v>
      </c>
      <c r="AN22" s="472"/>
      <c r="AO22" s="472"/>
      <c r="AP22" s="472"/>
      <c r="AQ22" s="472"/>
      <c r="AR22" s="473"/>
      <c r="AS22" s="460" t="s">
        <v>166</v>
      </c>
      <c r="AT22" s="461"/>
      <c r="AU22" s="461"/>
      <c r="AV22" s="461"/>
      <c r="AW22" s="461"/>
      <c r="AX22" s="477"/>
      <c r="AY22" s="424" t="s">
        <v>170</v>
      </c>
      <c r="AZ22" s="425"/>
      <c r="BA22" s="425"/>
      <c r="BB22" s="425"/>
      <c r="BC22" s="425"/>
      <c r="BD22" s="425"/>
      <c r="BE22" s="425"/>
      <c r="BF22" s="425"/>
      <c r="BG22" s="425"/>
      <c r="BH22" s="425"/>
      <c r="BI22" s="425"/>
      <c r="BJ22" s="425"/>
      <c r="BK22" s="425"/>
      <c r="BL22" s="425"/>
      <c r="BM22" s="426"/>
      <c r="BN22" s="427">
        <v>45393985</v>
      </c>
      <c r="BO22" s="428"/>
      <c r="BP22" s="428"/>
      <c r="BQ22" s="428"/>
      <c r="BR22" s="428"/>
      <c r="BS22" s="428"/>
      <c r="BT22" s="428"/>
      <c r="BU22" s="429"/>
      <c r="BV22" s="427">
        <v>46072730</v>
      </c>
      <c r="BW22" s="428"/>
      <c r="BX22" s="428"/>
      <c r="BY22" s="428"/>
      <c r="BZ22" s="428"/>
      <c r="CA22" s="428"/>
      <c r="CB22" s="428"/>
      <c r="CC22" s="429"/>
      <c r="CD22" s="184"/>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row>
    <row r="23" spans="1:113" ht="18.75" customHeight="1" x14ac:dyDescent="0.25">
      <c r="A23" s="175"/>
      <c r="B23" s="448"/>
      <c r="C23" s="449"/>
      <c r="D23" s="450"/>
      <c r="E23" s="457"/>
      <c r="F23" s="458"/>
      <c r="G23" s="458"/>
      <c r="H23" s="458"/>
      <c r="I23" s="458"/>
      <c r="J23" s="458"/>
      <c r="K23" s="459"/>
      <c r="L23" s="457"/>
      <c r="M23" s="458"/>
      <c r="N23" s="458"/>
      <c r="O23" s="458"/>
      <c r="P23" s="459"/>
      <c r="Q23" s="463"/>
      <c r="R23" s="464"/>
      <c r="S23" s="464"/>
      <c r="T23" s="464"/>
      <c r="U23" s="464"/>
      <c r="V23" s="465"/>
      <c r="W23" s="467"/>
      <c r="X23" s="449"/>
      <c r="Y23" s="450"/>
      <c r="Z23" s="457"/>
      <c r="AA23" s="458"/>
      <c r="AB23" s="458"/>
      <c r="AC23" s="458"/>
      <c r="AD23" s="458"/>
      <c r="AE23" s="458"/>
      <c r="AF23" s="458"/>
      <c r="AG23" s="459"/>
      <c r="AH23" s="457"/>
      <c r="AI23" s="458"/>
      <c r="AJ23" s="458"/>
      <c r="AK23" s="458"/>
      <c r="AL23" s="459"/>
      <c r="AM23" s="474"/>
      <c r="AN23" s="475"/>
      <c r="AO23" s="475"/>
      <c r="AP23" s="475"/>
      <c r="AQ23" s="475"/>
      <c r="AR23" s="476"/>
      <c r="AS23" s="463"/>
      <c r="AT23" s="464"/>
      <c r="AU23" s="464"/>
      <c r="AV23" s="464"/>
      <c r="AW23" s="464"/>
      <c r="AX23" s="478"/>
      <c r="AY23" s="412" t="s">
        <v>171</v>
      </c>
      <c r="AZ23" s="413"/>
      <c r="BA23" s="413"/>
      <c r="BB23" s="413"/>
      <c r="BC23" s="413"/>
      <c r="BD23" s="413"/>
      <c r="BE23" s="413"/>
      <c r="BF23" s="413"/>
      <c r="BG23" s="413"/>
      <c r="BH23" s="413"/>
      <c r="BI23" s="413"/>
      <c r="BJ23" s="413"/>
      <c r="BK23" s="413"/>
      <c r="BL23" s="413"/>
      <c r="BM23" s="414"/>
      <c r="BN23" s="432">
        <v>34297305</v>
      </c>
      <c r="BO23" s="433"/>
      <c r="BP23" s="433"/>
      <c r="BQ23" s="433"/>
      <c r="BR23" s="433"/>
      <c r="BS23" s="433"/>
      <c r="BT23" s="433"/>
      <c r="BU23" s="434"/>
      <c r="BV23" s="432">
        <v>34278973</v>
      </c>
      <c r="BW23" s="433"/>
      <c r="BX23" s="433"/>
      <c r="BY23" s="433"/>
      <c r="BZ23" s="433"/>
      <c r="CA23" s="433"/>
      <c r="CB23" s="433"/>
      <c r="CC23" s="434"/>
      <c r="CD23" s="184"/>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row>
    <row r="24" spans="1:113" ht="18.75" customHeight="1" thickBot="1" x14ac:dyDescent="0.3">
      <c r="A24" s="175"/>
      <c r="B24" s="448"/>
      <c r="C24" s="449"/>
      <c r="D24" s="450"/>
      <c r="E24" s="405" t="s">
        <v>172</v>
      </c>
      <c r="F24" s="406"/>
      <c r="G24" s="406"/>
      <c r="H24" s="406"/>
      <c r="I24" s="406"/>
      <c r="J24" s="406"/>
      <c r="K24" s="407"/>
      <c r="L24" s="408">
        <v>1</v>
      </c>
      <c r="M24" s="409"/>
      <c r="N24" s="409"/>
      <c r="O24" s="409"/>
      <c r="P24" s="410"/>
      <c r="Q24" s="408">
        <v>9010</v>
      </c>
      <c r="R24" s="409"/>
      <c r="S24" s="409"/>
      <c r="T24" s="409"/>
      <c r="U24" s="409"/>
      <c r="V24" s="410"/>
      <c r="W24" s="467"/>
      <c r="X24" s="449"/>
      <c r="Y24" s="450"/>
      <c r="Z24" s="405" t="s">
        <v>173</v>
      </c>
      <c r="AA24" s="406"/>
      <c r="AB24" s="406"/>
      <c r="AC24" s="406"/>
      <c r="AD24" s="406"/>
      <c r="AE24" s="406"/>
      <c r="AF24" s="406"/>
      <c r="AG24" s="407"/>
      <c r="AH24" s="408">
        <v>770</v>
      </c>
      <c r="AI24" s="409"/>
      <c r="AJ24" s="409"/>
      <c r="AK24" s="409"/>
      <c r="AL24" s="410"/>
      <c r="AM24" s="408">
        <v>2362360</v>
      </c>
      <c r="AN24" s="409"/>
      <c r="AO24" s="409"/>
      <c r="AP24" s="409"/>
      <c r="AQ24" s="409"/>
      <c r="AR24" s="410"/>
      <c r="AS24" s="408">
        <v>3068</v>
      </c>
      <c r="AT24" s="409"/>
      <c r="AU24" s="409"/>
      <c r="AV24" s="409"/>
      <c r="AW24" s="409"/>
      <c r="AX24" s="411"/>
      <c r="AY24" s="399" t="s">
        <v>174</v>
      </c>
      <c r="AZ24" s="400"/>
      <c r="BA24" s="400"/>
      <c r="BB24" s="400"/>
      <c r="BC24" s="400"/>
      <c r="BD24" s="400"/>
      <c r="BE24" s="400"/>
      <c r="BF24" s="400"/>
      <c r="BG24" s="400"/>
      <c r="BH24" s="400"/>
      <c r="BI24" s="400"/>
      <c r="BJ24" s="400"/>
      <c r="BK24" s="400"/>
      <c r="BL24" s="400"/>
      <c r="BM24" s="401"/>
      <c r="BN24" s="432">
        <v>26495551</v>
      </c>
      <c r="BO24" s="433"/>
      <c r="BP24" s="433"/>
      <c r="BQ24" s="433"/>
      <c r="BR24" s="433"/>
      <c r="BS24" s="433"/>
      <c r="BT24" s="433"/>
      <c r="BU24" s="434"/>
      <c r="BV24" s="432">
        <v>25973040</v>
      </c>
      <c r="BW24" s="433"/>
      <c r="BX24" s="433"/>
      <c r="BY24" s="433"/>
      <c r="BZ24" s="433"/>
      <c r="CA24" s="433"/>
      <c r="CB24" s="433"/>
      <c r="CC24" s="434"/>
      <c r="CD24" s="184"/>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row>
    <row r="25" spans="1:113" ht="18.75" customHeight="1" x14ac:dyDescent="0.25">
      <c r="A25" s="175"/>
      <c r="B25" s="448"/>
      <c r="C25" s="449"/>
      <c r="D25" s="450"/>
      <c r="E25" s="405" t="s">
        <v>175</v>
      </c>
      <c r="F25" s="406"/>
      <c r="G25" s="406"/>
      <c r="H25" s="406"/>
      <c r="I25" s="406"/>
      <c r="J25" s="406"/>
      <c r="K25" s="407"/>
      <c r="L25" s="408">
        <v>1</v>
      </c>
      <c r="M25" s="409"/>
      <c r="N25" s="409"/>
      <c r="O25" s="409"/>
      <c r="P25" s="410"/>
      <c r="Q25" s="408">
        <v>7040</v>
      </c>
      <c r="R25" s="409"/>
      <c r="S25" s="409"/>
      <c r="T25" s="409"/>
      <c r="U25" s="409"/>
      <c r="V25" s="410"/>
      <c r="W25" s="467"/>
      <c r="X25" s="449"/>
      <c r="Y25" s="450"/>
      <c r="Z25" s="405" t="s">
        <v>176</v>
      </c>
      <c r="AA25" s="406"/>
      <c r="AB25" s="406"/>
      <c r="AC25" s="406"/>
      <c r="AD25" s="406"/>
      <c r="AE25" s="406"/>
      <c r="AF25" s="406"/>
      <c r="AG25" s="407"/>
      <c r="AH25" s="408">
        <v>148</v>
      </c>
      <c r="AI25" s="409"/>
      <c r="AJ25" s="409"/>
      <c r="AK25" s="409"/>
      <c r="AL25" s="410"/>
      <c r="AM25" s="408">
        <v>417952</v>
      </c>
      <c r="AN25" s="409"/>
      <c r="AO25" s="409"/>
      <c r="AP25" s="409"/>
      <c r="AQ25" s="409"/>
      <c r="AR25" s="410"/>
      <c r="AS25" s="408">
        <v>2824</v>
      </c>
      <c r="AT25" s="409"/>
      <c r="AU25" s="409"/>
      <c r="AV25" s="409"/>
      <c r="AW25" s="409"/>
      <c r="AX25" s="411"/>
      <c r="AY25" s="424" t="s">
        <v>177</v>
      </c>
      <c r="AZ25" s="425"/>
      <c r="BA25" s="425"/>
      <c r="BB25" s="425"/>
      <c r="BC25" s="425"/>
      <c r="BD25" s="425"/>
      <c r="BE25" s="425"/>
      <c r="BF25" s="425"/>
      <c r="BG25" s="425"/>
      <c r="BH25" s="425"/>
      <c r="BI25" s="425"/>
      <c r="BJ25" s="425"/>
      <c r="BK25" s="425"/>
      <c r="BL25" s="425"/>
      <c r="BM25" s="426"/>
      <c r="BN25" s="427">
        <v>9608369</v>
      </c>
      <c r="BO25" s="428"/>
      <c r="BP25" s="428"/>
      <c r="BQ25" s="428"/>
      <c r="BR25" s="428"/>
      <c r="BS25" s="428"/>
      <c r="BT25" s="428"/>
      <c r="BU25" s="429"/>
      <c r="BV25" s="427">
        <v>7619427</v>
      </c>
      <c r="BW25" s="428"/>
      <c r="BX25" s="428"/>
      <c r="BY25" s="428"/>
      <c r="BZ25" s="428"/>
      <c r="CA25" s="428"/>
      <c r="CB25" s="428"/>
      <c r="CC25" s="429"/>
      <c r="CD25" s="184"/>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3" ht="18.75" customHeight="1" x14ac:dyDescent="0.25">
      <c r="A26" s="175"/>
      <c r="B26" s="448"/>
      <c r="C26" s="449"/>
      <c r="D26" s="450"/>
      <c r="E26" s="405" t="s">
        <v>178</v>
      </c>
      <c r="F26" s="406"/>
      <c r="G26" s="406"/>
      <c r="H26" s="406"/>
      <c r="I26" s="406"/>
      <c r="J26" s="406"/>
      <c r="K26" s="407"/>
      <c r="L26" s="408">
        <v>1</v>
      </c>
      <c r="M26" s="409"/>
      <c r="N26" s="409"/>
      <c r="O26" s="409"/>
      <c r="P26" s="410"/>
      <c r="Q26" s="408">
        <v>6050</v>
      </c>
      <c r="R26" s="409"/>
      <c r="S26" s="409"/>
      <c r="T26" s="409"/>
      <c r="U26" s="409"/>
      <c r="V26" s="410"/>
      <c r="W26" s="467"/>
      <c r="X26" s="449"/>
      <c r="Y26" s="450"/>
      <c r="Z26" s="405" t="s">
        <v>179</v>
      </c>
      <c r="AA26" s="443"/>
      <c r="AB26" s="443"/>
      <c r="AC26" s="443"/>
      <c r="AD26" s="443"/>
      <c r="AE26" s="443"/>
      <c r="AF26" s="443"/>
      <c r="AG26" s="444"/>
      <c r="AH26" s="408">
        <v>23</v>
      </c>
      <c r="AI26" s="409"/>
      <c r="AJ26" s="409"/>
      <c r="AK26" s="409"/>
      <c r="AL26" s="410"/>
      <c r="AM26" s="408">
        <v>52187</v>
      </c>
      <c r="AN26" s="409"/>
      <c r="AO26" s="409"/>
      <c r="AP26" s="409"/>
      <c r="AQ26" s="409"/>
      <c r="AR26" s="410"/>
      <c r="AS26" s="408">
        <v>2269</v>
      </c>
      <c r="AT26" s="409"/>
      <c r="AU26" s="409"/>
      <c r="AV26" s="409"/>
      <c r="AW26" s="409"/>
      <c r="AX26" s="411"/>
      <c r="AY26" s="441" t="s">
        <v>180</v>
      </c>
      <c r="AZ26" s="386"/>
      <c r="BA26" s="386"/>
      <c r="BB26" s="386"/>
      <c r="BC26" s="386"/>
      <c r="BD26" s="386"/>
      <c r="BE26" s="386"/>
      <c r="BF26" s="386"/>
      <c r="BG26" s="386"/>
      <c r="BH26" s="386"/>
      <c r="BI26" s="386"/>
      <c r="BJ26" s="386"/>
      <c r="BK26" s="386"/>
      <c r="BL26" s="386"/>
      <c r="BM26" s="442"/>
      <c r="BN26" s="432" t="s">
        <v>181</v>
      </c>
      <c r="BO26" s="433"/>
      <c r="BP26" s="433"/>
      <c r="BQ26" s="433"/>
      <c r="BR26" s="433"/>
      <c r="BS26" s="433"/>
      <c r="BT26" s="433"/>
      <c r="BU26" s="434"/>
      <c r="BV26" s="432" t="s">
        <v>131</v>
      </c>
      <c r="BW26" s="433"/>
      <c r="BX26" s="433"/>
      <c r="BY26" s="433"/>
      <c r="BZ26" s="433"/>
      <c r="CA26" s="433"/>
      <c r="CB26" s="433"/>
      <c r="CC26" s="434"/>
      <c r="CD26" s="184"/>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3" ht="18.75" customHeight="1" thickBot="1" x14ac:dyDescent="0.3">
      <c r="A27" s="175"/>
      <c r="B27" s="448"/>
      <c r="C27" s="449"/>
      <c r="D27" s="450"/>
      <c r="E27" s="405" t="s">
        <v>182</v>
      </c>
      <c r="F27" s="406"/>
      <c r="G27" s="406"/>
      <c r="H27" s="406"/>
      <c r="I27" s="406"/>
      <c r="J27" s="406"/>
      <c r="K27" s="407"/>
      <c r="L27" s="408">
        <v>1</v>
      </c>
      <c r="M27" s="409"/>
      <c r="N27" s="409"/>
      <c r="O27" s="409"/>
      <c r="P27" s="410"/>
      <c r="Q27" s="408">
        <v>4910</v>
      </c>
      <c r="R27" s="409"/>
      <c r="S27" s="409"/>
      <c r="T27" s="409"/>
      <c r="U27" s="409"/>
      <c r="V27" s="410"/>
      <c r="W27" s="467"/>
      <c r="X27" s="449"/>
      <c r="Y27" s="450"/>
      <c r="Z27" s="405" t="s">
        <v>183</v>
      </c>
      <c r="AA27" s="406"/>
      <c r="AB27" s="406"/>
      <c r="AC27" s="406"/>
      <c r="AD27" s="406"/>
      <c r="AE27" s="406"/>
      <c r="AF27" s="406"/>
      <c r="AG27" s="407"/>
      <c r="AH27" s="408">
        <v>7</v>
      </c>
      <c r="AI27" s="409"/>
      <c r="AJ27" s="409"/>
      <c r="AK27" s="409"/>
      <c r="AL27" s="410"/>
      <c r="AM27" s="408">
        <v>27608</v>
      </c>
      <c r="AN27" s="409"/>
      <c r="AO27" s="409"/>
      <c r="AP27" s="409"/>
      <c r="AQ27" s="409"/>
      <c r="AR27" s="410"/>
      <c r="AS27" s="408">
        <v>3944</v>
      </c>
      <c r="AT27" s="409"/>
      <c r="AU27" s="409"/>
      <c r="AV27" s="409"/>
      <c r="AW27" s="409"/>
      <c r="AX27" s="411"/>
      <c r="AY27" s="438" t="s">
        <v>184</v>
      </c>
      <c r="AZ27" s="439"/>
      <c r="BA27" s="439"/>
      <c r="BB27" s="439"/>
      <c r="BC27" s="439"/>
      <c r="BD27" s="439"/>
      <c r="BE27" s="439"/>
      <c r="BF27" s="439"/>
      <c r="BG27" s="439"/>
      <c r="BH27" s="439"/>
      <c r="BI27" s="439"/>
      <c r="BJ27" s="439"/>
      <c r="BK27" s="439"/>
      <c r="BL27" s="439"/>
      <c r="BM27" s="440"/>
      <c r="BN27" s="435">
        <v>1253774</v>
      </c>
      <c r="BO27" s="436"/>
      <c r="BP27" s="436"/>
      <c r="BQ27" s="436"/>
      <c r="BR27" s="436"/>
      <c r="BS27" s="436"/>
      <c r="BT27" s="436"/>
      <c r="BU27" s="437"/>
      <c r="BV27" s="435">
        <v>1251298</v>
      </c>
      <c r="BW27" s="436"/>
      <c r="BX27" s="436"/>
      <c r="BY27" s="436"/>
      <c r="BZ27" s="436"/>
      <c r="CA27" s="436"/>
      <c r="CB27" s="436"/>
      <c r="CC27" s="437"/>
      <c r="CD27" s="178"/>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row>
    <row r="28" spans="1:113" ht="18.75" customHeight="1" x14ac:dyDescent="0.25">
      <c r="A28" s="175"/>
      <c r="B28" s="448"/>
      <c r="C28" s="449"/>
      <c r="D28" s="450"/>
      <c r="E28" s="405" t="s">
        <v>185</v>
      </c>
      <c r="F28" s="406"/>
      <c r="G28" s="406"/>
      <c r="H28" s="406"/>
      <c r="I28" s="406"/>
      <c r="J28" s="406"/>
      <c r="K28" s="407"/>
      <c r="L28" s="408">
        <v>1</v>
      </c>
      <c r="M28" s="409"/>
      <c r="N28" s="409"/>
      <c r="O28" s="409"/>
      <c r="P28" s="410"/>
      <c r="Q28" s="408">
        <v>4200</v>
      </c>
      <c r="R28" s="409"/>
      <c r="S28" s="409"/>
      <c r="T28" s="409"/>
      <c r="U28" s="409"/>
      <c r="V28" s="410"/>
      <c r="W28" s="467"/>
      <c r="X28" s="449"/>
      <c r="Y28" s="450"/>
      <c r="Z28" s="405" t="s">
        <v>186</v>
      </c>
      <c r="AA28" s="406"/>
      <c r="AB28" s="406"/>
      <c r="AC28" s="406"/>
      <c r="AD28" s="406"/>
      <c r="AE28" s="406"/>
      <c r="AF28" s="406"/>
      <c r="AG28" s="407"/>
      <c r="AH28" s="408" t="s">
        <v>131</v>
      </c>
      <c r="AI28" s="409"/>
      <c r="AJ28" s="409"/>
      <c r="AK28" s="409"/>
      <c r="AL28" s="410"/>
      <c r="AM28" s="408" t="s">
        <v>181</v>
      </c>
      <c r="AN28" s="409"/>
      <c r="AO28" s="409"/>
      <c r="AP28" s="409"/>
      <c r="AQ28" s="409"/>
      <c r="AR28" s="410"/>
      <c r="AS28" s="408" t="s">
        <v>181</v>
      </c>
      <c r="AT28" s="409"/>
      <c r="AU28" s="409"/>
      <c r="AV28" s="409"/>
      <c r="AW28" s="409"/>
      <c r="AX28" s="411"/>
      <c r="AY28" s="415" t="s">
        <v>187</v>
      </c>
      <c r="AZ28" s="416"/>
      <c r="BA28" s="416"/>
      <c r="BB28" s="417"/>
      <c r="BC28" s="424" t="s">
        <v>50</v>
      </c>
      <c r="BD28" s="425"/>
      <c r="BE28" s="425"/>
      <c r="BF28" s="425"/>
      <c r="BG28" s="425"/>
      <c r="BH28" s="425"/>
      <c r="BI28" s="425"/>
      <c r="BJ28" s="425"/>
      <c r="BK28" s="425"/>
      <c r="BL28" s="425"/>
      <c r="BM28" s="426"/>
      <c r="BN28" s="427">
        <v>7078678</v>
      </c>
      <c r="BO28" s="428"/>
      <c r="BP28" s="428"/>
      <c r="BQ28" s="428"/>
      <c r="BR28" s="428"/>
      <c r="BS28" s="428"/>
      <c r="BT28" s="428"/>
      <c r="BU28" s="429"/>
      <c r="BV28" s="427">
        <v>7071615</v>
      </c>
      <c r="BW28" s="428"/>
      <c r="BX28" s="428"/>
      <c r="BY28" s="428"/>
      <c r="BZ28" s="428"/>
      <c r="CA28" s="428"/>
      <c r="CB28" s="428"/>
      <c r="CC28" s="429"/>
      <c r="CD28" s="184"/>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row>
    <row r="29" spans="1:113" ht="18.75" customHeight="1" x14ac:dyDescent="0.25">
      <c r="A29" s="175"/>
      <c r="B29" s="448"/>
      <c r="C29" s="449"/>
      <c r="D29" s="450"/>
      <c r="E29" s="405" t="s">
        <v>188</v>
      </c>
      <c r="F29" s="406"/>
      <c r="G29" s="406"/>
      <c r="H29" s="406"/>
      <c r="I29" s="406"/>
      <c r="J29" s="406"/>
      <c r="K29" s="407"/>
      <c r="L29" s="408">
        <v>24</v>
      </c>
      <c r="M29" s="409"/>
      <c r="N29" s="409"/>
      <c r="O29" s="409"/>
      <c r="P29" s="410"/>
      <c r="Q29" s="408">
        <v>3940</v>
      </c>
      <c r="R29" s="409"/>
      <c r="S29" s="409"/>
      <c r="T29" s="409"/>
      <c r="U29" s="409"/>
      <c r="V29" s="410"/>
      <c r="W29" s="468"/>
      <c r="X29" s="469"/>
      <c r="Y29" s="470"/>
      <c r="Z29" s="405" t="s">
        <v>189</v>
      </c>
      <c r="AA29" s="406"/>
      <c r="AB29" s="406"/>
      <c r="AC29" s="406"/>
      <c r="AD29" s="406"/>
      <c r="AE29" s="406"/>
      <c r="AF29" s="406"/>
      <c r="AG29" s="407"/>
      <c r="AH29" s="408">
        <v>777</v>
      </c>
      <c r="AI29" s="409"/>
      <c r="AJ29" s="409"/>
      <c r="AK29" s="409"/>
      <c r="AL29" s="410"/>
      <c r="AM29" s="408">
        <v>2389968</v>
      </c>
      <c r="AN29" s="409"/>
      <c r="AO29" s="409"/>
      <c r="AP29" s="409"/>
      <c r="AQ29" s="409"/>
      <c r="AR29" s="410"/>
      <c r="AS29" s="408">
        <v>3076</v>
      </c>
      <c r="AT29" s="409"/>
      <c r="AU29" s="409"/>
      <c r="AV29" s="409"/>
      <c r="AW29" s="409"/>
      <c r="AX29" s="411"/>
      <c r="AY29" s="418"/>
      <c r="AZ29" s="419"/>
      <c r="BA29" s="419"/>
      <c r="BB29" s="420"/>
      <c r="BC29" s="412" t="s">
        <v>190</v>
      </c>
      <c r="BD29" s="413"/>
      <c r="BE29" s="413"/>
      <c r="BF29" s="413"/>
      <c r="BG29" s="413"/>
      <c r="BH29" s="413"/>
      <c r="BI29" s="413"/>
      <c r="BJ29" s="413"/>
      <c r="BK29" s="413"/>
      <c r="BL29" s="413"/>
      <c r="BM29" s="414"/>
      <c r="BN29" s="432">
        <v>1057877</v>
      </c>
      <c r="BO29" s="433"/>
      <c r="BP29" s="433"/>
      <c r="BQ29" s="433"/>
      <c r="BR29" s="433"/>
      <c r="BS29" s="433"/>
      <c r="BT29" s="433"/>
      <c r="BU29" s="434"/>
      <c r="BV29" s="432">
        <v>1057137</v>
      </c>
      <c r="BW29" s="433"/>
      <c r="BX29" s="433"/>
      <c r="BY29" s="433"/>
      <c r="BZ29" s="433"/>
      <c r="CA29" s="433"/>
      <c r="CB29" s="433"/>
      <c r="CC29" s="434"/>
      <c r="CD29" s="178"/>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row>
    <row r="30" spans="1:113" ht="18.75" customHeight="1" thickBot="1" x14ac:dyDescent="0.3">
      <c r="A30" s="175"/>
      <c r="B30" s="451"/>
      <c r="C30" s="452"/>
      <c r="D30" s="453"/>
      <c r="E30" s="387"/>
      <c r="F30" s="388"/>
      <c r="G30" s="388"/>
      <c r="H30" s="388"/>
      <c r="I30" s="388"/>
      <c r="J30" s="388"/>
      <c r="K30" s="389"/>
      <c r="L30" s="390"/>
      <c r="M30" s="391"/>
      <c r="N30" s="391"/>
      <c r="O30" s="391"/>
      <c r="P30" s="392"/>
      <c r="Q30" s="390"/>
      <c r="R30" s="391"/>
      <c r="S30" s="391"/>
      <c r="T30" s="391"/>
      <c r="U30" s="391"/>
      <c r="V30" s="392"/>
      <c r="W30" s="393" t="s">
        <v>191</v>
      </c>
      <c r="X30" s="394"/>
      <c r="Y30" s="394"/>
      <c r="Z30" s="394"/>
      <c r="AA30" s="394"/>
      <c r="AB30" s="394"/>
      <c r="AC30" s="394"/>
      <c r="AD30" s="394"/>
      <c r="AE30" s="394"/>
      <c r="AF30" s="394"/>
      <c r="AG30" s="395"/>
      <c r="AH30" s="396">
        <v>98.5</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52</v>
      </c>
      <c r="BD30" s="400"/>
      <c r="BE30" s="400"/>
      <c r="BF30" s="400"/>
      <c r="BG30" s="400"/>
      <c r="BH30" s="400"/>
      <c r="BI30" s="400"/>
      <c r="BJ30" s="400"/>
      <c r="BK30" s="400"/>
      <c r="BL30" s="400"/>
      <c r="BM30" s="401"/>
      <c r="BN30" s="435">
        <v>5399157</v>
      </c>
      <c r="BO30" s="436"/>
      <c r="BP30" s="436"/>
      <c r="BQ30" s="436"/>
      <c r="BR30" s="436"/>
      <c r="BS30" s="436"/>
      <c r="BT30" s="436"/>
      <c r="BU30" s="437"/>
      <c r="BV30" s="435">
        <v>5206913</v>
      </c>
      <c r="BW30" s="436"/>
      <c r="BX30" s="436"/>
      <c r="BY30" s="436"/>
      <c r="BZ30" s="436"/>
      <c r="CA30" s="436"/>
      <c r="CB30" s="436"/>
      <c r="CC30" s="437"/>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5">
      <c r="A31" s="175"/>
      <c r="B31" s="200"/>
      <c r="DI31" s="201"/>
    </row>
    <row r="32" spans="1:113" ht="13.5" customHeight="1" x14ac:dyDescent="0.25">
      <c r="A32" s="175"/>
      <c r="B32" s="202"/>
      <c r="C32" s="385" t="s">
        <v>192</v>
      </c>
      <c r="D32" s="385"/>
      <c r="E32" s="385"/>
      <c r="F32" s="385"/>
      <c r="G32" s="385"/>
      <c r="H32" s="385"/>
      <c r="I32" s="385"/>
      <c r="J32" s="385"/>
      <c r="K32" s="385"/>
      <c r="L32" s="385"/>
      <c r="M32" s="385"/>
      <c r="N32" s="385"/>
      <c r="O32" s="385"/>
      <c r="P32" s="385"/>
      <c r="Q32" s="385"/>
      <c r="R32" s="385"/>
      <c r="S32" s="385"/>
      <c r="U32" s="386" t="s">
        <v>193</v>
      </c>
      <c r="V32" s="386"/>
      <c r="W32" s="386"/>
      <c r="X32" s="386"/>
      <c r="Y32" s="386"/>
      <c r="Z32" s="386"/>
      <c r="AA32" s="386"/>
      <c r="AB32" s="386"/>
      <c r="AC32" s="386"/>
      <c r="AD32" s="386"/>
      <c r="AE32" s="386"/>
      <c r="AF32" s="386"/>
      <c r="AG32" s="386"/>
      <c r="AH32" s="386"/>
      <c r="AI32" s="386"/>
      <c r="AJ32" s="386"/>
      <c r="AK32" s="386"/>
      <c r="AM32" s="386" t="s">
        <v>194</v>
      </c>
      <c r="AN32" s="386"/>
      <c r="AO32" s="386"/>
      <c r="AP32" s="386"/>
      <c r="AQ32" s="386"/>
      <c r="AR32" s="386"/>
      <c r="AS32" s="386"/>
      <c r="AT32" s="386"/>
      <c r="AU32" s="386"/>
      <c r="AV32" s="386"/>
      <c r="AW32" s="386"/>
      <c r="AX32" s="386"/>
      <c r="AY32" s="386"/>
      <c r="AZ32" s="386"/>
      <c r="BA32" s="386"/>
      <c r="BB32" s="386"/>
      <c r="BC32" s="386"/>
      <c r="BE32" s="386" t="s">
        <v>195</v>
      </c>
      <c r="BF32" s="386"/>
      <c r="BG32" s="386"/>
      <c r="BH32" s="386"/>
      <c r="BI32" s="386"/>
      <c r="BJ32" s="386"/>
      <c r="BK32" s="386"/>
      <c r="BL32" s="386"/>
      <c r="BM32" s="386"/>
      <c r="BN32" s="386"/>
      <c r="BO32" s="386"/>
      <c r="BP32" s="386"/>
      <c r="BQ32" s="386"/>
      <c r="BR32" s="386"/>
      <c r="BS32" s="386"/>
      <c r="BT32" s="386"/>
      <c r="BU32" s="386"/>
      <c r="BW32" s="386" t="s">
        <v>196</v>
      </c>
      <c r="BX32" s="386"/>
      <c r="BY32" s="386"/>
      <c r="BZ32" s="386"/>
      <c r="CA32" s="386"/>
      <c r="CB32" s="386"/>
      <c r="CC32" s="386"/>
      <c r="CD32" s="386"/>
      <c r="CE32" s="386"/>
      <c r="CF32" s="386"/>
      <c r="CG32" s="386"/>
      <c r="CH32" s="386"/>
      <c r="CI32" s="386"/>
      <c r="CJ32" s="386"/>
      <c r="CK32" s="386"/>
      <c r="CL32" s="386"/>
      <c r="CM32" s="386"/>
      <c r="CO32" s="386" t="s">
        <v>197</v>
      </c>
      <c r="CP32" s="386"/>
      <c r="CQ32" s="386"/>
      <c r="CR32" s="386"/>
      <c r="CS32" s="386"/>
      <c r="CT32" s="386"/>
      <c r="CU32" s="386"/>
      <c r="CV32" s="386"/>
      <c r="CW32" s="386"/>
      <c r="CX32" s="386"/>
      <c r="CY32" s="386"/>
      <c r="CZ32" s="386"/>
      <c r="DA32" s="386"/>
      <c r="DB32" s="386"/>
      <c r="DC32" s="386"/>
      <c r="DD32" s="386"/>
      <c r="DE32" s="386"/>
      <c r="DI32" s="201"/>
    </row>
    <row r="33" spans="1:113" ht="13.5" customHeight="1" x14ac:dyDescent="0.25">
      <c r="A33" s="175"/>
      <c r="B33" s="202"/>
      <c r="C33" s="384" t="s">
        <v>198</v>
      </c>
      <c r="D33" s="384"/>
      <c r="E33" s="383" t="s">
        <v>199</v>
      </c>
      <c r="F33" s="383"/>
      <c r="G33" s="383"/>
      <c r="H33" s="383"/>
      <c r="I33" s="383"/>
      <c r="J33" s="383"/>
      <c r="K33" s="383"/>
      <c r="L33" s="383"/>
      <c r="M33" s="383"/>
      <c r="N33" s="383"/>
      <c r="O33" s="383"/>
      <c r="P33" s="383"/>
      <c r="Q33" s="383"/>
      <c r="R33" s="383"/>
      <c r="S33" s="383"/>
      <c r="T33" s="179"/>
      <c r="U33" s="384" t="s">
        <v>200</v>
      </c>
      <c r="V33" s="384"/>
      <c r="W33" s="383" t="s">
        <v>201</v>
      </c>
      <c r="X33" s="383"/>
      <c r="Y33" s="383"/>
      <c r="Z33" s="383"/>
      <c r="AA33" s="383"/>
      <c r="AB33" s="383"/>
      <c r="AC33" s="383"/>
      <c r="AD33" s="383"/>
      <c r="AE33" s="383"/>
      <c r="AF33" s="383"/>
      <c r="AG33" s="383"/>
      <c r="AH33" s="383"/>
      <c r="AI33" s="383"/>
      <c r="AJ33" s="383"/>
      <c r="AK33" s="383"/>
      <c r="AL33" s="179"/>
      <c r="AM33" s="384" t="s">
        <v>200</v>
      </c>
      <c r="AN33" s="384"/>
      <c r="AO33" s="383" t="s">
        <v>202</v>
      </c>
      <c r="AP33" s="383"/>
      <c r="AQ33" s="383"/>
      <c r="AR33" s="383"/>
      <c r="AS33" s="383"/>
      <c r="AT33" s="383"/>
      <c r="AU33" s="383"/>
      <c r="AV33" s="383"/>
      <c r="AW33" s="383"/>
      <c r="AX33" s="383"/>
      <c r="AY33" s="383"/>
      <c r="AZ33" s="383"/>
      <c r="BA33" s="383"/>
      <c r="BB33" s="383"/>
      <c r="BC33" s="383"/>
      <c r="BD33" s="185"/>
      <c r="BE33" s="383" t="s">
        <v>203</v>
      </c>
      <c r="BF33" s="383"/>
      <c r="BG33" s="383" t="s">
        <v>204</v>
      </c>
      <c r="BH33" s="383"/>
      <c r="BI33" s="383"/>
      <c r="BJ33" s="383"/>
      <c r="BK33" s="383"/>
      <c r="BL33" s="383"/>
      <c r="BM33" s="383"/>
      <c r="BN33" s="383"/>
      <c r="BO33" s="383"/>
      <c r="BP33" s="383"/>
      <c r="BQ33" s="383"/>
      <c r="BR33" s="383"/>
      <c r="BS33" s="383"/>
      <c r="BT33" s="383"/>
      <c r="BU33" s="383"/>
      <c r="BV33" s="185"/>
      <c r="BW33" s="384" t="s">
        <v>203</v>
      </c>
      <c r="BX33" s="384"/>
      <c r="BY33" s="383" t="s">
        <v>205</v>
      </c>
      <c r="BZ33" s="383"/>
      <c r="CA33" s="383"/>
      <c r="CB33" s="383"/>
      <c r="CC33" s="383"/>
      <c r="CD33" s="383"/>
      <c r="CE33" s="383"/>
      <c r="CF33" s="383"/>
      <c r="CG33" s="383"/>
      <c r="CH33" s="383"/>
      <c r="CI33" s="383"/>
      <c r="CJ33" s="383"/>
      <c r="CK33" s="383"/>
      <c r="CL33" s="383"/>
      <c r="CM33" s="383"/>
      <c r="CN33" s="179"/>
      <c r="CO33" s="384" t="s">
        <v>198</v>
      </c>
      <c r="CP33" s="384"/>
      <c r="CQ33" s="383" t="s">
        <v>206</v>
      </c>
      <c r="CR33" s="383"/>
      <c r="CS33" s="383"/>
      <c r="CT33" s="383"/>
      <c r="CU33" s="383"/>
      <c r="CV33" s="383"/>
      <c r="CW33" s="383"/>
      <c r="CX33" s="383"/>
      <c r="CY33" s="383"/>
      <c r="CZ33" s="383"/>
      <c r="DA33" s="383"/>
      <c r="DB33" s="383"/>
      <c r="DC33" s="383"/>
      <c r="DD33" s="383"/>
      <c r="DE33" s="383"/>
      <c r="DF33" s="179"/>
      <c r="DG33" s="382" t="s">
        <v>207</v>
      </c>
      <c r="DH33" s="382"/>
      <c r="DI33" s="180"/>
    </row>
    <row r="34" spans="1:113" ht="32.25" customHeight="1" x14ac:dyDescent="0.25">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4</v>
      </c>
      <c r="V34" s="380"/>
      <c r="W34" s="381" t="str">
        <f>IF('各会計、関係団体の財政状況及び健全化判断比率'!B28="","",'各会計、関係団体の財政状況及び健全化判断比率'!B28)</f>
        <v>国民健康保険事業特別会計（事業勘定）</v>
      </c>
      <c r="X34" s="381"/>
      <c r="Y34" s="381"/>
      <c r="Z34" s="381"/>
      <c r="AA34" s="381"/>
      <c r="AB34" s="381"/>
      <c r="AC34" s="381"/>
      <c r="AD34" s="381"/>
      <c r="AE34" s="381"/>
      <c r="AF34" s="381"/>
      <c r="AG34" s="381"/>
      <c r="AH34" s="381"/>
      <c r="AI34" s="381"/>
      <c r="AJ34" s="381"/>
      <c r="AK34" s="381"/>
      <c r="AL34" s="175"/>
      <c r="AM34" s="380">
        <f>IF(AO34="","",MAX(C34:D43,U34:V43)+1)</f>
        <v>8</v>
      </c>
      <c r="AN34" s="380"/>
      <c r="AO34" s="381" t="str">
        <f>IF('各会計、関係団体の財政状況及び健全化判断比率'!B32="","",'各会計、関係団体の財政状況及び健全化判断比率'!B32)</f>
        <v>水道事業会計</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f>IF(BY34="","",MAX(C34:D43,U34:V43,AM34:AN43,BE34:BF43)+1)</f>
        <v>10</v>
      </c>
      <c r="BX34" s="380"/>
      <c r="BY34" s="381" t="str">
        <f>IF('各会計、関係団体の財政状況及び健全化判断比率'!B68="","",'各会計、関係団体の財政状況及び健全化判断比率'!B68)</f>
        <v>新潟県市町村総合事務組合
　【一般会計】</v>
      </c>
      <c r="BZ34" s="381"/>
      <c r="CA34" s="381"/>
      <c r="CB34" s="381"/>
      <c r="CC34" s="381"/>
      <c r="CD34" s="381"/>
      <c r="CE34" s="381"/>
      <c r="CF34" s="381"/>
      <c r="CG34" s="381"/>
      <c r="CH34" s="381"/>
      <c r="CI34" s="381"/>
      <c r="CJ34" s="381"/>
      <c r="CK34" s="381"/>
      <c r="CL34" s="381"/>
      <c r="CM34" s="381"/>
      <c r="CN34" s="175"/>
      <c r="CO34" s="380">
        <f>IF(CQ34="","",MAX(C34:D43,U34:V43,AM34:AN43,BE34:BF43,BW34:BX43)+1)</f>
        <v>18</v>
      </c>
      <c r="CP34" s="380"/>
      <c r="CQ34" s="381" t="str">
        <f>IF('各会計、関係団体の財政状況及び健全化判断比率'!BS7="","",'各会計、関係団体の財政状況及び健全化判断比率'!BS7)</f>
        <v>（公）かしわざき振興財団</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5">
      <c r="A35" s="175"/>
      <c r="B35" s="202"/>
      <c r="C35" s="380">
        <f>IF(E35="","",C34+1)</f>
        <v>2</v>
      </c>
      <c r="D35" s="380"/>
      <c r="E35" s="381" t="str">
        <f>IF('各会計、関係団体の財政状況及び健全化判断比率'!B8="","",'各会計、関係団体の財政状況及び健全化判断比率'!B8)</f>
        <v>土地取得事業特別会計</v>
      </c>
      <c r="F35" s="381"/>
      <c r="G35" s="381"/>
      <c r="H35" s="381"/>
      <c r="I35" s="381"/>
      <c r="J35" s="381"/>
      <c r="K35" s="381"/>
      <c r="L35" s="381"/>
      <c r="M35" s="381"/>
      <c r="N35" s="381"/>
      <c r="O35" s="381"/>
      <c r="P35" s="381"/>
      <c r="Q35" s="381"/>
      <c r="R35" s="381"/>
      <c r="S35" s="381"/>
      <c r="T35" s="175"/>
      <c r="U35" s="380">
        <f>IF(W35="","",U34+1)</f>
        <v>5</v>
      </c>
      <c r="V35" s="380"/>
      <c r="W35" s="381" t="str">
        <f>IF('各会計、関係団体の財政状況及び健全化判断比率'!B29="","",'各会計、関係団体の財政状況及び健全化判断比率'!B29)</f>
        <v>国民健康保険事業特別会計（直営診療施設勘定）</v>
      </c>
      <c r="X35" s="381"/>
      <c r="Y35" s="381"/>
      <c r="Z35" s="381"/>
      <c r="AA35" s="381"/>
      <c r="AB35" s="381"/>
      <c r="AC35" s="381"/>
      <c r="AD35" s="381"/>
      <c r="AE35" s="381"/>
      <c r="AF35" s="381"/>
      <c r="AG35" s="381"/>
      <c r="AH35" s="381"/>
      <c r="AI35" s="381"/>
      <c r="AJ35" s="381"/>
      <c r="AK35" s="381"/>
      <c r="AL35" s="175"/>
      <c r="AM35" s="380">
        <f t="shared" ref="AM35:AM43" si="0">IF(AO35="","",AM34+1)</f>
        <v>9</v>
      </c>
      <c r="AN35" s="380"/>
      <c r="AO35" s="381" t="str">
        <f>IF('各会計、関係団体の財政状況及び健全化判断比率'!B33="","",'各会計、関係団体の財政状況及び健全化判断比率'!B33)</f>
        <v>下水道事業会計</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f t="shared" ref="BW35:BW43" si="2">IF(BY35="","",BW34+1)</f>
        <v>11</v>
      </c>
      <c r="BX35" s="380"/>
      <c r="BY35" s="381" t="str">
        <f>IF('各会計、関係団体の財政状況及び健全化判断比率'!B69="","",'各会計、関係団体の財政状況及び健全化判断比率'!B69)</f>
        <v>新潟県市町村総合事務組合
　【職員退職手当支給事業特別会計】</v>
      </c>
      <c r="BZ35" s="381"/>
      <c r="CA35" s="381"/>
      <c r="CB35" s="381"/>
      <c r="CC35" s="381"/>
      <c r="CD35" s="381"/>
      <c r="CE35" s="381"/>
      <c r="CF35" s="381"/>
      <c r="CG35" s="381"/>
      <c r="CH35" s="381"/>
      <c r="CI35" s="381"/>
      <c r="CJ35" s="381"/>
      <c r="CK35" s="381"/>
      <c r="CL35" s="381"/>
      <c r="CM35" s="381"/>
      <c r="CN35" s="175"/>
      <c r="CO35" s="380">
        <f t="shared" ref="CO35:CO43" si="3">IF(CQ35="","",CO34+1)</f>
        <v>19</v>
      </c>
      <c r="CP35" s="380"/>
      <c r="CQ35" s="381" t="str">
        <f>IF('各会計、関係団体の財政状況及び健全化判断比率'!BS8="","",'各会計、関係団体の財政状況及び健全化判断比率'!BS8)</f>
        <v>（株）カシックス</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5">
      <c r="A36" s="175"/>
      <c r="B36" s="202"/>
      <c r="C36" s="380">
        <f>IF(E36="","",C35+1)</f>
        <v>3</v>
      </c>
      <c r="D36" s="380"/>
      <c r="E36" s="381" t="str">
        <f>IF('各会計、関係団体の財政状況及び健全化判断比率'!B9="","",'各会計、関係団体の財政状況及び健全化判断比率'!B9)</f>
        <v>墓園事業特別会計</v>
      </c>
      <c r="F36" s="381"/>
      <c r="G36" s="381"/>
      <c r="H36" s="381"/>
      <c r="I36" s="381"/>
      <c r="J36" s="381"/>
      <c r="K36" s="381"/>
      <c r="L36" s="381"/>
      <c r="M36" s="381"/>
      <c r="N36" s="381"/>
      <c r="O36" s="381"/>
      <c r="P36" s="381"/>
      <c r="Q36" s="381"/>
      <c r="R36" s="381"/>
      <c r="S36" s="381"/>
      <c r="T36" s="175"/>
      <c r="U36" s="380">
        <f t="shared" ref="U36:U43" si="4">IF(W36="","",U35+1)</f>
        <v>6</v>
      </c>
      <c r="V36" s="380"/>
      <c r="W36" s="381" t="str">
        <f>IF('各会計、関係団体の財政状況及び健全化判断比率'!B30="","",'各会計、関係団体の財政状況及び健全化判断比率'!B30)</f>
        <v>介護保険特別会計</v>
      </c>
      <c r="X36" s="381"/>
      <c r="Y36" s="381"/>
      <c r="Z36" s="381"/>
      <c r="AA36" s="381"/>
      <c r="AB36" s="381"/>
      <c r="AC36" s="381"/>
      <c r="AD36" s="381"/>
      <c r="AE36" s="381"/>
      <c r="AF36" s="381"/>
      <c r="AG36" s="381"/>
      <c r="AH36" s="381"/>
      <c r="AI36" s="381"/>
      <c r="AJ36" s="381"/>
      <c r="AK36" s="381"/>
      <c r="AL36" s="175"/>
      <c r="AM36" s="380" t="str">
        <f t="shared" si="0"/>
        <v/>
      </c>
      <c r="AN36" s="380"/>
      <c r="AO36" s="381"/>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f t="shared" si="2"/>
        <v>12</v>
      </c>
      <c r="BX36" s="380"/>
      <c r="BY36" s="381" t="str">
        <f>IF('各会計、関係団体の財政状況及び健全化判断比率'!B70="","",'各会計、関係団体の財政状況及び健全化判断比率'!B70)</f>
        <v>新潟県市町村総合事務組合
　【消防団員等公務災害補償事業特別会計】</v>
      </c>
      <c r="BZ36" s="381"/>
      <c r="CA36" s="381"/>
      <c r="CB36" s="381"/>
      <c r="CC36" s="381"/>
      <c r="CD36" s="381"/>
      <c r="CE36" s="381"/>
      <c r="CF36" s="381"/>
      <c r="CG36" s="381"/>
      <c r="CH36" s="381"/>
      <c r="CI36" s="381"/>
      <c r="CJ36" s="381"/>
      <c r="CK36" s="381"/>
      <c r="CL36" s="381"/>
      <c r="CM36" s="381"/>
      <c r="CN36" s="175"/>
      <c r="CO36" s="380">
        <f t="shared" si="3"/>
        <v>20</v>
      </c>
      <c r="CP36" s="380"/>
      <c r="CQ36" s="381" t="str">
        <f>IF('各会計、関係団体の財政状況及び健全化判断比率'!BS9="","",'各会計、関係団体の財政状況及び健全化判断比率'!BS9)</f>
        <v>柏崎市土地開発公社</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〇</v>
      </c>
      <c r="DH36" s="378"/>
      <c r="DI36" s="180"/>
    </row>
    <row r="37" spans="1:113" ht="32.25" customHeight="1" x14ac:dyDescent="0.25">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7</v>
      </c>
      <c r="V37" s="380"/>
      <c r="W37" s="381" t="str">
        <f>IF('各会計、関係団体の財政状況及び健全化判断比率'!B31="","",'各会計、関係団体の財政状況及び健全化判断比率'!B31)</f>
        <v>後期高齢者医療特別会計</v>
      </c>
      <c r="X37" s="381"/>
      <c r="Y37" s="381"/>
      <c r="Z37" s="381"/>
      <c r="AA37" s="381"/>
      <c r="AB37" s="381"/>
      <c r="AC37" s="381"/>
      <c r="AD37" s="381"/>
      <c r="AE37" s="381"/>
      <c r="AF37" s="381"/>
      <c r="AG37" s="381"/>
      <c r="AH37" s="381"/>
      <c r="AI37" s="381"/>
      <c r="AJ37" s="381"/>
      <c r="AK37" s="381"/>
      <c r="AL37" s="175"/>
      <c r="AM37" s="380" t="str">
        <f t="shared" si="0"/>
        <v/>
      </c>
      <c r="AN37" s="380"/>
      <c r="AO37" s="381"/>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f t="shared" si="2"/>
        <v>13</v>
      </c>
      <c r="BX37" s="380"/>
      <c r="BY37" s="381" t="str">
        <f>IF('各会計、関係団体の財政状況及び健全化判断比率'!B71="","",'各会計、関係団体の財政状況及び健全化判断比率'!B71)</f>
        <v>新潟県市町村総合事務組合
　【消防賞じゅつ金支給事業特別会計】</v>
      </c>
      <c r="BZ37" s="381"/>
      <c r="CA37" s="381"/>
      <c r="CB37" s="381"/>
      <c r="CC37" s="381"/>
      <c r="CD37" s="381"/>
      <c r="CE37" s="381"/>
      <c r="CF37" s="381"/>
      <c r="CG37" s="381"/>
      <c r="CH37" s="381"/>
      <c r="CI37" s="381"/>
      <c r="CJ37" s="381"/>
      <c r="CK37" s="381"/>
      <c r="CL37" s="381"/>
      <c r="CM37" s="381"/>
      <c r="CN37" s="175"/>
      <c r="CO37" s="380">
        <f t="shared" si="3"/>
        <v>21</v>
      </c>
      <c r="CP37" s="380"/>
      <c r="CQ37" s="381" t="str">
        <f>IF('各会計、関係団体の財政状況及び健全化判断比率'!BS10="","",'各会計、関係団体の財政状況及び健全化判断比率'!BS10)</f>
        <v>（株）じょんのび村協会</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5">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f t="shared" si="2"/>
        <v>14</v>
      </c>
      <c r="BX38" s="380"/>
      <c r="BY38" s="381" t="str">
        <f>IF('各会計、関係団体の財政状況及び健全化判断比率'!B72="","",'各会計、関係団体の財政状況及び健全化判断比率'!B72)</f>
        <v>新潟県市町村総合事務組合
　【非常勤職員公務災害補償等特別会計】</v>
      </c>
      <c r="BZ38" s="381"/>
      <c r="CA38" s="381"/>
      <c r="CB38" s="381"/>
      <c r="CC38" s="381"/>
      <c r="CD38" s="381"/>
      <c r="CE38" s="381"/>
      <c r="CF38" s="381"/>
      <c r="CG38" s="381"/>
      <c r="CH38" s="381"/>
      <c r="CI38" s="381"/>
      <c r="CJ38" s="381"/>
      <c r="CK38" s="381"/>
      <c r="CL38" s="381"/>
      <c r="CM38" s="381"/>
      <c r="CN38" s="175"/>
      <c r="CO38" s="380">
        <f t="shared" si="3"/>
        <v>22</v>
      </c>
      <c r="CP38" s="380"/>
      <c r="CQ38" s="381" t="str">
        <f>IF('各会計、関係団体の財政状況及び健全化判断比率'!BS11="","",'各会計、関係団体の財政状況及び健全化判断比率'!BS11)</f>
        <v>（公）柏崎地域国際化協会</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5">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f t="shared" si="2"/>
        <v>15</v>
      </c>
      <c r="BX39" s="380"/>
      <c r="BY39" s="381" t="str">
        <f>IF('各会計、関係団体の財政状況及び健全化判断比率'!B73="","",'各会計、関係団体の財政状況及び健全化判断比率'!B73)</f>
        <v>新潟県市町村総合事務組合
　【交通災害共済事業特別会計】</v>
      </c>
      <c r="BZ39" s="381"/>
      <c r="CA39" s="381"/>
      <c r="CB39" s="381"/>
      <c r="CC39" s="381"/>
      <c r="CD39" s="381"/>
      <c r="CE39" s="381"/>
      <c r="CF39" s="381"/>
      <c r="CG39" s="381"/>
      <c r="CH39" s="381"/>
      <c r="CI39" s="381"/>
      <c r="CJ39" s="381"/>
      <c r="CK39" s="381"/>
      <c r="CL39" s="381"/>
      <c r="CM39" s="381"/>
      <c r="CN39" s="175"/>
      <c r="CO39" s="380">
        <f t="shared" si="3"/>
        <v>23</v>
      </c>
      <c r="CP39" s="380"/>
      <c r="CQ39" s="381" t="str">
        <f>IF('各会計、関係団体の財政状況及び健全化判断比率'!BS12="","",'各会計、関係団体の財政状況及び健全化判断比率'!BS12)</f>
        <v>（株）柏崎ショッピングモール</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5">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f t="shared" si="2"/>
        <v>16</v>
      </c>
      <c r="BX40" s="380"/>
      <c r="BY40" s="381" t="str">
        <f>IF('各会計、関係団体の財政状況及び健全化判断比率'!B74="","",'各会計、関係団体の財政状況及び健全化判断比率'!B74)</f>
        <v>新潟県後期高齢者医療広域連合
　【一般会計】</v>
      </c>
      <c r="BZ40" s="381"/>
      <c r="CA40" s="381"/>
      <c r="CB40" s="381"/>
      <c r="CC40" s="381"/>
      <c r="CD40" s="381"/>
      <c r="CE40" s="381"/>
      <c r="CF40" s="381"/>
      <c r="CG40" s="381"/>
      <c r="CH40" s="381"/>
      <c r="CI40" s="381"/>
      <c r="CJ40" s="381"/>
      <c r="CK40" s="381"/>
      <c r="CL40" s="381"/>
      <c r="CM40" s="381"/>
      <c r="CN40" s="175"/>
      <c r="CO40" s="380">
        <f t="shared" si="3"/>
        <v>24</v>
      </c>
      <c r="CP40" s="380"/>
      <c r="CQ40" s="381" t="str">
        <f>IF('各会計、関係団体の財政状況及び健全化判断比率'!BS13="","",'各会計、関係団体の財政状況及び健全化判断比率'!BS13)</f>
        <v>柏崎あい・あーるエナジー（株）</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5">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f t="shared" si="2"/>
        <v>17</v>
      </c>
      <c r="BX41" s="380"/>
      <c r="BY41" s="381" t="str">
        <f>IF('各会計、関係団体の財政状況及び健全化判断比率'!B75="","",'各会計、関係団体の財政状況及び健全化判断比率'!B75)</f>
        <v>新潟県後期高齢者医療広域連合
　【後期高齢者医療特別会計】</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5">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5">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3">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5"/>
    <row r="46" spans="1:113" x14ac:dyDescent="0.25">
      <c r="B46" s="174" t="s">
        <v>208</v>
      </c>
      <c r="E46" s="377" t="s">
        <v>209</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5">
      <c r="E47" s="377" t="s">
        <v>210</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5">
      <c r="E48" s="377" t="s">
        <v>211</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5">
      <c r="E49" s="379" t="s">
        <v>212</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5">
      <c r="E50" s="377" t="s">
        <v>213</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5">
      <c r="E51" s="377" t="s">
        <v>214</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5">
      <c r="E52" s="377" t="s">
        <v>215</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5">
      <c r="E53" s="377" t="s">
        <v>216</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5"/>
    <row r="55" spans="5:113" x14ac:dyDescent="0.25"/>
    <row r="56" spans="5:113" x14ac:dyDescent="0.25"/>
  </sheetData>
  <sheetProtection algorithmName="SHA-512" hashValue="vC+oadMBhNCqoaY6G1t6gs/VU4H4HlUuAK0H7TNUQucoFGKTV+mEpAIYc5gMRVGvNkbAPM5qZEu3Cpy+xxTL2g==" saltValue="r6qQIT+uFf1ozm++tcHWd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6</v>
      </c>
      <c r="K32" s="22"/>
      <c r="L32" s="22"/>
      <c r="M32" s="22"/>
      <c r="N32" s="22"/>
      <c r="O32" s="22"/>
      <c r="P32" s="22"/>
    </row>
    <row r="33" spans="1:16" ht="39" customHeight="1" thickBot="1" x14ac:dyDescent="0.35">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5">
      <c r="A34" s="22"/>
      <c r="B34" s="31"/>
      <c r="C34" s="1162" t="s">
        <v>557</v>
      </c>
      <c r="D34" s="1162"/>
      <c r="E34" s="1163"/>
      <c r="F34" s="32">
        <v>8.59</v>
      </c>
      <c r="G34" s="33">
        <v>9.89</v>
      </c>
      <c r="H34" s="33">
        <v>10.97</v>
      </c>
      <c r="I34" s="33">
        <v>11.71</v>
      </c>
      <c r="J34" s="34">
        <v>12.4</v>
      </c>
      <c r="K34" s="22"/>
      <c r="L34" s="22"/>
      <c r="M34" s="22"/>
      <c r="N34" s="22"/>
      <c r="O34" s="22"/>
      <c r="P34" s="22"/>
    </row>
    <row r="35" spans="1:16" ht="39" customHeight="1" x14ac:dyDescent="0.25">
      <c r="A35" s="22"/>
      <c r="B35" s="35"/>
      <c r="C35" s="1158" t="s">
        <v>558</v>
      </c>
      <c r="D35" s="1158"/>
      <c r="E35" s="1159"/>
      <c r="F35" s="36">
        <v>7.94</v>
      </c>
      <c r="G35" s="37">
        <v>7.77</v>
      </c>
      <c r="H35" s="37">
        <v>8.2899999999999991</v>
      </c>
      <c r="I35" s="37">
        <v>11.01</v>
      </c>
      <c r="J35" s="38">
        <v>12.21</v>
      </c>
      <c r="K35" s="22"/>
      <c r="L35" s="22"/>
      <c r="M35" s="22"/>
      <c r="N35" s="22"/>
      <c r="O35" s="22"/>
      <c r="P35" s="22"/>
    </row>
    <row r="36" spans="1:16" ht="39" customHeight="1" x14ac:dyDescent="0.25">
      <c r="A36" s="22"/>
      <c r="B36" s="35"/>
      <c r="C36" s="1158" t="s">
        <v>559</v>
      </c>
      <c r="D36" s="1158"/>
      <c r="E36" s="1159"/>
      <c r="F36" s="36">
        <v>4.08</v>
      </c>
      <c r="G36" s="37">
        <v>3.85</v>
      </c>
      <c r="H36" s="37">
        <v>6.13</v>
      </c>
      <c r="I36" s="37">
        <v>5.76</v>
      </c>
      <c r="J36" s="38">
        <v>6.43</v>
      </c>
      <c r="K36" s="22"/>
      <c r="L36" s="22"/>
      <c r="M36" s="22"/>
      <c r="N36" s="22"/>
      <c r="O36" s="22"/>
      <c r="P36" s="22"/>
    </row>
    <row r="37" spans="1:16" ht="39" customHeight="1" x14ac:dyDescent="0.25">
      <c r="A37" s="22"/>
      <c r="B37" s="35"/>
      <c r="C37" s="1158" t="s">
        <v>560</v>
      </c>
      <c r="D37" s="1158"/>
      <c r="E37" s="1159"/>
      <c r="F37" s="36">
        <v>0.69</v>
      </c>
      <c r="G37" s="37">
        <v>1.1499999999999999</v>
      </c>
      <c r="H37" s="37">
        <v>0.72</v>
      </c>
      <c r="I37" s="37">
        <v>0.84</v>
      </c>
      <c r="J37" s="38">
        <v>1.73</v>
      </c>
      <c r="K37" s="22"/>
      <c r="L37" s="22"/>
      <c r="M37" s="22"/>
      <c r="N37" s="22"/>
      <c r="O37" s="22"/>
      <c r="P37" s="22"/>
    </row>
    <row r="38" spans="1:16" ht="39" customHeight="1" x14ac:dyDescent="0.25">
      <c r="A38" s="22"/>
      <c r="B38" s="35"/>
      <c r="C38" s="1158" t="s">
        <v>561</v>
      </c>
      <c r="D38" s="1158"/>
      <c r="E38" s="1159"/>
      <c r="F38" s="36">
        <v>0.74</v>
      </c>
      <c r="G38" s="37">
        <v>0.6</v>
      </c>
      <c r="H38" s="37">
        <v>0.17</v>
      </c>
      <c r="I38" s="37">
        <v>0.66</v>
      </c>
      <c r="J38" s="38">
        <v>0.47</v>
      </c>
      <c r="K38" s="22"/>
      <c r="L38" s="22"/>
      <c r="M38" s="22"/>
      <c r="N38" s="22"/>
      <c r="O38" s="22"/>
      <c r="P38" s="22"/>
    </row>
    <row r="39" spans="1:16" ht="39" customHeight="1" x14ac:dyDescent="0.25">
      <c r="A39" s="22"/>
      <c r="B39" s="35"/>
      <c r="C39" s="1158" t="s">
        <v>562</v>
      </c>
      <c r="D39" s="1158"/>
      <c r="E39" s="1159"/>
      <c r="F39" s="36">
        <v>0</v>
      </c>
      <c r="G39" s="37">
        <v>0</v>
      </c>
      <c r="H39" s="37">
        <v>0</v>
      </c>
      <c r="I39" s="37">
        <v>0</v>
      </c>
      <c r="J39" s="38">
        <v>0</v>
      </c>
      <c r="K39" s="22"/>
      <c r="L39" s="22"/>
      <c r="M39" s="22"/>
      <c r="N39" s="22"/>
      <c r="O39" s="22"/>
      <c r="P39" s="22"/>
    </row>
    <row r="40" spans="1:16" ht="39" customHeight="1" x14ac:dyDescent="0.25">
      <c r="A40" s="22"/>
      <c r="B40" s="35"/>
      <c r="C40" s="1158" t="s">
        <v>563</v>
      </c>
      <c r="D40" s="1158"/>
      <c r="E40" s="1159"/>
      <c r="F40" s="36">
        <v>0</v>
      </c>
      <c r="G40" s="37">
        <v>0.01</v>
      </c>
      <c r="H40" s="37">
        <v>0</v>
      </c>
      <c r="I40" s="37">
        <v>0</v>
      </c>
      <c r="J40" s="38">
        <v>0</v>
      </c>
      <c r="K40" s="22"/>
      <c r="L40" s="22"/>
      <c r="M40" s="22"/>
      <c r="N40" s="22"/>
      <c r="O40" s="22"/>
      <c r="P40" s="22"/>
    </row>
    <row r="41" spans="1:16" ht="39" customHeight="1" x14ac:dyDescent="0.25">
      <c r="A41" s="22"/>
      <c r="B41" s="35"/>
      <c r="C41" s="1158" t="s">
        <v>564</v>
      </c>
      <c r="D41" s="1158"/>
      <c r="E41" s="1159"/>
      <c r="F41" s="36">
        <v>0</v>
      </c>
      <c r="G41" s="37">
        <v>0</v>
      </c>
      <c r="H41" s="37">
        <v>0</v>
      </c>
      <c r="I41" s="37">
        <v>0</v>
      </c>
      <c r="J41" s="38">
        <v>0</v>
      </c>
      <c r="K41" s="22"/>
      <c r="L41" s="22"/>
      <c r="M41" s="22"/>
      <c r="N41" s="22"/>
      <c r="O41" s="22"/>
      <c r="P41" s="22"/>
    </row>
    <row r="42" spans="1:16" ht="39" customHeight="1" x14ac:dyDescent="0.25">
      <c r="A42" s="22"/>
      <c r="B42" s="39"/>
      <c r="C42" s="1158" t="s">
        <v>565</v>
      </c>
      <c r="D42" s="1158"/>
      <c r="E42" s="1159"/>
      <c r="F42" s="36" t="s">
        <v>509</v>
      </c>
      <c r="G42" s="37" t="s">
        <v>509</v>
      </c>
      <c r="H42" s="37" t="s">
        <v>509</v>
      </c>
      <c r="I42" s="37" t="s">
        <v>509</v>
      </c>
      <c r="J42" s="38" t="s">
        <v>509</v>
      </c>
      <c r="K42" s="22"/>
      <c r="L42" s="22"/>
      <c r="M42" s="22"/>
      <c r="N42" s="22"/>
      <c r="O42" s="22"/>
      <c r="P42" s="22"/>
    </row>
    <row r="43" spans="1:16" ht="39" customHeight="1" thickBot="1" x14ac:dyDescent="0.3">
      <c r="A43" s="22"/>
      <c r="B43" s="40"/>
      <c r="C43" s="1160" t="s">
        <v>566</v>
      </c>
      <c r="D43" s="1160"/>
      <c r="E43" s="1161"/>
      <c r="F43" s="41">
        <v>0.06</v>
      </c>
      <c r="G43" s="42">
        <v>7.0000000000000007E-2</v>
      </c>
      <c r="H43" s="42">
        <v>0.1</v>
      </c>
      <c r="I43" s="42">
        <v>0</v>
      </c>
      <c r="J43" s="43">
        <v>0</v>
      </c>
      <c r="K43" s="22"/>
      <c r="L43" s="22"/>
      <c r="M43" s="22"/>
      <c r="N43" s="22"/>
      <c r="O43" s="22"/>
      <c r="P43" s="22"/>
    </row>
    <row r="44" spans="1:16" ht="39" customHeight="1" x14ac:dyDescent="0.25">
      <c r="A44" s="22"/>
      <c r="B44" s="44" t="s">
        <v>8</v>
      </c>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v2BZinilb/7OJAmM+ac97afbMPcS6T9CnjCCLF9GkDYG1oDIPkS93kkHInzBm9b8VasyRdTLdJnV9h7H7HcaeA==" saltValue="6Nu+77OobVbcL/Q/tc+Pf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90" zoomScaleNormal="9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9</v>
      </c>
      <c r="P43" s="46"/>
      <c r="Q43" s="46"/>
      <c r="R43" s="46"/>
      <c r="S43" s="46"/>
      <c r="T43" s="46"/>
      <c r="U43" s="46"/>
    </row>
    <row r="44" spans="1:21" ht="30.75" customHeight="1" thickBot="1" x14ac:dyDescent="0.35">
      <c r="A44" s="46"/>
      <c r="B44" s="49" t="s">
        <v>10</v>
      </c>
      <c r="C44" s="50"/>
      <c r="D44" s="50"/>
      <c r="E44" s="51"/>
      <c r="F44" s="51"/>
      <c r="G44" s="51"/>
      <c r="H44" s="51"/>
      <c r="I44" s="51"/>
      <c r="J44" s="52" t="s">
        <v>2</v>
      </c>
      <c r="K44" s="53" t="s">
        <v>551</v>
      </c>
      <c r="L44" s="54" t="s">
        <v>552</v>
      </c>
      <c r="M44" s="54" t="s">
        <v>553</v>
      </c>
      <c r="N44" s="54" t="s">
        <v>554</v>
      </c>
      <c r="O44" s="55" t="s">
        <v>555</v>
      </c>
      <c r="P44" s="46"/>
      <c r="Q44" s="46"/>
      <c r="R44" s="46"/>
      <c r="S44" s="46"/>
      <c r="T44" s="46"/>
      <c r="U44" s="46"/>
    </row>
    <row r="45" spans="1:21" ht="30.75" customHeight="1" x14ac:dyDescent="0.25">
      <c r="A45" s="46"/>
      <c r="B45" s="1187" t="s">
        <v>11</v>
      </c>
      <c r="C45" s="1188"/>
      <c r="D45" s="56"/>
      <c r="E45" s="1193" t="s">
        <v>12</v>
      </c>
      <c r="F45" s="1193"/>
      <c r="G45" s="1193"/>
      <c r="H45" s="1193"/>
      <c r="I45" s="1193"/>
      <c r="J45" s="1194"/>
      <c r="K45" s="57">
        <v>5940</v>
      </c>
      <c r="L45" s="58">
        <v>4780</v>
      </c>
      <c r="M45" s="58">
        <v>4532</v>
      </c>
      <c r="N45" s="58">
        <v>4617</v>
      </c>
      <c r="O45" s="59">
        <v>4787</v>
      </c>
      <c r="P45" s="46"/>
      <c r="Q45" s="46"/>
      <c r="R45" s="46"/>
      <c r="S45" s="46"/>
      <c r="T45" s="46"/>
      <c r="U45" s="46"/>
    </row>
    <row r="46" spans="1:21" ht="30.75" customHeight="1" x14ac:dyDescent="0.25">
      <c r="A46" s="46"/>
      <c r="B46" s="1189"/>
      <c r="C46" s="1190"/>
      <c r="D46" s="60"/>
      <c r="E46" s="1166" t="s">
        <v>13</v>
      </c>
      <c r="F46" s="1166"/>
      <c r="G46" s="1166"/>
      <c r="H46" s="1166"/>
      <c r="I46" s="1166"/>
      <c r="J46" s="1167"/>
      <c r="K46" s="61" t="s">
        <v>509</v>
      </c>
      <c r="L46" s="62" t="s">
        <v>509</v>
      </c>
      <c r="M46" s="62" t="s">
        <v>509</v>
      </c>
      <c r="N46" s="62" t="s">
        <v>509</v>
      </c>
      <c r="O46" s="63" t="s">
        <v>509</v>
      </c>
      <c r="P46" s="46"/>
      <c r="Q46" s="46"/>
      <c r="R46" s="46"/>
      <c r="S46" s="46"/>
      <c r="T46" s="46"/>
      <c r="U46" s="46"/>
    </row>
    <row r="47" spans="1:21" ht="30.75" customHeight="1" x14ac:dyDescent="0.25">
      <c r="A47" s="46"/>
      <c r="B47" s="1189"/>
      <c r="C47" s="1190"/>
      <c r="D47" s="60"/>
      <c r="E47" s="1166" t="s">
        <v>14</v>
      </c>
      <c r="F47" s="1166"/>
      <c r="G47" s="1166"/>
      <c r="H47" s="1166"/>
      <c r="I47" s="1166"/>
      <c r="J47" s="1167"/>
      <c r="K47" s="61" t="s">
        <v>509</v>
      </c>
      <c r="L47" s="62" t="s">
        <v>509</v>
      </c>
      <c r="M47" s="62" t="s">
        <v>509</v>
      </c>
      <c r="N47" s="62" t="s">
        <v>509</v>
      </c>
      <c r="O47" s="63" t="s">
        <v>509</v>
      </c>
      <c r="P47" s="46"/>
      <c r="Q47" s="46"/>
      <c r="R47" s="46"/>
      <c r="S47" s="46"/>
      <c r="T47" s="46"/>
      <c r="U47" s="46"/>
    </row>
    <row r="48" spans="1:21" ht="30.75" customHeight="1" x14ac:dyDescent="0.25">
      <c r="A48" s="46"/>
      <c r="B48" s="1189"/>
      <c r="C48" s="1190"/>
      <c r="D48" s="60"/>
      <c r="E48" s="1166" t="s">
        <v>15</v>
      </c>
      <c r="F48" s="1166"/>
      <c r="G48" s="1166"/>
      <c r="H48" s="1166"/>
      <c r="I48" s="1166"/>
      <c r="J48" s="1167"/>
      <c r="K48" s="61">
        <v>1703</v>
      </c>
      <c r="L48" s="62">
        <v>1942</v>
      </c>
      <c r="M48" s="62">
        <v>1926</v>
      </c>
      <c r="N48" s="62">
        <v>1796</v>
      </c>
      <c r="O48" s="63">
        <v>1778</v>
      </c>
      <c r="P48" s="46"/>
      <c r="Q48" s="46"/>
      <c r="R48" s="46"/>
      <c r="S48" s="46"/>
      <c r="T48" s="46"/>
      <c r="U48" s="46"/>
    </row>
    <row r="49" spans="1:21" ht="30.75" customHeight="1" x14ac:dyDescent="0.25">
      <c r="A49" s="46"/>
      <c r="B49" s="1189"/>
      <c r="C49" s="1190"/>
      <c r="D49" s="60"/>
      <c r="E49" s="1166" t="s">
        <v>16</v>
      </c>
      <c r="F49" s="1166"/>
      <c r="G49" s="1166"/>
      <c r="H49" s="1166"/>
      <c r="I49" s="1166"/>
      <c r="J49" s="1167"/>
      <c r="K49" s="61" t="s">
        <v>509</v>
      </c>
      <c r="L49" s="62" t="s">
        <v>509</v>
      </c>
      <c r="M49" s="62" t="s">
        <v>509</v>
      </c>
      <c r="N49" s="62" t="s">
        <v>509</v>
      </c>
      <c r="O49" s="63" t="s">
        <v>509</v>
      </c>
      <c r="P49" s="46"/>
      <c r="Q49" s="46"/>
      <c r="R49" s="46"/>
      <c r="S49" s="46"/>
      <c r="T49" s="46"/>
      <c r="U49" s="46"/>
    </row>
    <row r="50" spans="1:21" ht="30.75" customHeight="1" x14ac:dyDescent="0.25">
      <c r="A50" s="46"/>
      <c r="B50" s="1189"/>
      <c r="C50" s="1190"/>
      <c r="D50" s="60"/>
      <c r="E50" s="1166" t="s">
        <v>17</v>
      </c>
      <c r="F50" s="1166"/>
      <c r="G50" s="1166"/>
      <c r="H50" s="1166"/>
      <c r="I50" s="1166"/>
      <c r="J50" s="1167"/>
      <c r="K50" s="61">
        <v>33</v>
      </c>
      <c r="L50" s="62">
        <v>24</v>
      </c>
      <c r="M50" s="62">
        <v>21</v>
      </c>
      <c r="N50" s="62">
        <v>21</v>
      </c>
      <c r="O50" s="63">
        <v>199</v>
      </c>
      <c r="P50" s="46"/>
      <c r="Q50" s="46"/>
      <c r="R50" s="46"/>
      <c r="S50" s="46"/>
      <c r="T50" s="46"/>
      <c r="U50" s="46"/>
    </row>
    <row r="51" spans="1:21" ht="30.75" customHeight="1" x14ac:dyDescent="0.25">
      <c r="A51" s="46"/>
      <c r="B51" s="1191"/>
      <c r="C51" s="1192"/>
      <c r="D51" s="64"/>
      <c r="E51" s="1166" t="s">
        <v>18</v>
      </c>
      <c r="F51" s="1166"/>
      <c r="G51" s="1166"/>
      <c r="H51" s="1166"/>
      <c r="I51" s="1166"/>
      <c r="J51" s="1167"/>
      <c r="K51" s="61" t="s">
        <v>509</v>
      </c>
      <c r="L51" s="62" t="s">
        <v>509</v>
      </c>
      <c r="M51" s="62" t="s">
        <v>509</v>
      </c>
      <c r="N51" s="62" t="s">
        <v>509</v>
      </c>
      <c r="O51" s="63" t="s">
        <v>509</v>
      </c>
      <c r="P51" s="46"/>
      <c r="Q51" s="46"/>
      <c r="R51" s="46"/>
      <c r="S51" s="46"/>
      <c r="T51" s="46"/>
      <c r="U51" s="46"/>
    </row>
    <row r="52" spans="1:21" ht="30.75" customHeight="1" x14ac:dyDescent="0.25">
      <c r="A52" s="46"/>
      <c r="B52" s="1164" t="s">
        <v>19</v>
      </c>
      <c r="C52" s="1165"/>
      <c r="D52" s="64"/>
      <c r="E52" s="1166" t="s">
        <v>20</v>
      </c>
      <c r="F52" s="1166"/>
      <c r="G52" s="1166"/>
      <c r="H52" s="1166"/>
      <c r="I52" s="1166"/>
      <c r="J52" s="1167"/>
      <c r="K52" s="61">
        <v>5545</v>
      </c>
      <c r="L52" s="62">
        <v>4855</v>
      </c>
      <c r="M52" s="62">
        <v>4621</v>
      </c>
      <c r="N52" s="62">
        <v>4567</v>
      </c>
      <c r="O52" s="63">
        <v>4716</v>
      </c>
      <c r="P52" s="46"/>
      <c r="Q52" s="46"/>
      <c r="R52" s="46"/>
      <c r="S52" s="46"/>
      <c r="T52" s="46"/>
      <c r="U52" s="46"/>
    </row>
    <row r="53" spans="1:21" ht="30.75" customHeight="1" thickBot="1" x14ac:dyDescent="0.3">
      <c r="A53" s="46"/>
      <c r="B53" s="1168" t="s">
        <v>21</v>
      </c>
      <c r="C53" s="1169"/>
      <c r="D53" s="65"/>
      <c r="E53" s="1170" t="s">
        <v>22</v>
      </c>
      <c r="F53" s="1170"/>
      <c r="G53" s="1170"/>
      <c r="H53" s="1170"/>
      <c r="I53" s="1170"/>
      <c r="J53" s="1171"/>
      <c r="K53" s="66">
        <v>2131</v>
      </c>
      <c r="L53" s="67">
        <v>1891</v>
      </c>
      <c r="M53" s="67">
        <v>1858</v>
      </c>
      <c r="N53" s="67">
        <v>1867</v>
      </c>
      <c r="O53" s="68">
        <v>2048</v>
      </c>
      <c r="P53" s="46"/>
      <c r="Q53" s="46"/>
      <c r="R53" s="46"/>
      <c r="S53" s="46"/>
      <c r="T53" s="46"/>
      <c r="U53" s="46"/>
    </row>
    <row r="54" spans="1:21" ht="24" customHeight="1" x14ac:dyDescent="0.3">
      <c r="A54" s="46"/>
      <c r="B54" s="69" t="s">
        <v>23</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t="s">
        <v>24</v>
      </c>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25</v>
      </c>
      <c r="C56" s="71"/>
      <c r="D56" s="71"/>
      <c r="E56" s="71"/>
      <c r="F56" s="71"/>
      <c r="G56" s="71"/>
      <c r="H56" s="71"/>
      <c r="I56" s="71"/>
      <c r="J56" s="71"/>
      <c r="K56" s="72"/>
      <c r="L56" s="72"/>
      <c r="M56" s="72"/>
      <c r="N56" s="72"/>
      <c r="O56" s="73" t="s">
        <v>567</v>
      </c>
      <c r="P56" s="46"/>
      <c r="Q56" s="46"/>
      <c r="R56" s="46"/>
      <c r="S56" s="46"/>
      <c r="T56" s="46"/>
      <c r="U56" s="46"/>
    </row>
    <row r="57" spans="1:21" ht="31.5" customHeight="1" thickBot="1" x14ac:dyDescent="0.35">
      <c r="A57" s="46"/>
      <c r="B57" s="74"/>
      <c r="C57" s="75"/>
      <c r="D57" s="75"/>
      <c r="E57" s="76"/>
      <c r="F57" s="76"/>
      <c r="G57" s="76"/>
      <c r="H57" s="76"/>
      <c r="I57" s="76"/>
      <c r="J57" s="77" t="s">
        <v>2</v>
      </c>
      <c r="K57" s="78" t="s">
        <v>568</v>
      </c>
      <c r="L57" s="79" t="s">
        <v>569</v>
      </c>
      <c r="M57" s="79" t="s">
        <v>570</v>
      </c>
      <c r="N57" s="79" t="s">
        <v>571</v>
      </c>
      <c r="O57" s="80" t="s">
        <v>572</v>
      </c>
      <c r="P57" s="46"/>
      <c r="Q57" s="46"/>
      <c r="R57" s="46"/>
      <c r="S57" s="46"/>
      <c r="T57" s="46"/>
      <c r="U57" s="46"/>
    </row>
    <row r="58" spans="1:21" ht="31.5" customHeight="1" x14ac:dyDescent="0.25">
      <c r="B58" s="1172" t="s">
        <v>26</v>
      </c>
      <c r="C58" s="1173"/>
      <c r="D58" s="1178" t="s">
        <v>27</v>
      </c>
      <c r="E58" s="1179"/>
      <c r="F58" s="1179"/>
      <c r="G58" s="1179"/>
      <c r="H58" s="1179"/>
      <c r="I58" s="1179"/>
      <c r="J58" s="1180"/>
      <c r="K58" s="81"/>
      <c r="L58" s="82"/>
      <c r="M58" s="82"/>
      <c r="N58" s="82"/>
      <c r="O58" s="83"/>
    </row>
    <row r="59" spans="1:21" ht="31.5" customHeight="1" x14ac:dyDescent="0.25">
      <c r="B59" s="1174"/>
      <c r="C59" s="1175"/>
      <c r="D59" s="1181" t="s">
        <v>28</v>
      </c>
      <c r="E59" s="1182"/>
      <c r="F59" s="1182"/>
      <c r="G59" s="1182"/>
      <c r="H59" s="1182"/>
      <c r="I59" s="1182"/>
      <c r="J59" s="1183"/>
      <c r="K59" s="84"/>
      <c r="L59" s="85"/>
      <c r="M59" s="85"/>
      <c r="N59" s="85"/>
      <c r="O59" s="86"/>
    </row>
    <row r="60" spans="1:21" ht="31.5" customHeight="1" thickBot="1" x14ac:dyDescent="0.3">
      <c r="B60" s="1176"/>
      <c r="C60" s="1177"/>
      <c r="D60" s="1184" t="s">
        <v>29</v>
      </c>
      <c r="E60" s="1185"/>
      <c r="F60" s="1185"/>
      <c r="G60" s="1185"/>
      <c r="H60" s="1185"/>
      <c r="I60" s="1185"/>
      <c r="J60" s="1186"/>
      <c r="K60" s="87"/>
      <c r="L60" s="88"/>
      <c r="M60" s="88"/>
      <c r="N60" s="88"/>
      <c r="O60" s="89"/>
    </row>
    <row r="61" spans="1:21" ht="24" customHeight="1" x14ac:dyDescent="0.25">
      <c r="B61" s="90"/>
      <c r="C61" s="90"/>
      <c r="D61" s="91" t="s">
        <v>30</v>
      </c>
      <c r="E61" s="92"/>
      <c r="F61" s="92"/>
      <c r="G61" s="92"/>
      <c r="H61" s="92"/>
      <c r="I61" s="92"/>
      <c r="J61" s="92"/>
      <c r="K61" s="92"/>
      <c r="L61" s="92"/>
      <c r="M61" s="92"/>
      <c r="N61" s="92"/>
      <c r="O61" s="92"/>
    </row>
    <row r="62" spans="1:21" ht="24" customHeight="1" x14ac:dyDescent="0.25">
      <c r="B62" s="93"/>
      <c r="C62" s="93"/>
      <c r="D62" s="91" t="s">
        <v>31</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ht="12.6" hidden="1" customHeight="1" x14ac:dyDescent="0.25"/>
    <row r="66" ht="12.6" hidden="1" customHeight="1" x14ac:dyDescent="0.25"/>
    <row r="67" ht="12.6" hidden="1" customHeight="1" x14ac:dyDescent="0.25"/>
    <row r="68" ht="12.6" hidden="1" customHeight="1" x14ac:dyDescent="0.25"/>
    <row r="69" ht="12.6" hidden="1" customHeight="1" x14ac:dyDescent="0.25"/>
    <row r="70" ht="12.6" hidden="1" customHeight="1" x14ac:dyDescent="0.25"/>
  </sheetData>
  <sheetProtection algorithmName="SHA-512" hashValue="QGZf6RmyWjw4SKTWVo99KxbFRbXVhmFZMywk7VhIzdSqFfgfrbQPSsqbdx/mUdBDtgm3yitW0hHgj8FqmjoCRA==" saltValue="X7zJbTutMVoc4YMOgmZqQ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9</v>
      </c>
    </row>
    <row r="40" spans="2:13" ht="27.75" customHeight="1" thickBot="1" x14ac:dyDescent="0.35">
      <c r="B40" s="96" t="s">
        <v>10</v>
      </c>
      <c r="C40" s="97"/>
      <c r="D40" s="97"/>
      <c r="E40" s="98"/>
      <c r="F40" s="98"/>
      <c r="G40" s="98"/>
      <c r="H40" s="99" t="s">
        <v>2</v>
      </c>
      <c r="I40" s="100" t="s">
        <v>551</v>
      </c>
      <c r="J40" s="101" t="s">
        <v>552</v>
      </c>
      <c r="K40" s="101" t="s">
        <v>553</v>
      </c>
      <c r="L40" s="101" t="s">
        <v>554</v>
      </c>
      <c r="M40" s="102" t="s">
        <v>555</v>
      </c>
    </row>
    <row r="41" spans="2:13" ht="27.75" customHeight="1" x14ac:dyDescent="0.25">
      <c r="B41" s="1207" t="s">
        <v>32</v>
      </c>
      <c r="C41" s="1208"/>
      <c r="D41" s="103"/>
      <c r="E41" s="1209" t="s">
        <v>33</v>
      </c>
      <c r="F41" s="1209"/>
      <c r="G41" s="1209"/>
      <c r="H41" s="1210"/>
      <c r="I41" s="342">
        <v>49472</v>
      </c>
      <c r="J41" s="343">
        <v>48472</v>
      </c>
      <c r="K41" s="343">
        <v>47593</v>
      </c>
      <c r="L41" s="343">
        <v>46686</v>
      </c>
      <c r="M41" s="344">
        <v>45978</v>
      </c>
    </row>
    <row r="42" spans="2:13" ht="27.75" customHeight="1" x14ac:dyDescent="0.25">
      <c r="B42" s="1197"/>
      <c r="C42" s="1198"/>
      <c r="D42" s="104"/>
      <c r="E42" s="1201" t="s">
        <v>34</v>
      </c>
      <c r="F42" s="1201"/>
      <c r="G42" s="1201"/>
      <c r="H42" s="1202"/>
      <c r="I42" s="345">
        <v>1006</v>
      </c>
      <c r="J42" s="346">
        <v>3689</v>
      </c>
      <c r="K42" s="346">
        <v>3672</v>
      </c>
      <c r="L42" s="346">
        <v>3267</v>
      </c>
      <c r="M42" s="347">
        <v>2843</v>
      </c>
    </row>
    <row r="43" spans="2:13" ht="27.75" customHeight="1" x14ac:dyDescent="0.25">
      <c r="B43" s="1197"/>
      <c r="C43" s="1198"/>
      <c r="D43" s="104"/>
      <c r="E43" s="1201" t="s">
        <v>35</v>
      </c>
      <c r="F43" s="1201"/>
      <c r="G43" s="1201"/>
      <c r="H43" s="1202"/>
      <c r="I43" s="345">
        <v>14954</v>
      </c>
      <c r="J43" s="346">
        <v>15731</v>
      </c>
      <c r="K43" s="346">
        <v>16231</v>
      </c>
      <c r="L43" s="346">
        <v>17508</v>
      </c>
      <c r="M43" s="347">
        <v>17177</v>
      </c>
    </row>
    <row r="44" spans="2:13" ht="27.75" customHeight="1" x14ac:dyDescent="0.25">
      <c r="B44" s="1197"/>
      <c r="C44" s="1198"/>
      <c r="D44" s="104"/>
      <c r="E44" s="1201" t="s">
        <v>36</v>
      </c>
      <c r="F44" s="1201"/>
      <c r="G44" s="1201"/>
      <c r="H44" s="1202"/>
      <c r="I44" s="345" t="s">
        <v>509</v>
      </c>
      <c r="J44" s="346" t="s">
        <v>509</v>
      </c>
      <c r="K44" s="346" t="s">
        <v>509</v>
      </c>
      <c r="L44" s="346" t="s">
        <v>509</v>
      </c>
      <c r="M44" s="347" t="s">
        <v>509</v>
      </c>
    </row>
    <row r="45" spans="2:13" ht="27.75" customHeight="1" x14ac:dyDescent="0.25">
      <c r="B45" s="1197"/>
      <c r="C45" s="1198"/>
      <c r="D45" s="104"/>
      <c r="E45" s="1201" t="s">
        <v>37</v>
      </c>
      <c r="F45" s="1201"/>
      <c r="G45" s="1201"/>
      <c r="H45" s="1202"/>
      <c r="I45" s="345">
        <v>5820</v>
      </c>
      <c r="J45" s="346">
        <v>5665</v>
      </c>
      <c r="K45" s="346">
        <v>5292</v>
      </c>
      <c r="L45" s="346">
        <v>5115</v>
      </c>
      <c r="M45" s="347">
        <v>4966</v>
      </c>
    </row>
    <row r="46" spans="2:13" ht="27.75" customHeight="1" x14ac:dyDescent="0.25">
      <c r="B46" s="1197"/>
      <c r="C46" s="1198"/>
      <c r="D46" s="105"/>
      <c r="E46" s="1201" t="s">
        <v>38</v>
      </c>
      <c r="F46" s="1201"/>
      <c r="G46" s="1201"/>
      <c r="H46" s="1202"/>
      <c r="I46" s="345" t="s">
        <v>509</v>
      </c>
      <c r="J46" s="346" t="s">
        <v>509</v>
      </c>
      <c r="K46" s="346" t="s">
        <v>509</v>
      </c>
      <c r="L46" s="346" t="s">
        <v>509</v>
      </c>
      <c r="M46" s="347" t="s">
        <v>509</v>
      </c>
    </row>
    <row r="47" spans="2:13" ht="27.75" customHeight="1" x14ac:dyDescent="0.25">
      <c r="B47" s="1197"/>
      <c r="C47" s="1198"/>
      <c r="D47" s="106"/>
      <c r="E47" s="1211" t="s">
        <v>39</v>
      </c>
      <c r="F47" s="1212"/>
      <c r="G47" s="1212"/>
      <c r="H47" s="1213"/>
      <c r="I47" s="345" t="s">
        <v>509</v>
      </c>
      <c r="J47" s="346" t="s">
        <v>509</v>
      </c>
      <c r="K47" s="346" t="s">
        <v>509</v>
      </c>
      <c r="L47" s="346" t="s">
        <v>509</v>
      </c>
      <c r="M47" s="347" t="s">
        <v>509</v>
      </c>
    </row>
    <row r="48" spans="2:13" ht="27.75" customHeight="1" x14ac:dyDescent="0.25">
      <c r="B48" s="1197"/>
      <c r="C48" s="1198"/>
      <c r="D48" s="104"/>
      <c r="E48" s="1201" t="s">
        <v>40</v>
      </c>
      <c r="F48" s="1201"/>
      <c r="G48" s="1201"/>
      <c r="H48" s="1202"/>
      <c r="I48" s="345" t="s">
        <v>509</v>
      </c>
      <c r="J48" s="346" t="s">
        <v>509</v>
      </c>
      <c r="K48" s="346" t="s">
        <v>509</v>
      </c>
      <c r="L48" s="346" t="s">
        <v>509</v>
      </c>
      <c r="M48" s="347" t="s">
        <v>509</v>
      </c>
    </row>
    <row r="49" spans="2:13" ht="27.75" customHeight="1" x14ac:dyDescent="0.25">
      <c r="B49" s="1199"/>
      <c r="C49" s="1200"/>
      <c r="D49" s="104"/>
      <c r="E49" s="1201" t="s">
        <v>41</v>
      </c>
      <c r="F49" s="1201"/>
      <c r="G49" s="1201"/>
      <c r="H49" s="1202"/>
      <c r="I49" s="345" t="s">
        <v>509</v>
      </c>
      <c r="J49" s="346" t="s">
        <v>509</v>
      </c>
      <c r="K49" s="346" t="s">
        <v>509</v>
      </c>
      <c r="L49" s="346" t="s">
        <v>509</v>
      </c>
      <c r="M49" s="347" t="s">
        <v>509</v>
      </c>
    </row>
    <row r="50" spans="2:13" ht="27.75" customHeight="1" x14ac:dyDescent="0.25">
      <c r="B50" s="1195" t="s">
        <v>42</v>
      </c>
      <c r="C50" s="1196"/>
      <c r="D50" s="107"/>
      <c r="E50" s="1201" t="s">
        <v>43</v>
      </c>
      <c r="F50" s="1201"/>
      <c r="G50" s="1201"/>
      <c r="H50" s="1202"/>
      <c r="I50" s="345">
        <v>15369</v>
      </c>
      <c r="J50" s="346">
        <v>15082</v>
      </c>
      <c r="K50" s="346">
        <v>13938</v>
      </c>
      <c r="L50" s="346">
        <v>16120</v>
      </c>
      <c r="M50" s="347">
        <v>17086</v>
      </c>
    </row>
    <row r="51" spans="2:13" ht="27.75" customHeight="1" x14ac:dyDescent="0.25">
      <c r="B51" s="1197"/>
      <c r="C51" s="1198"/>
      <c r="D51" s="104"/>
      <c r="E51" s="1201" t="s">
        <v>44</v>
      </c>
      <c r="F51" s="1201"/>
      <c r="G51" s="1201"/>
      <c r="H51" s="1202"/>
      <c r="I51" s="345">
        <v>3966</v>
      </c>
      <c r="J51" s="346">
        <v>3968</v>
      </c>
      <c r="K51" s="346">
        <v>3919</v>
      </c>
      <c r="L51" s="346">
        <v>4222</v>
      </c>
      <c r="M51" s="347">
        <v>4407</v>
      </c>
    </row>
    <row r="52" spans="2:13" ht="27.75" customHeight="1" x14ac:dyDescent="0.25">
      <c r="B52" s="1199"/>
      <c r="C52" s="1200"/>
      <c r="D52" s="104"/>
      <c r="E52" s="1201" t="s">
        <v>45</v>
      </c>
      <c r="F52" s="1201"/>
      <c r="G52" s="1201"/>
      <c r="H52" s="1202"/>
      <c r="I52" s="345">
        <v>51557</v>
      </c>
      <c r="J52" s="346">
        <v>50326</v>
      </c>
      <c r="K52" s="346">
        <v>49381</v>
      </c>
      <c r="L52" s="346">
        <v>48400</v>
      </c>
      <c r="M52" s="347">
        <v>46778</v>
      </c>
    </row>
    <row r="53" spans="2:13" ht="27.75" customHeight="1" thickBot="1" x14ac:dyDescent="0.3">
      <c r="B53" s="1203" t="s">
        <v>46</v>
      </c>
      <c r="C53" s="1204"/>
      <c r="D53" s="108"/>
      <c r="E53" s="1205" t="s">
        <v>47</v>
      </c>
      <c r="F53" s="1205"/>
      <c r="G53" s="1205"/>
      <c r="H53" s="1206"/>
      <c r="I53" s="348">
        <v>359</v>
      </c>
      <c r="J53" s="349">
        <v>4181</v>
      </c>
      <c r="K53" s="349">
        <v>5550</v>
      </c>
      <c r="L53" s="349">
        <v>3835</v>
      </c>
      <c r="M53" s="350">
        <v>2693</v>
      </c>
    </row>
    <row r="54" spans="2:13" ht="27.75" customHeight="1" x14ac:dyDescent="0.3">
      <c r="B54" s="109" t="s">
        <v>48</v>
      </c>
      <c r="C54" s="110"/>
      <c r="D54" s="110"/>
      <c r="E54" s="111"/>
      <c r="F54" s="111"/>
      <c r="G54" s="111"/>
      <c r="H54" s="111"/>
      <c r="I54" s="112"/>
      <c r="J54" s="112"/>
      <c r="K54" s="112"/>
      <c r="L54" s="112"/>
      <c r="M54" s="112"/>
    </row>
    <row r="55" spans="2:13" ht="12.75" x14ac:dyDescent="0.25"/>
  </sheetData>
  <sheetProtection algorithmName="SHA-512" hashValue="nph+ZZPcxTuAeKPPE4jCFcrruOA+4SzoWuBVzaYgpIxTC0V4KyxUa5+zGstoZCqcr47RKGm0xcF9rTGysHsHww==" saltValue="PLoqZHsvLTdSGhS/jvnxX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49</v>
      </c>
    </row>
    <row r="54" spans="2:8" ht="29.25" customHeight="1" thickBot="1" x14ac:dyDescent="0.4">
      <c r="B54" s="114" t="s">
        <v>1</v>
      </c>
      <c r="C54" s="115"/>
      <c r="D54" s="115"/>
      <c r="E54" s="116" t="s">
        <v>2</v>
      </c>
      <c r="F54" s="117" t="s">
        <v>553</v>
      </c>
      <c r="G54" s="117" t="s">
        <v>554</v>
      </c>
      <c r="H54" s="118" t="s">
        <v>555</v>
      </c>
    </row>
    <row r="55" spans="2:8" ht="52.5" customHeight="1" x14ac:dyDescent="0.25">
      <c r="B55" s="119"/>
      <c r="C55" s="1222" t="s">
        <v>50</v>
      </c>
      <c r="D55" s="1222"/>
      <c r="E55" s="1223"/>
      <c r="F55" s="120">
        <v>7744</v>
      </c>
      <c r="G55" s="120">
        <v>7072</v>
      </c>
      <c r="H55" s="121">
        <v>7079</v>
      </c>
    </row>
    <row r="56" spans="2:8" ht="52.5" customHeight="1" x14ac:dyDescent="0.25">
      <c r="B56" s="122"/>
      <c r="C56" s="1224" t="s">
        <v>51</v>
      </c>
      <c r="D56" s="1224"/>
      <c r="E56" s="1225"/>
      <c r="F56" s="123">
        <v>554</v>
      </c>
      <c r="G56" s="123">
        <v>1057</v>
      </c>
      <c r="H56" s="124">
        <v>1058</v>
      </c>
    </row>
    <row r="57" spans="2:8" ht="53.25" customHeight="1" x14ac:dyDescent="0.25">
      <c r="B57" s="122"/>
      <c r="C57" s="1226" t="s">
        <v>52</v>
      </c>
      <c r="D57" s="1226"/>
      <c r="E57" s="1227"/>
      <c r="F57" s="125">
        <v>3465</v>
      </c>
      <c r="G57" s="125">
        <v>5207</v>
      </c>
      <c r="H57" s="126">
        <v>5399</v>
      </c>
    </row>
    <row r="58" spans="2:8" ht="45.75" customHeight="1" x14ac:dyDescent="0.25">
      <c r="B58" s="127"/>
      <c r="C58" s="1214" t="s">
        <v>588</v>
      </c>
      <c r="D58" s="1215"/>
      <c r="E58" s="1216"/>
      <c r="F58" s="128" t="s">
        <v>593</v>
      </c>
      <c r="G58" s="128">
        <v>2030</v>
      </c>
      <c r="H58" s="129">
        <v>1932</v>
      </c>
    </row>
    <row r="59" spans="2:8" ht="45.75" customHeight="1" x14ac:dyDescent="0.25">
      <c r="B59" s="127"/>
      <c r="C59" s="1214" t="s">
        <v>589</v>
      </c>
      <c r="D59" s="1215"/>
      <c r="E59" s="1216"/>
      <c r="F59" s="128">
        <v>1025</v>
      </c>
      <c r="G59" s="128">
        <v>975</v>
      </c>
      <c r="H59" s="129">
        <v>924</v>
      </c>
    </row>
    <row r="60" spans="2:8" ht="45.75" customHeight="1" x14ac:dyDescent="0.25">
      <c r="B60" s="127"/>
      <c r="C60" s="1214" t="s">
        <v>590</v>
      </c>
      <c r="D60" s="1215"/>
      <c r="E60" s="1216"/>
      <c r="F60" s="128">
        <v>801</v>
      </c>
      <c r="G60" s="128">
        <v>701</v>
      </c>
      <c r="H60" s="129">
        <v>601</v>
      </c>
    </row>
    <row r="61" spans="2:8" ht="45.75" customHeight="1" x14ac:dyDescent="0.25">
      <c r="B61" s="127"/>
      <c r="C61" s="1214" t="s">
        <v>591</v>
      </c>
      <c r="D61" s="1215"/>
      <c r="E61" s="1216"/>
      <c r="F61" s="128">
        <v>424</v>
      </c>
      <c r="G61" s="128">
        <v>446</v>
      </c>
      <c r="H61" s="129">
        <v>537</v>
      </c>
    </row>
    <row r="62" spans="2:8" ht="45.75" customHeight="1" thickBot="1" x14ac:dyDescent="0.3">
      <c r="B62" s="130"/>
      <c r="C62" s="1217" t="s">
        <v>592</v>
      </c>
      <c r="D62" s="1218"/>
      <c r="E62" s="1219"/>
      <c r="F62" s="131" t="s">
        <v>593</v>
      </c>
      <c r="G62" s="131" t="s">
        <v>593</v>
      </c>
      <c r="H62" s="132">
        <v>250</v>
      </c>
    </row>
    <row r="63" spans="2:8" ht="52.5" customHeight="1" thickBot="1" x14ac:dyDescent="0.3">
      <c r="B63" s="133"/>
      <c r="C63" s="1220" t="s">
        <v>53</v>
      </c>
      <c r="D63" s="1220"/>
      <c r="E63" s="1221"/>
      <c r="F63" s="134">
        <v>11763</v>
      </c>
      <c r="G63" s="134">
        <v>13336</v>
      </c>
      <c r="H63" s="135">
        <v>13536</v>
      </c>
    </row>
    <row r="64" spans="2:8" ht="12.75" x14ac:dyDescent="0.25"/>
  </sheetData>
  <sheetProtection algorithmName="SHA-512" hashValue="BmvYQ2JXWd5QAmFjH9P+GMGy6sahsqFC0UrAjGkXbS/V01WJkLlNeOgByjo0waZN3h1aYCQ6aDtiBgrb8idC1g==" saltValue="2DIrP90eUKd/5dHGWy0t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0DBCD6-5E16-45ED-8889-5483DA7421A0}">
  <sheetPr>
    <pageSetUpPr fitToPage="1"/>
  </sheetPr>
  <dimension ref="A1:DE85"/>
  <sheetViews>
    <sheetView showGridLines="0" zoomScaleNormal="100" zoomScaleSheetLayoutView="55" workbookViewId="0"/>
  </sheetViews>
  <sheetFormatPr defaultColWidth="0" defaultRowHeight="13.5" customHeight="1" zeroHeight="1" x14ac:dyDescent="0.25"/>
  <cols>
    <col min="1" max="1" width="6.33203125" style="255" customWidth="1"/>
    <col min="2" max="107" width="2.46484375" style="255" customWidth="1"/>
    <col min="108" max="108" width="6.1328125" style="261" customWidth="1"/>
    <col min="109" max="109" width="5.86328125" style="259" customWidth="1"/>
    <col min="110" max="16384" width="8.6640625" style="255" hidden="1"/>
  </cols>
  <sheetData>
    <row r="1" spans="1:109" ht="42.75" customHeight="1" x14ac:dyDescent="0.25">
      <c r="A1" s="351"/>
      <c r="B1" s="352"/>
      <c r="DD1" s="255"/>
      <c r="DE1" s="255"/>
    </row>
    <row r="2" spans="1:109" ht="25.5" customHeight="1" x14ac:dyDescent="0.25">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5">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2.75" x14ac:dyDescent="0.25">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2.75" x14ac:dyDescent="0.25">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2.75" x14ac:dyDescent="0.25">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2.75" x14ac:dyDescent="0.25">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2.75" x14ac:dyDescent="0.25">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2.75" x14ac:dyDescent="0.25">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2.75" x14ac:dyDescent="0.25">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2.75" x14ac:dyDescent="0.25">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2.75" x14ac:dyDescent="0.25">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2.75" x14ac:dyDescent="0.25">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2.75" x14ac:dyDescent="0.25">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2.75" x14ac:dyDescent="0.25">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2.75" x14ac:dyDescent="0.25">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2.75" x14ac:dyDescent="0.25">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2.75" x14ac:dyDescent="0.25">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2.75" x14ac:dyDescent="0.25">
      <c r="DD19" s="255"/>
      <c r="DE19" s="255"/>
    </row>
    <row r="20" spans="1:109" ht="12.75" x14ac:dyDescent="0.25">
      <c r="DD20" s="255"/>
      <c r="DE20" s="255"/>
    </row>
    <row r="21" spans="1:109" ht="17.25" customHeight="1" x14ac:dyDescent="0.25">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5">
      <c r="B22" s="259"/>
    </row>
    <row r="23" spans="1:109" ht="12.75" x14ac:dyDescent="0.25">
      <c r="B23" s="259"/>
    </row>
    <row r="24" spans="1:109" ht="12.75" x14ac:dyDescent="0.25">
      <c r="B24" s="259"/>
    </row>
    <row r="25" spans="1:109" ht="12.75" x14ac:dyDescent="0.25">
      <c r="B25" s="259"/>
    </row>
    <row r="26" spans="1:109" ht="12.75" x14ac:dyDescent="0.25">
      <c r="B26" s="259"/>
    </row>
    <row r="27" spans="1:109" ht="12.75" x14ac:dyDescent="0.25">
      <c r="B27" s="259"/>
    </row>
    <row r="28" spans="1:109" ht="12.75" x14ac:dyDescent="0.25">
      <c r="B28" s="259"/>
    </row>
    <row r="29" spans="1:109" ht="12.75" x14ac:dyDescent="0.25">
      <c r="B29" s="259"/>
    </row>
    <row r="30" spans="1:109" ht="12.75" x14ac:dyDescent="0.25">
      <c r="B30" s="259"/>
    </row>
    <row r="31" spans="1:109" ht="12.75" x14ac:dyDescent="0.25">
      <c r="B31" s="259"/>
    </row>
    <row r="32" spans="1:109" ht="12.75" x14ac:dyDescent="0.25">
      <c r="B32" s="259"/>
    </row>
    <row r="33" spans="2:109" ht="12.75" x14ac:dyDescent="0.25">
      <c r="B33" s="259"/>
    </row>
    <row r="34" spans="2:109" ht="12.75" x14ac:dyDescent="0.25">
      <c r="B34" s="259"/>
    </row>
    <row r="35" spans="2:109" ht="12.75" x14ac:dyDescent="0.25">
      <c r="B35" s="259"/>
    </row>
    <row r="36" spans="2:109" ht="12.75" x14ac:dyDescent="0.25">
      <c r="B36" s="259"/>
    </row>
    <row r="37" spans="2:109" ht="12.75" x14ac:dyDescent="0.25">
      <c r="B37" s="259"/>
    </row>
    <row r="38" spans="2:109" ht="12.75" x14ac:dyDescent="0.25">
      <c r="B38" s="259"/>
    </row>
    <row r="39" spans="2:109" ht="12.75" x14ac:dyDescent="0.25">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2.75" x14ac:dyDescent="0.25">
      <c r="B40" s="356"/>
      <c r="DD40" s="356"/>
      <c r="DE40" s="255"/>
    </row>
    <row r="41" spans="2:109" ht="16.149999999999999" x14ac:dyDescent="0.25">
      <c r="B41" s="256" t="s">
        <v>595</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2.75" x14ac:dyDescent="0.25">
      <c r="B42" s="259"/>
      <c r="G42" s="357"/>
      <c r="I42" s="358"/>
      <c r="J42" s="358"/>
      <c r="K42" s="358"/>
      <c r="AM42" s="357"/>
      <c r="AN42" s="357" t="s">
        <v>596</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5">
      <c r="B43" s="259"/>
      <c r="AN43" s="1240" t="s">
        <v>597</v>
      </c>
      <c r="AO43" s="1241"/>
      <c r="AP43" s="1241"/>
      <c r="AQ43" s="1241"/>
      <c r="AR43" s="1241"/>
      <c r="AS43" s="1241"/>
      <c r="AT43" s="1241"/>
      <c r="AU43" s="1241"/>
      <c r="AV43" s="1241"/>
      <c r="AW43" s="1241"/>
      <c r="AX43" s="1241"/>
      <c r="AY43" s="1241"/>
      <c r="AZ43" s="1241"/>
      <c r="BA43" s="1241"/>
      <c r="BB43" s="1241"/>
      <c r="BC43" s="1241"/>
      <c r="BD43" s="1241"/>
      <c r="BE43" s="1241"/>
      <c r="BF43" s="1241"/>
      <c r="BG43" s="1241"/>
      <c r="BH43" s="1241"/>
      <c r="BI43" s="1241"/>
      <c r="BJ43" s="1241"/>
      <c r="BK43" s="1241"/>
      <c r="BL43" s="1241"/>
      <c r="BM43" s="1241"/>
      <c r="BN43" s="1241"/>
      <c r="BO43" s="1241"/>
      <c r="BP43" s="1241"/>
      <c r="BQ43" s="1241"/>
      <c r="BR43" s="1241"/>
      <c r="BS43" s="1241"/>
      <c r="BT43" s="1241"/>
      <c r="BU43" s="1241"/>
      <c r="BV43" s="1241"/>
      <c r="BW43" s="1241"/>
      <c r="BX43" s="1241"/>
      <c r="BY43" s="1241"/>
      <c r="BZ43" s="1241"/>
      <c r="CA43" s="1241"/>
      <c r="CB43" s="1241"/>
      <c r="CC43" s="1241"/>
      <c r="CD43" s="1241"/>
      <c r="CE43" s="1241"/>
      <c r="CF43" s="1241"/>
      <c r="CG43" s="1241"/>
      <c r="CH43" s="1241"/>
      <c r="CI43" s="1241"/>
      <c r="CJ43" s="1241"/>
      <c r="CK43" s="1241"/>
      <c r="CL43" s="1241"/>
      <c r="CM43" s="1241"/>
      <c r="CN43" s="1241"/>
      <c r="CO43" s="1241"/>
      <c r="CP43" s="1241"/>
      <c r="CQ43" s="1241"/>
      <c r="CR43" s="1241"/>
      <c r="CS43" s="1241"/>
      <c r="CT43" s="1241"/>
      <c r="CU43" s="1241"/>
      <c r="CV43" s="1241"/>
      <c r="CW43" s="1241"/>
      <c r="CX43" s="1241"/>
      <c r="CY43" s="1241"/>
      <c r="CZ43" s="1241"/>
      <c r="DA43" s="1241"/>
      <c r="DB43" s="1241"/>
      <c r="DC43" s="1242"/>
    </row>
    <row r="44" spans="2:109" ht="12.75" x14ac:dyDescent="0.25">
      <c r="B44" s="259"/>
      <c r="AN44" s="1243"/>
      <c r="AO44" s="1244"/>
      <c r="AP44" s="1244"/>
      <c r="AQ44" s="1244"/>
      <c r="AR44" s="1244"/>
      <c r="AS44" s="1244"/>
      <c r="AT44" s="1244"/>
      <c r="AU44" s="1244"/>
      <c r="AV44" s="1244"/>
      <c r="AW44" s="1244"/>
      <c r="AX44" s="1244"/>
      <c r="AY44" s="1244"/>
      <c r="AZ44" s="1244"/>
      <c r="BA44" s="1244"/>
      <c r="BB44" s="1244"/>
      <c r="BC44" s="1244"/>
      <c r="BD44" s="1244"/>
      <c r="BE44" s="1244"/>
      <c r="BF44" s="1244"/>
      <c r="BG44" s="1244"/>
      <c r="BH44" s="1244"/>
      <c r="BI44" s="1244"/>
      <c r="BJ44" s="1244"/>
      <c r="BK44" s="1244"/>
      <c r="BL44" s="1244"/>
      <c r="BM44" s="1244"/>
      <c r="BN44" s="1244"/>
      <c r="BO44" s="1244"/>
      <c r="BP44" s="1244"/>
      <c r="BQ44" s="1244"/>
      <c r="BR44" s="1244"/>
      <c r="BS44" s="1244"/>
      <c r="BT44" s="1244"/>
      <c r="BU44" s="1244"/>
      <c r="BV44" s="1244"/>
      <c r="BW44" s="1244"/>
      <c r="BX44" s="1244"/>
      <c r="BY44" s="1244"/>
      <c r="BZ44" s="1244"/>
      <c r="CA44" s="1244"/>
      <c r="CB44" s="1244"/>
      <c r="CC44" s="1244"/>
      <c r="CD44" s="1244"/>
      <c r="CE44" s="1244"/>
      <c r="CF44" s="1244"/>
      <c r="CG44" s="1244"/>
      <c r="CH44" s="1244"/>
      <c r="CI44" s="1244"/>
      <c r="CJ44" s="1244"/>
      <c r="CK44" s="1244"/>
      <c r="CL44" s="1244"/>
      <c r="CM44" s="1244"/>
      <c r="CN44" s="1244"/>
      <c r="CO44" s="1244"/>
      <c r="CP44" s="1244"/>
      <c r="CQ44" s="1244"/>
      <c r="CR44" s="1244"/>
      <c r="CS44" s="1244"/>
      <c r="CT44" s="1244"/>
      <c r="CU44" s="1244"/>
      <c r="CV44" s="1244"/>
      <c r="CW44" s="1244"/>
      <c r="CX44" s="1244"/>
      <c r="CY44" s="1244"/>
      <c r="CZ44" s="1244"/>
      <c r="DA44" s="1244"/>
      <c r="DB44" s="1244"/>
      <c r="DC44" s="1245"/>
    </row>
    <row r="45" spans="2:109" ht="12.75" x14ac:dyDescent="0.25">
      <c r="B45" s="259"/>
      <c r="AN45" s="1243"/>
      <c r="AO45" s="1244"/>
      <c r="AP45" s="1244"/>
      <c r="AQ45" s="1244"/>
      <c r="AR45" s="1244"/>
      <c r="AS45" s="1244"/>
      <c r="AT45" s="1244"/>
      <c r="AU45" s="1244"/>
      <c r="AV45" s="1244"/>
      <c r="AW45" s="1244"/>
      <c r="AX45" s="1244"/>
      <c r="AY45" s="1244"/>
      <c r="AZ45" s="1244"/>
      <c r="BA45" s="1244"/>
      <c r="BB45" s="1244"/>
      <c r="BC45" s="1244"/>
      <c r="BD45" s="1244"/>
      <c r="BE45" s="1244"/>
      <c r="BF45" s="1244"/>
      <c r="BG45" s="1244"/>
      <c r="BH45" s="1244"/>
      <c r="BI45" s="1244"/>
      <c r="BJ45" s="1244"/>
      <c r="BK45" s="1244"/>
      <c r="BL45" s="1244"/>
      <c r="BM45" s="1244"/>
      <c r="BN45" s="1244"/>
      <c r="BO45" s="1244"/>
      <c r="BP45" s="1244"/>
      <c r="BQ45" s="1244"/>
      <c r="BR45" s="1244"/>
      <c r="BS45" s="1244"/>
      <c r="BT45" s="1244"/>
      <c r="BU45" s="1244"/>
      <c r="BV45" s="1244"/>
      <c r="BW45" s="1244"/>
      <c r="BX45" s="1244"/>
      <c r="BY45" s="1244"/>
      <c r="BZ45" s="1244"/>
      <c r="CA45" s="1244"/>
      <c r="CB45" s="1244"/>
      <c r="CC45" s="1244"/>
      <c r="CD45" s="1244"/>
      <c r="CE45" s="1244"/>
      <c r="CF45" s="1244"/>
      <c r="CG45" s="1244"/>
      <c r="CH45" s="1244"/>
      <c r="CI45" s="1244"/>
      <c r="CJ45" s="1244"/>
      <c r="CK45" s="1244"/>
      <c r="CL45" s="1244"/>
      <c r="CM45" s="1244"/>
      <c r="CN45" s="1244"/>
      <c r="CO45" s="1244"/>
      <c r="CP45" s="1244"/>
      <c r="CQ45" s="1244"/>
      <c r="CR45" s="1244"/>
      <c r="CS45" s="1244"/>
      <c r="CT45" s="1244"/>
      <c r="CU45" s="1244"/>
      <c r="CV45" s="1244"/>
      <c r="CW45" s="1244"/>
      <c r="CX45" s="1244"/>
      <c r="CY45" s="1244"/>
      <c r="CZ45" s="1244"/>
      <c r="DA45" s="1244"/>
      <c r="DB45" s="1244"/>
      <c r="DC45" s="1245"/>
    </row>
    <row r="46" spans="2:109" ht="12.75" x14ac:dyDescent="0.25">
      <c r="B46" s="259"/>
      <c r="AN46" s="1243"/>
      <c r="AO46" s="1244"/>
      <c r="AP46" s="1244"/>
      <c r="AQ46" s="1244"/>
      <c r="AR46" s="1244"/>
      <c r="AS46" s="1244"/>
      <c r="AT46" s="1244"/>
      <c r="AU46" s="1244"/>
      <c r="AV46" s="1244"/>
      <c r="AW46" s="1244"/>
      <c r="AX46" s="1244"/>
      <c r="AY46" s="1244"/>
      <c r="AZ46" s="1244"/>
      <c r="BA46" s="1244"/>
      <c r="BB46" s="1244"/>
      <c r="BC46" s="1244"/>
      <c r="BD46" s="1244"/>
      <c r="BE46" s="1244"/>
      <c r="BF46" s="1244"/>
      <c r="BG46" s="1244"/>
      <c r="BH46" s="1244"/>
      <c r="BI46" s="1244"/>
      <c r="BJ46" s="1244"/>
      <c r="BK46" s="1244"/>
      <c r="BL46" s="1244"/>
      <c r="BM46" s="1244"/>
      <c r="BN46" s="1244"/>
      <c r="BO46" s="1244"/>
      <c r="BP46" s="1244"/>
      <c r="BQ46" s="1244"/>
      <c r="BR46" s="1244"/>
      <c r="BS46" s="1244"/>
      <c r="BT46" s="1244"/>
      <c r="BU46" s="1244"/>
      <c r="BV46" s="1244"/>
      <c r="BW46" s="1244"/>
      <c r="BX46" s="1244"/>
      <c r="BY46" s="1244"/>
      <c r="BZ46" s="1244"/>
      <c r="CA46" s="1244"/>
      <c r="CB46" s="1244"/>
      <c r="CC46" s="1244"/>
      <c r="CD46" s="1244"/>
      <c r="CE46" s="1244"/>
      <c r="CF46" s="1244"/>
      <c r="CG46" s="1244"/>
      <c r="CH46" s="1244"/>
      <c r="CI46" s="1244"/>
      <c r="CJ46" s="1244"/>
      <c r="CK46" s="1244"/>
      <c r="CL46" s="1244"/>
      <c r="CM46" s="1244"/>
      <c r="CN46" s="1244"/>
      <c r="CO46" s="1244"/>
      <c r="CP46" s="1244"/>
      <c r="CQ46" s="1244"/>
      <c r="CR46" s="1244"/>
      <c r="CS46" s="1244"/>
      <c r="CT46" s="1244"/>
      <c r="CU46" s="1244"/>
      <c r="CV46" s="1244"/>
      <c r="CW46" s="1244"/>
      <c r="CX46" s="1244"/>
      <c r="CY46" s="1244"/>
      <c r="CZ46" s="1244"/>
      <c r="DA46" s="1244"/>
      <c r="DB46" s="1244"/>
      <c r="DC46" s="1245"/>
    </row>
    <row r="47" spans="2:109" ht="12.75" x14ac:dyDescent="0.25">
      <c r="B47" s="259"/>
      <c r="AN47" s="1246"/>
      <c r="AO47" s="1247"/>
      <c r="AP47" s="1247"/>
      <c r="AQ47" s="1247"/>
      <c r="AR47" s="1247"/>
      <c r="AS47" s="1247"/>
      <c r="AT47" s="1247"/>
      <c r="AU47" s="1247"/>
      <c r="AV47" s="1247"/>
      <c r="AW47" s="1247"/>
      <c r="AX47" s="1247"/>
      <c r="AY47" s="1247"/>
      <c r="AZ47" s="1247"/>
      <c r="BA47" s="1247"/>
      <c r="BB47" s="1247"/>
      <c r="BC47" s="1247"/>
      <c r="BD47" s="1247"/>
      <c r="BE47" s="1247"/>
      <c r="BF47" s="1247"/>
      <c r="BG47" s="1247"/>
      <c r="BH47" s="1247"/>
      <c r="BI47" s="1247"/>
      <c r="BJ47" s="1247"/>
      <c r="BK47" s="1247"/>
      <c r="BL47" s="1247"/>
      <c r="BM47" s="1247"/>
      <c r="BN47" s="1247"/>
      <c r="BO47" s="1247"/>
      <c r="BP47" s="1247"/>
      <c r="BQ47" s="1247"/>
      <c r="BR47" s="1247"/>
      <c r="BS47" s="1247"/>
      <c r="BT47" s="1247"/>
      <c r="BU47" s="1247"/>
      <c r="BV47" s="1247"/>
      <c r="BW47" s="1247"/>
      <c r="BX47" s="1247"/>
      <c r="BY47" s="1247"/>
      <c r="BZ47" s="1247"/>
      <c r="CA47" s="1247"/>
      <c r="CB47" s="1247"/>
      <c r="CC47" s="1247"/>
      <c r="CD47" s="1247"/>
      <c r="CE47" s="1247"/>
      <c r="CF47" s="1247"/>
      <c r="CG47" s="1247"/>
      <c r="CH47" s="1247"/>
      <c r="CI47" s="1247"/>
      <c r="CJ47" s="1247"/>
      <c r="CK47" s="1247"/>
      <c r="CL47" s="1247"/>
      <c r="CM47" s="1247"/>
      <c r="CN47" s="1247"/>
      <c r="CO47" s="1247"/>
      <c r="CP47" s="1247"/>
      <c r="CQ47" s="1247"/>
      <c r="CR47" s="1247"/>
      <c r="CS47" s="1247"/>
      <c r="CT47" s="1247"/>
      <c r="CU47" s="1247"/>
      <c r="CV47" s="1247"/>
      <c r="CW47" s="1247"/>
      <c r="CX47" s="1247"/>
      <c r="CY47" s="1247"/>
      <c r="CZ47" s="1247"/>
      <c r="DA47" s="1247"/>
      <c r="DB47" s="1247"/>
      <c r="DC47" s="1248"/>
    </row>
    <row r="48" spans="2:109" ht="12.75" x14ac:dyDescent="0.25">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2.75" x14ac:dyDescent="0.25">
      <c r="B49" s="259"/>
      <c r="AN49" s="255" t="s">
        <v>598</v>
      </c>
    </row>
    <row r="50" spans="1:109" ht="12.75" x14ac:dyDescent="0.25">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551</v>
      </c>
      <c r="BQ50" s="1233"/>
      <c r="BR50" s="1233"/>
      <c r="BS50" s="1233"/>
      <c r="BT50" s="1233"/>
      <c r="BU50" s="1233"/>
      <c r="BV50" s="1233"/>
      <c r="BW50" s="1233"/>
      <c r="BX50" s="1233" t="s">
        <v>552</v>
      </c>
      <c r="BY50" s="1233"/>
      <c r="BZ50" s="1233"/>
      <c r="CA50" s="1233"/>
      <c r="CB50" s="1233"/>
      <c r="CC50" s="1233"/>
      <c r="CD50" s="1233"/>
      <c r="CE50" s="1233"/>
      <c r="CF50" s="1233" t="s">
        <v>553</v>
      </c>
      <c r="CG50" s="1233"/>
      <c r="CH50" s="1233"/>
      <c r="CI50" s="1233"/>
      <c r="CJ50" s="1233"/>
      <c r="CK50" s="1233"/>
      <c r="CL50" s="1233"/>
      <c r="CM50" s="1233"/>
      <c r="CN50" s="1233" t="s">
        <v>554</v>
      </c>
      <c r="CO50" s="1233"/>
      <c r="CP50" s="1233"/>
      <c r="CQ50" s="1233"/>
      <c r="CR50" s="1233"/>
      <c r="CS50" s="1233"/>
      <c r="CT50" s="1233"/>
      <c r="CU50" s="1233"/>
      <c r="CV50" s="1233" t="s">
        <v>555</v>
      </c>
      <c r="CW50" s="1233"/>
      <c r="CX50" s="1233"/>
      <c r="CY50" s="1233"/>
      <c r="CZ50" s="1233"/>
      <c r="DA50" s="1233"/>
      <c r="DB50" s="1233"/>
      <c r="DC50" s="1233"/>
    </row>
    <row r="51" spans="1:109" ht="13.5" customHeight="1" x14ac:dyDescent="0.25">
      <c r="B51" s="259"/>
      <c r="G51" s="1236"/>
      <c r="H51" s="1236"/>
      <c r="I51" s="1249"/>
      <c r="J51" s="1249"/>
      <c r="K51" s="1235"/>
      <c r="L51" s="1235"/>
      <c r="M51" s="1235"/>
      <c r="N51" s="1235"/>
      <c r="AM51" s="359"/>
      <c r="AN51" s="1231" t="s">
        <v>599</v>
      </c>
      <c r="AO51" s="1231"/>
      <c r="AP51" s="1231"/>
      <c r="AQ51" s="1231"/>
      <c r="AR51" s="1231"/>
      <c r="AS51" s="1231"/>
      <c r="AT51" s="1231"/>
      <c r="AU51" s="1231"/>
      <c r="AV51" s="1231"/>
      <c r="AW51" s="1231"/>
      <c r="AX51" s="1231"/>
      <c r="AY51" s="1231"/>
      <c r="AZ51" s="1231"/>
      <c r="BA51" s="1231"/>
      <c r="BB51" s="1231" t="s">
        <v>600</v>
      </c>
      <c r="BC51" s="1231"/>
      <c r="BD51" s="1231"/>
      <c r="BE51" s="1231"/>
      <c r="BF51" s="1231"/>
      <c r="BG51" s="1231"/>
      <c r="BH51" s="1231"/>
      <c r="BI51" s="1231"/>
      <c r="BJ51" s="1231"/>
      <c r="BK51" s="1231"/>
      <c r="BL51" s="1231"/>
      <c r="BM51" s="1231"/>
      <c r="BN51" s="1231"/>
      <c r="BO51" s="1231"/>
      <c r="BP51" s="1228">
        <v>1.8</v>
      </c>
      <c r="BQ51" s="1228"/>
      <c r="BR51" s="1228"/>
      <c r="BS51" s="1228"/>
      <c r="BT51" s="1228"/>
      <c r="BU51" s="1228"/>
      <c r="BV51" s="1228"/>
      <c r="BW51" s="1228"/>
      <c r="BX51" s="1228">
        <v>21.6</v>
      </c>
      <c r="BY51" s="1228"/>
      <c r="BZ51" s="1228"/>
      <c r="CA51" s="1228"/>
      <c r="CB51" s="1228"/>
      <c r="CC51" s="1228"/>
      <c r="CD51" s="1228"/>
      <c r="CE51" s="1228"/>
      <c r="CF51" s="1228">
        <v>27.9</v>
      </c>
      <c r="CG51" s="1228"/>
      <c r="CH51" s="1228"/>
      <c r="CI51" s="1228"/>
      <c r="CJ51" s="1228"/>
      <c r="CK51" s="1228"/>
      <c r="CL51" s="1228"/>
      <c r="CM51" s="1228"/>
      <c r="CN51" s="1228">
        <v>18.5</v>
      </c>
      <c r="CO51" s="1228"/>
      <c r="CP51" s="1228"/>
      <c r="CQ51" s="1228"/>
      <c r="CR51" s="1228"/>
      <c r="CS51" s="1228"/>
      <c r="CT51" s="1228"/>
      <c r="CU51" s="1228"/>
      <c r="CV51" s="1228">
        <v>13.7</v>
      </c>
      <c r="CW51" s="1228"/>
      <c r="CX51" s="1228"/>
      <c r="CY51" s="1228"/>
      <c r="CZ51" s="1228"/>
      <c r="DA51" s="1228"/>
      <c r="DB51" s="1228"/>
      <c r="DC51" s="1228"/>
    </row>
    <row r="52" spans="1:109" ht="12.75" x14ac:dyDescent="0.25">
      <c r="B52" s="259"/>
      <c r="G52" s="1236"/>
      <c r="H52" s="1236"/>
      <c r="I52" s="1249"/>
      <c r="J52" s="1249"/>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2.75" x14ac:dyDescent="0.25">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601</v>
      </c>
      <c r="BC53" s="1231"/>
      <c r="BD53" s="1231"/>
      <c r="BE53" s="1231"/>
      <c r="BF53" s="1231"/>
      <c r="BG53" s="1231"/>
      <c r="BH53" s="1231"/>
      <c r="BI53" s="1231"/>
      <c r="BJ53" s="1231"/>
      <c r="BK53" s="1231"/>
      <c r="BL53" s="1231"/>
      <c r="BM53" s="1231"/>
      <c r="BN53" s="1231"/>
      <c r="BO53" s="1231"/>
      <c r="BP53" s="1228">
        <v>49</v>
      </c>
      <c r="BQ53" s="1228"/>
      <c r="BR53" s="1228"/>
      <c r="BS53" s="1228"/>
      <c r="BT53" s="1228"/>
      <c r="BU53" s="1228"/>
      <c r="BV53" s="1228"/>
      <c r="BW53" s="1228"/>
      <c r="BX53" s="1228">
        <v>50.6</v>
      </c>
      <c r="BY53" s="1228"/>
      <c r="BZ53" s="1228"/>
      <c r="CA53" s="1228"/>
      <c r="CB53" s="1228"/>
      <c r="CC53" s="1228"/>
      <c r="CD53" s="1228"/>
      <c r="CE53" s="1228"/>
      <c r="CF53" s="1228">
        <v>51.2</v>
      </c>
      <c r="CG53" s="1228"/>
      <c r="CH53" s="1228"/>
      <c r="CI53" s="1228"/>
      <c r="CJ53" s="1228"/>
      <c r="CK53" s="1228"/>
      <c r="CL53" s="1228"/>
      <c r="CM53" s="1228"/>
      <c r="CN53" s="1228">
        <v>52.6</v>
      </c>
      <c r="CO53" s="1228"/>
      <c r="CP53" s="1228"/>
      <c r="CQ53" s="1228"/>
      <c r="CR53" s="1228"/>
      <c r="CS53" s="1228"/>
      <c r="CT53" s="1228"/>
      <c r="CU53" s="1228"/>
      <c r="CV53" s="1228">
        <v>53.8</v>
      </c>
      <c r="CW53" s="1228"/>
      <c r="CX53" s="1228"/>
      <c r="CY53" s="1228"/>
      <c r="CZ53" s="1228"/>
      <c r="DA53" s="1228"/>
      <c r="DB53" s="1228"/>
      <c r="DC53" s="1228"/>
    </row>
    <row r="54" spans="1:109" ht="12.75" x14ac:dyDescent="0.25">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2.75" x14ac:dyDescent="0.25">
      <c r="A55" s="358"/>
      <c r="B55" s="259"/>
      <c r="G55" s="1234"/>
      <c r="H55" s="1234"/>
      <c r="I55" s="1234"/>
      <c r="J55" s="1234"/>
      <c r="K55" s="1235"/>
      <c r="L55" s="1235"/>
      <c r="M55" s="1235"/>
      <c r="N55" s="1235"/>
      <c r="AN55" s="1233" t="s">
        <v>602</v>
      </c>
      <c r="AO55" s="1233"/>
      <c r="AP55" s="1233"/>
      <c r="AQ55" s="1233"/>
      <c r="AR55" s="1233"/>
      <c r="AS55" s="1233"/>
      <c r="AT55" s="1233"/>
      <c r="AU55" s="1233"/>
      <c r="AV55" s="1233"/>
      <c r="AW55" s="1233"/>
      <c r="AX55" s="1233"/>
      <c r="AY55" s="1233"/>
      <c r="AZ55" s="1233"/>
      <c r="BA55" s="1233"/>
      <c r="BB55" s="1231" t="s">
        <v>600</v>
      </c>
      <c r="BC55" s="1231"/>
      <c r="BD55" s="1231"/>
      <c r="BE55" s="1231"/>
      <c r="BF55" s="1231"/>
      <c r="BG55" s="1231"/>
      <c r="BH55" s="1231"/>
      <c r="BI55" s="1231"/>
      <c r="BJ55" s="1231"/>
      <c r="BK55" s="1231"/>
      <c r="BL55" s="1231"/>
      <c r="BM55" s="1231"/>
      <c r="BN55" s="1231"/>
      <c r="BO55" s="1231"/>
      <c r="BP55" s="1228">
        <v>25.3</v>
      </c>
      <c r="BQ55" s="1228"/>
      <c r="BR55" s="1228"/>
      <c r="BS55" s="1228"/>
      <c r="BT55" s="1228"/>
      <c r="BU55" s="1228"/>
      <c r="BV55" s="1228"/>
      <c r="BW55" s="1228"/>
      <c r="BX55" s="1228">
        <v>25.5</v>
      </c>
      <c r="BY55" s="1228"/>
      <c r="BZ55" s="1228"/>
      <c r="CA55" s="1228"/>
      <c r="CB55" s="1228"/>
      <c r="CC55" s="1228"/>
      <c r="CD55" s="1228"/>
      <c r="CE55" s="1228"/>
      <c r="CF55" s="1228">
        <v>25.1</v>
      </c>
      <c r="CG55" s="1228"/>
      <c r="CH55" s="1228"/>
      <c r="CI55" s="1228"/>
      <c r="CJ55" s="1228"/>
      <c r="CK55" s="1228"/>
      <c r="CL55" s="1228"/>
      <c r="CM55" s="1228"/>
      <c r="CN55" s="1228">
        <v>18</v>
      </c>
      <c r="CO55" s="1228"/>
      <c r="CP55" s="1228"/>
      <c r="CQ55" s="1228"/>
      <c r="CR55" s="1228"/>
      <c r="CS55" s="1228"/>
      <c r="CT55" s="1228"/>
      <c r="CU55" s="1228"/>
      <c r="CV55" s="1228">
        <v>12.7</v>
      </c>
      <c r="CW55" s="1228"/>
      <c r="CX55" s="1228"/>
      <c r="CY55" s="1228"/>
      <c r="CZ55" s="1228"/>
      <c r="DA55" s="1228"/>
      <c r="DB55" s="1228"/>
      <c r="DC55" s="1228"/>
    </row>
    <row r="56" spans="1:109" ht="12.75" x14ac:dyDescent="0.25">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2.75" x14ac:dyDescent="0.25">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601</v>
      </c>
      <c r="BC57" s="1231"/>
      <c r="BD57" s="1231"/>
      <c r="BE57" s="1231"/>
      <c r="BF57" s="1231"/>
      <c r="BG57" s="1231"/>
      <c r="BH57" s="1231"/>
      <c r="BI57" s="1231"/>
      <c r="BJ57" s="1231"/>
      <c r="BK57" s="1231"/>
      <c r="BL57" s="1231"/>
      <c r="BM57" s="1231"/>
      <c r="BN57" s="1231"/>
      <c r="BO57" s="1231"/>
      <c r="BP57" s="1228">
        <v>59.7</v>
      </c>
      <c r="BQ57" s="1228"/>
      <c r="BR57" s="1228"/>
      <c r="BS57" s="1228"/>
      <c r="BT57" s="1228"/>
      <c r="BU57" s="1228"/>
      <c r="BV57" s="1228"/>
      <c r="BW57" s="1228"/>
      <c r="BX57" s="1228">
        <v>60.9</v>
      </c>
      <c r="BY57" s="1228"/>
      <c r="BZ57" s="1228"/>
      <c r="CA57" s="1228"/>
      <c r="CB57" s="1228"/>
      <c r="CC57" s="1228"/>
      <c r="CD57" s="1228"/>
      <c r="CE57" s="1228"/>
      <c r="CF57" s="1228">
        <v>61</v>
      </c>
      <c r="CG57" s="1228"/>
      <c r="CH57" s="1228"/>
      <c r="CI57" s="1228"/>
      <c r="CJ57" s="1228"/>
      <c r="CK57" s="1228"/>
      <c r="CL57" s="1228"/>
      <c r="CM57" s="1228"/>
      <c r="CN57" s="1228">
        <v>62.1</v>
      </c>
      <c r="CO57" s="1228"/>
      <c r="CP57" s="1228"/>
      <c r="CQ57" s="1228"/>
      <c r="CR57" s="1228"/>
      <c r="CS57" s="1228"/>
      <c r="CT57" s="1228"/>
      <c r="CU57" s="1228"/>
      <c r="CV57" s="1228">
        <v>63.1</v>
      </c>
      <c r="CW57" s="1228"/>
      <c r="CX57" s="1228"/>
      <c r="CY57" s="1228"/>
      <c r="CZ57" s="1228"/>
      <c r="DA57" s="1228"/>
      <c r="DB57" s="1228"/>
      <c r="DC57" s="1228"/>
      <c r="DD57" s="363"/>
      <c r="DE57" s="362"/>
    </row>
    <row r="58" spans="1:109" s="358" customFormat="1" ht="12.75" x14ac:dyDescent="0.25">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2.75" x14ac:dyDescent="0.25">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2.75" x14ac:dyDescent="0.25">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2.75" x14ac:dyDescent="0.25">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2.75" x14ac:dyDescent="0.25">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149999999999999" x14ac:dyDescent="0.25">
      <c r="B63" s="312" t="s">
        <v>603</v>
      </c>
    </row>
    <row r="64" spans="1:109" ht="12.75" x14ac:dyDescent="0.25">
      <c r="B64" s="259"/>
      <c r="G64" s="357"/>
      <c r="I64" s="369"/>
      <c r="J64" s="369"/>
      <c r="K64" s="369"/>
      <c r="L64" s="369"/>
      <c r="M64" s="369"/>
      <c r="N64" s="370"/>
      <c r="AM64" s="357"/>
      <c r="AN64" s="357" t="s">
        <v>596</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2.75" x14ac:dyDescent="0.25">
      <c r="B65" s="259"/>
      <c r="AN65" s="1240" t="s">
        <v>604</v>
      </c>
      <c r="AO65" s="1241"/>
      <c r="AP65" s="1241"/>
      <c r="AQ65" s="1241"/>
      <c r="AR65" s="1241"/>
      <c r="AS65" s="1241"/>
      <c r="AT65" s="1241"/>
      <c r="AU65" s="1241"/>
      <c r="AV65" s="1241"/>
      <c r="AW65" s="1241"/>
      <c r="AX65" s="1241"/>
      <c r="AY65" s="1241"/>
      <c r="AZ65" s="1241"/>
      <c r="BA65" s="1241"/>
      <c r="BB65" s="1241"/>
      <c r="BC65" s="1241"/>
      <c r="BD65" s="1241"/>
      <c r="BE65" s="1241"/>
      <c r="BF65" s="1241"/>
      <c r="BG65" s="1241"/>
      <c r="BH65" s="1241"/>
      <c r="BI65" s="1241"/>
      <c r="BJ65" s="1241"/>
      <c r="BK65" s="1241"/>
      <c r="BL65" s="1241"/>
      <c r="BM65" s="1241"/>
      <c r="BN65" s="1241"/>
      <c r="BO65" s="1241"/>
      <c r="BP65" s="1241"/>
      <c r="BQ65" s="1241"/>
      <c r="BR65" s="1241"/>
      <c r="BS65" s="1241"/>
      <c r="BT65" s="1241"/>
      <c r="BU65" s="1241"/>
      <c r="BV65" s="1241"/>
      <c r="BW65" s="1241"/>
      <c r="BX65" s="1241"/>
      <c r="BY65" s="1241"/>
      <c r="BZ65" s="1241"/>
      <c r="CA65" s="1241"/>
      <c r="CB65" s="1241"/>
      <c r="CC65" s="1241"/>
      <c r="CD65" s="1241"/>
      <c r="CE65" s="1241"/>
      <c r="CF65" s="1241"/>
      <c r="CG65" s="1241"/>
      <c r="CH65" s="1241"/>
      <c r="CI65" s="1241"/>
      <c r="CJ65" s="1241"/>
      <c r="CK65" s="1241"/>
      <c r="CL65" s="1241"/>
      <c r="CM65" s="1241"/>
      <c r="CN65" s="1241"/>
      <c r="CO65" s="1241"/>
      <c r="CP65" s="1241"/>
      <c r="CQ65" s="1241"/>
      <c r="CR65" s="1241"/>
      <c r="CS65" s="1241"/>
      <c r="CT65" s="1241"/>
      <c r="CU65" s="1241"/>
      <c r="CV65" s="1241"/>
      <c r="CW65" s="1241"/>
      <c r="CX65" s="1241"/>
      <c r="CY65" s="1241"/>
      <c r="CZ65" s="1241"/>
      <c r="DA65" s="1241"/>
      <c r="DB65" s="1241"/>
      <c r="DC65" s="1242"/>
    </row>
    <row r="66" spans="2:107" ht="12.75" x14ac:dyDescent="0.25">
      <c r="B66" s="259"/>
      <c r="AN66" s="1243"/>
      <c r="AO66" s="1244"/>
      <c r="AP66" s="1244"/>
      <c r="AQ66" s="1244"/>
      <c r="AR66" s="1244"/>
      <c r="AS66" s="1244"/>
      <c r="AT66" s="1244"/>
      <c r="AU66" s="1244"/>
      <c r="AV66" s="1244"/>
      <c r="AW66" s="1244"/>
      <c r="AX66" s="1244"/>
      <c r="AY66" s="1244"/>
      <c r="AZ66" s="1244"/>
      <c r="BA66" s="1244"/>
      <c r="BB66" s="1244"/>
      <c r="BC66" s="1244"/>
      <c r="BD66" s="1244"/>
      <c r="BE66" s="1244"/>
      <c r="BF66" s="1244"/>
      <c r="BG66" s="1244"/>
      <c r="BH66" s="1244"/>
      <c r="BI66" s="1244"/>
      <c r="BJ66" s="1244"/>
      <c r="BK66" s="1244"/>
      <c r="BL66" s="1244"/>
      <c r="BM66" s="1244"/>
      <c r="BN66" s="1244"/>
      <c r="BO66" s="1244"/>
      <c r="BP66" s="1244"/>
      <c r="BQ66" s="1244"/>
      <c r="BR66" s="1244"/>
      <c r="BS66" s="1244"/>
      <c r="BT66" s="1244"/>
      <c r="BU66" s="1244"/>
      <c r="BV66" s="1244"/>
      <c r="BW66" s="1244"/>
      <c r="BX66" s="1244"/>
      <c r="BY66" s="1244"/>
      <c r="BZ66" s="1244"/>
      <c r="CA66" s="1244"/>
      <c r="CB66" s="1244"/>
      <c r="CC66" s="1244"/>
      <c r="CD66" s="1244"/>
      <c r="CE66" s="1244"/>
      <c r="CF66" s="1244"/>
      <c r="CG66" s="1244"/>
      <c r="CH66" s="1244"/>
      <c r="CI66" s="1244"/>
      <c r="CJ66" s="1244"/>
      <c r="CK66" s="1244"/>
      <c r="CL66" s="1244"/>
      <c r="CM66" s="1244"/>
      <c r="CN66" s="1244"/>
      <c r="CO66" s="1244"/>
      <c r="CP66" s="1244"/>
      <c r="CQ66" s="1244"/>
      <c r="CR66" s="1244"/>
      <c r="CS66" s="1244"/>
      <c r="CT66" s="1244"/>
      <c r="CU66" s="1244"/>
      <c r="CV66" s="1244"/>
      <c r="CW66" s="1244"/>
      <c r="CX66" s="1244"/>
      <c r="CY66" s="1244"/>
      <c r="CZ66" s="1244"/>
      <c r="DA66" s="1244"/>
      <c r="DB66" s="1244"/>
      <c r="DC66" s="1245"/>
    </row>
    <row r="67" spans="2:107" ht="12.75" x14ac:dyDescent="0.25">
      <c r="B67" s="259"/>
      <c r="AN67" s="1243"/>
      <c r="AO67" s="1244"/>
      <c r="AP67" s="1244"/>
      <c r="AQ67" s="1244"/>
      <c r="AR67" s="1244"/>
      <c r="AS67" s="1244"/>
      <c r="AT67" s="1244"/>
      <c r="AU67" s="1244"/>
      <c r="AV67" s="1244"/>
      <c r="AW67" s="1244"/>
      <c r="AX67" s="1244"/>
      <c r="AY67" s="1244"/>
      <c r="AZ67" s="1244"/>
      <c r="BA67" s="1244"/>
      <c r="BB67" s="1244"/>
      <c r="BC67" s="1244"/>
      <c r="BD67" s="1244"/>
      <c r="BE67" s="1244"/>
      <c r="BF67" s="1244"/>
      <c r="BG67" s="1244"/>
      <c r="BH67" s="1244"/>
      <c r="BI67" s="1244"/>
      <c r="BJ67" s="1244"/>
      <c r="BK67" s="1244"/>
      <c r="BL67" s="1244"/>
      <c r="BM67" s="1244"/>
      <c r="BN67" s="1244"/>
      <c r="BO67" s="1244"/>
      <c r="BP67" s="1244"/>
      <c r="BQ67" s="1244"/>
      <c r="BR67" s="1244"/>
      <c r="BS67" s="1244"/>
      <c r="BT67" s="1244"/>
      <c r="BU67" s="1244"/>
      <c r="BV67" s="1244"/>
      <c r="BW67" s="1244"/>
      <c r="BX67" s="1244"/>
      <c r="BY67" s="1244"/>
      <c r="BZ67" s="1244"/>
      <c r="CA67" s="1244"/>
      <c r="CB67" s="1244"/>
      <c r="CC67" s="1244"/>
      <c r="CD67" s="1244"/>
      <c r="CE67" s="1244"/>
      <c r="CF67" s="1244"/>
      <c r="CG67" s="1244"/>
      <c r="CH67" s="1244"/>
      <c r="CI67" s="1244"/>
      <c r="CJ67" s="1244"/>
      <c r="CK67" s="1244"/>
      <c r="CL67" s="1244"/>
      <c r="CM67" s="1244"/>
      <c r="CN67" s="1244"/>
      <c r="CO67" s="1244"/>
      <c r="CP67" s="1244"/>
      <c r="CQ67" s="1244"/>
      <c r="CR67" s="1244"/>
      <c r="CS67" s="1244"/>
      <c r="CT67" s="1244"/>
      <c r="CU67" s="1244"/>
      <c r="CV67" s="1244"/>
      <c r="CW67" s="1244"/>
      <c r="CX67" s="1244"/>
      <c r="CY67" s="1244"/>
      <c r="CZ67" s="1244"/>
      <c r="DA67" s="1244"/>
      <c r="DB67" s="1244"/>
      <c r="DC67" s="1245"/>
    </row>
    <row r="68" spans="2:107" ht="12.75" x14ac:dyDescent="0.25">
      <c r="B68" s="259"/>
      <c r="AN68" s="1243"/>
      <c r="AO68" s="1244"/>
      <c r="AP68" s="1244"/>
      <c r="AQ68" s="1244"/>
      <c r="AR68" s="1244"/>
      <c r="AS68" s="1244"/>
      <c r="AT68" s="1244"/>
      <c r="AU68" s="1244"/>
      <c r="AV68" s="1244"/>
      <c r="AW68" s="1244"/>
      <c r="AX68" s="1244"/>
      <c r="AY68" s="1244"/>
      <c r="AZ68" s="1244"/>
      <c r="BA68" s="1244"/>
      <c r="BB68" s="1244"/>
      <c r="BC68" s="1244"/>
      <c r="BD68" s="1244"/>
      <c r="BE68" s="1244"/>
      <c r="BF68" s="1244"/>
      <c r="BG68" s="1244"/>
      <c r="BH68" s="1244"/>
      <c r="BI68" s="1244"/>
      <c r="BJ68" s="1244"/>
      <c r="BK68" s="1244"/>
      <c r="BL68" s="1244"/>
      <c r="BM68" s="1244"/>
      <c r="BN68" s="1244"/>
      <c r="BO68" s="1244"/>
      <c r="BP68" s="1244"/>
      <c r="BQ68" s="1244"/>
      <c r="BR68" s="1244"/>
      <c r="BS68" s="1244"/>
      <c r="BT68" s="1244"/>
      <c r="BU68" s="1244"/>
      <c r="BV68" s="1244"/>
      <c r="BW68" s="1244"/>
      <c r="BX68" s="1244"/>
      <c r="BY68" s="1244"/>
      <c r="BZ68" s="1244"/>
      <c r="CA68" s="1244"/>
      <c r="CB68" s="1244"/>
      <c r="CC68" s="1244"/>
      <c r="CD68" s="1244"/>
      <c r="CE68" s="1244"/>
      <c r="CF68" s="1244"/>
      <c r="CG68" s="1244"/>
      <c r="CH68" s="1244"/>
      <c r="CI68" s="1244"/>
      <c r="CJ68" s="1244"/>
      <c r="CK68" s="1244"/>
      <c r="CL68" s="1244"/>
      <c r="CM68" s="1244"/>
      <c r="CN68" s="1244"/>
      <c r="CO68" s="1244"/>
      <c r="CP68" s="1244"/>
      <c r="CQ68" s="1244"/>
      <c r="CR68" s="1244"/>
      <c r="CS68" s="1244"/>
      <c r="CT68" s="1244"/>
      <c r="CU68" s="1244"/>
      <c r="CV68" s="1244"/>
      <c r="CW68" s="1244"/>
      <c r="CX68" s="1244"/>
      <c r="CY68" s="1244"/>
      <c r="CZ68" s="1244"/>
      <c r="DA68" s="1244"/>
      <c r="DB68" s="1244"/>
      <c r="DC68" s="1245"/>
    </row>
    <row r="69" spans="2:107" ht="12.75" x14ac:dyDescent="0.25">
      <c r="B69" s="259"/>
      <c r="AN69" s="1246"/>
      <c r="AO69" s="1247"/>
      <c r="AP69" s="1247"/>
      <c r="AQ69" s="1247"/>
      <c r="AR69" s="1247"/>
      <c r="AS69" s="1247"/>
      <c r="AT69" s="1247"/>
      <c r="AU69" s="1247"/>
      <c r="AV69" s="1247"/>
      <c r="AW69" s="1247"/>
      <c r="AX69" s="1247"/>
      <c r="AY69" s="1247"/>
      <c r="AZ69" s="1247"/>
      <c r="BA69" s="1247"/>
      <c r="BB69" s="1247"/>
      <c r="BC69" s="1247"/>
      <c r="BD69" s="1247"/>
      <c r="BE69" s="1247"/>
      <c r="BF69" s="1247"/>
      <c r="BG69" s="1247"/>
      <c r="BH69" s="1247"/>
      <c r="BI69" s="1247"/>
      <c r="BJ69" s="1247"/>
      <c r="BK69" s="1247"/>
      <c r="BL69" s="1247"/>
      <c r="BM69" s="1247"/>
      <c r="BN69" s="1247"/>
      <c r="BO69" s="1247"/>
      <c r="BP69" s="1247"/>
      <c r="BQ69" s="1247"/>
      <c r="BR69" s="1247"/>
      <c r="BS69" s="1247"/>
      <c r="BT69" s="1247"/>
      <c r="BU69" s="1247"/>
      <c r="BV69" s="1247"/>
      <c r="BW69" s="1247"/>
      <c r="BX69" s="1247"/>
      <c r="BY69" s="1247"/>
      <c r="BZ69" s="1247"/>
      <c r="CA69" s="1247"/>
      <c r="CB69" s="1247"/>
      <c r="CC69" s="1247"/>
      <c r="CD69" s="1247"/>
      <c r="CE69" s="1247"/>
      <c r="CF69" s="1247"/>
      <c r="CG69" s="1247"/>
      <c r="CH69" s="1247"/>
      <c r="CI69" s="1247"/>
      <c r="CJ69" s="1247"/>
      <c r="CK69" s="1247"/>
      <c r="CL69" s="1247"/>
      <c r="CM69" s="1247"/>
      <c r="CN69" s="1247"/>
      <c r="CO69" s="1247"/>
      <c r="CP69" s="1247"/>
      <c r="CQ69" s="1247"/>
      <c r="CR69" s="1247"/>
      <c r="CS69" s="1247"/>
      <c r="CT69" s="1247"/>
      <c r="CU69" s="1247"/>
      <c r="CV69" s="1247"/>
      <c r="CW69" s="1247"/>
      <c r="CX69" s="1247"/>
      <c r="CY69" s="1247"/>
      <c r="CZ69" s="1247"/>
      <c r="DA69" s="1247"/>
      <c r="DB69" s="1247"/>
      <c r="DC69" s="1248"/>
    </row>
    <row r="70" spans="2:107" ht="12.75" x14ac:dyDescent="0.25">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2.75" x14ac:dyDescent="0.25">
      <c r="B71" s="259"/>
      <c r="G71" s="374"/>
      <c r="I71" s="375"/>
      <c r="J71" s="372"/>
      <c r="K71" s="372"/>
      <c r="L71" s="373"/>
      <c r="M71" s="372"/>
      <c r="N71" s="373"/>
      <c r="AM71" s="374"/>
      <c r="AN71" s="255" t="s">
        <v>598</v>
      </c>
    </row>
    <row r="72" spans="2:107" ht="12.75" x14ac:dyDescent="0.25">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551</v>
      </c>
      <c r="BQ72" s="1233"/>
      <c r="BR72" s="1233"/>
      <c r="BS72" s="1233"/>
      <c r="BT72" s="1233"/>
      <c r="BU72" s="1233"/>
      <c r="BV72" s="1233"/>
      <c r="BW72" s="1233"/>
      <c r="BX72" s="1233" t="s">
        <v>552</v>
      </c>
      <c r="BY72" s="1233"/>
      <c r="BZ72" s="1233"/>
      <c r="CA72" s="1233"/>
      <c r="CB72" s="1233"/>
      <c r="CC72" s="1233"/>
      <c r="CD72" s="1233"/>
      <c r="CE72" s="1233"/>
      <c r="CF72" s="1233" t="s">
        <v>553</v>
      </c>
      <c r="CG72" s="1233"/>
      <c r="CH72" s="1233"/>
      <c r="CI72" s="1233"/>
      <c r="CJ72" s="1233"/>
      <c r="CK72" s="1233"/>
      <c r="CL72" s="1233"/>
      <c r="CM72" s="1233"/>
      <c r="CN72" s="1233" t="s">
        <v>554</v>
      </c>
      <c r="CO72" s="1233"/>
      <c r="CP72" s="1233"/>
      <c r="CQ72" s="1233"/>
      <c r="CR72" s="1233"/>
      <c r="CS72" s="1233"/>
      <c r="CT72" s="1233"/>
      <c r="CU72" s="1233"/>
      <c r="CV72" s="1233" t="s">
        <v>555</v>
      </c>
      <c r="CW72" s="1233"/>
      <c r="CX72" s="1233"/>
      <c r="CY72" s="1233"/>
      <c r="CZ72" s="1233"/>
      <c r="DA72" s="1233"/>
      <c r="DB72" s="1233"/>
      <c r="DC72" s="1233"/>
    </row>
    <row r="73" spans="2:107" ht="12.75" x14ac:dyDescent="0.25">
      <c r="B73" s="259"/>
      <c r="G73" s="1236"/>
      <c r="H73" s="1236"/>
      <c r="I73" s="1236"/>
      <c r="J73" s="1236"/>
      <c r="K73" s="1232"/>
      <c r="L73" s="1232"/>
      <c r="M73" s="1232"/>
      <c r="N73" s="1232"/>
      <c r="AM73" s="359"/>
      <c r="AN73" s="1231" t="s">
        <v>599</v>
      </c>
      <c r="AO73" s="1231"/>
      <c r="AP73" s="1231"/>
      <c r="AQ73" s="1231"/>
      <c r="AR73" s="1231"/>
      <c r="AS73" s="1231"/>
      <c r="AT73" s="1231"/>
      <c r="AU73" s="1231"/>
      <c r="AV73" s="1231"/>
      <c r="AW73" s="1231"/>
      <c r="AX73" s="1231"/>
      <c r="AY73" s="1231"/>
      <c r="AZ73" s="1231"/>
      <c r="BA73" s="1231"/>
      <c r="BB73" s="1231" t="s">
        <v>600</v>
      </c>
      <c r="BC73" s="1231"/>
      <c r="BD73" s="1231"/>
      <c r="BE73" s="1231"/>
      <c r="BF73" s="1231"/>
      <c r="BG73" s="1231"/>
      <c r="BH73" s="1231"/>
      <c r="BI73" s="1231"/>
      <c r="BJ73" s="1231"/>
      <c r="BK73" s="1231"/>
      <c r="BL73" s="1231"/>
      <c r="BM73" s="1231"/>
      <c r="BN73" s="1231"/>
      <c r="BO73" s="1231"/>
      <c r="BP73" s="1228">
        <v>1.8</v>
      </c>
      <c r="BQ73" s="1228"/>
      <c r="BR73" s="1228"/>
      <c r="BS73" s="1228"/>
      <c r="BT73" s="1228"/>
      <c r="BU73" s="1228"/>
      <c r="BV73" s="1228"/>
      <c r="BW73" s="1228"/>
      <c r="BX73" s="1228">
        <v>21.6</v>
      </c>
      <c r="BY73" s="1228"/>
      <c r="BZ73" s="1228"/>
      <c r="CA73" s="1228"/>
      <c r="CB73" s="1228"/>
      <c r="CC73" s="1228"/>
      <c r="CD73" s="1228"/>
      <c r="CE73" s="1228"/>
      <c r="CF73" s="1228">
        <v>27.9</v>
      </c>
      <c r="CG73" s="1228"/>
      <c r="CH73" s="1228"/>
      <c r="CI73" s="1228"/>
      <c r="CJ73" s="1228"/>
      <c r="CK73" s="1228"/>
      <c r="CL73" s="1228"/>
      <c r="CM73" s="1228"/>
      <c r="CN73" s="1228">
        <v>18.5</v>
      </c>
      <c r="CO73" s="1228"/>
      <c r="CP73" s="1228"/>
      <c r="CQ73" s="1228"/>
      <c r="CR73" s="1228"/>
      <c r="CS73" s="1228"/>
      <c r="CT73" s="1228"/>
      <c r="CU73" s="1228"/>
      <c r="CV73" s="1228">
        <v>13.7</v>
      </c>
      <c r="CW73" s="1228"/>
      <c r="CX73" s="1228"/>
      <c r="CY73" s="1228"/>
      <c r="CZ73" s="1228"/>
      <c r="DA73" s="1228"/>
      <c r="DB73" s="1228"/>
      <c r="DC73" s="1228"/>
    </row>
    <row r="74" spans="2:107" ht="12.75" x14ac:dyDescent="0.25">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2.75" x14ac:dyDescent="0.25">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605</v>
      </c>
      <c r="BC75" s="1231"/>
      <c r="BD75" s="1231"/>
      <c r="BE75" s="1231"/>
      <c r="BF75" s="1231"/>
      <c r="BG75" s="1231"/>
      <c r="BH75" s="1231"/>
      <c r="BI75" s="1231"/>
      <c r="BJ75" s="1231"/>
      <c r="BK75" s="1231"/>
      <c r="BL75" s="1231"/>
      <c r="BM75" s="1231"/>
      <c r="BN75" s="1231"/>
      <c r="BO75" s="1231"/>
      <c r="BP75" s="1228">
        <v>13.1</v>
      </c>
      <c r="BQ75" s="1228"/>
      <c r="BR75" s="1228"/>
      <c r="BS75" s="1228"/>
      <c r="BT75" s="1228"/>
      <c r="BU75" s="1228"/>
      <c r="BV75" s="1228"/>
      <c r="BW75" s="1228"/>
      <c r="BX75" s="1228">
        <v>11.6</v>
      </c>
      <c r="BY75" s="1228"/>
      <c r="BZ75" s="1228"/>
      <c r="CA75" s="1228"/>
      <c r="CB75" s="1228"/>
      <c r="CC75" s="1228"/>
      <c r="CD75" s="1228"/>
      <c r="CE75" s="1228"/>
      <c r="CF75" s="1228">
        <v>10</v>
      </c>
      <c r="CG75" s="1228"/>
      <c r="CH75" s="1228"/>
      <c r="CI75" s="1228"/>
      <c r="CJ75" s="1228"/>
      <c r="CK75" s="1228"/>
      <c r="CL75" s="1228"/>
      <c r="CM75" s="1228"/>
      <c r="CN75" s="1228">
        <v>9.3000000000000007</v>
      </c>
      <c r="CO75" s="1228"/>
      <c r="CP75" s="1228"/>
      <c r="CQ75" s="1228"/>
      <c r="CR75" s="1228"/>
      <c r="CS75" s="1228"/>
      <c r="CT75" s="1228"/>
      <c r="CU75" s="1228"/>
      <c r="CV75" s="1228">
        <v>9.6</v>
      </c>
      <c r="CW75" s="1228"/>
      <c r="CX75" s="1228"/>
      <c r="CY75" s="1228"/>
      <c r="CZ75" s="1228"/>
      <c r="DA75" s="1228"/>
      <c r="DB75" s="1228"/>
      <c r="DC75" s="1228"/>
    </row>
    <row r="76" spans="2:107" ht="12.75" x14ac:dyDescent="0.25">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2.75" x14ac:dyDescent="0.25">
      <c r="B77" s="259"/>
      <c r="G77" s="1234"/>
      <c r="H77" s="1234"/>
      <c r="I77" s="1234"/>
      <c r="J77" s="1234"/>
      <c r="K77" s="1232"/>
      <c r="L77" s="1232"/>
      <c r="M77" s="1232"/>
      <c r="N77" s="1232"/>
      <c r="AN77" s="1233" t="s">
        <v>602</v>
      </c>
      <c r="AO77" s="1233"/>
      <c r="AP77" s="1233"/>
      <c r="AQ77" s="1233"/>
      <c r="AR77" s="1233"/>
      <c r="AS77" s="1233"/>
      <c r="AT77" s="1233"/>
      <c r="AU77" s="1233"/>
      <c r="AV77" s="1233"/>
      <c r="AW77" s="1233"/>
      <c r="AX77" s="1233"/>
      <c r="AY77" s="1233"/>
      <c r="AZ77" s="1233"/>
      <c r="BA77" s="1233"/>
      <c r="BB77" s="1231" t="s">
        <v>600</v>
      </c>
      <c r="BC77" s="1231"/>
      <c r="BD77" s="1231"/>
      <c r="BE77" s="1231"/>
      <c r="BF77" s="1231"/>
      <c r="BG77" s="1231"/>
      <c r="BH77" s="1231"/>
      <c r="BI77" s="1231"/>
      <c r="BJ77" s="1231"/>
      <c r="BK77" s="1231"/>
      <c r="BL77" s="1231"/>
      <c r="BM77" s="1231"/>
      <c r="BN77" s="1231"/>
      <c r="BO77" s="1231"/>
      <c r="BP77" s="1228">
        <v>25.3</v>
      </c>
      <c r="BQ77" s="1228"/>
      <c r="BR77" s="1228"/>
      <c r="BS77" s="1228"/>
      <c r="BT77" s="1228"/>
      <c r="BU77" s="1228"/>
      <c r="BV77" s="1228"/>
      <c r="BW77" s="1228"/>
      <c r="BX77" s="1228">
        <v>25.5</v>
      </c>
      <c r="BY77" s="1228"/>
      <c r="BZ77" s="1228"/>
      <c r="CA77" s="1228"/>
      <c r="CB77" s="1228"/>
      <c r="CC77" s="1228"/>
      <c r="CD77" s="1228"/>
      <c r="CE77" s="1228"/>
      <c r="CF77" s="1228">
        <v>25.1</v>
      </c>
      <c r="CG77" s="1228"/>
      <c r="CH77" s="1228"/>
      <c r="CI77" s="1228"/>
      <c r="CJ77" s="1228"/>
      <c r="CK77" s="1228"/>
      <c r="CL77" s="1228"/>
      <c r="CM77" s="1228"/>
      <c r="CN77" s="1228">
        <v>18</v>
      </c>
      <c r="CO77" s="1228"/>
      <c r="CP77" s="1228"/>
      <c r="CQ77" s="1228"/>
      <c r="CR77" s="1228"/>
      <c r="CS77" s="1228"/>
      <c r="CT77" s="1228"/>
      <c r="CU77" s="1228"/>
      <c r="CV77" s="1228">
        <v>12.7</v>
      </c>
      <c r="CW77" s="1228"/>
      <c r="CX77" s="1228"/>
      <c r="CY77" s="1228"/>
      <c r="CZ77" s="1228"/>
      <c r="DA77" s="1228"/>
      <c r="DB77" s="1228"/>
      <c r="DC77" s="1228"/>
    </row>
    <row r="78" spans="2:107" ht="12.75" x14ac:dyDescent="0.25">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2.75" x14ac:dyDescent="0.25">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605</v>
      </c>
      <c r="BC79" s="1231"/>
      <c r="BD79" s="1231"/>
      <c r="BE79" s="1231"/>
      <c r="BF79" s="1231"/>
      <c r="BG79" s="1231"/>
      <c r="BH79" s="1231"/>
      <c r="BI79" s="1231"/>
      <c r="BJ79" s="1231"/>
      <c r="BK79" s="1231"/>
      <c r="BL79" s="1231"/>
      <c r="BM79" s="1231"/>
      <c r="BN79" s="1231"/>
      <c r="BO79" s="1231"/>
      <c r="BP79" s="1228">
        <v>6.9</v>
      </c>
      <c r="BQ79" s="1228"/>
      <c r="BR79" s="1228"/>
      <c r="BS79" s="1228"/>
      <c r="BT79" s="1228"/>
      <c r="BU79" s="1228"/>
      <c r="BV79" s="1228"/>
      <c r="BW79" s="1228"/>
      <c r="BX79" s="1228">
        <v>6.6</v>
      </c>
      <c r="BY79" s="1228"/>
      <c r="BZ79" s="1228"/>
      <c r="CA79" s="1228"/>
      <c r="CB79" s="1228"/>
      <c r="CC79" s="1228"/>
      <c r="CD79" s="1228"/>
      <c r="CE79" s="1228"/>
      <c r="CF79" s="1228">
        <v>6.4</v>
      </c>
      <c r="CG79" s="1228"/>
      <c r="CH79" s="1228"/>
      <c r="CI79" s="1228"/>
      <c r="CJ79" s="1228"/>
      <c r="CK79" s="1228"/>
      <c r="CL79" s="1228"/>
      <c r="CM79" s="1228"/>
      <c r="CN79" s="1228">
        <v>6.6</v>
      </c>
      <c r="CO79" s="1228"/>
      <c r="CP79" s="1228"/>
      <c r="CQ79" s="1228"/>
      <c r="CR79" s="1228"/>
      <c r="CS79" s="1228"/>
      <c r="CT79" s="1228"/>
      <c r="CU79" s="1228"/>
      <c r="CV79" s="1228">
        <v>6.6</v>
      </c>
      <c r="CW79" s="1228"/>
      <c r="CX79" s="1228"/>
      <c r="CY79" s="1228"/>
      <c r="CZ79" s="1228"/>
      <c r="DA79" s="1228"/>
      <c r="DB79" s="1228"/>
      <c r="DC79" s="1228"/>
    </row>
    <row r="80" spans="2:107" ht="12.75" x14ac:dyDescent="0.25">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2.75" x14ac:dyDescent="0.25">
      <c r="B81" s="259"/>
    </row>
    <row r="82" spans="2:109" ht="16.149999999999999" x14ac:dyDescent="0.25">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2.75" x14ac:dyDescent="0.25">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2.75" x14ac:dyDescent="0.25">
      <c r="DD84" s="255"/>
      <c r="DE84" s="255"/>
    </row>
    <row r="85" spans="2:109" ht="12.75" x14ac:dyDescent="0.25">
      <c r="DD85" s="255"/>
      <c r="DE85" s="255"/>
    </row>
  </sheetData>
  <sheetProtection algorithmName="SHA-512" hashValue="eiyLFA1a3CG3/2ERVc7f30lkQTcMlQnrhm1Hk2VjZXBQVHe2ReESKzEOiqB+N/t9qYcs+ktPUwvYqk4qKoqilA==" saltValue="Nd/dn4nbfH2xy+opvwMyC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18E268-8625-4CD0-9ABE-6AD503229FCD}">
  <sheetPr>
    <pageSetUpPr fitToPage="1"/>
  </sheetPr>
  <dimension ref="A1:DR125"/>
  <sheetViews>
    <sheetView showGridLines="0" zoomScaleNormal="100" zoomScaleSheetLayoutView="70"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1:34"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2.75" x14ac:dyDescent="0.25">
      <c r="S2" s="253"/>
      <c r="AH2" s="253"/>
    </row>
    <row r="3" spans="1: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2.75" x14ac:dyDescent="0.25"/>
    <row r="5" spans="1:34" ht="12.75" x14ac:dyDescent="0.25"/>
    <row r="6" spans="1:34" ht="12.75" x14ac:dyDescent="0.25"/>
    <row r="7" spans="1:34" ht="12.75" x14ac:dyDescent="0.25"/>
    <row r="8" spans="1:34" ht="12.75" x14ac:dyDescent="0.25"/>
    <row r="9" spans="1:34" ht="12.75" x14ac:dyDescent="0.25">
      <c r="AH9" s="253"/>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498</v>
      </c>
    </row>
  </sheetData>
  <sheetProtection algorithmName="SHA-512" hashValue="olM4HrIAg6avaQbVvAX/u0lrU8G4TTmzSj4+LvBlqNtZDVjAIdLWXGGiOy/+d0QuY8Ru1/Ei6j9lPlTlzNT3nQ==" saltValue="jgdQff5gL8xicj1p5Q8y1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416227-B309-47C3-9995-971C43FD62A1}">
  <sheetPr>
    <pageSetUpPr fitToPage="1"/>
  </sheetPr>
  <dimension ref="A1:DR125"/>
  <sheetViews>
    <sheetView showGridLines="0" zoomScaleNormal="100" zoomScaleSheetLayoutView="55" workbookViewId="0"/>
  </sheetViews>
  <sheetFormatPr defaultColWidth="0" defaultRowHeight="13.5" customHeight="1" zeroHeight="1" x14ac:dyDescent="0.25"/>
  <cols>
    <col min="1" max="34" width="2.46484375" style="254" customWidth="1"/>
    <col min="35" max="122" width="2.46484375" style="253" customWidth="1"/>
    <col min="123" max="16384" width="2.46484375" style="253" hidden="1"/>
  </cols>
  <sheetData>
    <row r="1" spans="2:34"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2.75" x14ac:dyDescent="0.25">
      <c r="S2" s="253"/>
      <c r="AH2" s="253"/>
    </row>
    <row r="3" spans="2:34"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2.75" x14ac:dyDescent="0.25"/>
    <row r="5" spans="2:34" ht="12.75" x14ac:dyDescent="0.25"/>
    <row r="6" spans="2:34" ht="12.75" x14ac:dyDescent="0.25"/>
    <row r="7" spans="2:34" ht="12.75" x14ac:dyDescent="0.25"/>
    <row r="8" spans="2:34" ht="12.75" x14ac:dyDescent="0.25"/>
    <row r="9" spans="2:34" ht="12.75" x14ac:dyDescent="0.25">
      <c r="AH9" s="253"/>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253"/>
    </row>
    <row r="18" spans="12:34" ht="12.75" x14ac:dyDescent="0.25"/>
    <row r="19" spans="12:34" ht="12.75" x14ac:dyDescent="0.25"/>
    <row r="20" spans="12:34" ht="12.75" x14ac:dyDescent="0.25">
      <c r="AH20" s="253"/>
    </row>
    <row r="21" spans="12:34" ht="12.75" x14ac:dyDescent="0.25">
      <c r="AH21" s="253"/>
    </row>
    <row r="22" spans="12:34" ht="12.75" x14ac:dyDescent="0.25"/>
    <row r="23" spans="12:34" ht="12.75" x14ac:dyDescent="0.25"/>
    <row r="24" spans="12:34" ht="12.75" x14ac:dyDescent="0.25">
      <c r="Q24" s="253"/>
    </row>
    <row r="25" spans="12:34" ht="12.75" x14ac:dyDescent="0.25"/>
    <row r="26" spans="12:34" ht="12.75" x14ac:dyDescent="0.25"/>
    <row r="27" spans="12:34" ht="12.75" x14ac:dyDescent="0.25"/>
    <row r="28" spans="12:34" ht="12.75" x14ac:dyDescent="0.25">
      <c r="O28" s="253"/>
      <c r="T28" s="253"/>
      <c r="AH28" s="253"/>
    </row>
    <row r="29" spans="12:34" ht="12.75" x14ac:dyDescent="0.25"/>
    <row r="30" spans="12:34" ht="12.75" x14ac:dyDescent="0.25"/>
    <row r="31" spans="12:34" ht="12.75" x14ac:dyDescent="0.25">
      <c r="Q31" s="253"/>
    </row>
    <row r="32" spans="12:34" ht="12.75" x14ac:dyDescent="0.25">
      <c r="L32" s="253"/>
    </row>
    <row r="33" spans="2:34" ht="12.75" x14ac:dyDescent="0.25">
      <c r="C33" s="253"/>
      <c r="E33" s="253"/>
      <c r="G33" s="253"/>
      <c r="I33" s="253"/>
      <c r="X33" s="253"/>
    </row>
    <row r="34" spans="2:34" ht="12.75" x14ac:dyDescent="0.25">
      <c r="B34" s="253"/>
      <c r="P34" s="253"/>
      <c r="R34" s="253"/>
      <c r="T34" s="253"/>
    </row>
    <row r="35" spans="2:34" ht="12.75" x14ac:dyDescent="0.25">
      <c r="D35" s="253"/>
      <c r="W35" s="253"/>
      <c r="AC35" s="253"/>
      <c r="AD35" s="253"/>
      <c r="AE35" s="253"/>
      <c r="AF35" s="253"/>
      <c r="AG35" s="253"/>
      <c r="AH35" s="253"/>
    </row>
    <row r="36" spans="2:34" ht="12.75" x14ac:dyDescent="0.25">
      <c r="H36" s="253"/>
      <c r="J36" s="253"/>
      <c r="K36" s="253"/>
      <c r="M36" s="253"/>
      <c r="Y36" s="253"/>
      <c r="Z36" s="253"/>
      <c r="AA36" s="253"/>
      <c r="AB36" s="253"/>
      <c r="AC36" s="253"/>
      <c r="AD36" s="253"/>
      <c r="AE36" s="253"/>
      <c r="AF36" s="253"/>
      <c r="AG36" s="253"/>
      <c r="AH36" s="253"/>
    </row>
    <row r="37" spans="2:34" ht="12.75" x14ac:dyDescent="0.25">
      <c r="AH37" s="253"/>
    </row>
    <row r="38" spans="2:34" ht="12.75" x14ac:dyDescent="0.25">
      <c r="AG38" s="253"/>
      <c r="AH38" s="253"/>
    </row>
    <row r="39" spans="2:34" ht="12.75" x14ac:dyDescent="0.25"/>
    <row r="40" spans="2:34" ht="12.75" x14ac:dyDescent="0.25">
      <c r="X40" s="253"/>
    </row>
    <row r="41" spans="2:34" ht="12.75" x14ac:dyDescent="0.25">
      <c r="R41" s="253"/>
    </row>
    <row r="42" spans="2:34" ht="12.75" x14ac:dyDescent="0.25">
      <c r="W42" s="253"/>
    </row>
    <row r="43" spans="2:34" ht="12.75" x14ac:dyDescent="0.25">
      <c r="Y43" s="253"/>
      <c r="Z43" s="253"/>
      <c r="AA43" s="253"/>
      <c r="AB43" s="253"/>
      <c r="AC43" s="253"/>
      <c r="AD43" s="253"/>
      <c r="AE43" s="253"/>
      <c r="AF43" s="253"/>
      <c r="AG43" s="253"/>
      <c r="AH43" s="253"/>
    </row>
    <row r="44" spans="2:34" ht="12.75" x14ac:dyDescent="0.25">
      <c r="AH44" s="253"/>
    </row>
    <row r="45" spans="2:34" ht="12.75" x14ac:dyDescent="0.25">
      <c r="X45" s="253"/>
    </row>
    <row r="46" spans="2:34" ht="12.75" x14ac:dyDescent="0.25"/>
    <row r="47" spans="2:34" ht="12.75" x14ac:dyDescent="0.25"/>
    <row r="48" spans="2:34" ht="12.75" x14ac:dyDescent="0.25">
      <c r="W48" s="253"/>
      <c r="Y48" s="253"/>
      <c r="Z48" s="253"/>
      <c r="AA48" s="253"/>
      <c r="AB48" s="253"/>
      <c r="AC48" s="253"/>
      <c r="AD48" s="253"/>
      <c r="AE48" s="253"/>
      <c r="AF48" s="253"/>
      <c r="AG48" s="253"/>
      <c r="AH48" s="253"/>
    </row>
    <row r="49" spans="28:34" ht="12.75" x14ac:dyDescent="0.25"/>
    <row r="50" spans="28:34" ht="12.75" x14ac:dyDescent="0.25">
      <c r="AE50" s="253"/>
      <c r="AF50" s="253"/>
      <c r="AG50" s="253"/>
      <c r="AH50" s="253"/>
    </row>
    <row r="51" spans="28:34" ht="12.75" x14ac:dyDescent="0.25">
      <c r="AC51" s="253"/>
      <c r="AD51" s="253"/>
      <c r="AE51" s="253"/>
      <c r="AF51" s="253"/>
      <c r="AG51" s="253"/>
      <c r="AH51" s="253"/>
    </row>
    <row r="52" spans="28:34" ht="12.75" x14ac:dyDescent="0.25"/>
    <row r="53" spans="28:34" ht="12.75" x14ac:dyDescent="0.25">
      <c r="AF53" s="253"/>
      <c r="AG53" s="253"/>
      <c r="AH53" s="253"/>
    </row>
    <row r="54" spans="28:34" ht="12.75" x14ac:dyDescent="0.25">
      <c r="AH54" s="253"/>
    </row>
    <row r="55" spans="28:34" ht="12.75" x14ac:dyDescent="0.25"/>
    <row r="56" spans="28:34" ht="12.75" x14ac:dyDescent="0.25">
      <c r="AB56" s="253"/>
      <c r="AC56" s="253"/>
      <c r="AD56" s="253"/>
      <c r="AE56" s="253"/>
      <c r="AF56" s="253"/>
      <c r="AG56" s="253"/>
      <c r="AH56" s="253"/>
    </row>
    <row r="57" spans="28:34" ht="12.75" x14ac:dyDescent="0.25">
      <c r="AH57" s="253"/>
    </row>
    <row r="58" spans="28:34" ht="12.75" x14ac:dyDescent="0.25">
      <c r="AH58" s="253"/>
    </row>
    <row r="59" spans="28:34" ht="12.75" x14ac:dyDescent="0.25">
      <c r="AG59" s="253"/>
      <c r="AH59" s="253"/>
    </row>
    <row r="60" spans="28:34" ht="12.75" x14ac:dyDescent="0.25"/>
    <row r="61" spans="28:34" ht="12.75" x14ac:dyDescent="0.25"/>
    <row r="62" spans="28:34" ht="12.75" x14ac:dyDescent="0.25"/>
    <row r="63" spans="28:34" ht="12.75" x14ac:dyDescent="0.25">
      <c r="AH63" s="253"/>
    </row>
    <row r="64" spans="28:34" ht="12.75" x14ac:dyDescent="0.25">
      <c r="AG64" s="253"/>
      <c r="AH64" s="253"/>
    </row>
    <row r="65" spans="28:34" ht="12.75" x14ac:dyDescent="0.25"/>
    <row r="66" spans="28:34" ht="12.75" x14ac:dyDescent="0.25"/>
    <row r="67" spans="28:34" ht="12.75" x14ac:dyDescent="0.25"/>
    <row r="68" spans="28:34" ht="12.75" x14ac:dyDescent="0.25">
      <c r="AB68" s="253"/>
      <c r="AC68" s="253"/>
      <c r="AD68" s="253"/>
      <c r="AE68" s="253"/>
      <c r="AF68" s="253"/>
      <c r="AG68" s="253"/>
      <c r="AH68" s="253"/>
    </row>
    <row r="69" spans="28:34" ht="12.75" x14ac:dyDescent="0.25">
      <c r="AF69" s="253"/>
      <c r="AG69" s="253"/>
      <c r="AH69" s="253"/>
    </row>
    <row r="70" spans="28:34" ht="12.75" x14ac:dyDescent="0.25"/>
    <row r="71" spans="28:34" ht="12.75" x14ac:dyDescent="0.25"/>
    <row r="72" spans="28:34" ht="12.75" x14ac:dyDescent="0.25"/>
    <row r="73" spans="28:34" ht="12.75" x14ac:dyDescent="0.25"/>
    <row r="74" spans="28:34" ht="12.75" x14ac:dyDescent="0.25"/>
    <row r="75" spans="28:34" ht="12.75" x14ac:dyDescent="0.25">
      <c r="AH75" s="253"/>
    </row>
    <row r="76" spans="28:34" ht="12.75" x14ac:dyDescent="0.25">
      <c r="AF76" s="253"/>
      <c r="AG76" s="253"/>
      <c r="AH76" s="253"/>
    </row>
    <row r="77" spans="28:34" ht="12.75" x14ac:dyDescent="0.25">
      <c r="AG77" s="253"/>
      <c r="AH77" s="253"/>
    </row>
    <row r="78" spans="28:34" ht="12.75" x14ac:dyDescent="0.25"/>
    <row r="79" spans="28:34" ht="12.75" x14ac:dyDescent="0.25"/>
    <row r="80" spans="28:34" ht="12.75" x14ac:dyDescent="0.25"/>
    <row r="81" spans="25:34" ht="12.75" x14ac:dyDescent="0.25"/>
    <row r="82" spans="25:34" ht="12.75" x14ac:dyDescent="0.25">
      <c r="Y82" s="253"/>
    </row>
    <row r="83" spans="25:34" ht="12.75" x14ac:dyDescent="0.25">
      <c r="Y83" s="253"/>
      <c r="Z83" s="253"/>
      <c r="AA83" s="253"/>
      <c r="AB83" s="253"/>
      <c r="AC83" s="253"/>
      <c r="AD83" s="253"/>
      <c r="AE83" s="253"/>
      <c r="AF83" s="253"/>
      <c r="AG83" s="253"/>
      <c r="AH83" s="253"/>
    </row>
    <row r="84" spans="25:34" ht="12.75" x14ac:dyDescent="0.25"/>
    <row r="85" spans="25:34" ht="12.75" x14ac:dyDescent="0.25"/>
    <row r="86" spans="25:34" ht="12.75" x14ac:dyDescent="0.25"/>
    <row r="87" spans="25:34" ht="12.75" x14ac:dyDescent="0.25"/>
    <row r="88" spans="25:34" ht="12.75" x14ac:dyDescent="0.25">
      <c r="AH88" s="253"/>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253"/>
      <c r="AG94" s="253"/>
      <c r="AH94" s="253"/>
    </row>
    <row r="95" spans="25:34" ht="13.5" customHeight="1" x14ac:dyDescent="0.25">
      <c r="AH95" s="253"/>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253"/>
    </row>
    <row r="102" spans="33:34" ht="13.5" customHeight="1" x14ac:dyDescent="0.25"/>
    <row r="103" spans="33:34" ht="13.5" customHeight="1" x14ac:dyDescent="0.25"/>
    <row r="104" spans="33:34" ht="13.5" customHeight="1" x14ac:dyDescent="0.25">
      <c r="AG104" s="253"/>
      <c r="AH104" s="253"/>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253"/>
    </row>
    <row r="117" spans="34:122" ht="13.5" customHeight="1" x14ac:dyDescent="0.25"/>
    <row r="118" spans="34:122" ht="13.5" customHeight="1" x14ac:dyDescent="0.25"/>
    <row r="119" spans="34:122" ht="13.5" customHeight="1" x14ac:dyDescent="0.25"/>
    <row r="120" spans="34:122" ht="13.5" customHeight="1" x14ac:dyDescent="0.25">
      <c r="AH120" s="253"/>
    </row>
    <row r="121" spans="34:122" ht="13.5" customHeight="1" x14ac:dyDescent="0.25">
      <c r="AH121" s="253"/>
    </row>
    <row r="122" spans="34:122" ht="13.5" customHeight="1" x14ac:dyDescent="0.25"/>
    <row r="123" spans="34:122" ht="13.5" customHeight="1" x14ac:dyDescent="0.25"/>
    <row r="124" spans="34:122" ht="13.5" customHeight="1" x14ac:dyDescent="0.25"/>
    <row r="125" spans="34:122" ht="13.5" customHeight="1" x14ac:dyDescent="0.25">
      <c r="DR125" s="253" t="s">
        <v>498</v>
      </c>
    </row>
  </sheetData>
  <sheetProtection algorithmName="SHA-512" hashValue="acfDV+O7MGdImhG8EhPlLBNKDExTwCIoL9o2CY92ZtrQgT7XoflFn4K4Lj4Rbs0sHRNnr81VubaRi6PbeugUwQ==" saltValue="7RFfImJYPgH8yxDKUXzVLw=="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42" customWidth="1"/>
    <col min="2" max="8" width="13.33203125" style="142" customWidth="1"/>
    <col min="9" max="16384" width="11.1328125" style="142"/>
  </cols>
  <sheetData>
    <row r="1" spans="1:8" x14ac:dyDescent="0.25">
      <c r="A1" s="136"/>
      <c r="B1" s="137"/>
      <c r="C1" s="138"/>
      <c r="D1" s="139"/>
      <c r="E1" s="140"/>
      <c r="F1" s="140"/>
      <c r="G1" s="140"/>
      <c r="H1" s="141"/>
    </row>
    <row r="2" spans="1:8" x14ac:dyDescent="0.25">
      <c r="A2" s="143"/>
      <c r="B2" s="144"/>
      <c r="C2" s="145"/>
      <c r="D2" s="146" t="s">
        <v>54</v>
      </c>
      <c r="E2" s="147"/>
      <c r="F2" s="148" t="s">
        <v>548</v>
      </c>
      <c r="G2" s="149"/>
      <c r="H2" s="150"/>
    </row>
    <row r="3" spans="1:8" x14ac:dyDescent="0.25">
      <c r="A3" s="146" t="s">
        <v>541</v>
      </c>
      <c r="B3" s="151"/>
      <c r="C3" s="152"/>
      <c r="D3" s="153">
        <v>76191</v>
      </c>
      <c r="E3" s="154"/>
      <c r="F3" s="155">
        <v>54684</v>
      </c>
      <c r="G3" s="156"/>
      <c r="H3" s="157"/>
    </row>
    <row r="4" spans="1:8" x14ac:dyDescent="0.25">
      <c r="A4" s="158"/>
      <c r="B4" s="159"/>
      <c r="C4" s="160"/>
      <c r="D4" s="161">
        <v>52402</v>
      </c>
      <c r="E4" s="162"/>
      <c r="F4" s="163">
        <v>32829</v>
      </c>
      <c r="G4" s="164"/>
      <c r="H4" s="165"/>
    </row>
    <row r="5" spans="1:8" x14ac:dyDescent="0.25">
      <c r="A5" s="146" t="s">
        <v>543</v>
      </c>
      <c r="B5" s="151"/>
      <c r="C5" s="152"/>
      <c r="D5" s="153">
        <v>102653</v>
      </c>
      <c r="E5" s="154"/>
      <c r="F5" s="155">
        <v>62383</v>
      </c>
      <c r="G5" s="156"/>
      <c r="H5" s="157"/>
    </row>
    <row r="6" spans="1:8" x14ac:dyDescent="0.25">
      <c r="A6" s="158"/>
      <c r="B6" s="159"/>
      <c r="C6" s="160"/>
      <c r="D6" s="161">
        <v>70115</v>
      </c>
      <c r="E6" s="162"/>
      <c r="F6" s="163">
        <v>35325</v>
      </c>
      <c r="G6" s="164"/>
      <c r="H6" s="165"/>
    </row>
    <row r="7" spans="1:8" x14ac:dyDescent="0.25">
      <c r="A7" s="146" t="s">
        <v>544</v>
      </c>
      <c r="B7" s="151"/>
      <c r="C7" s="152"/>
      <c r="D7" s="153">
        <v>139017</v>
      </c>
      <c r="E7" s="154"/>
      <c r="F7" s="155">
        <v>63812</v>
      </c>
      <c r="G7" s="156"/>
      <c r="H7" s="157"/>
    </row>
    <row r="8" spans="1:8" x14ac:dyDescent="0.25">
      <c r="A8" s="158"/>
      <c r="B8" s="159"/>
      <c r="C8" s="160"/>
      <c r="D8" s="161">
        <v>99432</v>
      </c>
      <c r="E8" s="162"/>
      <c r="F8" s="163">
        <v>33848</v>
      </c>
      <c r="G8" s="164"/>
      <c r="H8" s="165"/>
    </row>
    <row r="9" spans="1:8" x14ac:dyDescent="0.25">
      <c r="A9" s="146" t="s">
        <v>545</v>
      </c>
      <c r="B9" s="151"/>
      <c r="C9" s="152"/>
      <c r="D9" s="153">
        <v>85657</v>
      </c>
      <c r="E9" s="154"/>
      <c r="F9" s="155">
        <v>54225</v>
      </c>
      <c r="G9" s="156"/>
      <c r="H9" s="157"/>
    </row>
    <row r="10" spans="1:8" x14ac:dyDescent="0.25">
      <c r="A10" s="158"/>
      <c r="B10" s="159"/>
      <c r="C10" s="160"/>
      <c r="D10" s="161">
        <v>45539</v>
      </c>
      <c r="E10" s="162"/>
      <c r="F10" s="163">
        <v>27337</v>
      </c>
      <c r="G10" s="164"/>
      <c r="H10" s="165"/>
    </row>
    <row r="11" spans="1:8" x14ac:dyDescent="0.25">
      <c r="A11" s="146" t="s">
        <v>546</v>
      </c>
      <c r="B11" s="151"/>
      <c r="C11" s="152"/>
      <c r="D11" s="153">
        <v>111146</v>
      </c>
      <c r="E11" s="154"/>
      <c r="F11" s="155">
        <v>54016</v>
      </c>
      <c r="G11" s="156"/>
      <c r="H11" s="157"/>
    </row>
    <row r="12" spans="1:8" x14ac:dyDescent="0.25">
      <c r="A12" s="158"/>
      <c r="B12" s="159"/>
      <c r="C12" s="166"/>
      <c r="D12" s="161">
        <v>61848</v>
      </c>
      <c r="E12" s="162"/>
      <c r="F12" s="163">
        <v>28078</v>
      </c>
      <c r="G12" s="164"/>
      <c r="H12" s="165"/>
    </row>
    <row r="13" spans="1:8" x14ac:dyDescent="0.25">
      <c r="A13" s="146"/>
      <c r="B13" s="151"/>
      <c r="C13" s="152"/>
      <c r="D13" s="153">
        <v>102933</v>
      </c>
      <c r="E13" s="154"/>
      <c r="F13" s="155">
        <v>57824</v>
      </c>
      <c r="G13" s="167"/>
      <c r="H13" s="157"/>
    </row>
    <row r="14" spans="1:8" x14ac:dyDescent="0.25">
      <c r="A14" s="158"/>
      <c r="B14" s="159"/>
      <c r="C14" s="160"/>
      <c r="D14" s="161">
        <v>65867</v>
      </c>
      <c r="E14" s="162"/>
      <c r="F14" s="163">
        <v>31483</v>
      </c>
      <c r="G14" s="164"/>
      <c r="H14" s="165"/>
    </row>
    <row r="17" spans="1:11" x14ac:dyDescent="0.25">
      <c r="A17" s="142" t="s">
        <v>55</v>
      </c>
    </row>
    <row r="18" spans="1:11" x14ac:dyDescent="0.25">
      <c r="A18" s="168"/>
      <c r="B18" s="168" t="str">
        <f>実質収支比率等に係る経年分析!F$46</f>
        <v>H30</v>
      </c>
      <c r="C18" s="168" t="str">
        <f>実質収支比率等に係る経年分析!G$46</f>
        <v>R01</v>
      </c>
      <c r="D18" s="168" t="str">
        <f>実質収支比率等に係る経年分析!H$46</f>
        <v>R02</v>
      </c>
      <c r="E18" s="168" t="str">
        <f>実質収支比率等に係る経年分析!I$46</f>
        <v>R03</v>
      </c>
      <c r="F18" s="168" t="str">
        <f>実質収支比率等に係る経年分析!J$46</f>
        <v>R04</v>
      </c>
    </row>
    <row r="19" spans="1:11" x14ac:dyDescent="0.25">
      <c r="A19" s="168" t="s">
        <v>56</v>
      </c>
      <c r="B19" s="168">
        <f>ROUND(VALUE(SUBSTITUTE(実質収支比率等に係る経年分析!F$48,"▲","-")),2)</f>
        <v>7.95</v>
      </c>
      <c r="C19" s="168">
        <f>ROUND(VALUE(SUBSTITUTE(実質収支比率等に係る経年分析!G$48,"▲","-")),2)</f>
        <v>7.79</v>
      </c>
      <c r="D19" s="168">
        <f>ROUND(VALUE(SUBSTITUTE(実質収支比率等に係る経年分析!H$48,"▲","-")),2)</f>
        <v>8.3000000000000007</v>
      </c>
      <c r="E19" s="168">
        <f>ROUND(VALUE(SUBSTITUTE(実質収支比率等に係る経年分析!I$48,"▲","-")),2)</f>
        <v>11.02</v>
      </c>
      <c r="F19" s="168">
        <f>ROUND(VALUE(SUBSTITUTE(実質収支比率等に係る経年分析!J$48,"▲","-")),2)</f>
        <v>12.22</v>
      </c>
    </row>
    <row r="20" spans="1:11" x14ac:dyDescent="0.25">
      <c r="A20" s="168" t="s">
        <v>57</v>
      </c>
      <c r="B20" s="168">
        <f>ROUND(VALUE(SUBSTITUTE(実質収支比率等に係る経年分析!F$47,"▲","-")),2)</f>
        <v>31.32</v>
      </c>
      <c r="C20" s="168">
        <f>ROUND(VALUE(SUBSTITUTE(実質収支比率等に係る経年分析!G$47,"▲","-")),2)</f>
        <v>32.5</v>
      </c>
      <c r="D20" s="168">
        <f>ROUND(VALUE(SUBSTITUTE(実質収支比率等に係る経年分析!H$47,"▲","-")),2)</f>
        <v>32.06</v>
      </c>
      <c r="E20" s="168">
        <f>ROUND(VALUE(SUBSTITUTE(実質収支比率等に係る経年分析!I$47,"▲","-")),2)</f>
        <v>28.4</v>
      </c>
      <c r="F20" s="168">
        <f>ROUND(VALUE(SUBSTITUTE(実質収支比率等に係る経年分析!J$47,"▲","-")),2)</f>
        <v>29.6</v>
      </c>
    </row>
    <row r="21" spans="1:11" x14ac:dyDescent="0.25">
      <c r="A21" s="168" t="s">
        <v>58</v>
      </c>
      <c r="B21" s="168">
        <f>IF(ISNUMBER(VALUE(SUBSTITUTE(実質収支比率等に係る経年分析!F$49,"▲","-"))),ROUND(VALUE(SUBSTITUTE(実質収支比率等に係る経年分析!F$49,"▲","-")),2),NA())</f>
        <v>19.77</v>
      </c>
      <c r="C21" s="168">
        <f>IF(ISNUMBER(VALUE(SUBSTITUTE(実質収支比率等に係る経年分析!G$49,"▲","-"))),ROUND(VALUE(SUBSTITUTE(実質収支比率等に係る経年分析!G$49,"▲","-")),2),NA())</f>
        <v>-0.42</v>
      </c>
      <c r="D21" s="168">
        <f>IF(ISNUMBER(VALUE(SUBSTITUTE(実質収支比率等に係る経年分析!H$49,"▲","-"))),ROUND(VALUE(SUBSTITUTE(実質収支比率等に係る経年分析!H$49,"▲","-")),2),NA())</f>
        <v>0.66</v>
      </c>
      <c r="E21" s="168">
        <f>IF(ISNUMBER(VALUE(SUBSTITUTE(実質収支比率等に係る経年分析!I$49,"▲","-"))),ROUND(VALUE(SUBSTITUTE(実質収支比率等に係る経年分析!I$49,"▲","-")),2),NA())</f>
        <v>0.27</v>
      </c>
      <c r="F21" s="168">
        <f>IF(ISNUMBER(VALUE(SUBSTITUTE(実質収支比率等に係る経年分析!J$49,"▲","-"))),ROUND(VALUE(SUBSTITUTE(実質収支比率等に係る経年分析!J$49,"▲","-")),2),NA())</f>
        <v>0.77</v>
      </c>
    </row>
    <row r="24" spans="1:11" x14ac:dyDescent="0.25">
      <c r="A24" s="142" t="s">
        <v>59</v>
      </c>
    </row>
    <row r="25" spans="1:11" x14ac:dyDescent="0.25">
      <c r="A25" s="169"/>
      <c r="B25" s="169" t="str">
        <f>連結実質赤字比率に係る赤字・黒字の構成分析!F$33</f>
        <v>H30</v>
      </c>
      <c r="C25" s="169"/>
      <c r="D25" s="169" t="str">
        <f>連結実質赤字比率に係る赤字・黒字の構成分析!G$33</f>
        <v>R01</v>
      </c>
      <c r="E25" s="169"/>
      <c r="F25" s="169" t="str">
        <f>連結実質赤字比率に係る赤字・黒字の構成分析!H$33</f>
        <v>R02</v>
      </c>
      <c r="G25" s="169"/>
      <c r="H25" s="169" t="str">
        <f>連結実質赤字比率に係る赤字・黒字の構成分析!I$33</f>
        <v>R03</v>
      </c>
      <c r="I25" s="169"/>
      <c r="J25" s="169" t="str">
        <f>連結実質赤字比率に係る赤字・黒字の構成分析!J$33</f>
        <v>R04</v>
      </c>
      <c r="K25" s="169"/>
    </row>
    <row r="26" spans="1:11" x14ac:dyDescent="0.25">
      <c r="A26" s="169"/>
      <c r="B26" s="169" t="s">
        <v>60</v>
      </c>
      <c r="C26" s="169" t="s">
        <v>61</v>
      </c>
      <c r="D26" s="169" t="s">
        <v>60</v>
      </c>
      <c r="E26" s="169" t="s">
        <v>61</v>
      </c>
      <c r="F26" s="169" t="s">
        <v>60</v>
      </c>
      <c r="G26" s="169" t="s">
        <v>61</v>
      </c>
      <c r="H26" s="169" t="s">
        <v>60</v>
      </c>
      <c r="I26" s="169" t="s">
        <v>61</v>
      </c>
      <c r="J26" s="169" t="s">
        <v>60</v>
      </c>
      <c r="K26" s="169" t="s">
        <v>61</v>
      </c>
    </row>
    <row r="27" spans="1:11" x14ac:dyDescent="0.25">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7.0000000000000007E-2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0.1</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5">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5">
      <c r="A29" s="169" t="str">
        <f>IF(連結実質赤字比率に係る赤字・黒字の構成分析!C$41="",NA(),連結実質赤字比率に係る赤字・黒字の構成分析!C$41)</f>
        <v>国民健康保険事業特別会計（直営診療施設勘定）</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5">
      <c r="A30" s="169" t="str">
        <f>IF(連結実質赤字比率に係る赤字・黒字の構成分析!C$40="",NA(),連結実質赤字比率に係る赤字・黒字の構成分析!C$40)</f>
        <v>墓園事業特別会計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0.01</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5">
      <c r="A31" s="169" t="str">
        <f>IF(連結実質赤字比率に係る赤字・黒字の構成分析!C$39="",NA(),連結実質赤字比率に係る赤字・黒字の構成分析!C$39)</f>
        <v>後期高齢者医療特別会計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v>
      </c>
    </row>
    <row r="32" spans="1:11" x14ac:dyDescent="0.25">
      <c r="A32" s="169" t="str">
        <f>IF(連結実質赤字比率に係る赤字・黒字の構成分析!C$38="",NA(),連結実質赤字比率に係る赤字・黒字の構成分析!C$38)</f>
        <v>国民健康保険事業特別会計（事業勘定）</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0.74</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0.66</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0.47</v>
      </c>
    </row>
    <row r="33" spans="1:16" x14ac:dyDescent="0.25">
      <c r="A33" s="169" t="str">
        <f>IF(連結実質赤字比率に係る赤字・黒字の構成分析!C$37="",NA(),連結実質赤字比率に係る赤字・黒字の構成分析!C$37)</f>
        <v>介護保険特別会計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0.69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1.1499999999999999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0.72</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1.73</v>
      </c>
    </row>
    <row r="34" spans="1:16" x14ac:dyDescent="0.25">
      <c r="A34" s="169" t="str">
        <f>IF(連結実質赤字比率に係る赤字・黒字の構成分析!C$36="",NA(),連結実質赤字比率に係る赤字・黒字の構成分析!C$36)</f>
        <v>下水道事業会計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4.08</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3.85</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6.13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5.76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6.43</v>
      </c>
    </row>
    <row r="35" spans="1:16" x14ac:dyDescent="0.25">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7.94</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7.77</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8.2899999999999991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11.01</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12.21</v>
      </c>
    </row>
    <row r="36" spans="1:16" x14ac:dyDescent="0.25">
      <c r="A36" s="169" t="str">
        <f>IF(連結実質赤字比率に係る赤字・黒字の構成分析!C$34="",NA(),連結実質赤字比率に係る赤字・黒字の構成分析!C$34)</f>
        <v>水道事業会計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8.59</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9.89</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10.97</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11.71</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12.4</v>
      </c>
    </row>
    <row r="39" spans="1:16" x14ac:dyDescent="0.25">
      <c r="A39" s="142" t="s">
        <v>62</v>
      </c>
    </row>
    <row r="40" spans="1:16" x14ac:dyDescent="0.25">
      <c r="A40" s="170"/>
      <c r="B40" s="170" t="str">
        <f>'実質公債費比率（分子）の構造'!K$44</f>
        <v>H30</v>
      </c>
      <c r="C40" s="170"/>
      <c r="D40" s="170"/>
      <c r="E40" s="170" t="str">
        <f>'実質公債費比率（分子）の構造'!L$44</f>
        <v>R01</v>
      </c>
      <c r="F40" s="170"/>
      <c r="G40" s="170"/>
      <c r="H40" s="170" t="str">
        <f>'実質公債費比率（分子）の構造'!M$44</f>
        <v>R02</v>
      </c>
      <c r="I40" s="170"/>
      <c r="J40" s="170"/>
      <c r="K40" s="170" t="str">
        <f>'実質公債費比率（分子）の構造'!N$44</f>
        <v>R03</v>
      </c>
      <c r="L40" s="170"/>
      <c r="M40" s="170"/>
      <c r="N40" s="170" t="str">
        <f>'実質公債費比率（分子）の構造'!O$44</f>
        <v>R04</v>
      </c>
      <c r="O40" s="170"/>
      <c r="P40" s="170"/>
    </row>
    <row r="41" spans="1:16" x14ac:dyDescent="0.25">
      <c r="A41" s="170"/>
      <c r="B41" s="170" t="s">
        <v>63</v>
      </c>
      <c r="C41" s="170"/>
      <c r="D41" s="170" t="s">
        <v>64</v>
      </c>
      <c r="E41" s="170" t="s">
        <v>63</v>
      </c>
      <c r="F41" s="170"/>
      <c r="G41" s="170" t="s">
        <v>64</v>
      </c>
      <c r="H41" s="170" t="s">
        <v>63</v>
      </c>
      <c r="I41" s="170"/>
      <c r="J41" s="170" t="s">
        <v>64</v>
      </c>
      <c r="K41" s="170" t="s">
        <v>63</v>
      </c>
      <c r="L41" s="170"/>
      <c r="M41" s="170" t="s">
        <v>64</v>
      </c>
      <c r="N41" s="170" t="s">
        <v>63</v>
      </c>
      <c r="O41" s="170"/>
      <c r="P41" s="170" t="s">
        <v>64</v>
      </c>
    </row>
    <row r="42" spans="1:16" x14ac:dyDescent="0.25">
      <c r="A42" s="170" t="s">
        <v>65</v>
      </c>
      <c r="B42" s="170"/>
      <c r="C42" s="170"/>
      <c r="D42" s="170">
        <f>'実質公債費比率（分子）の構造'!K$52</f>
        <v>5545</v>
      </c>
      <c r="E42" s="170"/>
      <c r="F42" s="170"/>
      <c r="G42" s="170">
        <f>'実質公債費比率（分子）の構造'!L$52</f>
        <v>4855</v>
      </c>
      <c r="H42" s="170"/>
      <c r="I42" s="170"/>
      <c r="J42" s="170">
        <f>'実質公債費比率（分子）の構造'!M$52</f>
        <v>4621</v>
      </c>
      <c r="K42" s="170"/>
      <c r="L42" s="170"/>
      <c r="M42" s="170">
        <f>'実質公債費比率（分子）の構造'!N$52</f>
        <v>4567</v>
      </c>
      <c r="N42" s="170"/>
      <c r="O42" s="170"/>
      <c r="P42" s="170">
        <f>'実質公債費比率（分子）の構造'!O$52</f>
        <v>4716</v>
      </c>
    </row>
    <row r="43" spans="1:16" x14ac:dyDescent="0.25">
      <c r="A43" s="170" t="s">
        <v>66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5">
      <c r="A44" s="170" t="s">
        <v>67</v>
      </c>
      <c r="B44" s="170">
        <f>'実質公債費比率（分子）の構造'!K$50</f>
        <v>33</v>
      </c>
      <c r="C44" s="170"/>
      <c r="D44" s="170"/>
      <c r="E44" s="170">
        <f>'実質公債費比率（分子）の構造'!L$50</f>
        <v>24</v>
      </c>
      <c r="F44" s="170"/>
      <c r="G44" s="170"/>
      <c r="H44" s="170">
        <f>'実質公債費比率（分子）の構造'!M$50</f>
        <v>21</v>
      </c>
      <c r="I44" s="170"/>
      <c r="J44" s="170"/>
      <c r="K44" s="170">
        <f>'実質公債費比率（分子）の構造'!N$50</f>
        <v>21</v>
      </c>
      <c r="L44" s="170"/>
      <c r="M44" s="170"/>
      <c r="N44" s="170">
        <f>'実質公債費比率（分子）の構造'!O$50</f>
        <v>199</v>
      </c>
      <c r="O44" s="170"/>
      <c r="P44" s="170"/>
    </row>
    <row r="45" spans="1:16" x14ac:dyDescent="0.25">
      <c r="A45" s="170" t="s">
        <v>68</v>
      </c>
      <c r="B45" s="170" t="str">
        <f>'実質公債費比率（分子）の構造'!K$49</f>
        <v>-</v>
      </c>
      <c r="C45" s="170"/>
      <c r="D45" s="170"/>
      <c r="E45" s="170" t="str">
        <f>'実質公債費比率（分子）の構造'!L$49</f>
        <v>-</v>
      </c>
      <c r="F45" s="170"/>
      <c r="G45" s="170"/>
      <c r="H45" s="170" t="str">
        <f>'実質公債費比率（分子）の構造'!M$49</f>
        <v>-</v>
      </c>
      <c r="I45" s="170"/>
      <c r="J45" s="170"/>
      <c r="K45" s="170" t="str">
        <f>'実質公債費比率（分子）の構造'!N$49</f>
        <v>-</v>
      </c>
      <c r="L45" s="170"/>
      <c r="M45" s="170"/>
      <c r="N45" s="170" t="str">
        <f>'実質公債費比率（分子）の構造'!O$49</f>
        <v>-</v>
      </c>
      <c r="O45" s="170"/>
      <c r="P45" s="170"/>
    </row>
    <row r="46" spans="1:16" x14ac:dyDescent="0.25">
      <c r="A46" s="170" t="s">
        <v>69</v>
      </c>
      <c r="B46" s="170">
        <f>'実質公債費比率（分子）の構造'!K$48</f>
        <v>1703</v>
      </c>
      <c r="C46" s="170"/>
      <c r="D46" s="170"/>
      <c r="E46" s="170">
        <f>'実質公債費比率（分子）の構造'!L$48</f>
        <v>1942</v>
      </c>
      <c r="F46" s="170"/>
      <c r="G46" s="170"/>
      <c r="H46" s="170">
        <f>'実質公債費比率（分子）の構造'!M$48</f>
        <v>1926</v>
      </c>
      <c r="I46" s="170"/>
      <c r="J46" s="170"/>
      <c r="K46" s="170">
        <f>'実質公債費比率（分子）の構造'!N$48</f>
        <v>1796</v>
      </c>
      <c r="L46" s="170"/>
      <c r="M46" s="170"/>
      <c r="N46" s="170">
        <f>'実質公債費比率（分子）の構造'!O$48</f>
        <v>1778</v>
      </c>
      <c r="O46" s="170"/>
      <c r="P46" s="170"/>
    </row>
    <row r="47" spans="1:16" x14ac:dyDescent="0.25">
      <c r="A47" s="170" t="s">
        <v>70</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5">
      <c r="A48" s="170" t="s">
        <v>71</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5">
      <c r="A49" s="170" t="s">
        <v>72</v>
      </c>
      <c r="B49" s="170">
        <f>'実質公債費比率（分子）の構造'!K$45</f>
        <v>5940</v>
      </c>
      <c r="C49" s="170"/>
      <c r="D49" s="170"/>
      <c r="E49" s="170">
        <f>'実質公債費比率（分子）の構造'!L$45</f>
        <v>4780</v>
      </c>
      <c r="F49" s="170"/>
      <c r="G49" s="170"/>
      <c r="H49" s="170">
        <f>'実質公債費比率（分子）の構造'!M$45</f>
        <v>4532</v>
      </c>
      <c r="I49" s="170"/>
      <c r="J49" s="170"/>
      <c r="K49" s="170">
        <f>'実質公債費比率（分子）の構造'!N$45</f>
        <v>4617</v>
      </c>
      <c r="L49" s="170"/>
      <c r="M49" s="170"/>
      <c r="N49" s="170">
        <f>'実質公債費比率（分子）の構造'!O$45</f>
        <v>4787</v>
      </c>
      <c r="O49" s="170"/>
      <c r="P49" s="170"/>
    </row>
    <row r="50" spans="1:16" x14ac:dyDescent="0.25">
      <c r="A50" s="170" t="s">
        <v>73</v>
      </c>
      <c r="B50" s="170" t="e">
        <f>NA()</f>
        <v>#N/A</v>
      </c>
      <c r="C50" s="170">
        <f>IF(ISNUMBER('実質公債費比率（分子）の構造'!K$53),'実質公債費比率（分子）の構造'!K$53,NA())</f>
        <v>2131</v>
      </c>
      <c r="D50" s="170" t="e">
        <f>NA()</f>
        <v>#N/A</v>
      </c>
      <c r="E50" s="170" t="e">
        <f>NA()</f>
        <v>#N/A</v>
      </c>
      <c r="F50" s="170">
        <f>IF(ISNUMBER('実質公債費比率（分子）の構造'!L$53),'実質公債費比率（分子）の構造'!L$53,NA())</f>
        <v>1891</v>
      </c>
      <c r="G50" s="170" t="e">
        <f>NA()</f>
        <v>#N/A</v>
      </c>
      <c r="H50" s="170" t="e">
        <f>NA()</f>
        <v>#N/A</v>
      </c>
      <c r="I50" s="170">
        <f>IF(ISNUMBER('実質公債費比率（分子）の構造'!M$53),'実質公債費比率（分子）の構造'!M$53,NA())</f>
        <v>1858</v>
      </c>
      <c r="J50" s="170" t="e">
        <f>NA()</f>
        <v>#N/A</v>
      </c>
      <c r="K50" s="170" t="e">
        <f>NA()</f>
        <v>#N/A</v>
      </c>
      <c r="L50" s="170">
        <f>IF(ISNUMBER('実質公債費比率（分子）の構造'!N$53),'実質公債費比率（分子）の構造'!N$53,NA())</f>
        <v>1867</v>
      </c>
      <c r="M50" s="170" t="e">
        <f>NA()</f>
        <v>#N/A</v>
      </c>
      <c r="N50" s="170" t="e">
        <f>NA()</f>
        <v>#N/A</v>
      </c>
      <c r="O50" s="170">
        <f>IF(ISNUMBER('実質公債費比率（分子）の構造'!O$53),'実質公債費比率（分子）の構造'!O$53,NA())</f>
        <v>2048</v>
      </c>
      <c r="P50" s="170" t="e">
        <f>NA()</f>
        <v>#N/A</v>
      </c>
    </row>
    <row r="53" spans="1:16" x14ac:dyDescent="0.25">
      <c r="A53" s="142" t="s">
        <v>74</v>
      </c>
    </row>
    <row r="54" spans="1:16" x14ac:dyDescent="0.25">
      <c r="A54" s="169"/>
      <c r="B54" s="169" t="str">
        <f>'将来負担比率（分子）の構造'!I$40</f>
        <v>H30</v>
      </c>
      <c r="C54" s="169"/>
      <c r="D54" s="169"/>
      <c r="E54" s="169" t="str">
        <f>'将来負担比率（分子）の構造'!J$40</f>
        <v>R01</v>
      </c>
      <c r="F54" s="169"/>
      <c r="G54" s="169"/>
      <c r="H54" s="169" t="str">
        <f>'将来負担比率（分子）の構造'!K$40</f>
        <v>R02</v>
      </c>
      <c r="I54" s="169"/>
      <c r="J54" s="169"/>
      <c r="K54" s="169" t="str">
        <f>'将来負担比率（分子）の構造'!L$40</f>
        <v>R03</v>
      </c>
      <c r="L54" s="169"/>
      <c r="M54" s="169"/>
      <c r="N54" s="169" t="str">
        <f>'将来負担比率（分子）の構造'!M$40</f>
        <v>R04</v>
      </c>
      <c r="O54" s="169"/>
      <c r="P54" s="169"/>
    </row>
    <row r="55" spans="1:16" x14ac:dyDescent="0.25">
      <c r="A55" s="169"/>
      <c r="B55" s="169" t="s">
        <v>75</v>
      </c>
      <c r="C55" s="169"/>
      <c r="D55" s="169" t="s">
        <v>76</v>
      </c>
      <c r="E55" s="169" t="s">
        <v>75</v>
      </c>
      <c r="F55" s="169"/>
      <c r="G55" s="169" t="s">
        <v>76</v>
      </c>
      <c r="H55" s="169" t="s">
        <v>75</v>
      </c>
      <c r="I55" s="169"/>
      <c r="J55" s="169" t="s">
        <v>76</v>
      </c>
      <c r="K55" s="169" t="s">
        <v>75</v>
      </c>
      <c r="L55" s="169"/>
      <c r="M55" s="169" t="s">
        <v>76</v>
      </c>
      <c r="N55" s="169" t="s">
        <v>75</v>
      </c>
      <c r="O55" s="169"/>
      <c r="P55" s="169" t="s">
        <v>76</v>
      </c>
    </row>
    <row r="56" spans="1:16" x14ac:dyDescent="0.25">
      <c r="A56" s="169" t="s">
        <v>45</v>
      </c>
      <c r="B56" s="169"/>
      <c r="C56" s="169"/>
      <c r="D56" s="169">
        <f>'将来負担比率（分子）の構造'!I$52</f>
        <v>51557</v>
      </c>
      <c r="E56" s="169"/>
      <c r="F56" s="169"/>
      <c r="G56" s="169">
        <f>'将来負担比率（分子）の構造'!J$52</f>
        <v>50326</v>
      </c>
      <c r="H56" s="169"/>
      <c r="I56" s="169"/>
      <c r="J56" s="169">
        <f>'将来負担比率（分子）の構造'!K$52</f>
        <v>49381</v>
      </c>
      <c r="K56" s="169"/>
      <c r="L56" s="169"/>
      <c r="M56" s="169">
        <f>'将来負担比率（分子）の構造'!L$52</f>
        <v>48400</v>
      </c>
      <c r="N56" s="169"/>
      <c r="O56" s="169"/>
      <c r="P56" s="169">
        <f>'将来負担比率（分子）の構造'!M$52</f>
        <v>46778</v>
      </c>
    </row>
    <row r="57" spans="1:16" x14ac:dyDescent="0.25">
      <c r="A57" s="169" t="s">
        <v>44</v>
      </c>
      <c r="B57" s="169"/>
      <c r="C57" s="169"/>
      <c r="D57" s="169">
        <f>'将来負担比率（分子）の構造'!I$51</f>
        <v>3966</v>
      </c>
      <c r="E57" s="169"/>
      <c r="F57" s="169"/>
      <c r="G57" s="169">
        <f>'将来負担比率（分子）の構造'!J$51</f>
        <v>3968</v>
      </c>
      <c r="H57" s="169"/>
      <c r="I57" s="169"/>
      <c r="J57" s="169">
        <f>'将来負担比率（分子）の構造'!K$51</f>
        <v>3919</v>
      </c>
      <c r="K57" s="169"/>
      <c r="L57" s="169"/>
      <c r="M57" s="169">
        <f>'将来負担比率（分子）の構造'!L$51</f>
        <v>4222</v>
      </c>
      <c r="N57" s="169"/>
      <c r="O57" s="169"/>
      <c r="P57" s="169">
        <f>'将来負担比率（分子）の構造'!M$51</f>
        <v>4407</v>
      </c>
    </row>
    <row r="58" spans="1:16" x14ac:dyDescent="0.25">
      <c r="A58" s="169" t="s">
        <v>43</v>
      </c>
      <c r="B58" s="169"/>
      <c r="C58" s="169"/>
      <c r="D58" s="169">
        <f>'将来負担比率（分子）の構造'!I$50</f>
        <v>15369</v>
      </c>
      <c r="E58" s="169"/>
      <c r="F58" s="169"/>
      <c r="G58" s="169">
        <f>'将来負担比率（分子）の構造'!J$50</f>
        <v>15082</v>
      </c>
      <c r="H58" s="169"/>
      <c r="I58" s="169"/>
      <c r="J58" s="169">
        <f>'将来負担比率（分子）の構造'!K$50</f>
        <v>13938</v>
      </c>
      <c r="K58" s="169"/>
      <c r="L58" s="169"/>
      <c r="M58" s="169">
        <f>'将来負担比率（分子）の構造'!L$50</f>
        <v>16120</v>
      </c>
      <c r="N58" s="169"/>
      <c r="O58" s="169"/>
      <c r="P58" s="169">
        <f>'将来負担比率（分子）の構造'!M$50</f>
        <v>17086</v>
      </c>
    </row>
    <row r="59" spans="1:16" x14ac:dyDescent="0.25">
      <c r="A59" s="169" t="s">
        <v>41</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5">
      <c r="A60" s="169" t="s">
        <v>40</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5">
      <c r="A61" s="169" t="s">
        <v>38</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5">
      <c r="A62" s="169" t="s">
        <v>37</v>
      </c>
      <c r="B62" s="169">
        <f>'将来負担比率（分子）の構造'!I$45</f>
        <v>5820</v>
      </c>
      <c r="C62" s="169"/>
      <c r="D62" s="169"/>
      <c r="E62" s="169">
        <f>'将来負担比率（分子）の構造'!J$45</f>
        <v>5665</v>
      </c>
      <c r="F62" s="169"/>
      <c r="G62" s="169"/>
      <c r="H62" s="169">
        <f>'将来負担比率（分子）の構造'!K$45</f>
        <v>5292</v>
      </c>
      <c r="I62" s="169"/>
      <c r="J62" s="169"/>
      <c r="K62" s="169">
        <f>'将来負担比率（分子）の構造'!L$45</f>
        <v>5115</v>
      </c>
      <c r="L62" s="169"/>
      <c r="M62" s="169"/>
      <c r="N62" s="169">
        <f>'将来負担比率（分子）の構造'!M$45</f>
        <v>4966</v>
      </c>
      <c r="O62" s="169"/>
      <c r="P62" s="169"/>
    </row>
    <row r="63" spans="1:16" x14ac:dyDescent="0.25">
      <c r="A63" s="169" t="s">
        <v>36</v>
      </c>
      <c r="B63" s="169" t="str">
        <f>'将来負担比率（分子）の構造'!I$44</f>
        <v>-</v>
      </c>
      <c r="C63" s="169"/>
      <c r="D63" s="169"/>
      <c r="E63" s="169" t="str">
        <f>'将来負担比率（分子）の構造'!J$44</f>
        <v>-</v>
      </c>
      <c r="F63" s="169"/>
      <c r="G63" s="169"/>
      <c r="H63" s="169" t="str">
        <f>'将来負担比率（分子）の構造'!K$44</f>
        <v>-</v>
      </c>
      <c r="I63" s="169"/>
      <c r="J63" s="169"/>
      <c r="K63" s="169" t="str">
        <f>'将来負担比率（分子）の構造'!L$44</f>
        <v>-</v>
      </c>
      <c r="L63" s="169"/>
      <c r="M63" s="169"/>
      <c r="N63" s="169" t="str">
        <f>'将来負担比率（分子）の構造'!M$44</f>
        <v>-</v>
      </c>
      <c r="O63" s="169"/>
      <c r="P63" s="169"/>
    </row>
    <row r="64" spans="1:16" x14ac:dyDescent="0.25">
      <c r="A64" s="169" t="s">
        <v>35</v>
      </c>
      <c r="B64" s="169">
        <f>'将来負担比率（分子）の構造'!I$43</f>
        <v>14954</v>
      </c>
      <c r="C64" s="169"/>
      <c r="D64" s="169"/>
      <c r="E64" s="169">
        <f>'将来負担比率（分子）の構造'!J$43</f>
        <v>15731</v>
      </c>
      <c r="F64" s="169"/>
      <c r="G64" s="169"/>
      <c r="H64" s="169">
        <f>'将来負担比率（分子）の構造'!K$43</f>
        <v>16231</v>
      </c>
      <c r="I64" s="169"/>
      <c r="J64" s="169"/>
      <c r="K64" s="169">
        <f>'将来負担比率（分子）の構造'!L$43</f>
        <v>17508</v>
      </c>
      <c r="L64" s="169"/>
      <c r="M64" s="169"/>
      <c r="N64" s="169">
        <f>'将来負担比率（分子）の構造'!M$43</f>
        <v>17177</v>
      </c>
      <c r="O64" s="169"/>
      <c r="P64" s="169"/>
    </row>
    <row r="65" spans="1:16" x14ac:dyDescent="0.25">
      <c r="A65" s="169" t="s">
        <v>34</v>
      </c>
      <c r="B65" s="169">
        <f>'将来負担比率（分子）の構造'!I$42</f>
        <v>1006</v>
      </c>
      <c r="C65" s="169"/>
      <c r="D65" s="169"/>
      <c r="E65" s="169">
        <f>'将来負担比率（分子）の構造'!J$42</f>
        <v>3689</v>
      </c>
      <c r="F65" s="169"/>
      <c r="G65" s="169"/>
      <c r="H65" s="169">
        <f>'将来負担比率（分子）の構造'!K$42</f>
        <v>3672</v>
      </c>
      <c r="I65" s="169"/>
      <c r="J65" s="169"/>
      <c r="K65" s="169">
        <f>'将来負担比率（分子）の構造'!L$42</f>
        <v>3267</v>
      </c>
      <c r="L65" s="169"/>
      <c r="M65" s="169"/>
      <c r="N65" s="169">
        <f>'将来負担比率（分子）の構造'!M$42</f>
        <v>2843</v>
      </c>
      <c r="O65" s="169"/>
      <c r="P65" s="169"/>
    </row>
    <row r="66" spans="1:16" x14ac:dyDescent="0.25">
      <c r="A66" s="169" t="s">
        <v>33</v>
      </c>
      <c r="B66" s="169">
        <f>'将来負担比率（分子）の構造'!I$41</f>
        <v>49472</v>
      </c>
      <c r="C66" s="169"/>
      <c r="D66" s="169"/>
      <c r="E66" s="169">
        <f>'将来負担比率（分子）の構造'!J$41</f>
        <v>48472</v>
      </c>
      <c r="F66" s="169"/>
      <c r="G66" s="169"/>
      <c r="H66" s="169">
        <f>'将来負担比率（分子）の構造'!K$41</f>
        <v>47593</v>
      </c>
      <c r="I66" s="169"/>
      <c r="J66" s="169"/>
      <c r="K66" s="169">
        <f>'将来負担比率（分子）の構造'!L$41</f>
        <v>46686</v>
      </c>
      <c r="L66" s="169"/>
      <c r="M66" s="169"/>
      <c r="N66" s="169">
        <f>'将来負担比率（分子）の構造'!M$41</f>
        <v>45978</v>
      </c>
      <c r="O66" s="169"/>
      <c r="P66" s="169"/>
    </row>
    <row r="67" spans="1:16" x14ac:dyDescent="0.25">
      <c r="A67" s="169" t="s">
        <v>77</v>
      </c>
      <c r="B67" s="169" t="e">
        <f>NA()</f>
        <v>#N/A</v>
      </c>
      <c r="C67" s="169">
        <f>IF(ISNUMBER('将来負担比率（分子）の構造'!I$53), IF('将来負担比率（分子）の構造'!I$53 &lt; 0, 0, '将来負担比率（分子）の構造'!I$53), NA())</f>
        <v>359</v>
      </c>
      <c r="D67" s="169" t="e">
        <f>NA()</f>
        <v>#N/A</v>
      </c>
      <c r="E67" s="169" t="e">
        <f>NA()</f>
        <v>#N/A</v>
      </c>
      <c r="F67" s="169">
        <f>IF(ISNUMBER('将来負担比率（分子）の構造'!J$53), IF('将来負担比率（分子）の構造'!J$53 &lt; 0, 0, '将来負担比率（分子）の構造'!J$53), NA())</f>
        <v>4181</v>
      </c>
      <c r="G67" s="169" t="e">
        <f>NA()</f>
        <v>#N/A</v>
      </c>
      <c r="H67" s="169" t="e">
        <f>NA()</f>
        <v>#N/A</v>
      </c>
      <c r="I67" s="169">
        <f>IF(ISNUMBER('将来負担比率（分子）の構造'!K$53), IF('将来負担比率（分子）の構造'!K$53 &lt; 0, 0, '将来負担比率（分子）の構造'!K$53), NA())</f>
        <v>5550</v>
      </c>
      <c r="J67" s="169" t="e">
        <f>NA()</f>
        <v>#N/A</v>
      </c>
      <c r="K67" s="169" t="e">
        <f>NA()</f>
        <v>#N/A</v>
      </c>
      <c r="L67" s="169">
        <f>IF(ISNUMBER('将来負担比率（分子）の構造'!L$53), IF('将来負担比率（分子）の構造'!L$53 &lt; 0, 0, '将来負担比率（分子）の構造'!L$53), NA())</f>
        <v>3835</v>
      </c>
      <c r="M67" s="169" t="e">
        <f>NA()</f>
        <v>#N/A</v>
      </c>
      <c r="N67" s="169" t="e">
        <f>NA()</f>
        <v>#N/A</v>
      </c>
      <c r="O67" s="169">
        <f>IF(ISNUMBER('将来負担比率（分子）の構造'!M$53), IF('将来負担比率（分子）の構造'!M$53 &lt; 0, 0, '将来負担比率（分子）の構造'!M$53), NA())</f>
        <v>2693</v>
      </c>
      <c r="P67" s="169" t="e">
        <f>NA()</f>
        <v>#N/A</v>
      </c>
    </row>
    <row r="70" spans="1:16" x14ac:dyDescent="0.25">
      <c r="A70" s="171" t="s">
        <v>78</v>
      </c>
      <c r="B70" s="171"/>
      <c r="C70" s="171"/>
      <c r="D70" s="171"/>
      <c r="E70" s="171"/>
      <c r="F70" s="171"/>
    </row>
    <row r="71" spans="1:16" x14ac:dyDescent="0.25">
      <c r="A71" s="172"/>
      <c r="B71" s="172" t="str">
        <f>基金残高に係る経年分析!F54</f>
        <v>R02</v>
      </c>
      <c r="C71" s="172" t="str">
        <f>基金残高に係る経年分析!G54</f>
        <v>R03</v>
      </c>
      <c r="D71" s="172" t="str">
        <f>基金残高に係る経年分析!H54</f>
        <v>R04</v>
      </c>
    </row>
    <row r="72" spans="1:16" x14ac:dyDescent="0.25">
      <c r="A72" s="172" t="s">
        <v>79</v>
      </c>
      <c r="B72" s="173">
        <f>基金残高に係る経年分析!F55</f>
        <v>7744</v>
      </c>
      <c r="C72" s="173">
        <f>基金残高に係る経年分析!G55</f>
        <v>7072</v>
      </c>
      <c r="D72" s="173">
        <f>基金残高に係る経年分析!H55</f>
        <v>7079</v>
      </c>
    </row>
    <row r="73" spans="1:16" x14ac:dyDescent="0.25">
      <c r="A73" s="172" t="s">
        <v>80</v>
      </c>
      <c r="B73" s="173">
        <f>基金残高に係る経年分析!F56</f>
        <v>554</v>
      </c>
      <c r="C73" s="173">
        <f>基金残高に係る経年分析!G56</f>
        <v>1057</v>
      </c>
      <c r="D73" s="173">
        <f>基金残高に係る経年分析!H56</f>
        <v>1058</v>
      </c>
    </row>
    <row r="74" spans="1:16" x14ac:dyDescent="0.25">
      <c r="A74" s="172" t="s">
        <v>81</v>
      </c>
      <c r="B74" s="173">
        <f>基金残高に係る経年分析!F57</f>
        <v>3465</v>
      </c>
      <c r="C74" s="173">
        <f>基金残高に係る経年分析!G57</f>
        <v>5207</v>
      </c>
      <c r="D74" s="173">
        <f>基金残高に係る経年分析!H57</f>
        <v>5399</v>
      </c>
    </row>
  </sheetData>
  <sheetProtection algorithmName="SHA-512" hashValue="I+GqLMTx3K1u255FyY0N1JUGraQS1vc3lWLyTFP6BcTmsyCGVVmN3c+XZ1i3i3fDKpjjB59Bqv2EEUooAw0hpA==" saltValue="EkUlr0zK5nforiLe4IQs4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3">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217</v>
      </c>
      <c r="DI1" s="731"/>
      <c r="DJ1" s="731"/>
      <c r="DK1" s="731"/>
      <c r="DL1" s="731"/>
      <c r="DM1" s="731"/>
      <c r="DN1" s="732"/>
      <c r="DO1" s="208"/>
      <c r="DP1" s="730" t="s">
        <v>218</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5">
      <c r="B2" s="209" t="s">
        <v>219</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5">
      <c r="B3" s="692" t="s">
        <v>220</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221</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222</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5">
      <c r="B4" s="692" t="s">
        <v>1</v>
      </c>
      <c r="C4" s="693"/>
      <c r="D4" s="693"/>
      <c r="E4" s="693"/>
      <c r="F4" s="693"/>
      <c r="G4" s="693"/>
      <c r="H4" s="693"/>
      <c r="I4" s="693"/>
      <c r="J4" s="693"/>
      <c r="K4" s="693"/>
      <c r="L4" s="693"/>
      <c r="M4" s="693"/>
      <c r="N4" s="693"/>
      <c r="O4" s="693"/>
      <c r="P4" s="693"/>
      <c r="Q4" s="694"/>
      <c r="R4" s="692" t="s">
        <v>223</v>
      </c>
      <c r="S4" s="693"/>
      <c r="T4" s="693"/>
      <c r="U4" s="693"/>
      <c r="V4" s="693"/>
      <c r="W4" s="693"/>
      <c r="X4" s="693"/>
      <c r="Y4" s="694"/>
      <c r="Z4" s="692" t="s">
        <v>224</v>
      </c>
      <c r="AA4" s="693"/>
      <c r="AB4" s="693"/>
      <c r="AC4" s="694"/>
      <c r="AD4" s="692" t="s">
        <v>225</v>
      </c>
      <c r="AE4" s="693"/>
      <c r="AF4" s="693"/>
      <c r="AG4" s="693"/>
      <c r="AH4" s="693"/>
      <c r="AI4" s="693"/>
      <c r="AJ4" s="693"/>
      <c r="AK4" s="694"/>
      <c r="AL4" s="692" t="s">
        <v>224</v>
      </c>
      <c r="AM4" s="693"/>
      <c r="AN4" s="693"/>
      <c r="AO4" s="694"/>
      <c r="AP4" s="733" t="s">
        <v>226</v>
      </c>
      <c r="AQ4" s="733"/>
      <c r="AR4" s="733"/>
      <c r="AS4" s="733"/>
      <c r="AT4" s="733"/>
      <c r="AU4" s="733"/>
      <c r="AV4" s="733"/>
      <c r="AW4" s="733"/>
      <c r="AX4" s="733"/>
      <c r="AY4" s="733"/>
      <c r="AZ4" s="733"/>
      <c r="BA4" s="733"/>
      <c r="BB4" s="733"/>
      <c r="BC4" s="733"/>
      <c r="BD4" s="733"/>
      <c r="BE4" s="733"/>
      <c r="BF4" s="733"/>
      <c r="BG4" s="733" t="s">
        <v>227</v>
      </c>
      <c r="BH4" s="733"/>
      <c r="BI4" s="733"/>
      <c r="BJ4" s="733"/>
      <c r="BK4" s="733"/>
      <c r="BL4" s="733"/>
      <c r="BM4" s="733"/>
      <c r="BN4" s="733"/>
      <c r="BO4" s="733" t="s">
        <v>224</v>
      </c>
      <c r="BP4" s="733"/>
      <c r="BQ4" s="733"/>
      <c r="BR4" s="733"/>
      <c r="BS4" s="733" t="s">
        <v>228</v>
      </c>
      <c r="BT4" s="733"/>
      <c r="BU4" s="733"/>
      <c r="BV4" s="733"/>
      <c r="BW4" s="733"/>
      <c r="BX4" s="733"/>
      <c r="BY4" s="733"/>
      <c r="BZ4" s="733"/>
      <c r="CA4" s="733"/>
      <c r="CB4" s="733"/>
      <c r="CD4" s="692" t="s">
        <v>229</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5">
      <c r="B5" s="689" t="s">
        <v>230</v>
      </c>
      <c r="C5" s="690"/>
      <c r="D5" s="690"/>
      <c r="E5" s="690"/>
      <c r="F5" s="690"/>
      <c r="G5" s="690"/>
      <c r="H5" s="690"/>
      <c r="I5" s="690"/>
      <c r="J5" s="690"/>
      <c r="K5" s="690"/>
      <c r="L5" s="690"/>
      <c r="M5" s="690"/>
      <c r="N5" s="690"/>
      <c r="O5" s="690"/>
      <c r="P5" s="690"/>
      <c r="Q5" s="691"/>
      <c r="R5" s="686">
        <v>15018289</v>
      </c>
      <c r="S5" s="687"/>
      <c r="T5" s="687"/>
      <c r="U5" s="687"/>
      <c r="V5" s="687"/>
      <c r="W5" s="687"/>
      <c r="X5" s="687"/>
      <c r="Y5" s="715"/>
      <c r="Z5" s="728">
        <v>29</v>
      </c>
      <c r="AA5" s="728"/>
      <c r="AB5" s="728"/>
      <c r="AC5" s="728"/>
      <c r="AD5" s="729">
        <v>14009013</v>
      </c>
      <c r="AE5" s="729"/>
      <c r="AF5" s="729"/>
      <c r="AG5" s="729"/>
      <c r="AH5" s="729"/>
      <c r="AI5" s="729"/>
      <c r="AJ5" s="729"/>
      <c r="AK5" s="729"/>
      <c r="AL5" s="716">
        <v>58.3</v>
      </c>
      <c r="AM5" s="699"/>
      <c r="AN5" s="699"/>
      <c r="AO5" s="717"/>
      <c r="AP5" s="689" t="s">
        <v>231</v>
      </c>
      <c r="AQ5" s="690"/>
      <c r="AR5" s="690"/>
      <c r="AS5" s="690"/>
      <c r="AT5" s="690"/>
      <c r="AU5" s="690"/>
      <c r="AV5" s="690"/>
      <c r="AW5" s="690"/>
      <c r="AX5" s="690"/>
      <c r="AY5" s="690"/>
      <c r="AZ5" s="690"/>
      <c r="BA5" s="690"/>
      <c r="BB5" s="690"/>
      <c r="BC5" s="690"/>
      <c r="BD5" s="690"/>
      <c r="BE5" s="690"/>
      <c r="BF5" s="691"/>
      <c r="BG5" s="640">
        <v>14754555</v>
      </c>
      <c r="BH5" s="641"/>
      <c r="BI5" s="641"/>
      <c r="BJ5" s="641"/>
      <c r="BK5" s="641"/>
      <c r="BL5" s="641"/>
      <c r="BM5" s="641"/>
      <c r="BN5" s="642"/>
      <c r="BO5" s="676">
        <v>98.2</v>
      </c>
      <c r="BP5" s="676"/>
      <c r="BQ5" s="676"/>
      <c r="BR5" s="676"/>
      <c r="BS5" s="677">
        <v>110611</v>
      </c>
      <c r="BT5" s="677"/>
      <c r="BU5" s="677"/>
      <c r="BV5" s="677"/>
      <c r="BW5" s="677"/>
      <c r="BX5" s="677"/>
      <c r="BY5" s="677"/>
      <c r="BZ5" s="677"/>
      <c r="CA5" s="677"/>
      <c r="CB5" s="708"/>
      <c r="CD5" s="692" t="s">
        <v>226</v>
      </c>
      <c r="CE5" s="693"/>
      <c r="CF5" s="693"/>
      <c r="CG5" s="693"/>
      <c r="CH5" s="693"/>
      <c r="CI5" s="693"/>
      <c r="CJ5" s="693"/>
      <c r="CK5" s="693"/>
      <c r="CL5" s="693"/>
      <c r="CM5" s="693"/>
      <c r="CN5" s="693"/>
      <c r="CO5" s="693"/>
      <c r="CP5" s="693"/>
      <c r="CQ5" s="694"/>
      <c r="CR5" s="692" t="s">
        <v>232</v>
      </c>
      <c r="CS5" s="693"/>
      <c r="CT5" s="693"/>
      <c r="CU5" s="693"/>
      <c r="CV5" s="693"/>
      <c r="CW5" s="693"/>
      <c r="CX5" s="693"/>
      <c r="CY5" s="694"/>
      <c r="CZ5" s="692" t="s">
        <v>224</v>
      </c>
      <c r="DA5" s="693"/>
      <c r="DB5" s="693"/>
      <c r="DC5" s="694"/>
      <c r="DD5" s="692" t="s">
        <v>233</v>
      </c>
      <c r="DE5" s="693"/>
      <c r="DF5" s="693"/>
      <c r="DG5" s="693"/>
      <c r="DH5" s="693"/>
      <c r="DI5" s="693"/>
      <c r="DJ5" s="693"/>
      <c r="DK5" s="693"/>
      <c r="DL5" s="693"/>
      <c r="DM5" s="693"/>
      <c r="DN5" s="693"/>
      <c r="DO5" s="693"/>
      <c r="DP5" s="694"/>
      <c r="DQ5" s="692" t="s">
        <v>234</v>
      </c>
      <c r="DR5" s="693"/>
      <c r="DS5" s="693"/>
      <c r="DT5" s="693"/>
      <c r="DU5" s="693"/>
      <c r="DV5" s="693"/>
      <c r="DW5" s="693"/>
      <c r="DX5" s="693"/>
      <c r="DY5" s="693"/>
      <c r="DZ5" s="693"/>
      <c r="EA5" s="693"/>
      <c r="EB5" s="693"/>
      <c r="EC5" s="694"/>
    </row>
    <row r="6" spans="2:143" ht="11.25" customHeight="1" x14ac:dyDescent="0.25">
      <c r="B6" s="637" t="s">
        <v>235</v>
      </c>
      <c r="C6" s="638"/>
      <c r="D6" s="638"/>
      <c r="E6" s="638"/>
      <c r="F6" s="638"/>
      <c r="G6" s="638"/>
      <c r="H6" s="638"/>
      <c r="I6" s="638"/>
      <c r="J6" s="638"/>
      <c r="K6" s="638"/>
      <c r="L6" s="638"/>
      <c r="M6" s="638"/>
      <c r="N6" s="638"/>
      <c r="O6" s="638"/>
      <c r="P6" s="638"/>
      <c r="Q6" s="639"/>
      <c r="R6" s="640">
        <v>396306</v>
      </c>
      <c r="S6" s="641"/>
      <c r="T6" s="641"/>
      <c r="U6" s="641"/>
      <c r="V6" s="641"/>
      <c r="W6" s="641"/>
      <c r="X6" s="641"/>
      <c r="Y6" s="642"/>
      <c r="Z6" s="676">
        <v>0.8</v>
      </c>
      <c r="AA6" s="676"/>
      <c r="AB6" s="676"/>
      <c r="AC6" s="676"/>
      <c r="AD6" s="677">
        <v>396306</v>
      </c>
      <c r="AE6" s="677"/>
      <c r="AF6" s="677"/>
      <c r="AG6" s="677"/>
      <c r="AH6" s="677"/>
      <c r="AI6" s="677"/>
      <c r="AJ6" s="677"/>
      <c r="AK6" s="677"/>
      <c r="AL6" s="643">
        <v>1.7</v>
      </c>
      <c r="AM6" s="644"/>
      <c r="AN6" s="644"/>
      <c r="AO6" s="678"/>
      <c r="AP6" s="637" t="s">
        <v>236</v>
      </c>
      <c r="AQ6" s="638"/>
      <c r="AR6" s="638"/>
      <c r="AS6" s="638"/>
      <c r="AT6" s="638"/>
      <c r="AU6" s="638"/>
      <c r="AV6" s="638"/>
      <c r="AW6" s="638"/>
      <c r="AX6" s="638"/>
      <c r="AY6" s="638"/>
      <c r="AZ6" s="638"/>
      <c r="BA6" s="638"/>
      <c r="BB6" s="638"/>
      <c r="BC6" s="638"/>
      <c r="BD6" s="638"/>
      <c r="BE6" s="638"/>
      <c r="BF6" s="639"/>
      <c r="BG6" s="640">
        <v>14007823</v>
      </c>
      <c r="BH6" s="641"/>
      <c r="BI6" s="641"/>
      <c r="BJ6" s="641"/>
      <c r="BK6" s="641"/>
      <c r="BL6" s="641"/>
      <c r="BM6" s="641"/>
      <c r="BN6" s="642"/>
      <c r="BO6" s="676">
        <v>93.3</v>
      </c>
      <c r="BP6" s="676"/>
      <c r="BQ6" s="676"/>
      <c r="BR6" s="676"/>
      <c r="BS6" s="677">
        <v>110611</v>
      </c>
      <c r="BT6" s="677"/>
      <c r="BU6" s="677"/>
      <c r="BV6" s="677"/>
      <c r="BW6" s="677"/>
      <c r="BX6" s="677"/>
      <c r="BY6" s="677"/>
      <c r="BZ6" s="677"/>
      <c r="CA6" s="677"/>
      <c r="CB6" s="708"/>
      <c r="CD6" s="689" t="s">
        <v>237</v>
      </c>
      <c r="CE6" s="690"/>
      <c r="CF6" s="690"/>
      <c r="CG6" s="690"/>
      <c r="CH6" s="690"/>
      <c r="CI6" s="690"/>
      <c r="CJ6" s="690"/>
      <c r="CK6" s="690"/>
      <c r="CL6" s="690"/>
      <c r="CM6" s="690"/>
      <c r="CN6" s="690"/>
      <c r="CO6" s="690"/>
      <c r="CP6" s="690"/>
      <c r="CQ6" s="691"/>
      <c r="CR6" s="640">
        <v>278733</v>
      </c>
      <c r="CS6" s="641"/>
      <c r="CT6" s="641"/>
      <c r="CU6" s="641"/>
      <c r="CV6" s="641"/>
      <c r="CW6" s="641"/>
      <c r="CX6" s="641"/>
      <c r="CY6" s="642"/>
      <c r="CZ6" s="716">
        <v>0.6</v>
      </c>
      <c r="DA6" s="699"/>
      <c r="DB6" s="699"/>
      <c r="DC6" s="718"/>
      <c r="DD6" s="646" t="s">
        <v>238</v>
      </c>
      <c r="DE6" s="641"/>
      <c r="DF6" s="641"/>
      <c r="DG6" s="641"/>
      <c r="DH6" s="641"/>
      <c r="DI6" s="641"/>
      <c r="DJ6" s="641"/>
      <c r="DK6" s="641"/>
      <c r="DL6" s="641"/>
      <c r="DM6" s="641"/>
      <c r="DN6" s="641"/>
      <c r="DO6" s="641"/>
      <c r="DP6" s="642"/>
      <c r="DQ6" s="646">
        <v>278725</v>
      </c>
      <c r="DR6" s="641"/>
      <c r="DS6" s="641"/>
      <c r="DT6" s="641"/>
      <c r="DU6" s="641"/>
      <c r="DV6" s="641"/>
      <c r="DW6" s="641"/>
      <c r="DX6" s="641"/>
      <c r="DY6" s="641"/>
      <c r="DZ6" s="641"/>
      <c r="EA6" s="641"/>
      <c r="EB6" s="641"/>
      <c r="EC6" s="675"/>
    </row>
    <row r="7" spans="2:143" ht="11.25" customHeight="1" x14ac:dyDescent="0.25">
      <c r="B7" s="637" t="s">
        <v>239</v>
      </c>
      <c r="C7" s="638"/>
      <c r="D7" s="638"/>
      <c r="E7" s="638"/>
      <c r="F7" s="638"/>
      <c r="G7" s="638"/>
      <c r="H7" s="638"/>
      <c r="I7" s="638"/>
      <c r="J7" s="638"/>
      <c r="K7" s="638"/>
      <c r="L7" s="638"/>
      <c r="M7" s="638"/>
      <c r="N7" s="638"/>
      <c r="O7" s="638"/>
      <c r="P7" s="638"/>
      <c r="Q7" s="639"/>
      <c r="R7" s="640">
        <v>3480</v>
      </c>
      <c r="S7" s="641"/>
      <c r="T7" s="641"/>
      <c r="U7" s="641"/>
      <c r="V7" s="641"/>
      <c r="W7" s="641"/>
      <c r="X7" s="641"/>
      <c r="Y7" s="642"/>
      <c r="Z7" s="676">
        <v>0</v>
      </c>
      <c r="AA7" s="676"/>
      <c r="AB7" s="676"/>
      <c r="AC7" s="676"/>
      <c r="AD7" s="677">
        <v>3480</v>
      </c>
      <c r="AE7" s="677"/>
      <c r="AF7" s="677"/>
      <c r="AG7" s="677"/>
      <c r="AH7" s="677"/>
      <c r="AI7" s="677"/>
      <c r="AJ7" s="677"/>
      <c r="AK7" s="677"/>
      <c r="AL7" s="643">
        <v>0</v>
      </c>
      <c r="AM7" s="644"/>
      <c r="AN7" s="644"/>
      <c r="AO7" s="678"/>
      <c r="AP7" s="637" t="s">
        <v>240</v>
      </c>
      <c r="AQ7" s="638"/>
      <c r="AR7" s="638"/>
      <c r="AS7" s="638"/>
      <c r="AT7" s="638"/>
      <c r="AU7" s="638"/>
      <c r="AV7" s="638"/>
      <c r="AW7" s="638"/>
      <c r="AX7" s="638"/>
      <c r="AY7" s="638"/>
      <c r="AZ7" s="638"/>
      <c r="BA7" s="638"/>
      <c r="BB7" s="638"/>
      <c r="BC7" s="638"/>
      <c r="BD7" s="638"/>
      <c r="BE7" s="638"/>
      <c r="BF7" s="639"/>
      <c r="BG7" s="640">
        <v>4487471</v>
      </c>
      <c r="BH7" s="641"/>
      <c r="BI7" s="641"/>
      <c r="BJ7" s="641"/>
      <c r="BK7" s="641"/>
      <c r="BL7" s="641"/>
      <c r="BM7" s="641"/>
      <c r="BN7" s="642"/>
      <c r="BO7" s="676">
        <v>29.9</v>
      </c>
      <c r="BP7" s="676"/>
      <c r="BQ7" s="676"/>
      <c r="BR7" s="676"/>
      <c r="BS7" s="677">
        <v>110611</v>
      </c>
      <c r="BT7" s="677"/>
      <c r="BU7" s="677"/>
      <c r="BV7" s="677"/>
      <c r="BW7" s="677"/>
      <c r="BX7" s="677"/>
      <c r="BY7" s="677"/>
      <c r="BZ7" s="677"/>
      <c r="CA7" s="677"/>
      <c r="CB7" s="708"/>
      <c r="CD7" s="637" t="s">
        <v>241</v>
      </c>
      <c r="CE7" s="638"/>
      <c r="CF7" s="638"/>
      <c r="CG7" s="638"/>
      <c r="CH7" s="638"/>
      <c r="CI7" s="638"/>
      <c r="CJ7" s="638"/>
      <c r="CK7" s="638"/>
      <c r="CL7" s="638"/>
      <c r="CM7" s="638"/>
      <c r="CN7" s="638"/>
      <c r="CO7" s="638"/>
      <c r="CP7" s="638"/>
      <c r="CQ7" s="639"/>
      <c r="CR7" s="640">
        <v>5291606</v>
      </c>
      <c r="CS7" s="641"/>
      <c r="CT7" s="641"/>
      <c r="CU7" s="641"/>
      <c r="CV7" s="641"/>
      <c r="CW7" s="641"/>
      <c r="CX7" s="641"/>
      <c r="CY7" s="642"/>
      <c r="CZ7" s="676">
        <v>10.9</v>
      </c>
      <c r="DA7" s="676"/>
      <c r="DB7" s="676"/>
      <c r="DC7" s="676"/>
      <c r="DD7" s="646">
        <v>521772</v>
      </c>
      <c r="DE7" s="641"/>
      <c r="DF7" s="641"/>
      <c r="DG7" s="641"/>
      <c r="DH7" s="641"/>
      <c r="DI7" s="641"/>
      <c r="DJ7" s="641"/>
      <c r="DK7" s="641"/>
      <c r="DL7" s="641"/>
      <c r="DM7" s="641"/>
      <c r="DN7" s="641"/>
      <c r="DO7" s="641"/>
      <c r="DP7" s="642"/>
      <c r="DQ7" s="646">
        <v>3747418</v>
      </c>
      <c r="DR7" s="641"/>
      <c r="DS7" s="641"/>
      <c r="DT7" s="641"/>
      <c r="DU7" s="641"/>
      <c r="DV7" s="641"/>
      <c r="DW7" s="641"/>
      <c r="DX7" s="641"/>
      <c r="DY7" s="641"/>
      <c r="DZ7" s="641"/>
      <c r="EA7" s="641"/>
      <c r="EB7" s="641"/>
      <c r="EC7" s="675"/>
    </row>
    <row r="8" spans="2:143" ht="11.25" customHeight="1" x14ac:dyDescent="0.25">
      <c r="B8" s="637" t="s">
        <v>242</v>
      </c>
      <c r="C8" s="638"/>
      <c r="D8" s="638"/>
      <c r="E8" s="638"/>
      <c r="F8" s="638"/>
      <c r="G8" s="638"/>
      <c r="H8" s="638"/>
      <c r="I8" s="638"/>
      <c r="J8" s="638"/>
      <c r="K8" s="638"/>
      <c r="L8" s="638"/>
      <c r="M8" s="638"/>
      <c r="N8" s="638"/>
      <c r="O8" s="638"/>
      <c r="P8" s="638"/>
      <c r="Q8" s="639"/>
      <c r="R8" s="640">
        <v>50191</v>
      </c>
      <c r="S8" s="641"/>
      <c r="T8" s="641"/>
      <c r="U8" s="641"/>
      <c r="V8" s="641"/>
      <c r="W8" s="641"/>
      <c r="X8" s="641"/>
      <c r="Y8" s="642"/>
      <c r="Z8" s="676">
        <v>0.1</v>
      </c>
      <c r="AA8" s="676"/>
      <c r="AB8" s="676"/>
      <c r="AC8" s="676"/>
      <c r="AD8" s="677">
        <v>50191</v>
      </c>
      <c r="AE8" s="677"/>
      <c r="AF8" s="677"/>
      <c r="AG8" s="677"/>
      <c r="AH8" s="677"/>
      <c r="AI8" s="677"/>
      <c r="AJ8" s="677"/>
      <c r="AK8" s="677"/>
      <c r="AL8" s="643">
        <v>0.2</v>
      </c>
      <c r="AM8" s="644"/>
      <c r="AN8" s="644"/>
      <c r="AO8" s="678"/>
      <c r="AP8" s="637" t="s">
        <v>243</v>
      </c>
      <c r="AQ8" s="638"/>
      <c r="AR8" s="638"/>
      <c r="AS8" s="638"/>
      <c r="AT8" s="638"/>
      <c r="AU8" s="638"/>
      <c r="AV8" s="638"/>
      <c r="AW8" s="638"/>
      <c r="AX8" s="638"/>
      <c r="AY8" s="638"/>
      <c r="AZ8" s="638"/>
      <c r="BA8" s="638"/>
      <c r="BB8" s="638"/>
      <c r="BC8" s="638"/>
      <c r="BD8" s="638"/>
      <c r="BE8" s="638"/>
      <c r="BF8" s="639"/>
      <c r="BG8" s="640">
        <v>151612</v>
      </c>
      <c r="BH8" s="641"/>
      <c r="BI8" s="641"/>
      <c r="BJ8" s="641"/>
      <c r="BK8" s="641"/>
      <c r="BL8" s="641"/>
      <c r="BM8" s="641"/>
      <c r="BN8" s="642"/>
      <c r="BO8" s="676">
        <v>1</v>
      </c>
      <c r="BP8" s="676"/>
      <c r="BQ8" s="676"/>
      <c r="BR8" s="676"/>
      <c r="BS8" s="677" t="s">
        <v>238</v>
      </c>
      <c r="BT8" s="677"/>
      <c r="BU8" s="677"/>
      <c r="BV8" s="677"/>
      <c r="BW8" s="677"/>
      <c r="BX8" s="677"/>
      <c r="BY8" s="677"/>
      <c r="BZ8" s="677"/>
      <c r="CA8" s="677"/>
      <c r="CB8" s="708"/>
      <c r="CD8" s="637" t="s">
        <v>244</v>
      </c>
      <c r="CE8" s="638"/>
      <c r="CF8" s="638"/>
      <c r="CG8" s="638"/>
      <c r="CH8" s="638"/>
      <c r="CI8" s="638"/>
      <c r="CJ8" s="638"/>
      <c r="CK8" s="638"/>
      <c r="CL8" s="638"/>
      <c r="CM8" s="638"/>
      <c r="CN8" s="638"/>
      <c r="CO8" s="638"/>
      <c r="CP8" s="638"/>
      <c r="CQ8" s="639"/>
      <c r="CR8" s="640">
        <v>13367950</v>
      </c>
      <c r="CS8" s="641"/>
      <c r="CT8" s="641"/>
      <c r="CU8" s="641"/>
      <c r="CV8" s="641"/>
      <c r="CW8" s="641"/>
      <c r="CX8" s="641"/>
      <c r="CY8" s="642"/>
      <c r="CZ8" s="676">
        <v>27.6</v>
      </c>
      <c r="DA8" s="676"/>
      <c r="DB8" s="676"/>
      <c r="DC8" s="676"/>
      <c r="DD8" s="646">
        <v>235996</v>
      </c>
      <c r="DE8" s="641"/>
      <c r="DF8" s="641"/>
      <c r="DG8" s="641"/>
      <c r="DH8" s="641"/>
      <c r="DI8" s="641"/>
      <c r="DJ8" s="641"/>
      <c r="DK8" s="641"/>
      <c r="DL8" s="641"/>
      <c r="DM8" s="641"/>
      <c r="DN8" s="641"/>
      <c r="DO8" s="641"/>
      <c r="DP8" s="642"/>
      <c r="DQ8" s="646">
        <v>7607062</v>
      </c>
      <c r="DR8" s="641"/>
      <c r="DS8" s="641"/>
      <c r="DT8" s="641"/>
      <c r="DU8" s="641"/>
      <c r="DV8" s="641"/>
      <c r="DW8" s="641"/>
      <c r="DX8" s="641"/>
      <c r="DY8" s="641"/>
      <c r="DZ8" s="641"/>
      <c r="EA8" s="641"/>
      <c r="EB8" s="641"/>
      <c r="EC8" s="675"/>
    </row>
    <row r="9" spans="2:143" ht="11.25" customHeight="1" x14ac:dyDescent="0.25">
      <c r="B9" s="637" t="s">
        <v>245</v>
      </c>
      <c r="C9" s="638"/>
      <c r="D9" s="638"/>
      <c r="E9" s="638"/>
      <c r="F9" s="638"/>
      <c r="G9" s="638"/>
      <c r="H9" s="638"/>
      <c r="I9" s="638"/>
      <c r="J9" s="638"/>
      <c r="K9" s="638"/>
      <c r="L9" s="638"/>
      <c r="M9" s="638"/>
      <c r="N9" s="638"/>
      <c r="O9" s="638"/>
      <c r="P9" s="638"/>
      <c r="Q9" s="639"/>
      <c r="R9" s="640">
        <v>34887</v>
      </c>
      <c r="S9" s="641"/>
      <c r="T9" s="641"/>
      <c r="U9" s="641"/>
      <c r="V9" s="641"/>
      <c r="W9" s="641"/>
      <c r="X9" s="641"/>
      <c r="Y9" s="642"/>
      <c r="Z9" s="676">
        <v>0.1</v>
      </c>
      <c r="AA9" s="676"/>
      <c r="AB9" s="676"/>
      <c r="AC9" s="676"/>
      <c r="AD9" s="677">
        <v>34887</v>
      </c>
      <c r="AE9" s="677"/>
      <c r="AF9" s="677"/>
      <c r="AG9" s="677"/>
      <c r="AH9" s="677"/>
      <c r="AI9" s="677"/>
      <c r="AJ9" s="677"/>
      <c r="AK9" s="677"/>
      <c r="AL9" s="643">
        <v>0.1</v>
      </c>
      <c r="AM9" s="644"/>
      <c r="AN9" s="644"/>
      <c r="AO9" s="678"/>
      <c r="AP9" s="637" t="s">
        <v>246</v>
      </c>
      <c r="AQ9" s="638"/>
      <c r="AR9" s="638"/>
      <c r="AS9" s="638"/>
      <c r="AT9" s="638"/>
      <c r="AU9" s="638"/>
      <c r="AV9" s="638"/>
      <c r="AW9" s="638"/>
      <c r="AX9" s="638"/>
      <c r="AY9" s="638"/>
      <c r="AZ9" s="638"/>
      <c r="BA9" s="638"/>
      <c r="BB9" s="638"/>
      <c r="BC9" s="638"/>
      <c r="BD9" s="638"/>
      <c r="BE9" s="638"/>
      <c r="BF9" s="639"/>
      <c r="BG9" s="640">
        <v>3707279</v>
      </c>
      <c r="BH9" s="641"/>
      <c r="BI9" s="641"/>
      <c r="BJ9" s="641"/>
      <c r="BK9" s="641"/>
      <c r="BL9" s="641"/>
      <c r="BM9" s="641"/>
      <c r="BN9" s="642"/>
      <c r="BO9" s="676">
        <v>24.7</v>
      </c>
      <c r="BP9" s="676"/>
      <c r="BQ9" s="676"/>
      <c r="BR9" s="676"/>
      <c r="BS9" s="677" t="s">
        <v>238</v>
      </c>
      <c r="BT9" s="677"/>
      <c r="BU9" s="677"/>
      <c r="BV9" s="677"/>
      <c r="BW9" s="677"/>
      <c r="BX9" s="677"/>
      <c r="BY9" s="677"/>
      <c r="BZ9" s="677"/>
      <c r="CA9" s="677"/>
      <c r="CB9" s="708"/>
      <c r="CD9" s="637" t="s">
        <v>247</v>
      </c>
      <c r="CE9" s="638"/>
      <c r="CF9" s="638"/>
      <c r="CG9" s="638"/>
      <c r="CH9" s="638"/>
      <c r="CI9" s="638"/>
      <c r="CJ9" s="638"/>
      <c r="CK9" s="638"/>
      <c r="CL9" s="638"/>
      <c r="CM9" s="638"/>
      <c r="CN9" s="638"/>
      <c r="CO9" s="638"/>
      <c r="CP9" s="638"/>
      <c r="CQ9" s="639"/>
      <c r="CR9" s="640">
        <v>3578743</v>
      </c>
      <c r="CS9" s="641"/>
      <c r="CT9" s="641"/>
      <c r="CU9" s="641"/>
      <c r="CV9" s="641"/>
      <c r="CW9" s="641"/>
      <c r="CX9" s="641"/>
      <c r="CY9" s="642"/>
      <c r="CZ9" s="676">
        <v>7.4</v>
      </c>
      <c r="DA9" s="676"/>
      <c r="DB9" s="676"/>
      <c r="DC9" s="676"/>
      <c r="DD9" s="646">
        <v>510344</v>
      </c>
      <c r="DE9" s="641"/>
      <c r="DF9" s="641"/>
      <c r="DG9" s="641"/>
      <c r="DH9" s="641"/>
      <c r="DI9" s="641"/>
      <c r="DJ9" s="641"/>
      <c r="DK9" s="641"/>
      <c r="DL9" s="641"/>
      <c r="DM9" s="641"/>
      <c r="DN9" s="641"/>
      <c r="DO9" s="641"/>
      <c r="DP9" s="642"/>
      <c r="DQ9" s="646">
        <v>2349124</v>
      </c>
      <c r="DR9" s="641"/>
      <c r="DS9" s="641"/>
      <c r="DT9" s="641"/>
      <c r="DU9" s="641"/>
      <c r="DV9" s="641"/>
      <c r="DW9" s="641"/>
      <c r="DX9" s="641"/>
      <c r="DY9" s="641"/>
      <c r="DZ9" s="641"/>
      <c r="EA9" s="641"/>
      <c r="EB9" s="641"/>
      <c r="EC9" s="675"/>
    </row>
    <row r="10" spans="2:143" ht="11.25" customHeight="1" x14ac:dyDescent="0.25">
      <c r="B10" s="637" t="s">
        <v>248</v>
      </c>
      <c r="C10" s="638"/>
      <c r="D10" s="638"/>
      <c r="E10" s="638"/>
      <c r="F10" s="638"/>
      <c r="G10" s="638"/>
      <c r="H10" s="638"/>
      <c r="I10" s="638"/>
      <c r="J10" s="638"/>
      <c r="K10" s="638"/>
      <c r="L10" s="638"/>
      <c r="M10" s="638"/>
      <c r="N10" s="638"/>
      <c r="O10" s="638"/>
      <c r="P10" s="638"/>
      <c r="Q10" s="639"/>
      <c r="R10" s="640" t="s">
        <v>130</v>
      </c>
      <c r="S10" s="641"/>
      <c r="T10" s="641"/>
      <c r="U10" s="641"/>
      <c r="V10" s="641"/>
      <c r="W10" s="641"/>
      <c r="X10" s="641"/>
      <c r="Y10" s="642"/>
      <c r="Z10" s="676" t="s">
        <v>130</v>
      </c>
      <c r="AA10" s="676"/>
      <c r="AB10" s="676"/>
      <c r="AC10" s="676"/>
      <c r="AD10" s="677" t="s">
        <v>130</v>
      </c>
      <c r="AE10" s="677"/>
      <c r="AF10" s="677"/>
      <c r="AG10" s="677"/>
      <c r="AH10" s="677"/>
      <c r="AI10" s="677"/>
      <c r="AJ10" s="677"/>
      <c r="AK10" s="677"/>
      <c r="AL10" s="643" t="s">
        <v>238</v>
      </c>
      <c r="AM10" s="644"/>
      <c r="AN10" s="644"/>
      <c r="AO10" s="678"/>
      <c r="AP10" s="637" t="s">
        <v>249</v>
      </c>
      <c r="AQ10" s="638"/>
      <c r="AR10" s="638"/>
      <c r="AS10" s="638"/>
      <c r="AT10" s="638"/>
      <c r="AU10" s="638"/>
      <c r="AV10" s="638"/>
      <c r="AW10" s="638"/>
      <c r="AX10" s="638"/>
      <c r="AY10" s="638"/>
      <c r="AZ10" s="638"/>
      <c r="BA10" s="638"/>
      <c r="BB10" s="638"/>
      <c r="BC10" s="638"/>
      <c r="BD10" s="638"/>
      <c r="BE10" s="638"/>
      <c r="BF10" s="639"/>
      <c r="BG10" s="640">
        <v>240778</v>
      </c>
      <c r="BH10" s="641"/>
      <c r="BI10" s="641"/>
      <c r="BJ10" s="641"/>
      <c r="BK10" s="641"/>
      <c r="BL10" s="641"/>
      <c r="BM10" s="641"/>
      <c r="BN10" s="642"/>
      <c r="BO10" s="676">
        <v>1.6</v>
      </c>
      <c r="BP10" s="676"/>
      <c r="BQ10" s="676"/>
      <c r="BR10" s="676"/>
      <c r="BS10" s="677" t="s">
        <v>130</v>
      </c>
      <c r="BT10" s="677"/>
      <c r="BU10" s="677"/>
      <c r="BV10" s="677"/>
      <c r="BW10" s="677"/>
      <c r="BX10" s="677"/>
      <c r="BY10" s="677"/>
      <c r="BZ10" s="677"/>
      <c r="CA10" s="677"/>
      <c r="CB10" s="708"/>
      <c r="CD10" s="637" t="s">
        <v>250</v>
      </c>
      <c r="CE10" s="638"/>
      <c r="CF10" s="638"/>
      <c r="CG10" s="638"/>
      <c r="CH10" s="638"/>
      <c r="CI10" s="638"/>
      <c r="CJ10" s="638"/>
      <c r="CK10" s="638"/>
      <c r="CL10" s="638"/>
      <c r="CM10" s="638"/>
      <c r="CN10" s="638"/>
      <c r="CO10" s="638"/>
      <c r="CP10" s="638"/>
      <c r="CQ10" s="639"/>
      <c r="CR10" s="640">
        <v>1443774</v>
      </c>
      <c r="CS10" s="641"/>
      <c r="CT10" s="641"/>
      <c r="CU10" s="641"/>
      <c r="CV10" s="641"/>
      <c r="CW10" s="641"/>
      <c r="CX10" s="641"/>
      <c r="CY10" s="642"/>
      <c r="CZ10" s="676">
        <v>3</v>
      </c>
      <c r="DA10" s="676"/>
      <c r="DB10" s="676"/>
      <c r="DC10" s="676"/>
      <c r="DD10" s="646">
        <v>48878</v>
      </c>
      <c r="DE10" s="641"/>
      <c r="DF10" s="641"/>
      <c r="DG10" s="641"/>
      <c r="DH10" s="641"/>
      <c r="DI10" s="641"/>
      <c r="DJ10" s="641"/>
      <c r="DK10" s="641"/>
      <c r="DL10" s="641"/>
      <c r="DM10" s="641"/>
      <c r="DN10" s="641"/>
      <c r="DO10" s="641"/>
      <c r="DP10" s="642"/>
      <c r="DQ10" s="646">
        <v>83729</v>
      </c>
      <c r="DR10" s="641"/>
      <c r="DS10" s="641"/>
      <c r="DT10" s="641"/>
      <c r="DU10" s="641"/>
      <c r="DV10" s="641"/>
      <c r="DW10" s="641"/>
      <c r="DX10" s="641"/>
      <c r="DY10" s="641"/>
      <c r="DZ10" s="641"/>
      <c r="EA10" s="641"/>
      <c r="EB10" s="641"/>
      <c r="EC10" s="675"/>
    </row>
    <row r="11" spans="2:143" ht="11.25" customHeight="1" x14ac:dyDescent="0.25">
      <c r="B11" s="637" t="s">
        <v>251</v>
      </c>
      <c r="C11" s="638"/>
      <c r="D11" s="638"/>
      <c r="E11" s="638"/>
      <c r="F11" s="638"/>
      <c r="G11" s="638"/>
      <c r="H11" s="638"/>
      <c r="I11" s="638"/>
      <c r="J11" s="638"/>
      <c r="K11" s="638"/>
      <c r="L11" s="638"/>
      <c r="M11" s="638"/>
      <c r="N11" s="638"/>
      <c r="O11" s="638"/>
      <c r="P11" s="638"/>
      <c r="Q11" s="639"/>
      <c r="R11" s="640">
        <v>2108237</v>
      </c>
      <c r="S11" s="641"/>
      <c r="T11" s="641"/>
      <c r="U11" s="641"/>
      <c r="V11" s="641"/>
      <c r="W11" s="641"/>
      <c r="X11" s="641"/>
      <c r="Y11" s="642"/>
      <c r="Z11" s="643">
        <v>4.0999999999999996</v>
      </c>
      <c r="AA11" s="644"/>
      <c r="AB11" s="644"/>
      <c r="AC11" s="645"/>
      <c r="AD11" s="646">
        <v>2108237</v>
      </c>
      <c r="AE11" s="641"/>
      <c r="AF11" s="641"/>
      <c r="AG11" s="641"/>
      <c r="AH11" s="641"/>
      <c r="AI11" s="641"/>
      <c r="AJ11" s="641"/>
      <c r="AK11" s="642"/>
      <c r="AL11" s="643">
        <v>8.8000000000000007</v>
      </c>
      <c r="AM11" s="644"/>
      <c r="AN11" s="644"/>
      <c r="AO11" s="678"/>
      <c r="AP11" s="637" t="s">
        <v>252</v>
      </c>
      <c r="AQ11" s="638"/>
      <c r="AR11" s="638"/>
      <c r="AS11" s="638"/>
      <c r="AT11" s="638"/>
      <c r="AU11" s="638"/>
      <c r="AV11" s="638"/>
      <c r="AW11" s="638"/>
      <c r="AX11" s="638"/>
      <c r="AY11" s="638"/>
      <c r="AZ11" s="638"/>
      <c r="BA11" s="638"/>
      <c r="BB11" s="638"/>
      <c r="BC11" s="638"/>
      <c r="BD11" s="638"/>
      <c r="BE11" s="638"/>
      <c r="BF11" s="639"/>
      <c r="BG11" s="640">
        <v>387802</v>
      </c>
      <c r="BH11" s="641"/>
      <c r="BI11" s="641"/>
      <c r="BJ11" s="641"/>
      <c r="BK11" s="641"/>
      <c r="BL11" s="641"/>
      <c r="BM11" s="641"/>
      <c r="BN11" s="642"/>
      <c r="BO11" s="676">
        <v>2.6</v>
      </c>
      <c r="BP11" s="676"/>
      <c r="BQ11" s="676"/>
      <c r="BR11" s="676"/>
      <c r="BS11" s="677">
        <v>110611</v>
      </c>
      <c r="BT11" s="677"/>
      <c r="BU11" s="677"/>
      <c r="BV11" s="677"/>
      <c r="BW11" s="677"/>
      <c r="BX11" s="677"/>
      <c r="BY11" s="677"/>
      <c r="BZ11" s="677"/>
      <c r="CA11" s="677"/>
      <c r="CB11" s="708"/>
      <c r="CD11" s="637" t="s">
        <v>253</v>
      </c>
      <c r="CE11" s="638"/>
      <c r="CF11" s="638"/>
      <c r="CG11" s="638"/>
      <c r="CH11" s="638"/>
      <c r="CI11" s="638"/>
      <c r="CJ11" s="638"/>
      <c r="CK11" s="638"/>
      <c r="CL11" s="638"/>
      <c r="CM11" s="638"/>
      <c r="CN11" s="638"/>
      <c r="CO11" s="638"/>
      <c r="CP11" s="638"/>
      <c r="CQ11" s="639"/>
      <c r="CR11" s="640">
        <v>2343899</v>
      </c>
      <c r="CS11" s="641"/>
      <c r="CT11" s="641"/>
      <c r="CU11" s="641"/>
      <c r="CV11" s="641"/>
      <c r="CW11" s="641"/>
      <c r="CX11" s="641"/>
      <c r="CY11" s="642"/>
      <c r="CZ11" s="676">
        <v>4.8</v>
      </c>
      <c r="DA11" s="676"/>
      <c r="DB11" s="676"/>
      <c r="DC11" s="676"/>
      <c r="DD11" s="646">
        <v>865058</v>
      </c>
      <c r="DE11" s="641"/>
      <c r="DF11" s="641"/>
      <c r="DG11" s="641"/>
      <c r="DH11" s="641"/>
      <c r="DI11" s="641"/>
      <c r="DJ11" s="641"/>
      <c r="DK11" s="641"/>
      <c r="DL11" s="641"/>
      <c r="DM11" s="641"/>
      <c r="DN11" s="641"/>
      <c r="DO11" s="641"/>
      <c r="DP11" s="642"/>
      <c r="DQ11" s="646">
        <v>1338800</v>
      </c>
      <c r="DR11" s="641"/>
      <c r="DS11" s="641"/>
      <c r="DT11" s="641"/>
      <c r="DU11" s="641"/>
      <c r="DV11" s="641"/>
      <c r="DW11" s="641"/>
      <c r="DX11" s="641"/>
      <c r="DY11" s="641"/>
      <c r="DZ11" s="641"/>
      <c r="EA11" s="641"/>
      <c r="EB11" s="641"/>
      <c r="EC11" s="675"/>
    </row>
    <row r="12" spans="2:143" ht="11.25" customHeight="1" x14ac:dyDescent="0.25">
      <c r="B12" s="637" t="s">
        <v>254</v>
      </c>
      <c r="C12" s="638"/>
      <c r="D12" s="638"/>
      <c r="E12" s="638"/>
      <c r="F12" s="638"/>
      <c r="G12" s="638"/>
      <c r="H12" s="638"/>
      <c r="I12" s="638"/>
      <c r="J12" s="638"/>
      <c r="K12" s="638"/>
      <c r="L12" s="638"/>
      <c r="M12" s="638"/>
      <c r="N12" s="638"/>
      <c r="O12" s="638"/>
      <c r="P12" s="638"/>
      <c r="Q12" s="639"/>
      <c r="R12" s="640">
        <v>18373</v>
      </c>
      <c r="S12" s="641"/>
      <c r="T12" s="641"/>
      <c r="U12" s="641"/>
      <c r="V12" s="641"/>
      <c r="W12" s="641"/>
      <c r="X12" s="641"/>
      <c r="Y12" s="642"/>
      <c r="Z12" s="676">
        <v>0</v>
      </c>
      <c r="AA12" s="676"/>
      <c r="AB12" s="676"/>
      <c r="AC12" s="676"/>
      <c r="AD12" s="677">
        <v>18373</v>
      </c>
      <c r="AE12" s="677"/>
      <c r="AF12" s="677"/>
      <c r="AG12" s="677"/>
      <c r="AH12" s="677"/>
      <c r="AI12" s="677"/>
      <c r="AJ12" s="677"/>
      <c r="AK12" s="677"/>
      <c r="AL12" s="643">
        <v>0.1</v>
      </c>
      <c r="AM12" s="644"/>
      <c r="AN12" s="644"/>
      <c r="AO12" s="678"/>
      <c r="AP12" s="637" t="s">
        <v>255</v>
      </c>
      <c r="AQ12" s="638"/>
      <c r="AR12" s="638"/>
      <c r="AS12" s="638"/>
      <c r="AT12" s="638"/>
      <c r="AU12" s="638"/>
      <c r="AV12" s="638"/>
      <c r="AW12" s="638"/>
      <c r="AX12" s="638"/>
      <c r="AY12" s="638"/>
      <c r="AZ12" s="638"/>
      <c r="BA12" s="638"/>
      <c r="BB12" s="638"/>
      <c r="BC12" s="638"/>
      <c r="BD12" s="638"/>
      <c r="BE12" s="638"/>
      <c r="BF12" s="639"/>
      <c r="BG12" s="640">
        <v>8627243</v>
      </c>
      <c r="BH12" s="641"/>
      <c r="BI12" s="641"/>
      <c r="BJ12" s="641"/>
      <c r="BK12" s="641"/>
      <c r="BL12" s="641"/>
      <c r="BM12" s="641"/>
      <c r="BN12" s="642"/>
      <c r="BO12" s="676">
        <v>57.4</v>
      </c>
      <c r="BP12" s="676"/>
      <c r="BQ12" s="676"/>
      <c r="BR12" s="676"/>
      <c r="BS12" s="677" t="s">
        <v>130</v>
      </c>
      <c r="BT12" s="677"/>
      <c r="BU12" s="677"/>
      <c r="BV12" s="677"/>
      <c r="BW12" s="677"/>
      <c r="BX12" s="677"/>
      <c r="BY12" s="677"/>
      <c r="BZ12" s="677"/>
      <c r="CA12" s="677"/>
      <c r="CB12" s="708"/>
      <c r="CD12" s="637" t="s">
        <v>256</v>
      </c>
      <c r="CE12" s="638"/>
      <c r="CF12" s="638"/>
      <c r="CG12" s="638"/>
      <c r="CH12" s="638"/>
      <c r="CI12" s="638"/>
      <c r="CJ12" s="638"/>
      <c r="CK12" s="638"/>
      <c r="CL12" s="638"/>
      <c r="CM12" s="638"/>
      <c r="CN12" s="638"/>
      <c r="CO12" s="638"/>
      <c r="CP12" s="638"/>
      <c r="CQ12" s="639"/>
      <c r="CR12" s="640">
        <v>1885569</v>
      </c>
      <c r="CS12" s="641"/>
      <c r="CT12" s="641"/>
      <c r="CU12" s="641"/>
      <c r="CV12" s="641"/>
      <c r="CW12" s="641"/>
      <c r="CX12" s="641"/>
      <c r="CY12" s="642"/>
      <c r="CZ12" s="676">
        <v>3.9</v>
      </c>
      <c r="DA12" s="676"/>
      <c r="DB12" s="676"/>
      <c r="DC12" s="676"/>
      <c r="DD12" s="646">
        <v>67146</v>
      </c>
      <c r="DE12" s="641"/>
      <c r="DF12" s="641"/>
      <c r="DG12" s="641"/>
      <c r="DH12" s="641"/>
      <c r="DI12" s="641"/>
      <c r="DJ12" s="641"/>
      <c r="DK12" s="641"/>
      <c r="DL12" s="641"/>
      <c r="DM12" s="641"/>
      <c r="DN12" s="641"/>
      <c r="DO12" s="641"/>
      <c r="DP12" s="642"/>
      <c r="DQ12" s="646">
        <v>1254309</v>
      </c>
      <c r="DR12" s="641"/>
      <c r="DS12" s="641"/>
      <c r="DT12" s="641"/>
      <c r="DU12" s="641"/>
      <c r="DV12" s="641"/>
      <c r="DW12" s="641"/>
      <c r="DX12" s="641"/>
      <c r="DY12" s="641"/>
      <c r="DZ12" s="641"/>
      <c r="EA12" s="641"/>
      <c r="EB12" s="641"/>
      <c r="EC12" s="675"/>
    </row>
    <row r="13" spans="2:143" ht="11.25" customHeight="1" x14ac:dyDescent="0.25">
      <c r="B13" s="637" t="s">
        <v>257</v>
      </c>
      <c r="C13" s="638"/>
      <c r="D13" s="638"/>
      <c r="E13" s="638"/>
      <c r="F13" s="638"/>
      <c r="G13" s="638"/>
      <c r="H13" s="638"/>
      <c r="I13" s="638"/>
      <c r="J13" s="638"/>
      <c r="K13" s="638"/>
      <c r="L13" s="638"/>
      <c r="M13" s="638"/>
      <c r="N13" s="638"/>
      <c r="O13" s="638"/>
      <c r="P13" s="638"/>
      <c r="Q13" s="639"/>
      <c r="R13" s="640" t="s">
        <v>238</v>
      </c>
      <c r="S13" s="641"/>
      <c r="T13" s="641"/>
      <c r="U13" s="641"/>
      <c r="V13" s="641"/>
      <c r="W13" s="641"/>
      <c r="X13" s="641"/>
      <c r="Y13" s="642"/>
      <c r="Z13" s="676" t="s">
        <v>130</v>
      </c>
      <c r="AA13" s="676"/>
      <c r="AB13" s="676"/>
      <c r="AC13" s="676"/>
      <c r="AD13" s="677" t="s">
        <v>130</v>
      </c>
      <c r="AE13" s="677"/>
      <c r="AF13" s="677"/>
      <c r="AG13" s="677"/>
      <c r="AH13" s="677"/>
      <c r="AI13" s="677"/>
      <c r="AJ13" s="677"/>
      <c r="AK13" s="677"/>
      <c r="AL13" s="643" t="s">
        <v>130</v>
      </c>
      <c r="AM13" s="644"/>
      <c r="AN13" s="644"/>
      <c r="AO13" s="678"/>
      <c r="AP13" s="637" t="s">
        <v>258</v>
      </c>
      <c r="AQ13" s="638"/>
      <c r="AR13" s="638"/>
      <c r="AS13" s="638"/>
      <c r="AT13" s="638"/>
      <c r="AU13" s="638"/>
      <c r="AV13" s="638"/>
      <c r="AW13" s="638"/>
      <c r="AX13" s="638"/>
      <c r="AY13" s="638"/>
      <c r="AZ13" s="638"/>
      <c r="BA13" s="638"/>
      <c r="BB13" s="638"/>
      <c r="BC13" s="638"/>
      <c r="BD13" s="638"/>
      <c r="BE13" s="638"/>
      <c r="BF13" s="639"/>
      <c r="BG13" s="640">
        <v>8608340</v>
      </c>
      <c r="BH13" s="641"/>
      <c r="BI13" s="641"/>
      <c r="BJ13" s="641"/>
      <c r="BK13" s="641"/>
      <c r="BL13" s="641"/>
      <c r="BM13" s="641"/>
      <c r="BN13" s="642"/>
      <c r="BO13" s="676">
        <v>57.3</v>
      </c>
      <c r="BP13" s="676"/>
      <c r="BQ13" s="676"/>
      <c r="BR13" s="676"/>
      <c r="BS13" s="677" t="s">
        <v>238</v>
      </c>
      <c r="BT13" s="677"/>
      <c r="BU13" s="677"/>
      <c r="BV13" s="677"/>
      <c r="BW13" s="677"/>
      <c r="BX13" s="677"/>
      <c r="BY13" s="677"/>
      <c r="BZ13" s="677"/>
      <c r="CA13" s="677"/>
      <c r="CB13" s="708"/>
      <c r="CD13" s="637" t="s">
        <v>259</v>
      </c>
      <c r="CE13" s="638"/>
      <c r="CF13" s="638"/>
      <c r="CG13" s="638"/>
      <c r="CH13" s="638"/>
      <c r="CI13" s="638"/>
      <c r="CJ13" s="638"/>
      <c r="CK13" s="638"/>
      <c r="CL13" s="638"/>
      <c r="CM13" s="638"/>
      <c r="CN13" s="638"/>
      <c r="CO13" s="638"/>
      <c r="CP13" s="638"/>
      <c r="CQ13" s="639"/>
      <c r="CR13" s="640">
        <v>5747409</v>
      </c>
      <c r="CS13" s="641"/>
      <c r="CT13" s="641"/>
      <c r="CU13" s="641"/>
      <c r="CV13" s="641"/>
      <c r="CW13" s="641"/>
      <c r="CX13" s="641"/>
      <c r="CY13" s="642"/>
      <c r="CZ13" s="676">
        <v>11.8</v>
      </c>
      <c r="DA13" s="676"/>
      <c r="DB13" s="676"/>
      <c r="DC13" s="676"/>
      <c r="DD13" s="646">
        <v>2254426</v>
      </c>
      <c r="DE13" s="641"/>
      <c r="DF13" s="641"/>
      <c r="DG13" s="641"/>
      <c r="DH13" s="641"/>
      <c r="DI13" s="641"/>
      <c r="DJ13" s="641"/>
      <c r="DK13" s="641"/>
      <c r="DL13" s="641"/>
      <c r="DM13" s="641"/>
      <c r="DN13" s="641"/>
      <c r="DO13" s="641"/>
      <c r="DP13" s="642"/>
      <c r="DQ13" s="646">
        <v>3727401</v>
      </c>
      <c r="DR13" s="641"/>
      <c r="DS13" s="641"/>
      <c r="DT13" s="641"/>
      <c r="DU13" s="641"/>
      <c r="DV13" s="641"/>
      <c r="DW13" s="641"/>
      <c r="DX13" s="641"/>
      <c r="DY13" s="641"/>
      <c r="DZ13" s="641"/>
      <c r="EA13" s="641"/>
      <c r="EB13" s="641"/>
      <c r="EC13" s="675"/>
    </row>
    <row r="14" spans="2:143" ht="11.25" customHeight="1" x14ac:dyDescent="0.25">
      <c r="B14" s="637" t="s">
        <v>260</v>
      </c>
      <c r="C14" s="638"/>
      <c r="D14" s="638"/>
      <c r="E14" s="638"/>
      <c r="F14" s="638"/>
      <c r="G14" s="638"/>
      <c r="H14" s="638"/>
      <c r="I14" s="638"/>
      <c r="J14" s="638"/>
      <c r="K14" s="638"/>
      <c r="L14" s="638"/>
      <c r="M14" s="638"/>
      <c r="N14" s="638"/>
      <c r="O14" s="638"/>
      <c r="P14" s="638"/>
      <c r="Q14" s="639"/>
      <c r="R14" s="640">
        <v>227</v>
      </c>
      <c r="S14" s="641"/>
      <c r="T14" s="641"/>
      <c r="U14" s="641"/>
      <c r="V14" s="641"/>
      <c r="W14" s="641"/>
      <c r="X14" s="641"/>
      <c r="Y14" s="642"/>
      <c r="Z14" s="676">
        <v>0</v>
      </c>
      <c r="AA14" s="676"/>
      <c r="AB14" s="676"/>
      <c r="AC14" s="676"/>
      <c r="AD14" s="677">
        <v>227</v>
      </c>
      <c r="AE14" s="677"/>
      <c r="AF14" s="677"/>
      <c r="AG14" s="677"/>
      <c r="AH14" s="677"/>
      <c r="AI14" s="677"/>
      <c r="AJ14" s="677"/>
      <c r="AK14" s="677"/>
      <c r="AL14" s="643">
        <v>0</v>
      </c>
      <c r="AM14" s="644"/>
      <c r="AN14" s="644"/>
      <c r="AO14" s="678"/>
      <c r="AP14" s="637" t="s">
        <v>261</v>
      </c>
      <c r="AQ14" s="638"/>
      <c r="AR14" s="638"/>
      <c r="AS14" s="638"/>
      <c r="AT14" s="638"/>
      <c r="AU14" s="638"/>
      <c r="AV14" s="638"/>
      <c r="AW14" s="638"/>
      <c r="AX14" s="638"/>
      <c r="AY14" s="638"/>
      <c r="AZ14" s="638"/>
      <c r="BA14" s="638"/>
      <c r="BB14" s="638"/>
      <c r="BC14" s="638"/>
      <c r="BD14" s="638"/>
      <c r="BE14" s="638"/>
      <c r="BF14" s="639"/>
      <c r="BG14" s="640">
        <v>311139</v>
      </c>
      <c r="BH14" s="641"/>
      <c r="BI14" s="641"/>
      <c r="BJ14" s="641"/>
      <c r="BK14" s="641"/>
      <c r="BL14" s="641"/>
      <c r="BM14" s="641"/>
      <c r="BN14" s="642"/>
      <c r="BO14" s="676">
        <v>2.1</v>
      </c>
      <c r="BP14" s="676"/>
      <c r="BQ14" s="676"/>
      <c r="BR14" s="676"/>
      <c r="BS14" s="677" t="s">
        <v>130</v>
      </c>
      <c r="BT14" s="677"/>
      <c r="BU14" s="677"/>
      <c r="BV14" s="677"/>
      <c r="BW14" s="677"/>
      <c r="BX14" s="677"/>
      <c r="BY14" s="677"/>
      <c r="BZ14" s="677"/>
      <c r="CA14" s="677"/>
      <c r="CB14" s="708"/>
      <c r="CD14" s="637" t="s">
        <v>262</v>
      </c>
      <c r="CE14" s="638"/>
      <c r="CF14" s="638"/>
      <c r="CG14" s="638"/>
      <c r="CH14" s="638"/>
      <c r="CI14" s="638"/>
      <c r="CJ14" s="638"/>
      <c r="CK14" s="638"/>
      <c r="CL14" s="638"/>
      <c r="CM14" s="638"/>
      <c r="CN14" s="638"/>
      <c r="CO14" s="638"/>
      <c r="CP14" s="638"/>
      <c r="CQ14" s="639"/>
      <c r="CR14" s="640">
        <v>1840628</v>
      </c>
      <c r="CS14" s="641"/>
      <c r="CT14" s="641"/>
      <c r="CU14" s="641"/>
      <c r="CV14" s="641"/>
      <c r="CW14" s="641"/>
      <c r="CX14" s="641"/>
      <c r="CY14" s="642"/>
      <c r="CZ14" s="676">
        <v>3.8</v>
      </c>
      <c r="DA14" s="676"/>
      <c r="DB14" s="676"/>
      <c r="DC14" s="676"/>
      <c r="DD14" s="646">
        <v>347762</v>
      </c>
      <c r="DE14" s="641"/>
      <c r="DF14" s="641"/>
      <c r="DG14" s="641"/>
      <c r="DH14" s="641"/>
      <c r="DI14" s="641"/>
      <c r="DJ14" s="641"/>
      <c r="DK14" s="641"/>
      <c r="DL14" s="641"/>
      <c r="DM14" s="641"/>
      <c r="DN14" s="641"/>
      <c r="DO14" s="641"/>
      <c r="DP14" s="642"/>
      <c r="DQ14" s="646">
        <v>1198377</v>
      </c>
      <c r="DR14" s="641"/>
      <c r="DS14" s="641"/>
      <c r="DT14" s="641"/>
      <c r="DU14" s="641"/>
      <c r="DV14" s="641"/>
      <c r="DW14" s="641"/>
      <c r="DX14" s="641"/>
      <c r="DY14" s="641"/>
      <c r="DZ14" s="641"/>
      <c r="EA14" s="641"/>
      <c r="EB14" s="641"/>
      <c r="EC14" s="675"/>
    </row>
    <row r="15" spans="2:143" ht="11.25" customHeight="1" x14ac:dyDescent="0.25">
      <c r="B15" s="637" t="s">
        <v>263</v>
      </c>
      <c r="C15" s="638"/>
      <c r="D15" s="638"/>
      <c r="E15" s="638"/>
      <c r="F15" s="638"/>
      <c r="G15" s="638"/>
      <c r="H15" s="638"/>
      <c r="I15" s="638"/>
      <c r="J15" s="638"/>
      <c r="K15" s="638"/>
      <c r="L15" s="638"/>
      <c r="M15" s="638"/>
      <c r="N15" s="638"/>
      <c r="O15" s="638"/>
      <c r="P15" s="638"/>
      <c r="Q15" s="639"/>
      <c r="R15" s="640" t="s">
        <v>130</v>
      </c>
      <c r="S15" s="641"/>
      <c r="T15" s="641"/>
      <c r="U15" s="641"/>
      <c r="V15" s="641"/>
      <c r="W15" s="641"/>
      <c r="X15" s="641"/>
      <c r="Y15" s="642"/>
      <c r="Z15" s="676" t="s">
        <v>238</v>
      </c>
      <c r="AA15" s="676"/>
      <c r="AB15" s="676"/>
      <c r="AC15" s="676"/>
      <c r="AD15" s="677" t="s">
        <v>130</v>
      </c>
      <c r="AE15" s="677"/>
      <c r="AF15" s="677"/>
      <c r="AG15" s="677"/>
      <c r="AH15" s="677"/>
      <c r="AI15" s="677"/>
      <c r="AJ15" s="677"/>
      <c r="AK15" s="677"/>
      <c r="AL15" s="643" t="s">
        <v>130</v>
      </c>
      <c r="AM15" s="644"/>
      <c r="AN15" s="644"/>
      <c r="AO15" s="678"/>
      <c r="AP15" s="637" t="s">
        <v>264</v>
      </c>
      <c r="AQ15" s="638"/>
      <c r="AR15" s="638"/>
      <c r="AS15" s="638"/>
      <c r="AT15" s="638"/>
      <c r="AU15" s="638"/>
      <c r="AV15" s="638"/>
      <c r="AW15" s="638"/>
      <c r="AX15" s="638"/>
      <c r="AY15" s="638"/>
      <c r="AZ15" s="638"/>
      <c r="BA15" s="638"/>
      <c r="BB15" s="638"/>
      <c r="BC15" s="638"/>
      <c r="BD15" s="638"/>
      <c r="BE15" s="638"/>
      <c r="BF15" s="639"/>
      <c r="BG15" s="640">
        <v>561063</v>
      </c>
      <c r="BH15" s="641"/>
      <c r="BI15" s="641"/>
      <c r="BJ15" s="641"/>
      <c r="BK15" s="641"/>
      <c r="BL15" s="641"/>
      <c r="BM15" s="641"/>
      <c r="BN15" s="642"/>
      <c r="BO15" s="676">
        <v>3.7</v>
      </c>
      <c r="BP15" s="676"/>
      <c r="BQ15" s="676"/>
      <c r="BR15" s="676"/>
      <c r="BS15" s="677" t="s">
        <v>130</v>
      </c>
      <c r="BT15" s="677"/>
      <c r="BU15" s="677"/>
      <c r="BV15" s="677"/>
      <c r="BW15" s="677"/>
      <c r="BX15" s="677"/>
      <c r="BY15" s="677"/>
      <c r="BZ15" s="677"/>
      <c r="CA15" s="677"/>
      <c r="CB15" s="708"/>
      <c r="CD15" s="637" t="s">
        <v>265</v>
      </c>
      <c r="CE15" s="638"/>
      <c r="CF15" s="638"/>
      <c r="CG15" s="638"/>
      <c r="CH15" s="638"/>
      <c r="CI15" s="638"/>
      <c r="CJ15" s="638"/>
      <c r="CK15" s="638"/>
      <c r="CL15" s="638"/>
      <c r="CM15" s="638"/>
      <c r="CN15" s="638"/>
      <c r="CO15" s="638"/>
      <c r="CP15" s="638"/>
      <c r="CQ15" s="639"/>
      <c r="CR15" s="640">
        <v>7534250</v>
      </c>
      <c r="CS15" s="641"/>
      <c r="CT15" s="641"/>
      <c r="CU15" s="641"/>
      <c r="CV15" s="641"/>
      <c r="CW15" s="641"/>
      <c r="CX15" s="641"/>
      <c r="CY15" s="642"/>
      <c r="CZ15" s="676">
        <v>15.5</v>
      </c>
      <c r="DA15" s="676"/>
      <c r="DB15" s="676"/>
      <c r="DC15" s="676"/>
      <c r="DD15" s="646">
        <v>3448481</v>
      </c>
      <c r="DE15" s="641"/>
      <c r="DF15" s="641"/>
      <c r="DG15" s="641"/>
      <c r="DH15" s="641"/>
      <c r="DI15" s="641"/>
      <c r="DJ15" s="641"/>
      <c r="DK15" s="641"/>
      <c r="DL15" s="641"/>
      <c r="DM15" s="641"/>
      <c r="DN15" s="641"/>
      <c r="DO15" s="641"/>
      <c r="DP15" s="642"/>
      <c r="DQ15" s="646">
        <v>3598575</v>
      </c>
      <c r="DR15" s="641"/>
      <c r="DS15" s="641"/>
      <c r="DT15" s="641"/>
      <c r="DU15" s="641"/>
      <c r="DV15" s="641"/>
      <c r="DW15" s="641"/>
      <c r="DX15" s="641"/>
      <c r="DY15" s="641"/>
      <c r="DZ15" s="641"/>
      <c r="EA15" s="641"/>
      <c r="EB15" s="641"/>
      <c r="EC15" s="675"/>
    </row>
    <row r="16" spans="2:143" ht="11.25" customHeight="1" x14ac:dyDescent="0.25">
      <c r="B16" s="637" t="s">
        <v>266</v>
      </c>
      <c r="C16" s="638"/>
      <c r="D16" s="638"/>
      <c r="E16" s="638"/>
      <c r="F16" s="638"/>
      <c r="G16" s="638"/>
      <c r="H16" s="638"/>
      <c r="I16" s="638"/>
      <c r="J16" s="638"/>
      <c r="K16" s="638"/>
      <c r="L16" s="638"/>
      <c r="M16" s="638"/>
      <c r="N16" s="638"/>
      <c r="O16" s="638"/>
      <c r="P16" s="638"/>
      <c r="Q16" s="639"/>
      <c r="R16" s="640">
        <v>27500</v>
      </c>
      <c r="S16" s="641"/>
      <c r="T16" s="641"/>
      <c r="U16" s="641"/>
      <c r="V16" s="641"/>
      <c r="W16" s="641"/>
      <c r="X16" s="641"/>
      <c r="Y16" s="642"/>
      <c r="Z16" s="676">
        <v>0.1</v>
      </c>
      <c r="AA16" s="676"/>
      <c r="AB16" s="676"/>
      <c r="AC16" s="676"/>
      <c r="AD16" s="677">
        <v>27500</v>
      </c>
      <c r="AE16" s="677"/>
      <c r="AF16" s="677"/>
      <c r="AG16" s="677"/>
      <c r="AH16" s="677"/>
      <c r="AI16" s="677"/>
      <c r="AJ16" s="677"/>
      <c r="AK16" s="677"/>
      <c r="AL16" s="643">
        <v>0.1</v>
      </c>
      <c r="AM16" s="644"/>
      <c r="AN16" s="644"/>
      <c r="AO16" s="678"/>
      <c r="AP16" s="637" t="s">
        <v>267</v>
      </c>
      <c r="AQ16" s="638"/>
      <c r="AR16" s="638"/>
      <c r="AS16" s="638"/>
      <c r="AT16" s="638"/>
      <c r="AU16" s="638"/>
      <c r="AV16" s="638"/>
      <c r="AW16" s="638"/>
      <c r="AX16" s="638"/>
      <c r="AY16" s="638"/>
      <c r="AZ16" s="638"/>
      <c r="BA16" s="638"/>
      <c r="BB16" s="638"/>
      <c r="BC16" s="638"/>
      <c r="BD16" s="638"/>
      <c r="BE16" s="638"/>
      <c r="BF16" s="639"/>
      <c r="BG16" s="640">
        <v>20907</v>
      </c>
      <c r="BH16" s="641"/>
      <c r="BI16" s="641"/>
      <c r="BJ16" s="641"/>
      <c r="BK16" s="641"/>
      <c r="BL16" s="641"/>
      <c r="BM16" s="641"/>
      <c r="BN16" s="642"/>
      <c r="BO16" s="676">
        <v>0.1</v>
      </c>
      <c r="BP16" s="676"/>
      <c r="BQ16" s="676"/>
      <c r="BR16" s="676"/>
      <c r="BS16" s="677" t="s">
        <v>130</v>
      </c>
      <c r="BT16" s="677"/>
      <c r="BU16" s="677"/>
      <c r="BV16" s="677"/>
      <c r="BW16" s="677"/>
      <c r="BX16" s="677"/>
      <c r="BY16" s="677"/>
      <c r="BZ16" s="677"/>
      <c r="CA16" s="677"/>
      <c r="CB16" s="708"/>
      <c r="CD16" s="637" t="s">
        <v>268</v>
      </c>
      <c r="CE16" s="638"/>
      <c r="CF16" s="638"/>
      <c r="CG16" s="638"/>
      <c r="CH16" s="638"/>
      <c r="CI16" s="638"/>
      <c r="CJ16" s="638"/>
      <c r="CK16" s="638"/>
      <c r="CL16" s="638"/>
      <c r="CM16" s="638"/>
      <c r="CN16" s="638"/>
      <c r="CO16" s="638"/>
      <c r="CP16" s="638"/>
      <c r="CQ16" s="639"/>
      <c r="CR16" s="640">
        <v>18096</v>
      </c>
      <c r="CS16" s="641"/>
      <c r="CT16" s="641"/>
      <c r="CU16" s="641"/>
      <c r="CV16" s="641"/>
      <c r="CW16" s="641"/>
      <c r="CX16" s="641"/>
      <c r="CY16" s="642"/>
      <c r="CZ16" s="676">
        <v>0</v>
      </c>
      <c r="DA16" s="676"/>
      <c r="DB16" s="676"/>
      <c r="DC16" s="676"/>
      <c r="DD16" s="646" t="s">
        <v>130</v>
      </c>
      <c r="DE16" s="641"/>
      <c r="DF16" s="641"/>
      <c r="DG16" s="641"/>
      <c r="DH16" s="641"/>
      <c r="DI16" s="641"/>
      <c r="DJ16" s="641"/>
      <c r="DK16" s="641"/>
      <c r="DL16" s="641"/>
      <c r="DM16" s="641"/>
      <c r="DN16" s="641"/>
      <c r="DO16" s="641"/>
      <c r="DP16" s="642"/>
      <c r="DQ16" s="646">
        <v>18096</v>
      </c>
      <c r="DR16" s="641"/>
      <c r="DS16" s="641"/>
      <c r="DT16" s="641"/>
      <c r="DU16" s="641"/>
      <c r="DV16" s="641"/>
      <c r="DW16" s="641"/>
      <c r="DX16" s="641"/>
      <c r="DY16" s="641"/>
      <c r="DZ16" s="641"/>
      <c r="EA16" s="641"/>
      <c r="EB16" s="641"/>
      <c r="EC16" s="675"/>
    </row>
    <row r="17" spans="2:133" ht="11.25" customHeight="1" x14ac:dyDescent="0.25">
      <c r="B17" s="637" t="s">
        <v>269</v>
      </c>
      <c r="C17" s="638"/>
      <c r="D17" s="638"/>
      <c r="E17" s="638"/>
      <c r="F17" s="638"/>
      <c r="G17" s="638"/>
      <c r="H17" s="638"/>
      <c r="I17" s="638"/>
      <c r="J17" s="638"/>
      <c r="K17" s="638"/>
      <c r="L17" s="638"/>
      <c r="M17" s="638"/>
      <c r="N17" s="638"/>
      <c r="O17" s="638"/>
      <c r="P17" s="638"/>
      <c r="Q17" s="639"/>
      <c r="R17" s="640">
        <v>169629</v>
      </c>
      <c r="S17" s="641"/>
      <c r="T17" s="641"/>
      <c r="U17" s="641"/>
      <c r="V17" s="641"/>
      <c r="W17" s="641"/>
      <c r="X17" s="641"/>
      <c r="Y17" s="642"/>
      <c r="Z17" s="676">
        <v>0.3</v>
      </c>
      <c r="AA17" s="676"/>
      <c r="AB17" s="676"/>
      <c r="AC17" s="676"/>
      <c r="AD17" s="677">
        <v>169629</v>
      </c>
      <c r="AE17" s="677"/>
      <c r="AF17" s="677"/>
      <c r="AG17" s="677"/>
      <c r="AH17" s="677"/>
      <c r="AI17" s="677"/>
      <c r="AJ17" s="677"/>
      <c r="AK17" s="677"/>
      <c r="AL17" s="643">
        <v>0.7</v>
      </c>
      <c r="AM17" s="644"/>
      <c r="AN17" s="644"/>
      <c r="AO17" s="678"/>
      <c r="AP17" s="637" t="s">
        <v>270</v>
      </c>
      <c r="AQ17" s="638"/>
      <c r="AR17" s="638"/>
      <c r="AS17" s="638"/>
      <c r="AT17" s="638"/>
      <c r="AU17" s="638"/>
      <c r="AV17" s="638"/>
      <c r="AW17" s="638"/>
      <c r="AX17" s="638"/>
      <c r="AY17" s="638"/>
      <c r="AZ17" s="638"/>
      <c r="BA17" s="638"/>
      <c r="BB17" s="638"/>
      <c r="BC17" s="638"/>
      <c r="BD17" s="638"/>
      <c r="BE17" s="638"/>
      <c r="BF17" s="639"/>
      <c r="BG17" s="640" t="s">
        <v>130</v>
      </c>
      <c r="BH17" s="641"/>
      <c r="BI17" s="641"/>
      <c r="BJ17" s="641"/>
      <c r="BK17" s="641"/>
      <c r="BL17" s="641"/>
      <c r="BM17" s="641"/>
      <c r="BN17" s="642"/>
      <c r="BO17" s="676" t="s">
        <v>238</v>
      </c>
      <c r="BP17" s="676"/>
      <c r="BQ17" s="676"/>
      <c r="BR17" s="676"/>
      <c r="BS17" s="677" t="s">
        <v>130</v>
      </c>
      <c r="BT17" s="677"/>
      <c r="BU17" s="677"/>
      <c r="BV17" s="677"/>
      <c r="BW17" s="677"/>
      <c r="BX17" s="677"/>
      <c r="BY17" s="677"/>
      <c r="BZ17" s="677"/>
      <c r="CA17" s="677"/>
      <c r="CB17" s="708"/>
      <c r="CD17" s="637" t="s">
        <v>271</v>
      </c>
      <c r="CE17" s="638"/>
      <c r="CF17" s="638"/>
      <c r="CG17" s="638"/>
      <c r="CH17" s="638"/>
      <c r="CI17" s="638"/>
      <c r="CJ17" s="638"/>
      <c r="CK17" s="638"/>
      <c r="CL17" s="638"/>
      <c r="CM17" s="638"/>
      <c r="CN17" s="638"/>
      <c r="CO17" s="638"/>
      <c r="CP17" s="638"/>
      <c r="CQ17" s="639"/>
      <c r="CR17" s="640">
        <v>4707758</v>
      </c>
      <c r="CS17" s="641"/>
      <c r="CT17" s="641"/>
      <c r="CU17" s="641"/>
      <c r="CV17" s="641"/>
      <c r="CW17" s="641"/>
      <c r="CX17" s="641"/>
      <c r="CY17" s="642"/>
      <c r="CZ17" s="676">
        <v>9.6999999999999993</v>
      </c>
      <c r="DA17" s="676"/>
      <c r="DB17" s="676"/>
      <c r="DC17" s="676"/>
      <c r="DD17" s="646" t="s">
        <v>238</v>
      </c>
      <c r="DE17" s="641"/>
      <c r="DF17" s="641"/>
      <c r="DG17" s="641"/>
      <c r="DH17" s="641"/>
      <c r="DI17" s="641"/>
      <c r="DJ17" s="641"/>
      <c r="DK17" s="641"/>
      <c r="DL17" s="641"/>
      <c r="DM17" s="641"/>
      <c r="DN17" s="641"/>
      <c r="DO17" s="641"/>
      <c r="DP17" s="642"/>
      <c r="DQ17" s="646">
        <v>4611059</v>
      </c>
      <c r="DR17" s="641"/>
      <c r="DS17" s="641"/>
      <c r="DT17" s="641"/>
      <c r="DU17" s="641"/>
      <c r="DV17" s="641"/>
      <c r="DW17" s="641"/>
      <c r="DX17" s="641"/>
      <c r="DY17" s="641"/>
      <c r="DZ17" s="641"/>
      <c r="EA17" s="641"/>
      <c r="EB17" s="641"/>
      <c r="EC17" s="675"/>
    </row>
    <row r="18" spans="2:133" ht="11.25" customHeight="1" x14ac:dyDescent="0.25">
      <c r="B18" s="637" t="s">
        <v>272</v>
      </c>
      <c r="C18" s="638"/>
      <c r="D18" s="638"/>
      <c r="E18" s="638"/>
      <c r="F18" s="638"/>
      <c r="G18" s="638"/>
      <c r="H18" s="638"/>
      <c r="I18" s="638"/>
      <c r="J18" s="638"/>
      <c r="K18" s="638"/>
      <c r="L18" s="638"/>
      <c r="M18" s="638"/>
      <c r="N18" s="638"/>
      <c r="O18" s="638"/>
      <c r="P18" s="638"/>
      <c r="Q18" s="639"/>
      <c r="R18" s="640">
        <v>77203</v>
      </c>
      <c r="S18" s="641"/>
      <c r="T18" s="641"/>
      <c r="U18" s="641"/>
      <c r="V18" s="641"/>
      <c r="W18" s="641"/>
      <c r="X18" s="641"/>
      <c r="Y18" s="642"/>
      <c r="Z18" s="676">
        <v>0.1</v>
      </c>
      <c r="AA18" s="676"/>
      <c r="AB18" s="676"/>
      <c r="AC18" s="676"/>
      <c r="AD18" s="677">
        <v>77203</v>
      </c>
      <c r="AE18" s="677"/>
      <c r="AF18" s="677"/>
      <c r="AG18" s="677"/>
      <c r="AH18" s="677"/>
      <c r="AI18" s="677"/>
      <c r="AJ18" s="677"/>
      <c r="AK18" s="677"/>
      <c r="AL18" s="643">
        <v>0.3</v>
      </c>
      <c r="AM18" s="644"/>
      <c r="AN18" s="644"/>
      <c r="AO18" s="678"/>
      <c r="AP18" s="637" t="s">
        <v>273</v>
      </c>
      <c r="AQ18" s="638"/>
      <c r="AR18" s="638"/>
      <c r="AS18" s="638"/>
      <c r="AT18" s="638"/>
      <c r="AU18" s="638"/>
      <c r="AV18" s="638"/>
      <c r="AW18" s="638"/>
      <c r="AX18" s="638"/>
      <c r="AY18" s="638"/>
      <c r="AZ18" s="638"/>
      <c r="BA18" s="638"/>
      <c r="BB18" s="638"/>
      <c r="BC18" s="638"/>
      <c r="BD18" s="638"/>
      <c r="BE18" s="638"/>
      <c r="BF18" s="639"/>
      <c r="BG18" s="640">
        <v>746732</v>
      </c>
      <c r="BH18" s="641"/>
      <c r="BI18" s="641"/>
      <c r="BJ18" s="641"/>
      <c r="BK18" s="641"/>
      <c r="BL18" s="641"/>
      <c r="BM18" s="641"/>
      <c r="BN18" s="642"/>
      <c r="BO18" s="676">
        <v>5</v>
      </c>
      <c r="BP18" s="676"/>
      <c r="BQ18" s="676"/>
      <c r="BR18" s="676"/>
      <c r="BS18" s="677" t="s">
        <v>238</v>
      </c>
      <c r="BT18" s="677"/>
      <c r="BU18" s="677"/>
      <c r="BV18" s="677"/>
      <c r="BW18" s="677"/>
      <c r="BX18" s="677"/>
      <c r="BY18" s="677"/>
      <c r="BZ18" s="677"/>
      <c r="CA18" s="677"/>
      <c r="CB18" s="708"/>
      <c r="CD18" s="637" t="s">
        <v>274</v>
      </c>
      <c r="CE18" s="638"/>
      <c r="CF18" s="638"/>
      <c r="CG18" s="638"/>
      <c r="CH18" s="638"/>
      <c r="CI18" s="638"/>
      <c r="CJ18" s="638"/>
      <c r="CK18" s="638"/>
      <c r="CL18" s="638"/>
      <c r="CM18" s="638"/>
      <c r="CN18" s="638"/>
      <c r="CO18" s="638"/>
      <c r="CP18" s="638"/>
      <c r="CQ18" s="639"/>
      <c r="CR18" s="640">
        <v>469659</v>
      </c>
      <c r="CS18" s="641"/>
      <c r="CT18" s="641"/>
      <c r="CU18" s="641"/>
      <c r="CV18" s="641"/>
      <c r="CW18" s="641"/>
      <c r="CX18" s="641"/>
      <c r="CY18" s="642"/>
      <c r="CZ18" s="676">
        <v>1</v>
      </c>
      <c r="DA18" s="676"/>
      <c r="DB18" s="676"/>
      <c r="DC18" s="676"/>
      <c r="DD18" s="646">
        <v>469659</v>
      </c>
      <c r="DE18" s="641"/>
      <c r="DF18" s="641"/>
      <c r="DG18" s="641"/>
      <c r="DH18" s="641"/>
      <c r="DI18" s="641"/>
      <c r="DJ18" s="641"/>
      <c r="DK18" s="641"/>
      <c r="DL18" s="641"/>
      <c r="DM18" s="641"/>
      <c r="DN18" s="641"/>
      <c r="DO18" s="641"/>
      <c r="DP18" s="642"/>
      <c r="DQ18" s="646">
        <v>469659</v>
      </c>
      <c r="DR18" s="641"/>
      <c r="DS18" s="641"/>
      <c r="DT18" s="641"/>
      <c r="DU18" s="641"/>
      <c r="DV18" s="641"/>
      <c r="DW18" s="641"/>
      <c r="DX18" s="641"/>
      <c r="DY18" s="641"/>
      <c r="DZ18" s="641"/>
      <c r="EA18" s="641"/>
      <c r="EB18" s="641"/>
      <c r="EC18" s="675"/>
    </row>
    <row r="19" spans="2:133" ht="11.25" customHeight="1" x14ac:dyDescent="0.25">
      <c r="B19" s="637" t="s">
        <v>275</v>
      </c>
      <c r="C19" s="638"/>
      <c r="D19" s="638"/>
      <c r="E19" s="638"/>
      <c r="F19" s="638"/>
      <c r="G19" s="638"/>
      <c r="H19" s="638"/>
      <c r="I19" s="638"/>
      <c r="J19" s="638"/>
      <c r="K19" s="638"/>
      <c r="L19" s="638"/>
      <c r="M19" s="638"/>
      <c r="N19" s="638"/>
      <c r="O19" s="638"/>
      <c r="P19" s="638"/>
      <c r="Q19" s="639"/>
      <c r="R19" s="640">
        <v>68332</v>
      </c>
      <c r="S19" s="641"/>
      <c r="T19" s="641"/>
      <c r="U19" s="641"/>
      <c r="V19" s="641"/>
      <c r="W19" s="641"/>
      <c r="X19" s="641"/>
      <c r="Y19" s="642"/>
      <c r="Z19" s="676">
        <v>0.1</v>
      </c>
      <c r="AA19" s="676"/>
      <c r="AB19" s="676"/>
      <c r="AC19" s="676"/>
      <c r="AD19" s="677">
        <v>68332</v>
      </c>
      <c r="AE19" s="677"/>
      <c r="AF19" s="677"/>
      <c r="AG19" s="677"/>
      <c r="AH19" s="677"/>
      <c r="AI19" s="677"/>
      <c r="AJ19" s="677"/>
      <c r="AK19" s="677"/>
      <c r="AL19" s="643">
        <v>0.3</v>
      </c>
      <c r="AM19" s="644"/>
      <c r="AN19" s="644"/>
      <c r="AO19" s="678"/>
      <c r="AP19" s="637" t="s">
        <v>276</v>
      </c>
      <c r="AQ19" s="638"/>
      <c r="AR19" s="638"/>
      <c r="AS19" s="638"/>
      <c r="AT19" s="638"/>
      <c r="AU19" s="638"/>
      <c r="AV19" s="638"/>
      <c r="AW19" s="638"/>
      <c r="AX19" s="638"/>
      <c r="AY19" s="638"/>
      <c r="AZ19" s="638"/>
      <c r="BA19" s="638"/>
      <c r="BB19" s="638"/>
      <c r="BC19" s="638"/>
      <c r="BD19" s="638"/>
      <c r="BE19" s="638"/>
      <c r="BF19" s="639"/>
      <c r="BG19" s="640">
        <v>263734</v>
      </c>
      <c r="BH19" s="641"/>
      <c r="BI19" s="641"/>
      <c r="BJ19" s="641"/>
      <c r="BK19" s="641"/>
      <c r="BL19" s="641"/>
      <c r="BM19" s="641"/>
      <c r="BN19" s="642"/>
      <c r="BO19" s="676">
        <v>1.8</v>
      </c>
      <c r="BP19" s="676"/>
      <c r="BQ19" s="676"/>
      <c r="BR19" s="676"/>
      <c r="BS19" s="677" t="s">
        <v>238</v>
      </c>
      <c r="BT19" s="677"/>
      <c r="BU19" s="677"/>
      <c r="BV19" s="677"/>
      <c r="BW19" s="677"/>
      <c r="BX19" s="677"/>
      <c r="BY19" s="677"/>
      <c r="BZ19" s="677"/>
      <c r="CA19" s="677"/>
      <c r="CB19" s="708"/>
      <c r="CD19" s="637" t="s">
        <v>277</v>
      </c>
      <c r="CE19" s="638"/>
      <c r="CF19" s="638"/>
      <c r="CG19" s="638"/>
      <c r="CH19" s="638"/>
      <c r="CI19" s="638"/>
      <c r="CJ19" s="638"/>
      <c r="CK19" s="638"/>
      <c r="CL19" s="638"/>
      <c r="CM19" s="638"/>
      <c r="CN19" s="638"/>
      <c r="CO19" s="638"/>
      <c r="CP19" s="638"/>
      <c r="CQ19" s="639"/>
      <c r="CR19" s="640" t="s">
        <v>130</v>
      </c>
      <c r="CS19" s="641"/>
      <c r="CT19" s="641"/>
      <c r="CU19" s="641"/>
      <c r="CV19" s="641"/>
      <c r="CW19" s="641"/>
      <c r="CX19" s="641"/>
      <c r="CY19" s="642"/>
      <c r="CZ19" s="676" t="s">
        <v>238</v>
      </c>
      <c r="DA19" s="676"/>
      <c r="DB19" s="676"/>
      <c r="DC19" s="676"/>
      <c r="DD19" s="646" t="s">
        <v>130</v>
      </c>
      <c r="DE19" s="641"/>
      <c r="DF19" s="641"/>
      <c r="DG19" s="641"/>
      <c r="DH19" s="641"/>
      <c r="DI19" s="641"/>
      <c r="DJ19" s="641"/>
      <c r="DK19" s="641"/>
      <c r="DL19" s="641"/>
      <c r="DM19" s="641"/>
      <c r="DN19" s="641"/>
      <c r="DO19" s="641"/>
      <c r="DP19" s="642"/>
      <c r="DQ19" s="646" t="s">
        <v>238</v>
      </c>
      <c r="DR19" s="641"/>
      <c r="DS19" s="641"/>
      <c r="DT19" s="641"/>
      <c r="DU19" s="641"/>
      <c r="DV19" s="641"/>
      <c r="DW19" s="641"/>
      <c r="DX19" s="641"/>
      <c r="DY19" s="641"/>
      <c r="DZ19" s="641"/>
      <c r="EA19" s="641"/>
      <c r="EB19" s="641"/>
      <c r="EC19" s="675"/>
    </row>
    <row r="20" spans="2:133" ht="11.25" customHeight="1" x14ac:dyDescent="0.25">
      <c r="B20" s="709" t="s">
        <v>278</v>
      </c>
      <c r="C20" s="710"/>
      <c r="D20" s="710"/>
      <c r="E20" s="710"/>
      <c r="F20" s="710"/>
      <c r="G20" s="710"/>
      <c r="H20" s="710"/>
      <c r="I20" s="710"/>
      <c r="J20" s="710"/>
      <c r="K20" s="710"/>
      <c r="L20" s="710"/>
      <c r="M20" s="710"/>
      <c r="N20" s="710"/>
      <c r="O20" s="710"/>
      <c r="P20" s="710"/>
      <c r="Q20" s="711"/>
      <c r="R20" s="640">
        <v>8871</v>
      </c>
      <c r="S20" s="641"/>
      <c r="T20" s="641"/>
      <c r="U20" s="641"/>
      <c r="V20" s="641"/>
      <c r="W20" s="641"/>
      <c r="X20" s="641"/>
      <c r="Y20" s="642"/>
      <c r="Z20" s="676">
        <v>0</v>
      </c>
      <c r="AA20" s="676"/>
      <c r="AB20" s="676"/>
      <c r="AC20" s="676"/>
      <c r="AD20" s="677">
        <v>8871</v>
      </c>
      <c r="AE20" s="677"/>
      <c r="AF20" s="677"/>
      <c r="AG20" s="677"/>
      <c r="AH20" s="677"/>
      <c r="AI20" s="677"/>
      <c r="AJ20" s="677"/>
      <c r="AK20" s="677"/>
      <c r="AL20" s="643">
        <v>0</v>
      </c>
      <c r="AM20" s="644"/>
      <c r="AN20" s="644"/>
      <c r="AO20" s="678"/>
      <c r="AP20" s="637" t="s">
        <v>279</v>
      </c>
      <c r="AQ20" s="638"/>
      <c r="AR20" s="638"/>
      <c r="AS20" s="638"/>
      <c r="AT20" s="638"/>
      <c r="AU20" s="638"/>
      <c r="AV20" s="638"/>
      <c r="AW20" s="638"/>
      <c r="AX20" s="638"/>
      <c r="AY20" s="638"/>
      <c r="AZ20" s="638"/>
      <c r="BA20" s="638"/>
      <c r="BB20" s="638"/>
      <c r="BC20" s="638"/>
      <c r="BD20" s="638"/>
      <c r="BE20" s="638"/>
      <c r="BF20" s="639"/>
      <c r="BG20" s="640">
        <v>263734</v>
      </c>
      <c r="BH20" s="641"/>
      <c r="BI20" s="641"/>
      <c r="BJ20" s="641"/>
      <c r="BK20" s="641"/>
      <c r="BL20" s="641"/>
      <c r="BM20" s="641"/>
      <c r="BN20" s="642"/>
      <c r="BO20" s="676">
        <v>1.8</v>
      </c>
      <c r="BP20" s="676"/>
      <c r="BQ20" s="676"/>
      <c r="BR20" s="676"/>
      <c r="BS20" s="677" t="s">
        <v>130</v>
      </c>
      <c r="BT20" s="677"/>
      <c r="BU20" s="677"/>
      <c r="BV20" s="677"/>
      <c r="BW20" s="677"/>
      <c r="BX20" s="677"/>
      <c r="BY20" s="677"/>
      <c r="BZ20" s="677"/>
      <c r="CA20" s="677"/>
      <c r="CB20" s="708"/>
      <c r="CD20" s="637" t="s">
        <v>280</v>
      </c>
      <c r="CE20" s="638"/>
      <c r="CF20" s="638"/>
      <c r="CG20" s="638"/>
      <c r="CH20" s="638"/>
      <c r="CI20" s="638"/>
      <c r="CJ20" s="638"/>
      <c r="CK20" s="638"/>
      <c r="CL20" s="638"/>
      <c r="CM20" s="638"/>
      <c r="CN20" s="638"/>
      <c r="CO20" s="638"/>
      <c r="CP20" s="638"/>
      <c r="CQ20" s="639"/>
      <c r="CR20" s="640">
        <v>48508074</v>
      </c>
      <c r="CS20" s="641"/>
      <c r="CT20" s="641"/>
      <c r="CU20" s="641"/>
      <c r="CV20" s="641"/>
      <c r="CW20" s="641"/>
      <c r="CX20" s="641"/>
      <c r="CY20" s="642"/>
      <c r="CZ20" s="676">
        <v>100</v>
      </c>
      <c r="DA20" s="676"/>
      <c r="DB20" s="676"/>
      <c r="DC20" s="676"/>
      <c r="DD20" s="646">
        <v>8769522</v>
      </c>
      <c r="DE20" s="641"/>
      <c r="DF20" s="641"/>
      <c r="DG20" s="641"/>
      <c r="DH20" s="641"/>
      <c r="DI20" s="641"/>
      <c r="DJ20" s="641"/>
      <c r="DK20" s="641"/>
      <c r="DL20" s="641"/>
      <c r="DM20" s="641"/>
      <c r="DN20" s="641"/>
      <c r="DO20" s="641"/>
      <c r="DP20" s="642"/>
      <c r="DQ20" s="646">
        <v>30282334</v>
      </c>
      <c r="DR20" s="641"/>
      <c r="DS20" s="641"/>
      <c r="DT20" s="641"/>
      <c r="DU20" s="641"/>
      <c r="DV20" s="641"/>
      <c r="DW20" s="641"/>
      <c r="DX20" s="641"/>
      <c r="DY20" s="641"/>
      <c r="DZ20" s="641"/>
      <c r="EA20" s="641"/>
      <c r="EB20" s="641"/>
      <c r="EC20" s="675"/>
    </row>
    <row r="21" spans="2:133" ht="11.25" customHeight="1" x14ac:dyDescent="0.25">
      <c r="B21" s="637" t="s">
        <v>281</v>
      </c>
      <c r="C21" s="638"/>
      <c r="D21" s="638"/>
      <c r="E21" s="638"/>
      <c r="F21" s="638"/>
      <c r="G21" s="638"/>
      <c r="H21" s="638"/>
      <c r="I21" s="638"/>
      <c r="J21" s="638"/>
      <c r="K21" s="638"/>
      <c r="L21" s="638"/>
      <c r="M21" s="638"/>
      <c r="N21" s="638"/>
      <c r="O21" s="638"/>
      <c r="P21" s="638"/>
      <c r="Q21" s="639"/>
      <c r="R21" s="640">
        <v>8255966</v>
      </c>
      <c r="S21" s="641"/>
      <c r="T21" s="641"/>
      <c r="U21" s="641"/>
      <c r="V21" s="641"/>
      <c r="W21" s="641"/>
      <c r="X21" s="641"/>
      <c r="Y21" s="642"/>
      <c r="Z21" s="676">
        <v>16</v>
      </c>
      <c r="AA21" s="676"/>
      <c r="AB21" s="676"/>
      <c r="AC21" s="676"/>
      <c r="AD21" s="677">
        <v>6874232</v>
      </c>
      <c r="AE21" s="677"/>
      <c r="AF21" s="677"/>
      <c r="AG21" s="677"/>
      <c r="AH21" s="677"/>
      <c r="AI21" s="677"/>
      <c r="AJ21" s="677"/>
      <c r="AK21" s="677"/>
      <c r="AL21" s="643">
        <v>28.6</v>
      </c>
      <c r="AM21" s="644"/>
      <c r="AN21" s="644"/>
      <c r="AO21" s="678"/>
      <c r="AP21" s="637" t="s">
        <v>282</v>
      </c>
      <c r="AQ21" s="712"/>
      <c r="AR21" s="712"/>
      <c r="AS21" s="712"/>
      <c r="AT21" s="712"/>
      <c r="AU21" s="712"/>
      <c r="AV21" s="712"/>
      <c r="AW21" s="712"/>
      <c r="AX21" s="712"/>
      <c r="AY21" s="712"/>
      <c r="AZ21" s="712"/>
      <c r="BA21" s="712"/>
      <c r="BB21" s="712"/>
      <c r="BC21" s="712"/>
      <c r="BD21" s="712"/>
      <c r="BE21" s="712"/>
      <c r="BF21" s="713"/>
      <c r="BG21" s="640">
        <v>1190</v>
      </c>
      <c r="BH21" s="641"/>
      <c r="BI21" s="641"/>
      <c r="BJ21" s="641"/>
      <c r="BK21" s="641"/>
      <c r="BL21" s="641"/>
      <c r="BM21" s="641"/>
      <c r="BN21" s="642"/>
      <c r="BO21" s="676">
        <v>0</v>
      </c>
      <c r="BP21" s="676"/>
      <c r="BQ21" s="676"/>
      <c r="BR21" s="676"/>
      <c r="BS21" s="677" t="s">
        <v>238</v>
      </c>
      <c r="BT21" s="677"/>
      <c r="BU21" s="677"/>
      <c r="BV21" s="677"/>
      <c r="BW21" s="677"/>
      <c r="BX21" s="677"/>
      <c r="BY21" s="677"/>
      <c r="BZ21" s="677"/>
      <c r="CA21" s="677"/>
      <c r="CB21" s="708"/>
      <c r="CD21" s="621"/>
      <c r="CE21" s="622"/>
      <c r="CF21" s="622"/>
      <c r="CG21" s="622"/>
      <c r="CH21" s="622"/>
      <c r="CI21" s="622"/>
      <c r="CJ21" s="622"/>
      <c r="CK21" s="622"/>
      <c r="CL21" s="622"/>
      <c r="CM21" s="622"/>
      <c r="CN21" s="622"/>
      <c r="CO21" s="622"/>
      <c r="CP21" s="622"/>
      <c r="CQ21" s="623"/>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5">
      <c r="B22" s="637" t="s">
        <v>283</v>
      </c>
      <c r="C22" s="638"/>
      <c r="D22" s="638"/>
      <c r="E22" s="638"/>
      <c r="F22" s="638"/>
      <c r="G22" s="638"/>
      <c r="H22" s="638"/>
      <c r="I22" s="638"/>
      <c r="J22" s="638"/>
      <c r="K22" s="638"/>
      <c r="L22" s="638"/>
      <c r="M22" s="638"/>
      <c r="N22" s="638"/>
      <c r="O22" s="638"/>
      <c r="P22" s="638"/>
      <c r="Q22" s="639"/>
      <c r="R22" s="640">
        <v>6874232</v>
      </c>
      <c r="S22" s="641"/>
      <c r="T22" s="641"/>
      <c r="U22" s="641"/>
      <c r="V22" s="641"/>
      <c r="W22" s="641"/>
      <c r="X22" s="641"/>
      <c r="Y22" s="642"/>
      <c r="Z22" s="676">
        <v>13.3</v>
      </c>
      <c r="AA22" s="676"/>
      <c r="AB22" s="676"/>
      <c r="AC22" s="676"/>
      <c r="AD22" s="677">
        <v>6874232</v>
      </c>
      <c r="AE22" s="677"/>
      <c r="AF22" s="677"/>
      <c r="AG22" s="677"/>
      <c r="AH22" s="677"/>
      <c r="AI22" s="677"/>
      <c r="AJ22" s="677"/>
      <c r="AK22" s="677"/>
      <c r="AL22" s="643">
        <v>28.6</v>
      </c>
      <c r="AM22" s="644"/>
      <c r="AN22" s="644"/>
      <c r="AO22" s="678"/>
      <c r="AP22" s="637" t="s">
        <v>284</v>
      </c>
      <c r="AQ22" s="712"/>
      <c r="AR22" s="712"/>
      <c r="AS22" s="712"/>
      <c r="AT22" s="712"/>
      <c r="AU22" s="712"/>
      <c r="AV22" s="712"/>
      <c r="AW22" s="712"/>
      <c r="AX22" s="712"/>
      <c r="AY22" s="712"/>
      <c r="AZ22" s="712"/>
      <c r="BA22" s="712"/>
      <c r="BB22" s="712"/>
      <c r="BC22" s="712"/>
      <c r="BD22" s="712"/>
      <c r="BE22" s="712"/>
      <c r="BF22" s="713"/>
      <c r="BG22" s="640" t="s">
        <v>130</v>
      </c>
      <c r="BH22" s="641"/>
      <c r="BI22" s="641"/>
      <c r="BJ22" s="641"/>
      <c r="BK22" s="641"/>
      <c r="BL22" s="641"/>
      <c r="BM22" s="641"/>
      <c r="BN22" s="642"/>
      <c r="BO22" s="676" t="s">
        <v>238</v>
      </c>
      <c r="BP22" s="676"/>
      <c r="BQ22" s="676"/>
      <c r="BR22" s="676"/>
      <c r="BS22" s="677" t="s">
        <v>238</v>
      </c>
      <c r="BT22" s="677"/>
      <c r="BU22" s="677"/>
      <c r="BV22" s="677"/>
      <c r="BW22" s="677"/>
      <c r="BX22" s="677"/>
      <c r="BY22" s="677"/>
      <c r="BZ22" s="677"/>
      <c r="CA22" s="677"/>
      <c r="CB22" s="708"/>
      <c r="CD22" s="692" t="s">
        <v>285</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5">
      <c r="B23" s="637" t="s">
        <v>286</v>
      </c>
      <c r="C23" s="638"/>
      <c r="D23" s="638"/>
      <c r="E23" s="638"/>
      <c r="F23" s="638"/>
      <c r="G23" s="638"/>
      <c r="H23" s="638"/>
      <c r="I23" s="638"/>
      <c r="J23" s="638"/>
      <c r="K23" s="638"/>
      <c r="L23" s="638"/>
      <c r="M23" s="638"/>
      <c r="N23" s="638"/>
      <c r="O23" s="638"/>
      <c r="P23" s="638"/>
      <c r="Q23" s="639"/>
      <c r="R23" s="640">
        <v>1381208</v>
      </c>
      <c r="S23" s="641"/>
      <c r="T23" s="641"/>
      <c r="U23" s="641"/>
      <c r="V23" s="641"/>
      <c r="W23" s="641"/>
      <c r="X23" s="641"/>
      <c r="Y23" s="642"/>
      <c r="Z23" s="676">
        <v>2.7</v>
      </c>
      <c r="AA23" s="676"/>
      <c r="AB23" s="676"/>
      <c r="AC23" s="676"/>
      <c r="AD23" s="677" t="s">
        <v>130</v>
      </c>
      <c r="AE23" s="677"/>
      <c r="AF23" s="677"/>
      <c r="AG23" s="677"/>
      <c r="AH23" s="677"/>
      <c r="AI23" s="677"/>
      <c r="AJ23" s="677"/>
      <c r="AK23" s="677"/>
      <c r="AL23" s="643" t="s">
        <v>130</v>
      </c>
      <c r="AM23" s="644"/>
      <c r="AN23" s="644"/>
      <c r="AO23" s="678"/>
      <c r="AP23" s="637" t="s">
        <v>287</v>
      </c>
      <c r="AQ23" s="712"/>
      <c r="AR23" s="712"/>
      <c r="AS23" s="712"/>
      <c r="AT23" s="712"/>
      <c r="AU23" s="712"/>
      <c r="AV23" s="712"/>
      <c r="AW23" s="712"/>
      <c r="AX23" s="712"/>
      <c r="AY23" s="712"/>
      <c r="AZ23" s="712"/>
      <c r="BA23" s="712"/>
      <c r="BB23" s="712"/>
      <c r="BC23" s="712"/>
      <c r="BD23" s="712"/>
      <c r="BE23" s="712"/>
      <c r="BF23" s="713"/>
      <c r="BG23" s="640">
        <v>262544</v>
      </c>
      <c r="BH23" s="641"/>
      <c r="BI23" s="641"/>
      <c r="BJ23" s="641"/>
      <c r="BK23" s="641"/>
      <c r="BL23" s="641"/>
      <c r="BM23" s="641"/>
      <c r="BN23" s="642"/>
      <c r="BO23" s="676">
        <v>1.7</v>
      </c>
      <c r="BP23" s="676"/>
      <c r="BQ23" s="676"/>
      <c r="BR23" s="676"/>
      <c r="BS23" s="677" t="s">
        <v>130</v>
      </c>
      <c r="BT23" s="677"/>
      <c r="BU23" s="677"/>
      <c r="BV23" s="677"/>
      <c r="BW23" s="677"/>
      <c r="BX23" s="677"/>
      <c r="BY23" s="677"/>
      <c r="BZ23" s="677"/>
      <c r="CA23" s="677"/>
      <c r="CB23" s="708"/>
      <c r="CD23" s="692" t="s">
        <v>226</v>
      </c>
      <c r="CE23" s="693"/>
      <c r="CF23" s="693"/>
      <c r="CG23" s="693"/>
      <c r="CH23" s="693"/>
      <c r="CI23" s="693"/>
      <c r="CJ23" s="693"/>
      <c r="CK23" s="693"/>
      <c r="CL23" s="693"/>
      <c r="CM23" s="693"/>
      <c r="CN23" s="693"/>
      <c r="CO23" s="693"/>
      <c r="CP23" s="693"/>
      <c r="CQ23" s="694"/>
      <c r="CR23" s="692" t="s">
        <v>288</v>
      </c>
      <c r="CS23" s="693"/>
      <c r="CT23" s="693"/>
      <c r="CU23" s="693"/>
      <c r="CV23" s="693"/>
      <c r="CW23" s="693"/>
      <c r="CX23" s="693"/>
      <c r="CY23" s="694"/>
      <c r="CZ23" s="692" t="s">
        <v>289</v>
      </c>
      <c r="DA23" s="693"/>
      <c r="DB23" s="693"/>
      <c r="DC23" s="694"/>
      <c r="DD23" s="692" t="s">
        <v>290</v>
      </c>
      <c r="DE23" s="693"/>
      <c r="DF23" s="693"/>
      <c r="DG23" s="693"/>
      <c r="DH23" s="693"/>
      <c r="DI23" s="693"/>
      <c r="DJ23" s="693"/>
      <c r="DK23" s="694"/>
      <c r="DL23" s="724" t="s">
        <v>291</v>
      </c>
      <c r="DM23" s="725"/>
      <c r="DN23" s="725"/>
      <c r="DO23" s="725"/>
      <c r="DP23" s="725"/>
      <c r="DQ23" s="725"/>
      <c r="DR23" s="725"/>
      <c r="DS23" s="725"/>
      <c r="DT23" s="725"/>
      <c r="DU23" s="725"/>
      <c r="DV23" s="726"/>
      <c r="DW23" s="692" t="s">
        <v>292</v>
      </c>
      <c r="DX23" s="693"/>
      <c r="DY23" s="693"/>
      <c r="DZ23" s="693"/>
      <c r="EA23" s="693"/>
      <c r="EB23" s="693"/>
      <c r="EC23" s="694"/>
    </row>
    <row r="24" spans="2:133" ht="11.25" customHeight="1" x14ac:dyDescent="0.25">
      <c r="B24" s="637" t="s">
        <v>293</v>
      </c>
      <c r="C24" s="638"/>
      <c r="D24" s="638"/>
      <c r="E24" s="638"/>
      <c r="F24" s="638"/>
      <c r="G24" s="638"/>
      <c r="H24" s="638"/>
      <c r="I24" s="638"/>
      <c r="J24" s="638"/>
      <c r="K24" s="638"/>
      <c r="L24" s="638"/>
      <c r="M24" s="638"/>
      <c r="N24" s="638"/>
      <c r="O24" s="638"/>
      <c r="P24" s="638"/>
      <c r="Q24" s="639"/>
      <c r="R24" s="640">
        <v>526</v>
      </c>
      <c r="S24" s="641"/>
      <c r="T24" s="641"/>
      <c r="U24" s="641"/>
      <c r="V24" s="641"/>
      <c r="W24" s="641"/>
      <c r="X24" s="641"/>
      <c r="Y24" s="642"/>
      <c r="Z24" s="676">
        <v>0</v>
      </c>
      <c r="AA24" s="676"/>
      <c r="AB24" s="676"/>
      <c r="AC24" s="676"/>
      <c r="AD24" s="677" t="s">
        <v>130</v>
      </c>
      <c r="AE24" s="677"/>
      <c r="AF24" s="677"/>
      <c r="AG24" s="677"/>
      <c r="AH24" s="677"/>
      <c r="AI24" s="677"/>
      <c r="AJ24" s="677"/>
      <c r="AK24" s="677"/>
      <c r="AL24" s="643" t="s">
        <v>130</v>
      </c>
      <c r="AM24" s="644"/>
      <c r="AN24" s="644"/>
      <c r="AO24" s="678"/>
      <c r="AP24" s="637" t="s">
        <v>294</v>
      </c>
      <c r="AQ24" s="712"/>
      <c r="AR24" s="712"/>
      <c r="AS24" s="712"/>
      <c r="AT24" s="712"/>
      <c r="AU24" s="712"/>
      <c r="AV24" s="712"/>
      <c r="AW24" s="712"/>
      <c r="AX24" s="712"/>
      <c r="AY24" s="712"/>
      <c r="AZ24" s="712"/>
      <c r="BA24" s="712"/>
      <c r="BB24" s="712"/>
      <c r="BC24" s="712"/>
      <c r="BD24" s="712"/>
      <c r="BE24" s="712"/>
      <c r="BF24" s="713"/>
      <c r="BG24" s="640" t="s">
        <v>130</v>
      </c>
      <c r="BH24" s="641"/>
      <c r="BI24" s="641"/>
      <c r="BJ24" s="641"/>
      <c r="BK24" s="641"/>
      <c r="BL24" s="641"/>
      <c r="BM24" s="641"/>
      <c r="BN24" s="642"/>
      <c r="BO24" s="676" t="s">
        <v>238</v>
      </c>
      <c r="BP24" s="676"/>
      <c r="BQ24" s="676"/>
      <c r="BR24" s="676"/>
      <c r="BS24" s="677" t="s">
        <v>130</v>
      </c>
      <c r="BT24" s="677"/>
      <c r="BU24" s="677"/>
      <c r="BV24" s="677"/>
      <c r="BW24" s="677"/>
      <c r="BX24" s="677"/>
      <c r="BY24" s="677"/>
      <c r="BZ24" s="677"/>
      <c r="CA24" s="677"/>
      <c r="CB24" s="708"/>
      <c r="CD24" s="689" t="s">
        <v>295</v>
      </c>
      <c r="CE24" s="690"/>
      <c r="CF24" s="690"/>
      <c r="CG24" s="690"/>
      <c r="CH24" s="690"/>
      <c r="CI24" s="690"/>
      <c r="CJ24" s="690"/>
      <c r="CK24" s="690"/>
      <c r="CL24" s="690"/>
      <c r="CM24" s="690"/>
      <c r="CN24" s="690"/>
      <c r="CO24" s="690"/>
      <c r="CP24" s="690"/>
      <c r="CQ24" s="691"/>
      <c r="CR24" s="686">
        <v>18346836</v>
      </c>
      <c r="CS24" s="687"/>
      <c r="CT24" s="687"/>
      <c r="CU24" s="687"/>
      <c r="CV24" s="687"/>
      <c r="CW24" s="687"/>
      <c r="CX24" s="687"/>
      <c r="CY24" s="715"/>
      <c r="CZ24" s="716">
        <v>37.799999999999997</v>
      </c>
      <c r="DA24" s="699"/>
      <c r="DB24" s="699"/>
      <c r="DC24" s="718"/>
      <c r="DD24" s="714">
        <v>13124443</v>
      </c>
      <c r="DE24" s="687"/>
      <c r="DF24" s="687"/>
      <c r="DG24" s="687"/>
      <c r="DH24" s="687"/>
      <c r="DI24" s="687"/>
      <c r="DJ24" s="687"/>
      <c r="DK24" s="715"/>
      <c r="DL24" s="714">
        <v>12619921</v>
      </c>
      <c r="DM24" s="687"/>
      <c r="DN24" s="687"/>
      <c r="DO24" s="687"/>
      <c r="DP24" s="687"/>
      <c r="DQ24" s="687"/>
      <c r="DR24" s="687"/>
      <c r="DS24" s="687"/>
      <c r="DT24" s="687"/>
      <c r="DU24" s="687"/>
      <c r="DV24" s="715"/>
      <c r="DW24" s="716">
        <v>51.5</v>
      </c>
      <c r="DX24" s="699"/>
      <c r="DY24" s="699"/>
      <c r="DZ24" s="699"/>
      <c r="EA24" s="699"/>
      <c r="EB24" s="699"/>
      <c r="EC24" s="717"/>
    </row>
    <row r="25" spans="2:133" ht="11.25" customHeight="1" x14ac:dyDescent="0.25">
      <c r="B25" s="637" t="s">
        <v>296</v>
      </c>
      <c r="C25" s="638"/>
      <c r="D25" s="638"/>
      <c r="E25" s="638"/>
      <c r="F25" s="638"/>
      <c r="G25" s="638"/>
      <c r="H25" s="638"/>
      <c r="I25" s="638"/>
      <c r="J25" s="638"/>
      <c r="K25" s="638"/>
      <c r="L25" s="638"/>
      <c r="M25" s="638"/>
      <c r="N25" s="638"/>
      <c r="O25" s="638"/>
      <c r="P25" s="638"/>
      <c r="Q25" s="639"/>
      <c r="R25" s="640">
        <v>26160288</v>
      </c>
      <c r="S25" s="641"/>
      <c r="T25" s="641"/>
      <c r="U25" s="641"/>
      <c r="V25" s="641"/>
      <c r="W25" s="641"/>
      <c r="X25" s="641"/>
      <c r="Y25" s="642"/>
      <c r="Z25" s="676">
        <v>50.6</v>
      </c>
      <c r="AA25" s="676"/>
      <c r="AB25" s="676"/>
      <c r="AC25" s="676"/>
      <c r="AD25" s="677">
        <v>23769278</v>
      </c>
      <c r="AE25" s="677"/>
      <c r="AF25" s="677"/>
      <c r="AG25" s="677"/>
      <c r="AH25" s="677"/>
      <c r="AI25" s="677"/>
      <c r="AJ25" s="677"/>
      <c r="AK25" s="677"/>
      <c r="AL25" s="643">
        <v>99</v>
      </c>
      <c r="AM25" s="644"/>
      <c r="AN25" s="644"/>
      <c r="AO25" s="678"/>
      <c r="AP25" s="637" t="s">
        <v>297</v>
      </c>
      <c r="AQ25" s="712"/>
      <c r="AR25" s="712"/>
      <c r="AS25" s="712"/>
      <c r="AT25" s="712"/>
      <c r="AU25" s="712"/>
      <c r="AV25" s="712"/>
      <c r="AW25" s="712"/>
      <c r="AX25" s="712"/>
      <c r="AY25" s="712"/>
      <c r="AZ25" s="712"/>
      <c r="BA25" s="712"/>
      <c r="BB25" s="712"/>
      <c r="BC25" s="712"/>
      <c r="BD25" s="712"/>
      <c r="BE25" s="712"/>
      <c r="BF25" s="713"/>
      <c r="BG25" s="640" t="s">
        <v>130</v>
      </c>
      <c r="BH25" s="641"/>
      <c r="BI25" s="641"/>
      <c r="BJ25" s="641"/>
      <c r="BK25" s="641"/>
      <c r="BL25" s="641"/>
      <c r="BM25" s="641"/>
      <c r="BN25" s="642"/>
      <c r="BO25" s="676" t="s">
        <v>130</v>
      </c>
      <c r="BP25" s="676"/>
      <c r="BQ25" s="676"/>
      <c r="BR25" s="676"/>
      <c r="BS25" s="677" t="s">
        <v>238</v>
      </c>
      <c r="BT25" s="677"/>
      <c r="BU25" s="677"/>
      <c r="BV25" s="677"/>
      <c r="BW25" s="677"/>
      <c r="BX25" s="677"/>
      <c r="BY25" s="677"/>
      <c r="BZ25" s="677"/>
      <c r="CA25" s="677"/>
      <c r="CB25" s="708"/>
      <c r="CD25" s="637" t="s">
        <v>298</v>
      </c>
      <c r="CE25" s="638"/>
      <c r="CF25" s="638"/>
      <c r="CG25" s="638"/>
      <c r="CH25" s="638"/>
      <c r="CI25" s="638"/>
      <c r="CJ25" s="638"/>
      <c r="CK25" s="638"/>
      <c r="CL25" s="638"/>
      <c r="CM25" s="638"/>
      <c r="CN25" s="638"/>
      <c r="CO25" s="638"/>
      <c r="CP25" s="638"/>
      <c r="CQ25" s="639"/>
      <c r="CR25" s="640">
        <v>7163770</v>
      </c>
      <c r="CS25" s="649"/>
      <c r="CT25" s="649"/>
      <c r="CU25" s="649"/>
      <c r="CV25" s="649"/>
      <c r="CW25" s="649"/>
      <c r="CX25" s="649"/>
      <c r="CY25" s="650"/>
      <c r="CZ25" s="643">
        <v>14.8</v>
      </c>
      <c r="DA25" s="651"/>
      <c r="DB25" s="651"/>
      <c r="DC25" s="652"/>
      <c r="DD25" s="646">
        <v>6461868</v>
      </c>
      <c r="DE25" s="649"/>
      <c r="DF25" s="649"/>
      <c r="DG25" s="649"/>
      <c r="DH25" s="649"/>
      <c r="DI25" s="649"/>
      <c r="DJ25" s="649"/>
      <c r="DK25" s="650"/>
      <c r="DL25" s="646">
        <v>6011527</v>
      </c>
      <c r="DM25" s="649"/>
      <c r="DN25" s="649"/>
      <c r="DO25" s="649"/>
      <c r="DP25" s="649"/>
      <c r="DQ25" s="649"/>
      <c r="DR25" s="649"/>
      <c r="DS25" s="649"/>
      <c r="DT25" s="649"/>
      <c r="DU25" s="649"/>
      <c r="DV25" s="650"/>
      <c r="DW25" s="643">
        <v>24.5</v>
      </c>
      <c r="DX25" s="651"/>
      <c r="DY25" s="651"/>
      <c r="DZ25" s="651"/>
      <c r="EA25" s="651"/>
      <c r="EB25" s="651"/>
      <c r="EC25" s="665"/>
    </row>
    <row r="26" spans="2:133" ht="11.25" customHeight="1" x14ac:dyDescent="0.25">
      <c r="B26" s="637" t="s">
        <v>299</v>
      </c>
      <c r="C26" s="638"/>
      <c r="D26" s="638"/>
      <c r="E26" s="638"/>
      <c r="F26" s="638"/>
      <c r="G26" s="638"/>
      <c r="H26" s="638"/>
      <c r="I26" s="638"/>
      <c r="J26" s="638"/>
      <c r="K26" s="638"/>
      <c r="L26" s="638"/>
      <c r="M26" s="638"/>
      <c r="N26" s="638"/>
      <c r="O26" s="638"/>
      <c r="P26" s="638"/>
      <c r="Q26" s="639"/>
      <c r="R26" s="640">
        <v>6977</v>
      </c>
      <c r="S26" s="641"/>
      <c r="T26" s="641"/>
      <c r="U26" s="641"/>
      <c r="V26" s="641"/>
      <c r="W26" s="641"/>
      <c r="X26" s="641"/>
      <c r="Y26" s="642"/>
      <c r="Z26" s="676">
        <v>0</v>
      </c>
      <c r="AA26" s="676"/>
      <c r="AB26" s="676"/>
      <c r="AC26" s="676"/>
      <c r="AD26" s="677">
        <v>6977</v>
      </c>
      <c r="AE26" s="677"/>
      <c r="AF26" s="677"/>
      <c r="AG26" s="677"/>
      <c r="AH26" s="677"/>
      <c r="AI26" s="677"/>
      <c r="AJ26" s="677"/>
      <c r="AK26" s="677"/>
      <c r="AL26" s="643">
        <v>0</v>
      </c>
      <c r="AM26" s="644"/>
      <c r="AN26" s="644"/>
      <c r="AO26" s="678"/>
      <c r="AP26" s="637" t="s">
        <v>300</v>
      </c>
      <c r="AQ26" s="712"/>
      <c r="AR26" s="712"/>
      <c r="AS26" s="712"/>
      <c r="AT26" s="712"/>
      <c r="AU26" s="712"/>
      <c r="AV26" s="712"/>
      <c r="AW26" s="712"/>
      <c r="AX26" s="712"/>
      <c r="AY26" s="712"/>
      <c r="AZ26" s="712"/>
      <c r="BA26" s="712"/>
      <c r="BB26" s="712"/>
      <c r="BC26" s="712"/>
      <c r="BD26" s="712"/>
      <c r="BE26" s="712"/>
      <c r="BF26" s="713"/>
      <c r="BG26" s="640" t="s">
        <v>130</v>
      </c>
      <c r="BH26" s="641"/>
      <c r="BI26" s="641"/>
      <c r="BJ26" s="641"/>
      <c r="BK26" s="641"/>
      <c r="BL26" s="641"/>
      <c r="BM26" s="641"/>
      <c r="BN26" s="642"/>
      <c r="BO26" s="676" t="s">
        <v>130</v>
      </c>
      <c r="BP26" s="676"/>
      <c r="BQ26" s="676"/>
      <c r="BR26" s="676"/>
      <c r="BS26" s="677" t="s">
        <v>238</v>
      </c>
      <c r="BT26" s="677"/>
      <c r="BU26" s="677"/>
      <c r="BV26" s="677"/>
      <c r="BW26" s="677"/>
      <c r="BX26" s="677"/>
      <c r="BY26" s="677"/>
      <c r="BZ26" s="677"/>
      <c r="CA26" s="677"/>
      <c r="CB26" s="708"/>
      <c r="CD26" s="637" t="s">
        <v>301</v>
      </c>
      <c r="CE26" s="638"/>
      <c r="CF26" s="638"/>
      <c r="CG26" s="638"/>
      <c r="CH26" s="638"/>
      <c r="CI26" s="638"/>
      <c r="CJ26" s="638"/>
      <c r="CK26" s="638"/>
      <c r="CL26" s="638"/>
      <c r="CM26" s="638"/>
      <c r="CN26" s="638"/>
      <c r="CO26" s="638"/>
      <c r="CP26" s="638"/>
      <c r="CQ26" s="639"/>
      <c r="CR26" s="640">
        <v>4348124</v>
      </c>
      <c r="CS26" s="641"/>
      <c r="CT26" s="641"/>
      <c r="CU26" s="641"/>
      <c r="CV26" s="641"/>
      <c r="CW26" s="641"/>
      <c r="CX26" s="641"/>
      <c r="CY26" s="642"/>
      <c r="CZ26" s="643">
        <v>9</v>
      </c>
      <c r="DA26" s="651"/>
      <c r="DB26" s="651"/>
      <c r="DC26" s="652"/>
      <c r="DD26" s="646">
        <v>3972102</v>
      </c>
      <c r="DE26" s="641"/>
      <c r="DF26" s="641"/>
      <c r="DG26" s="641"/>
      <c r="DH26" s="641"/>
      <c r="DI26" s="641"/>
      <c r="DJ26" s="641"/>
      <c r="DK26" s="642"/>
      <c r="DL26" s="646" t="s">
        <v>130</v>
      </c>
      <c r="DM26" s="641"/>
      <c r="DN26" s="641"/>
      <c r="DO26" s="641"/>
      <c r="DP26" s="641"/>
      <c r="DQ26" s="641"/>
      <c r="DR26" s="641"/>
      <c r="DS26" s="641"/>
      <c r="DT26" s="641"/>
      <c r="DU26" s="641"/>
      <c r="DV26" s="642"/>
      <c r="DW26" s="643" t="s">
        <v>130</v>
      </c>
      <c r="DX26" s="651"/>
      <c r="DY26" s="651"/>
      <c r="DZ26" s="651"/>
      <c r="EA26" s="651"/>
      <c r="EB26" s="651"/>
      <c r="EC26" s="665"/>
    </row>
    <row r="27" spans="2:133" ht="11.25" customHeight="1" x14ac:dyDescent="0.25">
      <c r="B27" s="637" t="s">
        <v>302</v>
      </c>
      <c r="C27" s="638"/>
      <c r="D27" s="638"/>
      <c r="E27" s="638"/>
      <c r="F27" s="638"/>
      <c r="G27" s="638"/>
      <c r="H27" s="638"/>
      <c r="I27" s="638"/>
      <c r="J27" s="638"/>
      <c r="K27" s="638"/>
      <c r="L27" s="638"/>
      <c r="M27" s="638"/>
      <c r="N27" s="638"/>
      <c r="O27" s="638"/>
      <c r="P27" s="638"/>
      <c r="Q27" s="639"/>
      <c r="R27" s="640">
        <v>542100</v>
      </c>
      <c r="S27" s="641"/>
      <c r="T27" s="641"/>
      <c r="U27" s="641"/>
      <c r="V27" s="641"/>
      <c r="W27" s="641"/>
      <c r="X27" s="641"/>
      <c r="Y27" s="642"/>
      <c r="Z27" s="676">
        <v>1</v>
      </c>
      <c r="AA27" s="676"/>
      <c r="AB27" s="676"/>
      <c r="AC27" s="676"/>
      <c r="AD27" s="677" t="s">
        <v>238</v>
      </c>
      <c r="AE27" s="677"/>
      <c r="AF27" s="677"/>
      <c r="AG27" s="677"/>
      <c r="AH27" s="677"/>
      <c r="AI27" s="677"/>
      <c r="AJ27" s="677"/>
      <c r="AK27" s="677"/>
      <c r="AL27" s="643" t="s">
        <v>238</v>
      </c>
      <c r="AM27" s="644"/>
      <c r="AN27" s="644"/>
      <c r="AO27" s="678"/>
      <c r="AP27" s="637" t="s">
        <v>303</v>
      </c>
      <c r="AQ27" s="638"/>
      <c r="AR27" s="638"/>
      <c r="AS27" s="638"/>
      <c r="AT27" s="638"/>
      <c r="AU27" s="638"/>
      <c r="AV27" s="638"/>
      <c r="AW27" s="638"/>
      <c r="AX27" s="638"/>
      <c r="AY27" s="638"/>
      <c r="AZ27" s="638"/>
      <c r="BA27" s="638"/>
      <c r="BB27" s="638"/>
      <c r="BC27" s="638"/>
      <c r="BD27" s="638"/>
      <c r="BE27" s="638"/>
      <c r="BF27" s="639"/>
      <c r="BG27" s="640">
        <v>15018289</v>
      </c>
      <c r="BH27" s="641"/>
      <c r="BI27" s="641"/>
      <c r="BJ27" s="641"/>
      <c r="BK27" s="641"/>
      <c r="BL27" s="641"/>
      <c r="BM27" s="641"/>
      <c r="BN27" s="642"/>
      <c r="BO27" s="676">
        <v>100</v>
      </c>
      <c r="BP27" s="676"/>
      <c r="BQ27" s="676"/>
      <c r="BR27" s="676"/>
      <c r="BS27" s="677">
        <v>110611</v>
      </c>
      <c r="BT27" s="677"/>
      <c r="BU27" s="677"/>
      <c r="BV27" s="677"/>
      <c r="BW27" s="677"/>
      <c r="BX27" s="677"/>
      <c r="BY27" s="677"/>
      <c r="BZ27" s="677"/>
      <c r="CA27" s="677"/>
      <c r="CB27" s="708"/>
      <c r="CD27" s="637" t="s">
        <v>304</v>
      </c>
      <c r="CE27" s="638"/>
      <c r="CF27" s="638"/>
      <c r="CG27" s="638"/>
      <c r="CH27" s="638"/>
      <c r="CI27" s="638"/>
      <c r="CJ27" s="638"/>
      <c r="CK27" s="638"/>
      <c r="CL27" s="638"/>
      <c r="CM27" s="638"/>
      <c r="CN27" s="638"/>
      <c r="CO27" s="638"/>
      <c r="CP27" s="638"/>
      <c r="CQ27" s="639"/>
      <c r="CR27" s="640">
        <v>6475308</v>
      </c>
      <c r="CS27" s="649"/>
      <c r="CT27" s="649"/>
      <c r="CU27" s="649"/>
      <c r="CV27" s="649"/>
      <c r="CW27" s="649"/>
      <c r="CX27" s="649"/>
      <c r="CY27" s="650"/>
      <c r="CZ27" s="643">
        <v>13.3</v>
      </c>
      <c r="DA27" s="651"/>
      <c r="DB27" s="651"/>
      <c r="DC27" s="652"/>
      <c r="DD27" s="646">
        <v>2051516</v>
      </c>
      <c r="DE27" s="649"/>
      <c r="DF27" s="649"/>
      <c r="DG27" s="649"/>
      <c r="DH27" s="649"/>
      <c r="DI27" s="649"/>
      <c r="DJ27" s="649"/>
      <c r="DK27" s="650"/>
      <c r="DL27" s="646">
        <v>1997335</v>
      </c>
      <c r="DM27" s="649"/>
      <c r="DN27" s="649"/>
      <c r="DO27" s="649"/>
      <c r="DP27" s="649"/>
      <c r="DQ27" s="649"/>
      <c r="DR27" s="649"/>
      <c r="DS27" s="649"/>
      <c r="DT27" s="649"/>
      <c r="DU27" s="649"/>
      <c r="DV27" s="650"/>
      <c r="DW27" s="643">
        <v>8.1</v>
      </c>
      <c r="DX27" s="651"/>
      <c r="DY27" s="651"/>
      <c r="DZ27" s="651"/>
      <c r="EA27" s="651"/>
      <c r="EB27" s="651"/>
      <c r="EC27" s="665"/>
    </row>
    <row r="28" spans="2:133" ht="11.25" customHeight="1" x14ac:dyDescent="0.25">
      <c r="B28" s="637" t="s">
        <v>305</v>
      </c>
      <c r="C28" s="638"/>
      <c r="D28" s="638"/>
      <c r="E28" s="638"/>
      <c r="F28" s="638"/>
      <c r="G28" s="638"/>
      <c r="H28" s="638"/>
      <c r="I28" s="638"/>
      <c r="J28" s="638"/>
      <c r="K28" s="638"/>
      <c r="L28" s="638"/>
      <c r="M28" s="638"/>
      <c r="N28" s="638"/>
      <c r="O28" s="638"/>
      <c r="P28" s="638"/>
      <c r="Q28" s="639"/>
      <c r="R28" s="640">
        <v>330763</v>
      </c>
      <c r="S28" s="641"/>
      <c r="T28" s="641"/>
      <c r="U28" s="641"/>
      <c r="V28" s="641"/>
      <c r="W28" s="641"/>
      <c r="X28" s="641"/>
      <c r="Y28" s="642"/>
      <c r="Z28" s="676">
        <v>0.6</v>
      </c>
      <c r="AA28" s="676"/>
      <c r="AB28" s="676"/>
      <c r="AC28" s="676"/>
      <c r="AD28" s="677">
        <v>58231</v>
      </c>
      <c r="AE28" s="677"/>
      <c r="AF28" s="677"/>
      <c r="AG28" s="677"/>
      <c r="AH28" s="677"/>
      <c r="AI28" s="677"/>
      <c r="AJ28" s="677"/>
      <c r="AK28" s="677"/>
      <c r="AL28" s="643">
        <v>0.2</v>
      </c>
      <c r="AM28" s="644"/>
      <c r="AN28" s="644"/>
      <c r="AO28" s="678"/>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6"/>
      <c r="BP28" s="676"/>
      <c r="BQ28" s="676"/>
      <c r="BR28" s="676"/>
      <c r="BS28" s="646"/>
      <c r="BT28" s="641"/>
      <c r="BU28" s="641"/>
      <c r="BV28" s="641"/>
      <c r="BW28" s="641"/>
      <c r="BX28" s="641"/>
      <c r="BY28" s="641"/>
      <c r="BZ28" s="641"/>
      <c r="CA28" s="641"/>
      <c r="CB28" s="675"/>
      <c r="CD28" s="637" t="s">
        <v>306</v>
      </c>
      <c r="CE28" s="638"/>
      <c r="CF28" s="638"/>
      <c r="CG28" s="638"/>
      <c r="CH28" s="638"/>
      <c r="CI28" s="638"/>
      <c r="CJ28" s="638"/>
      <c r="CK28" s="638"/>
      <c r="CL28" s="638"/>
      <c r="CM28" s="638"/>
      <c r="CN28" s="638"/>
      <c r="CO28" s="638"/>
      <c r="CP28" s="638"/>
      <c r="CQ28" s="639"/>
      <c r="CR28" s="640">
        <v>4707758</v>
      </c>
      <c r="CS28" s="641"/>
      <c r="CT28" s="641"/>
      <c r="CU28" s="641"/>
      <c r="CV28" s="641"/>
      <c r="CW28" s="641"/>
      <c r="CX28" s="641"/>
      <c r="CY28" s="642"/>
      <c r="CZ28" s="643">
        <v>9.6999999999999993</v>
      </c>
      <c r="DA28" s="651"/>
      <c r="DB28" s="651"/>
      <c r="DC28" s="652"/>
      <c r="DD28" s="646">
        <v>4611059</v>
      </c>
      <c r="DE28" s="641"/>
      <c r="DF28" s="641"/>
      <c r="DG28" s="641"/>
      <c r="DH28" s="641"/>
      <c r="DI28" s="641"/>
      <c r="DJ28" s="641"/>
      <c r="DK28" s="642"/>
      <c r="DL28" s="646">
        <v>4611059</v>
      </c>
      <c r="DM28" s="641"/>
      <c r="DN28" s="641"/>
      <c r="DO28" s="641"/>
      <c r="DP28" s="641"/>
      <c r="DQ28" s="641"/>
      <c r="DR28" s="641"/>
      <c r="DS28" s="641"/>
      <c r="DT28" s="641"/>
      <c r="DU28" s="641"/>
      <c r="DV28" s="642"/>
      <c r="DW28" s="643">
        <v>18.8</v>
      </c>
      <c r="DX28" s="651"/>
      <c r="DY28" s="651"/>
      <c r="DZ28" s="651"/>
      <c r="EA28" s="651"/>
      <c r="EB28" s="651"/>
      <c r="EC28" s="665"/>
    </row>
    <row r="29" spans="2:133" ht="11.25" customHeight="1" x14ac:dyDescent="0.25">
      <c r="B29" s="637" t="s">
        <v>307</v>
      </c>
      <c r="C29" s="638"/>
      <c r="D29" s="638"/>
      <c r="E29" s="638"/>
      <c r="F29" s="638"/>
      <c r="G29" s="638"/>
      <c r="H29" s="638"/>
      <c r="I29" s="638"/>
      <c r="J29" s="638"/>
      <c r="K29" s="638"/>
      <c r="L29" s="638"/>
      <c r="M29" s="638"/>
      <c r="N29" s="638"/>
      <c r="O29" s="638"/>
      <c r="P29" s="638"/>
      <c r="Q29" s="639"/>
      <c r="R29" s="640">
        <v>297346</v>
      </c>
      <c r="S29" s="641"/>
      <c r="T29" s="641"/>
      <c r="U29" s="641"/>
      <c r="V29" s="641"/>
      <c r="W29" s="641"/>
      <c r="X29" s="641"/>
      <c r="Y29" s="642"/>
      <c r="Z29" s="676">
        <v>0.6</v>
      </c>
      <c r="AA29" s="676"/>
      <c r="AB29" s="676"/>
      <c r="AC29" s="676"/>
      <c r="AD29" s="677">
        <v>743</v>
      </c>
      <c r="AE29" s="677"/>
      <c r="AF29" s="677"/>
      <c r="AG29" s="677"/>
      <c r="AH29" s="677"/>
      <c r="AI29" s="677"/>
      <c r="AJ29" s="677"/>
      <c r="AK29" s="677"/>
      <c r="AL29" s="643">
        <v>0</v>
      </c>
      <c r="AM29" s="644"/>
      <c r="AN29" s="644"/>
      <c r="AO29" s="678"/>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6"/>
      <c r="BP29" s="676"/>
      <c r="BQ29" s="676"/>
      <c r="BR29" s="676"/>
      <c r="BS29" s="677"/>
      <c r="BT29" s="677"/>
      <c r="BU29" s="677"/>
      <c r="BV29" s="677"/>
      <c r="BW29" s="677"/>
      <c r="BX29" s="677"/>
      <c r="BY29" s="677"/>
      <c r="BZ29" s="677"/>
      <c r="CA29" s="677"/>
      <c r="CB29" s="708"/>
      <c r="CD29" s="653" t="s">
        <v>308</v>
      </c>
      <c r="CE29" s="654"/>
      <c r="CF29" s="637" t="s">
        <v>309</v>
      </c>
      <c r="CG29" s="638"/>
      <c r="CH29" s="638"/>
      <c r="CI29" s="638"/>
      <c r="CJ29" s="638"/>
      <c r="CK29" s="638"/>
      <c r="CL29" s="638"/>
      <c r="CM29" s="638"/>
      <c r="CN29" s="638"/>
      <c r="CO29" s="638"/>
      <c r="CP29" s="638"/>
      <c r="CQ29" s="639"/>
      <c r="CR29" s="640">
        <v>4698990</v>
      </c>
      <c r="CS29" s="649"/>
      <c r="CT29" s="649"/>
      <c r="CU29" s="649"/>
      <c r="CV29" s="649"/>
      <c r="CW29" s="649"/>
      <c r="CX29" s="649"/>
      <c r="CY29" s="650"/>
      <c r="CZ29" s="643">
        <v>9.6999999999999993</v>
      </c>
      <c r="DA29" s="651"/>
      <c r="DB29" s="651"/>
      <c r="DC29" s="652"/>
      <c r="DD29" s="646">
        <v>4602291</v>
      </c>
      <c r="DE29" s="649"/>
      <c r="DF29" s="649"/>
      <c r="DG29" s="649"/>
      <c r="DH29" s="649"/>
      <c r="DI29" s="649"/>
      <c r="DJ29" s="649"/>
      <c r="DK29" s="650"/>
      <c r="DL29" s="646">
        <v>4602291</v>
      </c>
      <c r="DM29" s="649"/>
      <c r="DN29" s="649"/>
      <c r="DO29" s="649"/>
      <c r="DP29" s="649"/>
      <c r="DQ29" s="649"/>
      <c r="DR29" s="649"/>
      <c r="DS29" s="649"/>
      <c r="DT29" s="649"/>
      <c r="DU29" s="649"/>
      <c r="DV29" s="650"/>
      <c r="DW29" s="643">
        <v>18.8</v>
      </c>
      <c r="DX29" s="651"/>
      <c r="DY29" s="651"/>
      <c r="DZ29" s="651"/>
      <c r="EA29" s="651"/>
      <c r="EB29" s="651"/>
      <c r="EC29" s="665"/>
    </row>
    <row r="30" spans="2:133" ht="11.25" customHeight="1" x14ac:dyDescent="0.25">
      <c r="B30" s="637" t="s">
        <v>310</v>
      </c>
      <c r="C30" s="638"/>
      <c r="D30" s="638"/>
      <c r="E30" s="638"/>
      <c r="F30" s="638"/>
      <c r="G30" s="638"/>
      <c r="H30" s="638"/>
      <c r="I30" s="638"/>
      <c r="J30" s="638"/>
      <c r="K30" s="638"/>
      <c r="L30" s="638"/>
      <c r="M30" s="638"/>
      <c r="N30" s="638"/>
      <c r="O30" s="638"/>
      <c r="P30" s="638"/>
      <c r="Q30" s="639"/>
      <c r="R30" s="640">
        <v>9194729</v>
      </c>
      <c r="S30" s="641"/>
      <c r="T30" s="641"/>
      <c r="U30" s="641"/>
      <c r="V30" s="641"/>
      <c r="W30" s="641"/>
      <c r="X30" s="641"/>
      <c r="Y30" s="642"/>
      <c r="Z30" s="676">
        <v>17.8</v>
      </c>
      <c r="AA30" s="676"/>
      <c r="AB30" s="676"/>
      <c r="AC30" s="676"/>
      <c r="AD30" s="677" t="s">
        <v>130</v>
      </c>
      <c r="AE30" s="677"/>
      <c r="AF30" s="677"/>
      <c r="AG30" s="677"/>
      <c r="AH30" s="677"/>
      <c r="AI30" s="677"/>
      <c r="AJ30" s="677"/>
      <c r="AK30" s="677"/>
      <c r="AL30" s="643" t="s">
        <v>238</v>
      </c>
      <c r="AM30" s="644"/>
      <c r="AN30" s="644"/>
      <c r="AO30" s="678"/>
      <c r="AP30" s="692" t="s">
        <v>226</v>
      </c>
      <c r="AQ30" s="693"/>
      <c r="AR30" s="693"/>
      <c r="AS30" s="693"/>
      <c r="AT30" s="693"/>
      <c r="AU30" s="693"/>
      <c r="AV30" s="693"/>
      <c r="AW30" s="693"/>
      <c r="AX30" s="693"/>
      <c r="AY30" s="693"/>
      <c r="AZ30" s="693"/>
      <c r="BA30" s="693"/>
      <c r="BB30" s="693"/>
      <c r="BC30" s="693"/>
      <c r="BD30" s="693"/>
      <c r="BE30" s="693"/>
      <c r="BF30" s="694"/>
      <c r="BG30" s="692" t="s">
        <v>311</v>
      </c>
      <c r="BH30" s="706"/>
      <c r="BI30" s="706"/>
      <c r="BJ30" s="706"/>
      <c r="BK30" s="706"/>
      <c r="BL30" s="706"/>
      <c r="BM30" s="706"/>
      <c r="BN30" s="706"/>
      <c r="BO30" s="706"/>
      <c r="BP30" s="706"/>
      <c r="BQ30" s="707"/>
      <c r="BR30" s="692" t="s">
        <v>312</v>
      </c>
      <c r="BS30" s="706"/>
      <c r="BT30" s="706"/>
      <c r="BU30" s="706"/>
      <c r="BV30" s="706"/>
      <c r="BW30" s="706"/>
      <c r="BX30" s="706"/>
      <c r="BY30" s="706"/>
      <c r="BZ30" s="706"/>
      <c r="CA30" s="706"/>
      <c r="CB30" s="707"/>
      <c r="CD30" s="655"/>
      <c r="CE30" s="656"/>
      <c r="CF30" s="637" t="s">
        <v>313</v>
      </c>
      <c r="CG30" s="638"/>
      <c r="CH30" s="638"/>
      <c r="CI30" s="638"/>
      <c r="CJ30" s="638"/>
      <c r="CK30" s="638"/>
      <c r="CL30" s="638"/>
      <c r="CM30" s="638"/>
      <c r="CN30" s="638"/>
      <c r="CO30" s="638"/>
      <c r="CP30" s="638"/>
      <c r="CQ30" s="639"/>
      <c r="CR30" s="640">
        <v>4530146</v>
      </c>
      <c r="CS30" s="641"/>
      <c r="CT30" s="641"/>
      <c r="CU30" s="641"/>
      <c r="CV30" s="641"/>
      <c r="CW30" s="641"/>
      <c r="CX30" s="641"/>
      <c r="CY30" s="642"/>
      <c r="CZ30" s="643">
        <v>9.3000000000000007</v>
      </c>
      <c r="DA30" s="651"/>
      <c r="DB30" s="651"/>
      <c r="DC30" s="652"/>
      <c r="DD30" s="646">
        <v>4446585</v>
      </c>
      <c r="DE30" s="641"/>
      <c r="DF30" s="641"/>
      <c r="DG30" s="641"/>
      <c r="DH30" s="641"/>
      <c r="DI30" s="641"/>
      <c r="DJ30" s="641"/>
      <c r="DK30" s="642"/>
      <c r="DL30" s="646">
        <v>4446585</v>
      </c>
      <c r="DM30" s="641"/>
      <c r="DN30" s="641"/>
      <c r="DO30" s="641"/>
      <c r="DP30" s="641"/>
      <c r="DQ30" s="641"/>
      <c r="DR30" s="641"/>
      <c r="DS30" s="641"/>
      <c r="DT30" s="641"/>
      <c r="DU30" s="641"/>
      <c r="DV30" s="642"/>
      <c r="DW30" s="643">
        <v>18.100000000000001</v>
      </c>
      <c r="DX30" s="651"/>
      <c r="DY30" s="651"/>
      <c r="DZ30" s="651"/>
      <c r="EA30" s="651"/>
      <c r="EB30" s="651"/>
      <c r="EC30" s="665"/>
    </row>
    <row r="31" spans="2:133" ht="11.25" customHeight="1" x14ac:dyDescent="0.25">
      <c r="B31" s="709" t="s">
        <v>314</v>
      </c>
      <c r="C31" s="710"/>
      <c r="D31" s="710"/>
      <c r="E31" s="710"/>
      <c r="F31" s="710"/>
      <c r="G31" s="710"/>
      <c r="H31" s="710"/>
      <c r="I31" s="710"/>
      <c r="J31" s="710"/>
      <c r="K31" s="710"/>
      <c r="L31" s="710"/>
      <c r="M31" s="710"/>
      <c r="N31" s="710"/>
      <c r="O31" s="710"/>
      <c r="P31" s="710"/>
      <c r="Q31" s="711"/>
      <c r="R31" s="640" t="s">
        <v>130</v>
      </c>
      <c r="S31" s="641"/>
      <c r="T31" s="641"/>
      <c r="U31" s="641"/>
      <c r="V31" s="641"/>
      <c r="W31" s="641"/>
      <c r="X31" s="641"/>
      <c r="Y31" s="642"/>
      <c r="Z31" s="676" t="s">
        <v>130</v>
      </c>
      <c r="AA31" s="676"/>
      <c r="AB31" s="676"/>
      <c r="AC31" s="676"/>
      <c r="AD31" s="677" t="s">
        <v>238</v>
      </c>
      <c r="AE31" s="677"/>
      <c r="AF31" s="677"/>
      <c r="AG31" s="677"/>
      <c r="AH31" s="677"/>
      <c r="AI31" s="677"/>
      <c r="AJ31" s="677"/>
      <c r="AK31" s="677"/>
      <c r="AL31" s="643" t="s">
        <v>130</v>
      </c>
      <c r="AM31" s="644"/>
      <c r="AN31" s="644"/>
      <c r="AO31" s="678"/>
      <c r="AP31" s="701" t="s">
        <v>315</v>
      </c>
      <c r="AQ31" s="702"/>
      <c r="AR31" s="702"/>
      <c r="AS31" s="702"/>
      <c r="AT31" s="703" t="s">
        <v>316</v>
      </c>
      <c r="AU31" s="212"/>
      <c r="AV31" s="212"/>
      <c r="AW31" s="212"/>
      <c r="AX31" s="689" t="s">
        <v>189</v>
      </c>
      <c r="AY31" s="690"/>
      <c r="AZ31" s="690"/>
      <c r="BA31" s="690"/>
      <c r="BB31" s="690"/>
      <c r="BC31" s="690"/>
      <c r="BD31" s="690"/>
      <c r="BE31" s="690"/>
      <c r="BF31" s="691"/>
      <c r="BG31" s="697">
        <v>99.4</v>
      </c>
      <c r="BH31" s="698"/>
      <c r="BI31" s="698"/>
      <c r="BJ31" s="698"/>
      <c r="BK31" s="698"/>
      <c r="BL31" s="698"/>
      <c r="BM31" s="699">
        <v>96.6</v>
      </c>
      <c r="BN31" s="698"/>
      <c r="BO31" s="698"/>
      <c r="BP31" s="698"/>
      <c r="BQ31" s="700"/>
      <c r="BR31" s="697">
        <v>99.4</v>
      </c>
      <c r="BS31" s="698"/>
      <c r="BT31" s="698"/>
      <c r="BU31" s="698"/>
      <c r="BV31" s="698"/>
      <c r="BW31" s="698"/>
      <c r="BX31" s="699">
        <v>95.8</v>
      </c>
      <c r="BY31" s="698"/>
      <c r="BZ31" s="698"/>
      <c r="CA31" s="698"/>
      <c r="CB31" s="700"/>
      <c r="CD31" s="655"/>
      <c r="CE31" s="656"/>
      <c r="CF31" s="637" t="s">
        <v>317</v>
      </c>
      <c r="CG31" s="638"/>
      <c r="CH31" s="638"/>
      <c r="CI31" s="638"/>
      <c r="CJ31" s="638"/>
      <c r="CK31" s="638"/>
      <c r="CL31" s="638"/>
      <c r="CM31" s="638"/>
      <c r="CN31" s="638"/>
      <c r="CO31" s="638"/>
      <c r="CP31" s="638"/>
      <c r="CQ31" s="639"/>
      <c r="CR31" s="640">
        <v>168844</v>
      </c>
      <c r="CS31" s="649"/>
      <c r="CT31" s="649"/>
      <c r="CU31" s="649"/>
      <c r="CV31" s="649"/>
      <c r="CW31" s="649"/>
      <c r="CX31" s="649"/>
      <c r="CY31" s="650"/>
      <c r="CZ31" s="643">
        <v>0.3</v>
      </c>
      <c r="DA31" s="651"/>
      <c r="DB31" s="651"/>
      <c r="DC31" s="652"/>
      <c r="DD31" s="646">
        <v>155706</v>
      </c>
      <c r="DE31" s="649"/>
      <c r="DF31" s="649"/>
      <c r="DG31" s="649"/>
      <c r="DH31" s="649"/>
      <c r="DI31" s="649"/>
      <c r="DJ31" s="649"/>
      <c r="DK31" s="650"/>
      <c r="DL31" s="646">
        <v>155706</v>
      </c>
      <c r="DM31" s="649"/>
      <c r="DN31" s="649"/>
      <c r="DO31" s="649"/>
      <c r="DP31" s="649"/>
      <c r="DQ31" s="649"/>
      <c r="DR31" s="649"/>
      <c r="DS31" s="649"/>
      <c r="DT31" s="649"/>
      <c r="DU31" s="649"/>
      <c r="DV31" s="650"/>
      <c r="DW31" s="643">
        <v>0.6</v>
      </c>
      <c r="DX31" s="651"/>
      <c r="DY31" s="651"/>
      <c r="DZ31" s="651"/>
      <c r="EA31" s="651"/>
      <c r="EB31" s="651"/>
      <c r="EC31" s="665"/>
    </row>
    <row r="32" spans="2:133" ht="11.25" customHeight="1" x14ac:dyDescent="0.25">
      <c r="B32" s="637" t="s">
        <v>318</v>
      </c>
      <c r="C32" s="638"/>
      <c r="D32" s="638"/>
      <c r="E32" s="638"/>
      <c r="F32" s="638"/>
      <c r="G32" s="638"/>
      <c r="H32" s="638"/>
      <c r="I32" s="638"/>
      <c r="J32" s="638"/>
      <c r="K32" s="638"/>
      <c r="L32" s="638"/>
      <c r="M32" s="638"/>
      <c r="N32" s="638"/>
      <c r="O32" s="638"/>
      <c r="P32" s="638"/>
      <c r="Q32" s="639"/>
      <c r="R32" s="640">
        <v>4517922</v>
      </c>
      <c r="S32" s="641"/>
      <c r="T32" s="641"/>
      <c r="U32" s="641"/>
      <c r="V32" s="641"/>
      <c r="W32" s="641"/>
      <c r="X32" s="641"/>
      <c r="Y32" s="642"/>
      <c r="Z32" s="676">
        <v>8.6999999999999993</v>
      </c>
      <c r="AA32" s="676"/>
      <c r="AB32" s="676"/>
      <c r="AC32" s="676"/>
      <c r="AD32" s="677" t="s">
        <v>130</v>
      </c>
      <c r="AE32" s="677"/>
      <c r="AF32" s="677"/>
      <c r="AG32" s="677"/>
      <c r="AH32" s="677"/>
      <c r="AI32" s="677"/>
      <c r="AJ32" s="677"/>
      <c r="AK32" s="677"/>
      <c r="AL32" s="643" t="s">
        <v>238</v>
      </c>
      <c r="AM32" s="644"/>
      <c r="AN32" s="644"/>
      <c r="AO32" s="678"/>
      <c r="AP32" s="679"/>
      <c r="AQ32" s="680"/>
      <c r="AR32" s="680"/>
      <c r="AS32" s="680"/>
      <c r="AT32" s="704"/>
      <c r="AU32" s="208" t="s">
        <v>319</v>
      </c>
      <c r="AX32" s="637" t="s">
        <v>320</v>
      </c>
      <c r="AY32" s="638"/>
      <c r="AZ32" s="638"/>
      <c r="BA32" s="638"/>
      <c r="BB32" s="638"/>
      <c r="BC32" s="638"/>
      <c r="BD32" s="638"/>
      <c r="BE32" s="638"/>
      <c r="BF32" s="639"/>
      <c r="BG32" s="696">
        <v>99.5</v>
      </c>
      <c r="BH32" s="649"/>
      <c r="BI32" s="649"/>
      <c r="BJ32" s="649"/>
      <c r="BK32" s="649"/>
      <c r="BL32" s="649"/>
      <c r="BM32" s="644">
        <v>97</v>
      </c>
      <c r="BN32" s="649"/>
      <c r="BO32" s="649"/>
      <c r="BP32" s="649"/>
      <c r="BQ32" s="674"/>
      <c r="BR32" s="696">
        <v>99.4</v>
      </c>
      <c r="BS32" s="649"/>
      <c r="BT32" s="649"/>
      <c r="BU32" s="649"/>
      <c r="BV32" s="649"/>
      <c r="BW32" s="649"/>
      <c r="BX32" s="644">
        <v>96.2</v>
      </c>
      <c r="BY32" s="649"/>
      <c r="BZ32" s="649"/>
      <c r="CA32" s="649"/>
      <c r="CB32" s="674"/>
      <c r="CD32" s="657"/>
      <c r="CE32" s="658"/>
      <c r="CF32" s="637" t="s">
        <v>321</v>
      </c>
      <c r="CG32" s="638"/>
      <c r="CH32" s="638"/>
      <c r="CI32" s="638"/>
      <c r="CJ32" s="638"/>
      <c r="CK32" s="638"/>
      <c r="CL32" s="638"/>
      <c r="CM32" s="638"/>
      <c r="CN32" s="638"/>
      <c r="CO32" s="638"/>
      <c r="CP32" s="638"/>
      <c r="CQ32" s="639"/>
      <c r="CR32" s="640">
        <v>8768</v>
      </c>
      <c r="CS32" s="641"/>
      <c r="CT32" s="641"/>
      <c r="CU32" s="641"/>
      <c r="CV32" s="641"/>
      <c r="CW32" s="641"/>
      <c r="CX32" s="641"/>
      <c r="CY32" s="642"/>
      <c r="CZ32" s="643">
        <v>0</v>
      </c>
      <c r="DA32" s="651"/>
      <c r="DB32" s="651"/>
      <c r="DC32" s="652"/>
      <c r="DD32" s="646">
        <v>8768</v>
      </c>
      <c r="DE32" s="641"/>
      <c r="DF32" s="641"/>
      <c r="DG32" s="641"/>
      <c r="DH32" s="641"/>
      <c r="DI32" s="641"/>
      <c r="DJ32" s="641"/>
      <c r="DK32" s="642"/>
      <c r="DL32" s="646">
        <v>8768</v>
      </c>
      <c r="DM32" s="641"/>
      <c r="DN32" s="641"/>
      <c r="DO32" s="641"/>
      <c r="DP32" s="641"/>
      <c r="DQ32" s="641"/>
      <c r="DR32" s="641"/>
      <c r="DS32" s="641"/>
      <c r="DT32" s="641"/>
      <c r="DU32" s="641"/>
      <c r="DV32" s="642"/>
      <c r="DW32" s="643">
        <v>0</v>
      </c>
      <c r="DX32" s="651"/>
      <c r="DY32" s="651"/>
      <c r="DZ32" s="651"/>
      <c r="EA32" s="651"/>
      <c r="EB32" s="651"/>
      <c r="EC32" s="665"/>
    </row>
    <row r="33" spans="2:133" ht="11.25" customHeight="1" x14ac:dyDescent="0.25">
      <c r="B33" s="637" t="s">
        <v>322</v>
      </c>
      <c r="C33" s="638"/>
      <c r="D33" s="638"/>
      <c r="E33" s="638"/>
      <c r="F33" s="638"/>
      <c r="G33" s="638"/>
      <c r="H33" s="638"/>
      <c r="I33" s="638"/>
      <c r="J33" s="638"/>
      <c r="K33" s="638"/>
      <c r="L33" s="638"/>
      <c r="M33" s="638"/>
      <c r="N33" s="638"/>
      <c r="O33" s="638"/>
      <c r="P33" s="638"/>
      <c r="Q33" s="639"/>
      <c r="R33" s="640">
        <v>71046</v>
      </c>
      <c r="S33" s="641"/>
      <c r="T33" s="641"/>
      <c r="U33" s="641"/>
      <c r="V33" s="641"/>
      <c r="W33" s="641"/>
      <c r="X33" s="641"/>
      <c r="Y33" s="642"/>
      <c r="Z33" s="676">
        <v>0.1</v>
      </c>
      <c r="AA33" s="676"/>
      <c r="AB33" s="676"/>
      <c r="AC33" s="676"/>
      <c r="AD33" s="677">
        <v>39146</v>
      </c>
      <c r="AE33" s="677"/>
      <c r="AF33" s="677"/>
      <c r="AG33" s="677"/>
      <c r="AH33" s="677"/>
      <c r="AI33" s="677"/>
      <c r="AJ33" s="677"/>
      <c r="AK33" s="677"/>
      <c r="AL33" s="643">
        <v>0.2</v>
      </c>
      <c r="AM33" s="644"/>
      <c r="AN33" s="644"/>
      <c r="AO33" s="678"/>
      <c r="AP33" s="681"/>
      <c r="AQ33" s="682"/>
      <c r="AR33" s="682"/>
      <c r="AS33" s="682"/>
      <c r="AT33" s="705"/>
      <c r="AU33" s="213"/>
      <c r="AV33" s="213"/>
      <c r="AW33" s="213"/>
      <c r="AX33" s="621" t="s">
        <v>323</v>
      </c>
      <c r="AY33" s="622"/>
      <c r="AZ33" s="622"/>
      <c r="BA33" s="622"/>
      <c r="BB33" s="622"/>
      <c r="BC33" s="622"/>
      <c r="BD33" s="622"/>
      <c r="BE33" s="622"/>
      <c r="BF33" s="623"/>
      <c r="BG33" s="695">
        <v>99.3</v>
      </c>
      <c r="BH33" s="625"/>
      <c r="BI33" s="625"/>
      <c r="BJ33" s="625"/>
      <c r="BK33" s="625"/>
      <c r="BL33" s="625"/>
      <c r="BM33" s="669">
        <v>95.9</v>
      </c>
      <c r="BN33" s="625"/>
      <c r="BO33" s="625"/>
      <c r="BP33" s="625"/>
      <c r="BQ33" s="663"/>
      <c r="BR33" s="695">
        <v>99.3</v>
      </c>
      <c r="BS33" s="625"/>
      <c r="BT33" s="625"/>
      <c r="BU33" s="625"/>
      <c r="BV33" s="625"/>
      <c r="BW33" s="625"/>
      <c r="BX33" s="669">
        <v>95</v>
      </c>
      <c r="BY33" s="625"/>
      <c r="BZ33" s="625"/>
      <c r="CA33" s="625"/>
      <c r="CB33" s="663"/>
      <c r="CD33" s="637" t="s">
        <v>324</v>
      </c>
      <c r="CE33" s="638"/>
      <c r="CF33" s="638"/>
      <c r="CG33" s="638"/>
      <c r="CH33" s="638"/>
      <c r="CI33" s="638"/>
      <c r="CJ33" s="638"/>
      <c r="CK33" s="638"/>
      <c r="CL33" s="638"/>
      <c r="CM33" s="638"/>
      <c r="CN33" s="638"/>
      <c r="CO33" s="638"/>
      <c r="CP33" s="638"/>
      <c r="CQ33" s="639"/>
      <c r="CR33" s="640">
        <v>21373620</v>
      </c>
      <c r="CS33" s="649"/>
      <c r="CT33" s="649"/>
      <c r="CU33" s="649"/>
      <c r="CV33" s="649"/>
      <c r="CW33" s="649"/>
      <c r="CX33" s="649"/>
      <c r="CY33" s="650"/>
      <c r="CZ33" s="643">
        <v>44.1</v>
      </c>
      <c r="DA33" s="651"/>
      <c r="DB33" s="651"/>
      <c r="DC33" s="652"/>
      <c r="DD33" s="646">
        <v>14773687</v>
      </c>
      <c r="DE33" s="649"/>
      <c r="DF33" s="649"/>
      <c r="DG33" s="649"/>
      <c r="DH33" s="649"/>
      <c r="DI33" s="649"/>
      <c r="DJ33" s="649"/>
      <c r="DK33" s="650"/>
      <c r="DL33" s="646">
        <v>10551433</v>
      </c>
      <c r="DM33" s="649"/>
      <c r="DN33" s="649"/>
      <c r="DO33" s="649"/>
      <c r="DP33" s="649"/>
      <c r="DQ33" s="649"/>
      <c r="DR33" s="649"/>
      <c r="DS33" s="649"/>
      <c r="DT33" s="649"/>
      <c r="DU33" s="649"/>
      <c r="DV33" s="650"/>
      <c r="DW33" s="643">
        <v>43</v>
      </c>
      <c r="DX33" s="651"/>
      <c r="DY33" s="651"/>
      <c r="DZ33" s="651"/>
      <c r="EA33" s="651"/>
      <c r="EB33" s="651"/>
      <c r="EC33" s="665"/>
    </row>
    <row r="34" spans="2:133" ht="11.25" customHeight="1" x14ac:dyDescent="0.25">
      <c r="B34" s="637" t="s">
        <v>325</v>
      </c>
      <c r="C34" s="638"/>
      <c r="D34" s="638"/>
      <c r="E34" s="638"/>
      <c r="F34" s="638"/>
      <c r="G34" s="638"/>
      <c r="H34" s="638"/>
      <c r="I34" s="638"/>
      <c r="J34" s="638"/>
      <c r="K34" s="638"/>
      <c r="L34" s="638"/>
      <c r="M34" s="638"/>
      <c r="N34" s="638"/>
      <c r="O34" s="638"/>
      <c r="P34" s="638"/>
      <c r="Q34" s="639"/>
      <c r="R34" s="640">
        <v>403450</v>
      </c>
      <c r="S34" s="641"/>
      <c r="T34" s="641"/>
      <c r="U34" s="641"/>
      <c r="V34" s="641"/>
      <c r="W34" s="641"/>
      <c r="X34" s="641"/>
      <c r="Y34" s="642"/>
      <c r="Z34" s="676">
        <v>0.8</v>
      </c>
      <c r="AA34" s="676"/>
      <c r="AB34" s="676"/>
      <c r="AC34" s="676"/>
      <c r="AD34" s="677" t="s">
        <v>238</v>
      </c>
      <c r="AE34" s="677"/>
      <c r="AF34" s="677"/>
      <c r="AG34" s="677"/>
      <c r="AH34" s="677"/>
      <c r="AI34" s="677"/>
      <c r="AJ34" s="677"/>
      <c r="AK34" s="677"/>
      <c r="AL34" s="643" t="s">
        <v>130</v>
      </c>
      <c r="AM34" s="644"/>
      <c r="AN34" s="644"/>
      <c r="AO34" s="67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7" t="s">
        <v>326</v>
      </c>
      <c r="CE34" s="638"/>
      <c r="CF34" s="638"/>
      <c r="CG34" s="638"/>
      <c r="CH34" s="638"/>
      <c r="CI34" s="638"/>
      <c r="CJ34" s="638"/>
      <c r="CK34" s="638"/>
      <c r="CL34" s="638"/>
      <c r="CM34" s="638"/>
      <c r="CN34" s="638"/>
      <c r="CO34" s="638"/>
      <c r="CP34" s="638"/>
      <c r="CQ34" s="639"/>
      <c r="CR34" s="640">
        <v>7926596</v>
      </c>
      <c r="CS34" s="641"/>
      <c r="CT34" s="641"/>
      <c r="CU34" s="641"/>
      <c r="CV34" s="641"/>
      <c r="CW34" s="641"/>
      <c r="CX34" s="641"/>
      <c r="CY34" s="642"/>
      <c r="CZ34" s="643">
        <v>16.3</v>
      </c>
      <c r="DA34" s="651"/>
      <c r="DB34" s="651"/>
      <c r="DC34" s="652"/>
      <c r="DD34" s="646">
        <v>5657859</v>
      </c>
      <c r="DE34" s="641"/>
      <c r="DF34" s="641"/>
      <c r="DG34" s="641"/>
      <c r="DH34" s="641"/>
      <c r="DI34" s="641"/>
      <c r="DJ34" s="641"/>
      <c r="DK34" s="642"/>
      <c r="DL34" s="646">
        <v>4929075</v>
      </c>
      <c r="DM34" s="641"/>
      <c r="DN34" s="641"/>
      <c r="DO34" s="641"/>
      <c r="DP34" s="641"/>
      <c r="DQ34" s="641"/>
      <c r="DR34" s="641"/>
      <c r="DS34" s="641"/>
      <c r="DT34" s="641"/>
      <c r="DU34" s="641"/>
      <c r="DV34" s="642"/>
      <c r="DW34" s="643">
        <v>20.100000000000001</v>
      </c>
      <c r="DX34" s="651"/>
      <c r="DY34" s="651"/>
      <c r="DZ34" s="651"/>
      <c r="EA34" s="651"/>
      <c r="EB34" s="651"/>
      <c r="EC34" s="665"/>
    </row>
    <row r="35" spans="2:133" ht="11.25" customHeight="1" x14ac:dyDescent="0.25">
      <c r="B35" s="637" t="s">
        <v>327</v>
      </c>
      <c r="C35" s="638"/>
      <c r="D35" s="638"/>
      <c r="E35" s="638"/>
      <c r="F35" s="638"/>
      <c r="G35" s="638"/>
      <c r="H35" s="638"/>
      <c r="I35" s="638"/>
      <c r="J35" s="638"/>
      <c r="K35" s="638"/>
      <c r="L35" s="638"/>
      <c r="M35" s="638"/>
      <c r="N35" s="638"/>
      <c r="O35" s="638"/>
      <c r="P35" s="638"/>
      <c r="Q35" s="639"/>
      <c r="R35" s="640">
        <v>831441</v>
      </c>
      <c r="S35" s="641"/>
      <c r="T35" s="641"/>
      <c r="U35" s="641"/>
      <c r="V35" s="641"/>
      <c r="W35" s="641"/>
      <c r="X35" s="641"/>
      <c r="Y35" s="642"/>
      <c r="Z35" s="676">
        <v>1.6</v>
      </c>
      <c r="AA35" s="676"/>
      <c r="AB35" s="676"/>
      <c r="AC35" s="676"/>
      <c r="AD35" s="677" t="s">
        <v>238</v>
      </c>
      <c r="AE35" s="677"/>
      <c r="AF35" s="677"/>
      <c r="AG35" s="677"/>
      <c r="AH35" s="677"/>
      <c r="AI35" s="677"/>
      <c r="AJ35" s="677"/>
      <c r="AK35" s="677"/>
      <c r="AL35" s="643" t="s">
        <v>130</v>
      </c>
      <c r="AM35" s="644"/>
      <c r="AN35" s="644"/>
      <c r="AO35" s="678"/>
      <c r="AP35" s="218"/>
      <c r="AQ35" s="692" t="s">
        <v>328</v>
      </c>
      <c r="AR35" s="693"/>
      <c r="AS35" s="693"/>
      <c r="AT35" s="693"/>
      <c r="AU35" s="693"/>
      <c r="AV35" s="693"/>
      <c r="AW35" s="693"/>
      <c r="AX35" s="693"/>
      <c r="AY35" s="693"/>
      <c r="AZ35" s="693"/>
      <c r="BA35" s="693"/>
      <c r="BB35" s="693"/>
      <c r="BC35" s="693"/>
      <c r="BD35" s="693"/>
      <c r="BE35" s="693"/>
      <c r="BF35" s="694"/>
      <c r="BG35" s="692" t="s">
        <v>329</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7" t="s">
        <v>330</v>
      </c>
      <c r="CE35" s="638"/>
      <c r="CF35" s="638"/>
      <c r="CG35" s="638"/>
      <c r="CH35" s="638"/>
      <c r="CI35" s="638"/>
      <c r="CJ35" s="638"/>
      <c r="CK35" s="638"/>
      <c r="CL35" s="638"/>
      <c r="CM35" s="638"/>
      <c r="CN35" s="638"/>
      <c r="CO35" s="638"/>
      <c r="CP35" s="638"/>
      <c r="CQ35" s="639"/>
      <c r="CR35" s="640">
        <v>1373039</v>
      </c>
      <c r="CS35" s="649"/>
      <c r="CT35" s="649"/>
      <c r="CU35" s="649"/>
      <c r="CV35" s="649"/>
      <c r="CW35" s="649"/>
      <c r="CX35" s="649"/>
      <c r="CY35" s="650"/>
      <c r="CZ35" s="643">
        <v>2.8</v>
      </c>
      <c r="DA35" s="651"/>
      <c r="DB35" s="651"/>
      <c r="DC35" s="652"/>
      <c r="DD35" s="646">
        <v>1164084</v>
      </c>
      <c r="DE35" s="649"/>
      <c r="DF35" s="649"/>
      <c r="DG35" s="649"/>
      <c r="DH35" s="649"/>
      <c r="DI35" s="649"/>
      <c r="DJ35" s="649"/>
      <c r="DK35" s="650"/>
      <c r="DL35" s="646">
        <v>757825</v>
      </c>
      <c r="DM35" s="649"/>
      <c r="DN35" s="649"/>
      <c r="DO35" s="649"/>
      <c r="DP35" s="649"/>
      <c r="DQ35" s="649"/>
      <c r="DR35" s="649"/>
      <c r="DS35" s="649"/>
      <c r="DT35" s="649"/>
      <c r="DU35" s="649"/>
      <c r="DV35" s="650"/>
      <c r="DW35" s="643">
        <v>3.1</v>
      </c>
      <c r="DX35" s="651"/>
      <c r="DY35" s="651"/>
      <c r="DZ35" s="651"/>
      <c r="EA35" s="651"/>
      <c r="EB35" s="651"/>
      <c r="EC35" s="665"/>
    </row>
    <row r="36" spans="2:133" ht="11.25" customHeight="1" x14ac:dyDescent="0.25">
      <c r="B36" s="637" t="s">
        <v>331</v>
      </c>
      <c r="C36" s="638"/>
      <c r="D36" s="638"/>
      <c r="E36" s="638"/>
      <c r="F36" s="638"/>
      <c r="G36" s="638"/>
      <c r="H36" s="638"/>
      <c r="I36" s="638"/>
      <c r="J36" s="638"/>
      <c r="K36" s="638"/>
      <c r="L36" s="638"/>
      <c r="M36" s="638"/>
      <c r="N36" s="638"/>
      <c r="O36" s="638"/>
      <c r="P36" s="638"/>
      <c r="Q36" s="639"/>
      <c r="R36" s="640">
        <v>3011099</v>
      </c>
      <c r="S36" s="641"/>
      <c r="T36" s="641"/>
      <c r="U36" s="641"/>
      <c r="V36" s="641"/>
      <c r="W36" s="641"/>
      <c r="X36" s="641"/>
      <c r="Y36" s="642"/>
      <c r="Z36" s="676">
        <v>5.8</v>
      </c>
      <c r="AA36" s="676"/>
      <c r="AB36" s="676"/>
      <c r="AC36" s="676"/>
      <c r="AD36" s="677" t="s">
        <v>238</v>
      </c>
      <c r="AE36" s="677"/>
      <c r="AF36" s="677"/>
      <c r="AG36" s="677"/>
      <c r="AH36" s="677"/>
      <c r="AI36" s="677"/>
      <c r="AJ36" s="677"/>
      <c r="AK36" s="677"/>
      <c r="AL36" s="643" t="s">
        <v>130</v>
      </c>
      <c r="AM36" s="644"/>
      <c r="AN36" s="644"/>
      <c r="AO36" s="678"/>
      <c r="AP36" s="218"/>
      <c r="AQ36" s="683" t="s">
        <v>332</v>
      </c>
      <c r="AR36" s="684"/>
      <c r="AS36" s="684"/>
      <c r="AT36" s="684"/>
      <c r="AU36" s="684"/>
      <c r="AV36" s="684"/>
      <c r="AW36" s="684"/>
      <c r="AX36" s="684"/>
      <c r="AY36" s="685"/>
      <c r="AZ36" s="686">
        <v>5535112</v>
      </c>
      <c r="BA36" s="687"/>
      <c r="BB36" s="687"/>
      <c r="BC36" s="687"/>
      <c r="BD36" s="687"/>
      <c r="BE36" s="687"/>
      <c r="BF36" s="688"/>
      <c r="BG36" s="689" t="s">
        <v>333</v>
      </c>
      <c r="BH36" s="690"/>
      <c r="BI36" s="690"/>
      <c r="BJ36" s="690"/>
      <c r="BK36" s="690"/>
      <c r="BL36" s="690"/>
      <c r="BM36" s="690"/>
      <c r="BN36" s="690"/>
      <c r="BO36" s="690"/>
      <c r="BP36" s="690"/>
      <c r="BQ36" s="690"/>
      <c r="BR36" s="690"/>
      <c r="BS36" s="690"/>
      <c r="BT36" s="690"/>
      <c r="BU36" s="691"/>
      <c r="BV36" s="686">
        <v>114771</v>
      </c>
      <c r="BW36" s="687"/>
      <c r="BX36" s="687"/>
      <c r="BY36" s="687"/>
      <c r="BZ36" s="687"/>
      <c r="CA36" s="687"/>
      <c r="CB36" s="688"/>
      <c r="CD36" s="637" t="s">
        <v>334</v>
      </c>
      <c r="CE36" s="638"/>
      <c r="CF36" s="638"/>
      <c r="CG36" s="638"/>
      <c r="CH36" s="638"/>
      <c r="CI36" s="638"/>
      <c r="CJ36" s="638"/>
      <c r="CK36" s="638"/>
      <c r="CL36" s="638"/>
      <c r="CM36" s="638"/>
      <c r="CN36" s="638"/>
      <c r="CO36" s="638"/>
      <c r="CP36" s="638"/>
      <c r="CQ36" s="639"/>
      <c r="CR36" s="640">
        <v>6056150</v>
      </c>
      <c r="CS36" s="641"/>
      <c r="CT36" s="641"/>
      <c r="CU36" s="641"/>
      <c r="CV36" s="641"/>
      <c r="CW36" s="641"/>
      <c r="CX36" s="641"/>
      <c r="CY36" s="642"/>
      <c r="CZ36" s="643">
        <v>12.5</v>
      </c>
      <c r="DA36" s="651"/>
      <c r="DB36" s="651"/>
      <c r="DC36" s="652"/>
      <c r="DD36" s="646">
        <v>4573870</v>
      </c>
      <c r="DE36" s="641"/>
      <c r="DF36" s="641"/>
      <c r="DG36" s="641"/>
      <c r="DH36" s="641"/>
      <c r="DI36" s="641"/>
      <c r="DJ36" s="641"/>
      <c r="DK36" s="642"/>
      <c r="DL36" s="646">
        <v>2344225</v>
      </c>
      <c r="DM36" s="641"/>
      <c r="DN36" s="641"/>
      <c r="DO36" s="641"/>
      <c r="DP36" s="641"/>
      <c r="DQ36" s="641"/>
      <c r="DR36" s="641"/>
      <c r="DS36" s="641"/>
      <c r="DT36" s="641"/>
      <c r="DU36" s="641"/>
      <c r="DV36" s="642"/>
      <c r="DW36" s="643">
        <v>9.6</v>
      </c>
      <c r="DX36" s="651"/>
      <c r="DY36" s="651"/>
      <c r="DZ36" s="651"/>
      <c r="EA36" s="651"/>
      <c r="EB36" s="651"/>
      <c r="EC36" s="665"/>
    </row>
    <row r="37" spans="2:133" ht="11.25" customHeight="1" x14ac:dyDescent="0.25">
      <c r="B37" s="637" t="s">
        <v>335</v>
      </c>
      <c r="C37" s="638"/>
      <c r="D37" s="638"/>
      <c r="E37" s="638"/>
      <c r="F37" s="638"/>
      <c r="G37" s="638"/>
      <c r="H37" s="638"/>
      <c r="I37" s="638"/>
      <c r="J37" s="638"/>
      <c r="K37" s="638"/>
      <c r="L37" s="638"/>
      <c r="M37" s="638"/>
      <c r="N37" s="638"/>
      <c r="O37" s="638"/>
      <c r="P37" s="638"/>
      <c r="Q37" s="639"/>
      <c r="R37" s="640">
        <v>2482872</v>
      </c>
      <c r="S37" s="641"/>
      <c r="T37" s="641"/>
      <c r="U37" s="641"/>
      <c r="V37" s="641"/>
      <c r="W37" s="641"/>
      <c r="X37" s="641"/>
      <c r="Y37" s="642"/>
      <c r="Z37" s="676">
        <v>4.8</v>
      </c>
      <c r="AA37" s="676"/>
      <c r="AB37" s="676"/>
      <c r="AC37" s="676"/>
      <c r="AD37" s="677">
        <v>140392</v>
      </c>
      <c r="AE37" s="677"/>
      <c r="AF37" s="677"/>
      <c r="AG37" s="677"/>
      <c r="AH37" s="677"/>
      <c r="AI37" s="677"/>
      <c r="AJ37" s="677"/>
      <c r="AK37" s="677"/>
      <c r="AL37" s="643">
        <v>0.6</v>
      </c>
      <c r="AM37" s="644"/>
      <c r="AN37" s="644"/>
      <c r="AO37" s="678"/>
      <c r="AQ37" s="671" t="s">
        <v>336</v>
      </c>
      <c r="AR37" s="672"/>
      <c r="AS37" s="672"/>
      <c r="AT37" s="672"/>
      <c r="AU37" s="672"/>
      <c r="AV37" s="672"/>
      <c r="AW37" s="672"/>
      <c r="AX37" s="672"/>
      <c r="AY37" s="673"/>
      <c r="AZ37" s="640">
        <v>1890591</v>
      </c>
      <c r="BA37" s="641"/>
      <c r="BB37" s="641"/>
      <c r="BC37" s="641"/>
      <c r="BD37" s="649"/>
      <c r="BE37" s="649"/>
      <c r="BF37" s="674"/>
      <c r="BG37" s="637" t="s">
        <v>337</v>
      </c>
      <c r="BH37" s="638"/>
      <c r="BI37" s="638"/>
      <c r="BJ37" s="638"/>
      <c r="BK37" s="638"/>
      <c r="BL37" s="638"/>
      <c r="BM37" s="638"/>
      <c r="BN37" s="638"/>
      <c r="BO37" s="638"/>
      <c r="BP37" s="638"/>
      <c r="BQ37" s="638"/>
      <c r="BR37" s="638"/>
      <c r="BS37" s="638"/>
      <c r="BT37" s="638"/>
      <c r="BU37" s="639"/>
      <c r="BV37" s="640">
        <v>39867</v>
      </c>
      <c r="BW37" s="641"/>
      <c r="BX37" s="641"/>
      <c r="BY37" s="641"/>
      <c r="BZ37" s="641"/>
      <c r="CA37" s="641"/>
      <c r="CB37" s="675"/>
      <c r="CD37" s="637" t="s">
        <v>338</v>
      </c>
      <c r="CE37" s="638"/>
      <c r="CF37" s="638"/>
      <c r="CG37" s="638"/>
      <c r="CH37" s="638"/>
      <c r="CI37" s="638"/>
      <c r="CJ37" s="638"/>
      <c r="CK37" s="638"/>
      <c r="CL37" s="638"/>
      <c r="CM37" s="638"/>
      <c r="CN37" s="638"/>
      <c r="CO37" s="638"/>
      <c r="CP37" s="638"/>
      <c r="CQ37" s="639"/>
      <c r="CR37" s="640">
        <v>36002</v>
      </c>
      <c r="CS37" s="649"/>
      <c r="CT37" s="649"/>
      <c r="CU37" s="649"/>
      <c r="CV37" s="649"/>
      <c r="CW37" s="649"/>
      <c r="CX37" s="649"/>
      <c r="CY37" s="650"/>
      <c r="CZ37" s="643">
        <v>0.1</v>
      </c>
      <c r="DA37" s="651"/>
      <c r="DB37" s="651"/>
      <c r="DC37" s="652"/>
      <c r="DD37" s="646">
        <v>36002</v>
      </c>
      <c r="DE37" s="649"/>
      <c r="DF37" s="649"/>
      <c r="DG37" s="649"/>
      <c r="DH37" s="649"/>
      <c r="DI37" s="649"/>
      <c r="DJ37" s="649"/>
      <c r="DK37" s="650"/>
      <c r="DL37" s="646">
        <v>36002</v>
      </c>
      <c r="DM37" s="649"/>
      <c r="DN37" s="649"/>
      <c r="DO37" s="649"/>
      <c r="DP37" s="649"/>
      <c r="DQ37" s="649"/>
      <c r="DR37" s="649"/>
      <c r="DS37" s="649"/>
      <c r="DT37" s="649"/>
      <c r="DU37" s="649"/>
      <c r="DV37" s="650"/>
      <c r="DW37" s="643">
        <v>0.1</v>
      </c>
      <c r="DX37" s="651"/>
      <c r="DY37" s="651"/>
      <c r="DZ37" s="651"/>
      <c r="EA37" s="651"/>
      <c r="EB37" s="651"/>
      <c r="EC37" s="665"/>
    </row>
    <row r="38" spans="2:133" ht="11.25" customHeight="1" x14ac:dyDescent="0.25">
      <c r="B38" s="637" t="s">
        <v>339</v>
      </c>
      <c r="C38" s="638"/>
      <c r="D38" s="638"/>
      <c r="E38" s="638"/>
      <c r="F38" s="638"/>
      <c r="G38" s="638"/>
      <c r="H38" s="638"/>
      <c r="I38" s="638"/>
      <c r="J38" s="638"/>
      <c r="K38" s="638"/>
      <c r="L38" s="638"/>
      <c r="M38" s="638"/>
      <c r="N38" s="638"/>
      <c r="O38" s="638"/>
      <c r="P38" s="638"/>
      <c r="Q38" s="639"/>
      <c r="R38" s="640">
        <v>3851401</v>
      </c>
      <c r="S38" s="641"/>
      <c r="T38" s="641"/>
      <c r="U38" s="641"/>
      <c r="V38" s="641"/>
      <c r="W38" s="641"/>
      <c r="X38" s="641"/>
      <c r="Y38" s="642"/>
      <c r="Z38" s="676">
        <v>7.4</v>
      </c>
      <c r="AA38" s="676"/>
      <c r="AB38" s="676"/>
      <c r="AC38" s="676"/>
      <c r="AD38" s="677" t="s">
        <v>238</v>
      </c>
      <c r="AE38" s="677"/>
      <c r="AF38" s="677"/>
      <c r="AG38" s="677"/>
      <c r="AH38" s="677"/>
      <c r="AI38" s="677"/>
      <c r="AJ38" s="677"/>
      <c r="AK38" s="677"/>
      <c r="AL38" s="643" t="s">
        <v>130</v>
      </c>
      <c r="AM38" s="644"/>
      <c r="AN38" s="644"/>
      <c r="AO38" s="678"/>
      <c r="AQ38" s="671" t="s">
        <v>340</v>
      </c>
      <c r="AR38" s="672"/>
      <c r="AS38" s="672"/>
      <c r="AT38" s="672"/>
      <c r="AU38" s="672"/>
      <c r="AV38" s="672"/>
      <c r="AW38" s="672"/>
      <c r="AX38" s="672"/>
      <c r="AY38" s="673"/>
      <c r="AZ38" s="640">
        <v>289373</v>
      </c>
      <c r="BA38" s="641"/>
      <c r="BB38" s="641"/>
      <c r="BC38" s="641"/>
      <c r="BD38" s="649"/>
      <c r="BE38" s="649"/>
      <c r="BF38" s="674"/>
      <c r="BG38" s="637" t="s">
        <v>341</v>
      </c>
      <c r="BH38" s="638"/>
      <c r="BI38" s="638"/>
      <c r="BJ38" s="638"/>
      <c r="BK38" s="638"/>
      <c r="BL38" s="638"/>
      <c r="BM38" s="638"/>
      <c r="BN38" s="638"/>
      <c r="BO38" s="638"/>
      <c r="BP38" s="638"/>
      <c r="BQ38" s="638"/>
      <c r="BR38" s="638"/>
      <c r="BS38" s="638"/>
      <c r="BT38" s="638"/>
      <c r="BU38" s="639"/>
      <c r="BV38" s="640">
        <v>10646</v>
      </c>
      <c r="BW38" s="641"/>
      <c r="BX38" s="641"/>
      <c r="BY38" s="641"/>
      <c r="BZ38" s="641"/>
      <c r="CA38" s="641"/>
      <c r="CB38" s="675"/>
      <c r="CD38" s="637" t="s">
        <v>342</v>
      </c>
      <c r="CE38" s="638"/>
      <c r="CF38" s="638"/>
      <c r="CG38" s="638"/>
      <c r="CH38" s="638"/>
      <c r="CI38" s="638"/>
      <c r="CJ38" s="638"/>
      <c r="CK38" s="638"/>
      <c r="CL38" s="638"/>
      <c r="CM38" s="638"/>
      <c r="CN38" s="638"/>
      <c r="CO38" s="638"/>
      <c r="CP38" s="638"/>
      <c r="CQ38" s="639"/>
      <c r="CR38" s="640">
        <v>3355148</v>
      </c>
      <c r="CS38" s="641"/>
      <c r="CT38" s="641"/>
      <c r="CU38" s="641"/>
      <c r="CV38" s="641"/>
      <c r="CW38" s="641"/>
      <c r="CX38" s="641"/>
      <c r="CY38" s="642"/>
      <c r="CZ38" s="643">
        <v>6.9</v>
      </c>
      <c r="DA38" s="651"/>
      <c r="DB38" s="651"/>
      <c r="DC38" s="652"/>
      <c r="DD38" s="646">
        <v>2780599</v>
      </c>
      <c r="DE38" s="641"/>
      <c r="DF38" s="641"/>
      <c r="DG38" s="641"/>
      <c r="DH38" s="641"/>
      <c r="DI38" s="641"/>
      <c r="DJ38" s="641"/>
      <c r="DK38" s="642"/>
      <c r="DL38" s="646">
        <v>2465598</v>
      </c>
      <c r="DM38" s="641"/>
      <c r="DN38" s="641"/>
      <c r="DO38" s="641"/>
      <c r="DP38" s="641"/>
      <c r="DQ38" s="641"/>
      <c r="DR38" s="641"/>
      <c r="DS38" s="641"/>
      <c r="DT38" s="641"/>
      <c r="DU38" s="641"/>
      <c r="DV38" s="642"/>
      <c r="DW38" s="643">
        <v>10.1</v>
      </c>
      <c r="DX38" s="651"/>
      <c r="DY38" s="651"/>
      <c r="DZ38" s="651"/>
      <c r="EA38" s="651"/>
      <c r="EB38" s="651"/>
      <c r="EC38" s="665"/>
    </row>
    <row r="39" spans="2:133" ht="11.25" customHeight="1" x14ac:dyDescent="0.25">
      <c r="B39" s="637" t="s">
        <v>343</v>
      </c>
      <c r="C39" s="638"/>
      <c r="D39" s="638"/>
      <c r="E39" s="638"/>
      <c r="F39" s="638"/>
      <c r="G39" s="638"/>
      <c r="H39" s="638"/>
      <c r="I39" s="638"/>
      <c r="J39" s="638"/>
      <c r="K39" s="638"/>
      <c r="L39" s="638"/>
      <c r="M39" s="638"/>
      <c r="N39" s="638"/>
      <c r="O39" s="638"/>
      <c r="P39" s="638"/>
      <c r="Q39" s="639"/>
      <c r="R39" s="640" t="s">
        <v>238</v>
      </c>
      <c r="S39" s="641"/>
      <c r="T39" s="641"/>
      <c r="U39" s="641"/>
      <c r="V39" s="641"/>
      <c r="W39" s="641"/>
      <c r="X39" s="641"/>
      <c r="Y39" s="642"/>
      <c r="Z39" s="676" t="s">
        <v>238</v>
      </c>
      <c r="AA39" s="676"/>
      <c r="AB39" s="676"/>
      <c r="AC39" s="676"/>
      <c r="AD39" s="677" t="s">
        <v>238</v>
      </c>
      <c r="AE39" s="677"/>
      <c r="AF39" s="677"/>
      <c r="AG39" s="677"/>
      <c r="AH39" s="677"/>
      <c r="AI39" s="677"/>
      <c r="AJ39" s="677"/>
      <c r="AK39" s="677"/>
      <c r="AL39" s="643" t="s">
        <v>238</v>
      </c>
      <c r="AM39" s="644"/>
      <c r="AN39" s="644"/>
      <c r="AO39" s="678"/>
      <c r="AQ39" s="671" t="s">
        <v>344</v>
      </c>
      <c r="AR39" s="672"/>
      <c r="AS39" s="672"/>
      <c r="AT39" s="672"/>
      <c r="AU39" s="672"/>
      <c r="AV39" s="672"/>
      <c r="AW39" s="672"/>
      <c r="AX39" s="672"/>
      <c r="AY39" s="673"/>
      <c r="AZ39" s="640" t="s">
        <v>238</v>
      </c>
      <c r="BA39" s="641"/>
      <c r="BB39" s="641"/>
      <c r="BC39" s="641"/>
      <c r="BD39" s="649"/>
      <c r="BE39" s="649"/>
      <c r="BF39" s="674"/>
      <c r="BG39" s="637" t="s">
        <v>345</v>
      </c>
      <c r="BH39" s="638"/>
      <c r="BI39" s="638"/>
      <c r="BJ39" s="638"/>
      <c r="BK39" s="638"/>
      <c r="BL39" s="638"/>
      <c r="BM39" s="638"/>
      <c r="BN39" s="638"/>
      <c r="BO39" s="638"/>
      <c r="BP39" s="638"/>
      <c r="BQ39" s="638"/>
      <c r="BR39" s="638"/>
      <c r="BS39" s="638"/>
      <c r="BT39" s="638"/>
      <c r="BU39" s="639"/>
      <c r="BV39" s="640">
        <v>15634</v>
      </c>
      <c r="BW39" s="641"/>
      <c r="BX39" s="641"/>
      <c r="BY39" s="641"/>
      <c r="BZ39" s="641"/>
      <c r="CA39" s="641"/>
      <c r="CB39" s="675"/>
      <c r="CD39" s="637" t="s">
        <v>346</v>
      </c>
      <c r="CE39" s="638"/>
      <c r="CF39" s="638"/>
      <c r="CG39" s="638"/>
      <c r="CH39" s="638"/>
      <c r="CI39" s="638"/>
      <c r="CJ39" s="638"/>
      <c r="CK39" s="638"/>
      <c r="CL39" s="638"/>
      <c r="CM39" s="638"/>
      <c r="CN39" s="638"/>
      <c r="CO39" s="638"/>
      <c r="CP39" s="638"/>
      <c r="CQ39" s="639"/>
      <c r="CR39" s="640">
        <v>995041</v>
      </c>
      <c r="CS39" s="649"/>
      <c r="CT39" s="649"/>
      <c r="CU39" s="649"/>
      <c r="CV39" s="649"/>
      <c r="CW39" s="649"/>
      <c r="CX39" s="649"/>
      <c r="CY39" s="650"/>
      <c r="CZ39" s="643">
        <v>2.1</v>
      </c>
      <c r="DA39" s="651"/>
      <c r="DB39" s="651"/>
      <c r="DC39" s="652"/>
      <c r="DD39" s="646">
        <v>535469</v>
      </c>
      <c r="DE39" s="649"/>
      <c r="DF39" s="649"/>
      <c r="DG39" s="649"/>
      <c r="DH39" s="649"/>
      <c r="DI39" s="649"/>
      <c r="DJ39" s="649"/>
      <c r="DK39" s="650"/>
      <c r="DL39" s="646" t="s">
        <v>130</v>
      </c>
      <c r="DM39" s="649"/>
      <c r="DN39" s="649"/>
      <c r="DO39" s="649"/>
      <c r="DP39" s="649"/>
      <c r="DQ39" s="649"/>
      <c r="DR39" s="649"/>
      <c r="DS39" s="649"/>
      <c r="DT39" s="649"/>
      <c r="DU39" s="649"/>
      <c r="DV39" s="650"/>
      <c r="DW39" s="643" t="s">
        <v>238</v>
      </c>
      <c r="DX39" s="651"/>
      <c r="DY39" s="651"/>
      <c r="DZ39" s="651"/>
      <c r="EA39" s="651"/>
      <c r="EB39" s="651"/>
      <c r="EC39" s="665"/>
    </row>
    <row r="40" spans="2:133" ht="11.25" customHeight="1" x14ac:dyDescent="0.25">
      <c r="B40" s="637" t="s">
        <v>347</v>
      </c>
      <c r="C40" s="638"/>
      <c r="D40" s="638"/>
      <c r="E40" s="638"/>
      <c r="F40" s="638"/>
      <c r="G40" s="638"/>
      <c r="H40" s="638"/>
      <c r="I40" s="638"/>
      <c r="J40" s="638"/>
      <c r="K40" s="638"/>
      <c r="L40" s="638"/>
      <c r="M40" s="638"/>
      <c r="N40" s="638"/>
      <c r="O40" s="638"/>
      <c r="P40" s="638"/>
      <c r="Q40" s="639"/>
      <c r="R40" s="640">
        <v>510801</v>
      </c>
      <c r="S40" s="641"/>
      <c r="T40" s="641"/>
      <c r="U40" s="641"/>
      <c r="V40" s="641"/>
      <c r="W40" s="641"/>
      <c r="X40" s="641"/>
      <c r="Y40" s="642"/>
      <c r="Z40" s="676">
        <v>1</v>
      </c>
      <c r="AA40" s="676"/>
      <c r="AB40" s="676"/>
      <c r="AC40" s="676"/>
      <c r="AD40" s="677" t="s">
        <v>130</v>
      </c>
      <c r="AE40" s="677"/>
      <c r="AF40" s="677"/>
      <c r="AG40" s="677"/>
      <c r="AH40" s="677"/>
      <c r="AI40" s="677"/>
      <c r="AJ40" s="677"/>
      <c r="AK40" s="677"/>
      <c r="AL40" s="643" t="s">
        <v>130</v>
      </c>
      <c r="AM40" s="644"/>
      <c r="AN40" s="644"/>
      <c r="AO40" s="678"/>
      <c r="AQ40" s="671" t="s">
        <v>348</v>
      </c>
      <c r="AR40" s="672"/>
      <c r="AS40" s="672"/>
      <c r="AT40" s="672"/>
      <c r="AU40" s="672"/>
      <c r="AV40" s="672"/>
      <c r="AW40" s="672"/>
      <c r="AX40" s="672"/>
      <c r="AY40" s="673"/>
      <c r="AZ40" s="640" t="s">
        <v>130</v>
      </c>
      <c r="BA40" s="641"/>
      <c r="BB40" s="641"/>
      <c r="BC40" s="641"/>
      <c r="BD40" s="649"/>
      <c r="BE40" s="649"/>
      <c r="BF40" s="674"/>
      <c r="BG40" s="679" t="s">
        <v>349</v>
      </c>
      <c r="BH40" s="680"/>
      <c r="BI40" s="680"/>
      <c r="BJ40" s="680"/>
      <c r="BK40" s="680"/>
      <c r="BL40" s="214"/>
      <c r="BM40" s="638" t="s">
        <v>350</v>
      </c>
      <c r="BN40" s="638"/>
      <c r="BO40" s="638"/>
      <c r="BP40" s="638"/>
      <c r="BQ40" s="638"/>
      <c r="BR40" s="638"/>
      <c r="BS40" s="638"/>
      <c r="BT40" s="638"/>
      <c r="BU40" s="639"/>
      <c r="BV40" s="640">
        <v>80</v>
      </c>
      <c r="BW40" s="641"/>
      <c r="BX40" s="641"/>
      <c r="BY40" s="641"/>
      <c r="BZ40" s="641"/>
      <c r="CA40" s="641"/>
      <c r="CB40" s="675"/>
      <c r="CD40" s="637" t="s">
        <v>351</v>
      </c>
      <c r="CE40" s="638"/>
      <c r="CF40" s="638"/>
      <c r="CG40" s="638"/>
      <c r="CH40" s="638"/>
      <c r="CI40" s="638"/>
      <c r="CJ40" s="638"/>
      <c r="CK40" s="638"/>
      <c r="CL40" s="638"/>
      <c r="CM40" s="638"/>
      <c r="CN40" s="638"/>
      <c r="CO40" s="638"/>
      <c r="CP40" s="638"/>
      <c r="CQ40" s="639"/>
      <c r="CR40" s="640">
        <v>1667646</v>
      </c>
      <c r="CS40" s="641"/>
      <c r="CT40" s="641"/>
      <c r="CU40" s="641"/>
      <c r="CV40" s="641"/>
      <c r="CW40" s="641"/>
      <c r="CX40" s="641"/>
      <c r="CY40" s="642"/>
      <c r="CZ40" s="643">
        <v>3.4</v>
      </c>
      <c r="DA40" s="651"/>
      <c r="DB40" s="651"/>
      <c r="DC40" s="652"/>
      <c r="DD40" s="646">
        <v>61806</v>
      </c>
      <c r="DE40" s="641"/>
      <c r="DF40" s="641"/>
      <c r="DG40" s="641"/>
      <c r="DH40" s="641"/>
      <c r="DI40" s="641"/>
      <c r="DJ40" s="641"/>
      <c r="DK40" s="642"/>
      <c r="DL40" s="646">
        <v>54710</v>
      </c>
      <c r="DM40" s="641"/>
      <c r="DN40" s="641"/>
      <c r="DO40" s="641"/>
      <c r="DP40" s="641"/>
      <c r="DQ40" s="641"/>
      <c r="DR40" s="641"/>
      <c r="DS40" s="641"/>
      <c r="DT40" s="641"/>
      <c r="DU40" s="641"/>
      <c r="DV40" s="642"/>
      <c r="DW40" s="643">
        <v>0.2</v>
      </c>
      <c r="DX40" s="651"/>
      <c r="DY40" s="651"/>
      <c r="DZ40" s="651"/>
      <c r="EA40" s="651"/>
      <c r="EB40" s="651"/>
      <c r="EC40" s="665"/>
    </row>
    <row r="41" spans="2:133" ht="11.25" customHeight="1" x14ac:dyDescent="0.25">
      <c r="B41" s="621" t="s">
        <v>352</v>
      </c>
      <c r="C41" s="622"/>
      <c r="D41" s="622"/>
      <c r="E41" s="622"/>
      <c r="F41" s="622"/>
      <c r="G41" s="622"/>
      <c r="H41" s="622"/>
      <c r="I41" s="622"/>
      <c r="J41" s="622"/>
      <c r="K41" s="622"/>
      <c r="L41" s="622"/>
      <c r="M41" s="622"/>
      <c r="N41" s="622"/>
      <c r="O41" s="622"/>
      <c r="P41" s="622"/>
      <c r="Q41" s="623"/>
      <c r="R41" s="624">
        <v>51701434</v>
      </c>
      <c r="S41" s="662"/>
      <c r="T41" s="662"/>
      <c r="U41" s="662"/>
      <c r="V41" s="662"/>
      <c r="W41" s="662"/>
      <c r="X41" s="662"/>
      <c r="Y41" s="666"/>
      <c r="Z41" s="667">
        <v>100</v>
      </c>
      <c r="AA41" s="667"/>
      <c r="AB41" s="667"/>
      <c r="AC41" s="667"/>
      <c r="AD41" s="668">
        <v>24014767</v>
      </c>
      <c r="AE41" s="668"/>
      <c r="AF41" s="668"/>
      <c r="AG41" s="668"/>
      <c r="AH41" s="668"/>
      <c r="AI41" s="668"/>
      <c r="AJ41" s="668"/>
      <c r="AK41" s="668"/>
      <c r="AL41" s="627">
        <v>100</v>
      </c>
      <c r="AM41" s="669"/>
      <c r="AN41" s="669"/>
      <c r="AO41" s="670"/>
      <c r="AQ41" s="671" t="s">
        <v>353</v>
      </c>
      <c r="AR41" s="672"/>
      <c r="AS41" s="672"/>
      <c r="AT41" s="672"/>
      <c r="AU41" s="672"/>
      <c r="AV41" s="672"/>
      <c r="AW41" s="672"/>
      <c r="AX41" s="672"/>
      <c r="AY41" s="673"/>
      <c r="AZ41" s="640">
        <v>826282</v>
      </c>
      <c r="BA41" s="641"/>
      <c r="BB41" s="641"/>
      <c r="BC41" s="641"/>
      <c r="BD41" s="649"/>
      <c r="BE41" s="649"/>
      <c r="BF41" s="674"/>
      <c r="BG41" s="679"/>
      <c r="BH41" s="680"/>
      <c r="BI41" s="680"/>
      <c r="BJ41" s="680"/>
      <c r="BK41" s="680"/>
      <c r="BL41" s="214"/>
      <c r="BM41" s="638" t="s">
        <v>354</v>
      </c>
      <c r="BN41" s="638"/>
      <c r="BO41" s="638"/>
      <c r="BP41" s="638"/>
      <c r="BQ41" s="638"/>
      <c r="BR41" s="638"/>
      <c r="BS41" s="638"/>
      <c r="BT41" s="638"/>
      <c r="BU41" s="639"/>
      <c r="BV41" s="640" t="s">
        <v>130</v>
      </c>
      <c r="BW41" s="641"/>
      <c r="BX41" s="641"/>
      <c r="BY41" s="641"/>
      <c r="BZ41" s="641"/>
      <c r="CA41" s="641"/>
      <c r="CB41" s="675"/>
      <c r="CD41" s="637" t="s">
        <v>355</v>
      </c>
      <c r="CE41" s="638"/>
      <c r="CF41" s="638"/>
      <c r="CG41" s="638"/>
      <c r="CH41" s="638"/>
      <c r="CI41" s="638"/>
      <c r="CJ41" s="638"/>
      <c r="CK41" s="638"/>
      <c r="CL41" s="638"/>
      <c r="CM41" s="638"/>
      <c r="CN41" s="638"/>
      <c r="CO41" s="638"/>
      <c r="CP41" s="638"/>
      <c r="CQ41" s="639"/>
      <c r="CR41" s="640" t="s">
        <v>238</v>
      </c>
      <c r="CS41" s="649"/>
      <c r="CT41" s="649"/>
      <c r="CU41" s="649"/>
      <c r="CV41" s="649"/>
      <c r="CW41" s="649"/>
      <c r="CX41" s="649"/>
      <c r="CY41" s="650"/>
      <c r="CZ41" s="643" t="s">
        <v>130</v>
      </c>
      <c r="DA41" s="651"/>
      <c r="DB41" s="651"/>
      <c r="DC41" s="652"/>
      <c r="DD41" s="646" t="s">
        <v>238</v>
      </c>
      <c r="DE41" s="649"/>
      <c r="DF41" s="649"/>
      <c r="DG41" s="649"/>
      <c r="DH41" s="649"/>
      <c r="DI41" s="649"/>
      <c r="DJ41" s="649"/>
      <c r="DK41" s="650"/>
      <c r="DL41" s="618"/>
      <c r="DM41" s="619"/>
      <c r="DN41" s="619"/>
      <c r="DO41" s="619"/>
      <c r="DP41" s="619"/>
      <c r="DQ41" s="619"/>
      <c r="DR41" s="619"/>
      <c r="DS41" s="619"/>
      <c r="DT41" s="619"/>
      <c r="DU41" s="619"/>
      <c r="DV41" s="620"/>
      <c r="DW41" s="615"/>
      <c r="DX41" s="616"/>
      <c r="DY41" s="616"/>
      <c r="DZ41" s="616"/>
      <c r="EA41" s="616"/>
      <c r="EB41" s="616"/>
      <c r="EC41" s="617"/>
    </row>
    <row r="42" spans="2:133" ht="11.25" customHeight="1" x14ac:dyDescent="0.25">
      <c r="AQ42" s="659" t="s">
        <v>356</v>
      </c>
      <c r="AR42" s="660"/>
      <c r="AS42" s="660"/>
      <c r="AT42" s="660"/>
      <c r="AU42" s="660"/>
      <c r="AV42" s="660"/>
      <c r="AW42" s="660"/>
      <c r="AX42" s="660"/>
      <c r="AY42" s="661"/>
      <c r="AZ42" s="624">
        <v>2528866</v>
      </c>
      <c r="BA42" s="662"/>
      <c r="BB42" s="662"/>
      <c r="BC42" s="662"/>
      <c r="BD42" s="625"/>
      <c r="BE42" s="625"/>
      <c r="BF42" s="663"/>
      <c r="BG42" s="681"/>
      <c r="BH42" s="682"/>
      <c r="BI42" s="682"/>
      <c r="BJ42" s="682"/>
      <c r="BK42" s="682"/>
      <c r="BL42" s="215"/>
      <c r="BM42" s="622" t="s">
        <v>357</v>
      </c>
      <c r="BN42" s="622"/>
      <c r="BO42" s="622"/>
      <c r="BP42" s="622"/>
      <c r="BQ42" s="622"/>
      <c r="BR42" s="622"/>
      <c r="BS42" s="622"/>
      <c r="BT42" s="622"/>
      <c r="BU42" s="623"/>
      <c r="BV42" s="624">
        <v>381</v>
      </c>
      <c r="BW42" s="662"/>
      <c r="BX42" s="662"/>
      <c r="BY42" s="662"/>
      <c r="BZ42" s="662"/>
      <c r="CA42" s="662"/>
      <c r="CB42" s="664"/>
      <c r="CD42" s="637" t="s">
        <v>358</v>
      </c>
      <c r="CE42" s="638"/>
      <c r="CF42" s="638"/>
      <c r="CG42" s="638"/>
      <c r="CH42" s="638"/>
      <c r="CI42" s="638"/>
      <c r="CJ42" s="638"/>
      <c r="CK42" s="638"/>
      <c r="CL42" s="638"/>
      <c r="CM42" s="638"/>
      <c r="CN42" s="638"/>
      <c r="CO42" s="638"/>
      <c r="CP42" s="638"/>
      <c r="CQ42" s="639"/>
      <c r="CR42" s="640">
        <v>8787618</v>
      </c>
      <c r="CS42" s="649"/>
      <c r="CT42" s="649"/>
      <c r="CU42" s="649"/>
      <c r="CV42" s="649"/>
      <c r="CW42" s="649"/>
      <c r="CX42" s="649"/>
      <c r="CY42" s="650"/>
      <c r="CZ42" s="643">
        <v>18.100000000000001</v>
      </c>
      <c r="DA42" s="651"/>
      <c r="DB42" s="651"/>
      <c r="DC42" s="652"/>
      <c r="DD42" s="646">
        <v>2384204</v>
      </c>
      <c r="DE42" s="649"/>
      <c r="DF42" s="649"/>
      <c r="DG42" s="649"/>
      <c r="DH42" s="649"/>
      <c r="DI42" s="649"/>
      <c r="DJ42" s="649"/>
      <c r="DK42" s="650"/>
      <c r="DL42" s="618"/>
      <c r="DM42" s="619"/>
      <c r="DN42" s="619"/>
      <c r="DO42" s="619"/>
      <c r="DP42" s="619"/>
      <c r="DQ42" s="619"/>
      <c r="DR42" s="619"/>
      <c r="DS42" s="619"/>
      <c r="DT42" s="619"/>
      <c r="DU42" s="619"/>
      <c r="DV42" s="620"/>
      <c r="DW42" s="615"/>
      <c r="DX42" s="616"/>
      <c r="DY42" s="616"/>
      <c r="DZ42" s="616"/>
      <c r="EA42" s="616"/>
      <c r="EB42" s="616"/>
      <c r="EC42" s="617"/>
    </row>
    <row r="43" spans="2:133" ht="11.25" customHeight="1" x14ac:dyDescent="0.25">
      <c r="B43" s="208" t="s">
        <v>359</v>
      </c>
      <c r="CD43" s="637" t="s">
        <v>360</v>
      </c>
      <c r="CE43" s="638"/>
      <c r="CF43" s="638"/>
      <c r="CG43" s="638"/>
      <c r="CH43" s="638"/>
      <c r="CI43" s="638"/>
      <c r="CJ43" s="638"/>
      <c r="CK43" s="638"/>
      <c r="CL43" s="638"/>
      <c r="CM43" s="638"/>
      <c r="CN43" s="638"/>
      <c r="CO43" s="638"/>
      <c r="CP43" s="638"/>
      <c r="CQ43" s="639"/>
      <c r="CR43" s="640">
        <v>138586</v>
      </c>
      <c r="CS43" s="649"/>
      <c r="CT43" s="649"/>
      <c r="CU43" s="649"/>
      <c r="CV43" s="649"/>
      <c r="CW43" s="649"/>
      <c r="CX43" s="649"/>
      <c r="CY43" s="650"/>
      <c r="CZ43" s="643">
        <v>0.3</v>
      </c>
      <c r="DA43" s="651"/>
      <c r="DB43" s="651"/>
      <c r="DC43" s="652"/>
      <c r="DD43" s="646">
        <v>138571</v>
      </c>
      <c r="DE43" s="649"/>
      <c r="DF43" s="649"/>
      <c r="DG43" s="649"/>
      <c r="DH43" s="649"/>
      <c r="DI43" s="649"/>
      <c r="DJ43" s="649"/>
      <c r="DK43" s="650"/>
      <c r="DL43" s="618"/>
      <c r="DM43" s="619"/>
      <c r="DN43" s="619"/>
      <c r="DO43" s="619"/>
      <c r="DP43" s="619"/>
      <c r="DQ43" s="619"/>
      <c r="DR43" s="619"/>
      <c r="DS43" s="619"/>
      <c r="DT43" s="619"/>
      <c r="DU43" s="619"/>
      <c r="DV43" s="620"/>
      <c r="DW43" s="615"/>
      <c r="DX43" s="616"/>
      <c r="DY43" s="616"/>
      <c r="DZ43" s="616"/>
      <c r="EA43" s="616"/>
      <c r="EB43" s="616"/>
      <c r="EC43" s="617"/>
    </row>
    <row r="44" spans="2:133" ht="11.25" customHeight="1" x14ac:dyDescent="0.25">
      <c r="B44" s="647" t="s">
        <v>361</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8"/>
      <c r="CD44" s="653" t="s">
        <v>308</v>
      </c>
      <c r="CE44" s="654"/>
      <c r="CF44" s="637" t="s">
        <v>362</v>
      </c>
      <c r="CG44" s="638"/>
      <c r="CH44" s="638"/>
      <c r="CI44" s="638"/>
      <c r="CJ44" s="638"/>
      <c r="CK44" s="638"/>
      <c r="CL44" s="638"/>
      <c r="CM44" s="638"/>
      <c r="CN44" s="638"/>
      <c r="CO44" s="638"/>
      <c r="CP44" s="638"/>
      <c r="CQ44" s="639"/>
      <c r="CR44" s="640">
        <v>8769522</v>
      </c>
      <c r="CS44" s="641"/>
      <c r="CT44" s="641"/>
      <c r="CU44" s="641"/>
      <c r="CV44" s="641"/>
      <c r="CW44" s="641"/>
      <c r="CX44" s="641"/>
      <c r="CY44" s="642"/>
      <c r="CZ44" s="643">
        <v>18.100000000000001</v>
      </c>
      <c r="DA44" s="644"/>
      <c r="DB44" s="644"/>
      <c r="DC44" s="645"/>
      <c r="DD44" s="646">
        <v>2366108</v>
      </c>
      <c r="DE44" s="641"/>
      <c r="DF44" s="641"/>
      <c r="DG44" s="641"/>
      <c r="DH44" s="641"/>
      <c r="DI44" s="641"/>
      <c r="DJ44" s="641"/>
      <c r="DK44" s="642"/>
      <c r="DL44" s="618"/>
      <c r="DM44" s="619"/>
      <c r="DN44" s="619"/>
      <c r="DO44" s="619"/>
      <c r="DP44" s="619"/>
      <c r="DQ44" s="619"/>
      <c r="DR44" s="619"/>
      <c r="DS44" s="619"/>
      <c r="DT44" s="619"/>
      <c r="DU44" s="619"/>
      <c r="DV44" s="620"/>
      <c r="DW44" s="615"/>
      <c r="DX44" s="616"/>
      <c r="DY44" s="616"/>
      <c r="DZ44" s="616"/>
      <c r="EA44" s="616"/>
      <c r="EB44" s="616"/>
      <c r="EC44" s="617"/>
    </row>
    <row r="45" spans="2:133" ht="11.25" customHeight="1" x14ac:dyDescent="0.25">
      <c r="B45" s="647" t="s">
        <v>363</v>
      </c>
      <c r="C45" s="647"/>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647"/>
      <c r="BH45" s="647"/>
      <c r="BI45" s="647"/>
      <c r="BJ45" s="647"/>
      <c r="BK45" s="647"/>
      <c r="BL45" s="647"/>
      <c r="BM45" s="647"/>
      <c r="BN45" s="647"/>
      <c r="BO45" s="647"/>
      <c r="BP45" s="647"/>
      <c r="BQ45" s="647"/>
      <c r="BR45" s="647"/>
      <c r="BS45" s="647"/>
      <c r="BT45" s="647"/>
      <c r="BU45" s="647"/>
      <c r="BV45" s="647"/>
      <c r="BW45" s="647"/>
      <c r="BX45" s="647"/>
      <c r="BY45" s="647"/>
      <c r="BZ45" s="647"/>
      <c r="CA45" s="647"/>
      <c r="CB45" s="647"/>
      <c r="CC45" s="648"/>
      <c r="CD45" s="655"/>
      <c r="CE45" s="656"/>
      <c r="CF45" s="637" t="s">
        <v>364</v>
      </c>
      <c r="CG45" s="638"/>
      <c r="CH45" s="638"/>
      <c r="CI45" s="638"/>
      <c r="CJ45" s="638"/>
      <c r="CK45" s="638"/>
      <c r="CL45" s="638"/>
      <c r="CM45" s="638"/>
      <c r="CN45" s="638"/>
      <c r="CO45" s="638"/>
      <c r="CP45" s="638"/>
      <c r="CQ45" s="639"/>
      <c r="CR45" s="640">
        <v>3638207</v>
      </c>
      <c r="CS45" s="649"/>
      <c r="CT45" s="649"/>
      <c r="CU45" s="649"/>
      <c r="CV45" s="649"/>
      <c r="CW45" s="649"/>
      <c r="CX45" s="649"/>
      <c r="CY45" s="650"/>
      <c r="CZ45" s="643">
        <v>7.5</v>
      </c>
      <c r="DA45" s="651"/>
      <c r="DB45" s="651"/>
      <c r="DC45" s="652"/>
      <c r="DD45" s="646">
        <v>155518</v>
      </c>
      <c r="DE45" s="649"/>
      <c r="DF45" s="649"/>
      <c r="DG45" s="649"/>
      <c r="DH45" s="649"/>
      <c r="DI45" s="649"/>
      <c r="DJ45" s="649"/>
      <c r="DK45" s="650"/>
      <c r="DL45" s="618"/>
      <c r="DM45" s="619"/>
      <c r="DN45" s="619"/>
      <c r="DO45" s="619"/>
      <c r="DP45" s="619"/>
      <c r="DQ45" s="619"/>
      <c r="DR45" s="619"/>
      <c r="DS45" s="619"/>
      <c r="DT45" s="619"/>
      <c r="DU45" s="619"/>
      <c r="DV45" s="620"/>
      <c r="DW45" s="615"/>
      <c r="DX45" s="616"/>
      <c r="DY45" s="616"/>
      <c r="DZ45" s="616"/>
      <c r="EA45" s="616"/>
      <c r="EB45" s="616"/>
      <c r="EC45" s="617"/>
    </row>
    <row r="46" spans="2:133" ht="11.25" customHeight="1" x14ac:dyDescent="0.25">
      <c r="B46" s="219"/>
      <c r="CD46" s="655"/>
      <c r="CE46" s="656"/>
      <c r="CF46" s="637" t="s">
        <v>365</v>
      </c>
      <c r="CG46" s="638"/>
      <c r="CH46" s="638"/>
      <c r="CI46" s="638"/>
      <c r="CJ46" s="638"/>
      <c r="CK46" s="638"/>
      <c r="CL46" s="638"/>
      <c r="CM46" s="638"/>
      <c r="CN46" s="638"/>
      <c r="CO46" s="638"/>
      <c r="CP46" s="638"/>
      <c r="CQ46" s="639"/>
      <c r="CR46" s="640">
        <v>4879901</v>
      </c>
      <c r="CS46" s="641"/>
      <c r="CT46" s="641"/>
      <c r="CU46" s="641"/>
      <c r="CV46" s="641"/>
      <c r="CW46" s="641"/>
      <c r="CX46" s="641"/>
      <c r="CY46" s="642"/>
      <c r="CZ46" s="643">
        <v>10.1</v>
      </c>
      <c r="DA46" s="644"/>
      <c r="DB46" s="644"/>
      <c r="DC46" s="645"/>
      <c r="DD46" s="646">
        <v>2196932</v>
      </c>
      <c r="DE46" s="641"/>
      <c r="DF46" s="641"/>
      <c r="DG46" s="641"/>
      <c r="DH46" s="641"/>
      <c r="DI46" s="641"/>
      <c r="DJ46" s="641"/>
      <c r="DK46" s="642"/>
      <c r="DL46" s="618"/>
      <c r="DM46" s="619"/>
      <c r="DN46" s="619"/>
      <c r="DO46" s="619"/>
      <c r="DP46" s="619"/>
      <c r="DQ46" s="619"/>
      <c r="DR46" s="619"/>
      <c r="DS46" s="619"/>
      <c r="DT46" s="619"/>
      <c r="DU46" s="619"/>
      <c r="DV46" s="620"/>
      <c r="DW46" s="615"/>
      <c r="DX46" s="616"/>
      <c r="DY46" s="616"/>
      <c r="DZ46" s="616"/>
      <c r="EA46" s="616"/>
      <c r="EB46" s="616"/>
      <c r="EC46" s="617"/>
    </row>
    <row r="47" spans="2:133" ht="11.25" customHeight="1" x14ac:dyDescent="0.25">
      <c r="B47" s="219"/>
      <c r="CD47" s="655"/>
      <c r="CE47" s="656"/>
      <c r="CF47" s="637" t="s">
        <v>366</v>
      </c>
      <c r="CG47" s="638"/>
      <c r="CH47" s="638"/>
      <c r="CI47" s="638"/>
      <c r="CJ47" s="638"/>
      <c r="CK47" s="638"/>
      <c r="CL47" s="638"/>
      <c r="CM47" s="638"/>
      <c r="CN47" s="638"/>
      <c r="CO47" s="638"/>
      <c r="CP47" s="638"/>
      <c r="CQ47" s="639"/>
      <c r="CR47" s="640">
        <v>18096</v>
      </c>
      <c r="CS47" s="649"/>
      <c r="CT47" s="649"/>
      <c r="CU47" s="649"/>
      <c r="CV47" s="649"/>
      <c r="CW47" s="649"/>
      <c r="CX47" s="649"/>
      <c r="CY47" s="650"/>
      <c r="CZ47" s="643">
        <v>0</v>
      </c>
      <c r="DA47" s="651"/>
      <c r="DB47" s="651"/>
      <c r="DC47" s="652"/>
      <c r="DD47" s="646">
        <v>18096</v>
      </c>
      <c r="DE47" s="649"/>
      <c r="DF47" s="649"/>
      <c r="DG47" s="649"/>
      <c r="DH47" s="649"/>
      <c r="DI47" s="649"/>
      <c r="DJ47" s="649"/>
      <c r="DK47" s="650"/>
      <c r="DL47" s="618"/>
      <c r="DM47" s="619"/>
      <c r="DN47" s="619"/>
      <c r="DO47" s="619"/>
      <c r="DP47" s="619"/>
      <c r="DQ47" s="619"/>
      <c r="DR47" s="619"/>
      <c r="DS47" s="619"/>
      <c r="DT47" s="619"/>
      <c r="DU47" s="619"/>
      <c r="DV47" s="620"/>
      <c r="DW47" s="615"/>
      <c r="DX47" s="616"/>
      <c r="DY47" s="616"/>
      <c r="DZ47" s="616"/>
      <c r="EA47" s="616"/>
      <c r="EB47" s="616"/>
      <c r="EC47" s="617"/>
    </row>
    <row r="48" spans="2:133" ht="10.5" x14ac:dyDescent="0.25">
      <c r="B48" s="219"/>
      <c r="CD48" s="657"/>
      <c r="CE48" s="658"/>
      <c r="CF48" s="637" t="s">
        <v>367</v>
      </c>
      <c r="CG48" s="638"/>
      <c r="CH48" s="638"/>
      <c r="CI48" s="638"/>
      <c r="CJ48" s="638"/>
      <c r="CK48" s="638"/>
      <c r="CL48" s="638"/>
      <c r="CM48" s="638"/>
      <c r="CN48" s="638"/>
      <c r="CO48" s="638"/>
      <c r="CP48" s="638"/>
      <c r="CQ48" s="639"/>
      <c r="CR48" s="640" t="s">
        <v>238</v>
      </c>
      <c r="CS48" s="641"/>
      <c r="CT48" s="641"/>
      <c r="CU48" s="641"/>
      <c r="CV48" s="641"/>
      <c r="CW48" s="641"/>
      <c r="CX48" s="641"/>
      <c r="CY48" s="642"/>
      <c r="CZ48" s="643" t="s">
        <v>130</v>
      </c>
      <c r="DA48" s="644"/>
      <c r="DB48" s="644"/>
      <c r="DC48" s="645"/>
      <c r="DD48" s="646" t="s">
        <v>238</v>
      </c>
      <c r="DE48" s="641"/>
      <c r="DF48" s="641"/>
      <c r="DG48" s="641"/>
      <c r="DH48" s="641"/>
      <c r="DI48" s="641"/>
      <c r="DJ48" s="641"/>
      <c r="DK48" s="642"/>
      <c r="DL48" s="618"/>
      <c r="DM48" s="619"/>
      <c r="DN48" s="619"/>
      <c r="DO48" s="619"/>
      <c r="DP48" s="619"/>
      <c r="DQ48" s="619"/>
      <c r="DR48" s="619"/>
      <c r="DS48" s="619"/>
      <c r="DT48" s="619"/>
      <c r="DU48" s="619"/>
      <c r="DV48" s="620"/>
      <c r="DW48" s="615"/>
      <c r="DX48" s="616"/>
      <c r="DY48" s="616"/>
      <c r="DZ48" s="616"/>
      <c r="EA48" s="616"/>
      <c r="EB48" s="616"/>
      <c r="EC48" s="617"/>
    </row>
    <row r="49" spans="2:133" ht="11.25" customHeight="1" x14ac:dyDescent="0.25">
      <c r="B49" s="219"/>
      <c r="CD49" s="621" t="s">
        <v>368</v>
      </c>
      <c r="CE49" s="622"/>
      <c r="CF49" s="622"/>
      <c r="CG49" s="622"/>
      <c r="CH49" s="622"/>
      <c r="CI49" s="622"/>
      <c r="CJ49" s="622"/>
      <c r="CK49" s="622"/>
      <c r="CL49" s="622"/>
      <c r="CM49" s="622"/>
      <c r="CN49" s="622"/>
      <c r="CO49" s="622"/>
      <c r="CP49" s="622"/>
      <c r="CQ49" s="623"/>
      <c r="CR49" s="624">
        <v>48508074</v>
      </c>
      <c r="CS49" s="625"/>
      <c r="CT49" s="625"/>
      <c r="CU49" s="625"/>
      <c r="CV49" s="625"/>
      <c r="CW49" s="625"/>
      <c r="CX49" s="625"/>
      <c r="CY49" s="626"/>
      <c r="CZ49" s="627">
        <v>100</v>
      </c>
      <c r="DA49" s="628"/>
      <c r="DB49" s="628"/>
      <c r="DC49" s="629"/>
      <c r="DD49" s="630">
        <v>30282334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OwESWUKtm0Fz/hB64KW9x7lOdFzOZWzn0UHD8hrQV7Fu6Cb+Z5rYcKWKZHkyZ4SxHSeZKSH8zAkRzeHyzQdctQ==" saltValue="Df4pqsP3ywtd+pbOqMFM9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2.75" zeroHeight="1" x14ac:dyDescent="0.25"/>
  <cols>
    <col min="1" max="130" width="2.796875" style="225" customWidth="1"/>
    <col min="131" max="131" width="1.6640625" style="225" customWidth="1"/>
    <col min="132" max="16384" width="9" style="225" hidden="1"/>
  </cols>
  <sheetData>
    <row r="1" spans="1:131" ht="11.25" customHeight="1" thickBot="1" x14ac:dyDescent="0.3">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3">
      <c r="A2" s="1119" t="s">
        <v>369</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20" t="s">
        <v>370</v>
      </c>
      <c r="DK2" s="1121"/>
      <c r="DL2" s="1121"/>
      <c r="DM2" s="1121"/>
      <c r="DN2" s="1121"/>
      <c r="DO2" s="1122"/>
      <c r="DP2" s="222"/>
      <c r="DQ2" s="1120" t="s">
        <v>371</v>
      </c>
      <c r="DR2" s="1121"/>
      <c r="DS2" s="1121"/>
      <c r="DT2" s="1121"/>
      <c r="DU2" s="1121"/>
      <c r="DV2" s="1121"/>
      <c r="DW2" s="1121"/>
      <c r="DX2" s="1121"/>
      <c r="DY2" s="1121"/>
      <c r="DZ2" s="1122"/>
      <c r="EA2" s="224"/>
    </row>
    <row r="3" spans="1:131" ht="11.25" customHeight="1" x14ac:dyDescent="0.25">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3">
      <c r="A4" s="1072" t="s">
        <v>372</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373</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5">
      <c r="A5" s="1008" t="s">
        <v>374</v>
      </c>
      <c r="B5" s="1009"/>
      <c r="C5" s="1009"/>
      <c r="D5" s="1009"/>
      <c r="E5" s="1009"/>
      <c r="F5" s="1009"/>
      <c r="G5" s="1009"/>
      <c r="H5" s="1009"/>
      <c r="I5" s="1009"/>
      <c r="J5" s="1009"/>
      <c r="K5" s="1009"/>
      <c r="L5" s="1009"/>
      <c r="M5" s="1009"/>
      <c r="N5" s="1009"/>
      <c r="O5" s="1009"/>
      <c r="P5" s="1010"/>
      <c r="Q5" s="1014" t="s">
        <v>375</v>
      </c>
      <c r="R5" s="1015"/>
      <c r="S5" s="1015"/>
      <c r="T5" s="1015"/>
      <c r="U5" s="1016"/>
      <c r="V5" s="1014" t="s">
        <v>376</v>
      </c>
      <c r="W5" s="1015"/>
      <c r="X5" s="1015"/>
      <c r="Y5" s="1015"/>
      <c r="Z5" s="1016"/>
      <c r="AA5" s="1014" t="s">
        <v>377</v>
      </c>
      <c r="AB5" s="1015"/>
      <c r="AC5" s="1015"/>
      <c r="AD5" s="1015"/>
      <c r="AE5" s="1015"/>
      <c r="AF5" s="1123" t="s">
        <v>378</v>
      </c>
      <c r="AG5" s="1015"/>
      <c r="AH5" s="1015"/>
      <c r="AI5" s="1015"/>
      <c r="AJ5" s="1028"/>
      <c r="AK5" s="1015" t="s">
        <v>379</v>
      </c>
      <c r="AL5" s="1015"/>
      <c r="AM5" s="1015"/>
      <c r="AN5" s="1015"/>
      <c r="AO5" s="1016"/>
      <c r="AP5" s="1014" t="s">
        <v>380</v>
      </c>
      <c r="AQ5" s="1015"/>
      <c r="AR5" s="1015"/>
      <c r="AS5" s="1015"/>
      <c r="AT5" s="1016"/>
      <c r="AU5" s="1014" t="s">
        <v>381</v>
      </c>
      <c r="AV5" s="1015"/>
      <c r="AW5" s="1015"/>
      <c r="AX5" s="1015"/>
      <c r="AY5" s="1028"/>
      <c r="AZ5" s="226"/>
      <c r="BA5" s="226"/>
      <c r="BB5" s="226"/>
      <c r="BC5" s="226"/>
      <c r="BD5" s="226"/>
      <c r="BE5" s="227"/>
      <c r="BF5" s="227"/>
      <c r="BG5" s="227"/>
      <c r="BH5" s="227"/>
      <c r="BI5" s="227"/>
      <c r="BJ5" s="227"/>
      <c r="BK5" s="227"/>
      <c r="BL5" s="227"/>
      <c r="BM5" s="227"/>
      <c r="BN5" s="227"/>
      <c r="BO5" s="227"/>
      <c r="BP5" s="227"/>
      <c r="BQ5" s="1008" t="s">
        <v>382</v>
      </c>
      <c r="BR5" s="1009"/>
      <c r="BS5" s="1009"/>
      <c r="BT5" s="1009"/>
      <c r="BU5" s="1009"/>
      <c r="BV5" s="1009"/>
      <c r="BW5" s="1009"/>
      <c r="BX5" s="1009"/>
      <c r="BY5" s="1009"/>
      <c r="BZ5" s="1009"/>
      <c r="CA5" s="1009"/>
      <c r="CB5" s="1009"/>
      <c r="CC5" s="1009"/>
      <c r="CD5" s="1009"/>
      <c r="CE5" s="1009"/>
      <c r="CF5" s="1009"/>
      <c r="CG5" s="1010"/>
      <c r="CH5" s="1014" t="s">
        <v>383</v>
      </c>
      <c r="CI5" s="1015"/>
      <c r="CJ5" s="1015"/>
      <c r="CK5" s="1015"/>
      <c r="CL5" s="1016"/>
      <c r="CM5" s="1014" t="s">
        <v>384</v>
      </c>
      <c r="CN5" s="1015"/>
      <c r="CO5" s="1015"/>
      <c r="CP5" s="1015"/>
      <c r="CQ5" s="1016"/>
      <c r="CR5" s="1014" t="s">
        <v>385</v>
      </c>
      <c r="CS5" s="1015"/>
      <c r="CT5" s="1015"/>
      <c r="CU5" s="1015"/>
      <c r="CV5" s="1016"/>
      <c r="CW5" s="1014" t="s">
        <v>386</v>
      </c>
      <c r="CX5" s="1015"/>
      <c r="CY5" s="1015"/>
      <c r="CZ5" s="1015"/>
      <c r="DA5" s="1016"/>
      <c r="DB5" s="1014" t="s">
        <v>387</v>
      </c>
      <c r="DC5" s="1015"/>
      <c r="DD5" s="1015"/>
      <c r="DE5" s="1015"/>
      <c r="DF5" s="1016"/>
      <c r="DG5" s="1113" t="s">
        <v>388</v>
      </c>
      <c r="DH5" s="1114"/>
      <c r="DI5" s="1114"/>
      <c r="DJ5" s="1114"/>
      <c r="DK5" s="1115"/>
      <c r="DL5" s="1113" t="s">
        <v>389</v>
      </c>
      <c r="DM5" s="1114"/>
      <c r="DN5" s="1114"/>
      <c r="DO5" s="1114"/>
      <c r="DP5" s="1115"/>
      <c r="DQ5" s="1014" t="s">
        <v>390</v>
      </c>
      <c r="DR5" s="1015"/>
      <c r="DS5" s="1015"/>
      <c r="DT5" s="1015"/>
      <c r="DU5" s="1016"/>
      <c r="DV5" s="1014" t="s">
        <v>381</v>
      </c>
      <c r="DW5" s="1015"/>
      <c r="DX5" s="1015"/>
      <c r="DY5" s="1015"/>
      <c r="DZ5" s="1028"/>
      <c r="EA5" s="229"/>
    </row>
    <row r="6" spans="1:131" s="230" customFormat="1" ht="26.25" customHeight="1" thickBot="1" x14ac:dyDescent="0.3">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24"/>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16"/>
      <c r="DH6" s="1117"/>
      <c r="DI6" s="1117"/>
      <c r="DJ6" s="1117"/>
      <c r="DK6" s="1118"/>
      <c r="DL6" s="1116"/>
      <c r="DM6" s="1117"/>
      <c r="DN6" s="1117"/>
      <c r="DO6" s="1117"/>
      <c r="DP6" s="1118"/>
      <c r="DQ6" s="1017"/>
      <c r="DR6" s="1018"/>
      <c r="DS6" s="1018"/>
      <c r="DT6" s="1018"/>
      <c r="DU6" s="1019"/>
      <c r="DV6" s="1017"/>
      <c r="DW6" s="1018"/>
      <c r="DX6" s="1018"/>
      <c r="DY6" s="1018"/>
      <c r="DZ6" s="1029"/>
      <c r="EA6" s="229"/>
    </row>
    <row r="7" spans="1:131" s="230" customFormat="1" ht="26.25" customHeight="1" thickTop="1" x14ac:dyDescent="0.25">
      <c r="A7" s="231">
        <v>1</v>
      </c>
      <c r="B7" s="1060" t="s">
        <v>391</v>
      </c>
      <c r="C7" s="1061"/>
      <c r="D7" s="1061"/>
      <c r="E7" s="1061"/>
      <c r="F7" s="1061"/>
      <c r="G7" s="1061"/>
      <c r="H7" s="1061"/>
      <c r="I7" s="1061"/>
      <c r="J7" s="1061"/>
      <c r="K7" s="1061"/>
      <c r="L7" s="1061"/>
      <c r="M7" s="1061"/>
      <c r="N7" s="1061"/>
      <c r="O7" s="1061"/>
      <c r="P7" s="1062"/>
      <c r="Q7" s="1100">
        <v>51946</v>
      </c>
      <c r="R7" s="1101"/>
      <c r="S7" s="1101"/>
      <c r="T7" s="1101"/>
      <c r="U7" s="1101"/>
      <c r="V7" s="1101">
        <v>48753</v>
      </c>
      <c r="W7" s="1101"/>
      <c r="X7" s="1101"/>
      <c r="Y7" s="1101"/>
      <c r="Z7" s="1101"/>
      <c r="AA7" s="1101">
        <v>3193</v>
      </c>
      <c r="AB7" s="1101"/>
      <c r="AC7" s="1101"/>
      <c r="AD7" s="1101"/>
      <c r="AE7" s="1102"/>
      <c r="AF7" s="1103">
        <v>2921</v>
      </c>
      <c r="AG7" s="1104"/>
      <c r="AH7" s="1104"/>
      <c r="AI7" s="1104"/>
      <c r="AJ7" s="1105"/>
      <c r="AK7" s="1106" t="s">
        <v>509</v>
      </c>
      <c r="AL7" s="1107"/>
      <c r="AM7" s="1107"/>
      <c r="AN7" s="1107"/>
      <c r="AO7" s="1107"/>
      <c r="AP7" s="1107">
        <v>45978</v>
      </c>
      <c r="AQ7" s="1107"/>
      <c r="AR7" s="1107"/>
      <c r="AS7" s="1107"/>
      <c r="AT7" s="1107"/>
      <c r="AU7" s="1108"/>
      <c r="AV7" s="1108"/>
      <c r="AW7" s="1108"/>
      <c r="AX7" s="1108"/>
      <c r="AY7" s="1109"/>
      <c r="AZ7" s="226"/>
      <c r="BA7" s="226"/>
      <c r="BB7" s="226"/>
      <c r="BC7" s="226"/>
      <c r="BD7" s="226"/>
      <c r="BE7" s="227"/>
      <c r="BF7" s="227"/>
      <c r="BG7" s="227"/>
      <c r="BH7" s="227"/>
      <c r="BI7" s="227"/>
      <c r="BJ7" s="227"/>
      <c r="BK7" s="227"/>
      <c r="BL7" s="227"/>
      <c r="BM7" s="227"/>
      <c r="BN7" s="227"/>
      <c r="BO7" s="227"/>
      <c r="BP7" s="227"/>
      <c r="BQ7" s="231">
        <v>1</v>
      </c>
      <c r="BR7" s="232"/>
      <c r="BS7" s="1110" t="s">
        <v>581</v>
      </c>
      <c r="BT7" s="1111"/>
      <c r="BU7" s="1111"/>
      <c r="BV7" s="1111"/>
      <c r="BW7" s="1111"/>
      <c r="BX7" s="1111"/>
      <c r="BY7" s="1111"/>
      <c r="BZ7" s="1111"/>
      <c r="CA7" s="1111"/>
      <c r="CB7" s="1111"/>
      <c r="CC7" s="1111"/>
      <c r="CD7" s="1111"/>
      <c r="CE7" s="1111"/>
      <c r="CF7" s="1111"/>
      <c r="CG7" s="1112"/>
      <c r="CH7" s="1097">
        <v>-1</v>
      </c>
      <c r="CI7" s="1098"/>
      <c r="CJ7" s="1098"/>
      <c r="CK7" s="1098"/>
      <c r="CL7" s="1099"/>
      <c r="CM7" s="1097">
        <v>307</v>
      </c>
      <c r="CN7" s="1098"/>
      <c r="CO7" s="1098"/>
      <c r="CP7" s="1098"/>
      <c r="CQ7" s="1099"/>
      <c r="CR7" s="1097">
        <v>32</v>
      </c>
      <c r="CS7" s="1098"/>
      <c r="CT7" s="1098"/>
      <c r="CU7" s="1098"/>
      <c r="CV7" s="1099"/>
      <c r="CW7" s="1097" t="s">
        <v>509</v>
      </c>
      <c r="CX7" s="1098"/>
      <c r="CY7" s="1098"/>
      <c r="CZ7" s="1098"/>
      <c r="DA7" s="1099"/>
      <c r="DB7" s="1097" t="s">
        <v>509</v>
      </c>
      <c r="DC7" s="1098"/>
      <c r="DD7" s="1098"/>
      <c r="DE7" s="1098"/>
      <c r="DF7" s="1099"/>
      <c r="DG7" s="1097" t="s">
        <v>509</v>
      </c>
      <c r="DH7" s="1098"/>
      <c r="DI7" s="1098"/>
      <c r="DJ7" s="1098"/>
      <c r="DK7" s="1099"/>
      <c r="DL7" s="1097" t="s">
        <v>509</v>
      </c>
      <c r="DM7" s="1098"/>
      <c r="DN7" s="1098"/>
      <c r="DO7" s="1098"/>
      <c r="DP7" s="1099"/>
      <c r="DQ7" s="1097" t="s">
        <v>509</v>
      </c>
      <c r="DR7" s="1098"/>
      <c r="DS7" s="1098"/>
      <c r="DT7" s="1098"/>
      <c r="DU7" s="1099"/>
      <c r="DV7" s="1110"/>
      <c r="DW7" s="1111"/>
      <c r="DX7" s="1111"/>
      <c r="DY7" s="1111"/>
      <c r="DZ7" s="1125"/>
      <c r="EA7" s="229"/>
    </row>
    <row r="8" spans="1:131" s="230" customFormat="1" ht="26.25" customHeight="1" x14ac:dyDescent="0.25">
      <c r="A8" s="233">
        <v>2</v>
      </c>
      <c r="B8" s="1043" t="s">
        <v>392</v>
      </c>
      <c r="C8" s="1044"/>
      <c r="D8" s="1044"/>
      <c r="E8" s="1044"/>
      <c r="F8" s="1044"/>
      <c r="G8" s="1044"/>
      <c r="H8" s="1044"/>
      <c r="I8" s="1044"/>
      <c r="J8" s="1044"/>
      <c r="K8" s="1044"/>
      <c r="L8" s="1044"/>
      <c r="M8" s="1044"/>
      <c r="N8" s="1044"/>
      <c r="O8" s="1044"/>
      <c r="P8" s="1045"/>
      <c r="Q8" s="1051">
        <v>77</v>
      </c>
      <c r="R8" s="1052"/>
      <c r="S8" s="1052"/>
      <c r="T8" s="1052"/>
      <c r="U8" s="1052"/>
      <c r="V8" s="1052">
        <v>77</v>
      </c>
      <c r="W8" s="1052"/>
      <c r="X8" s="1052"/>
      <c r="Y8" s="1052"/>
      <c r="Z8" s="1052"/>
      <c r="AA8" s="1052">
        <v>0</v>
      </c>
      <c r="AB8" s="1052"/>
      <c r="AC8" s="1052"/>
      <c r="AD8" s="1052"/>
      <c r="AE8" s="1053"/>
      <c r="AF8" s="1048" t="s">
        <v>130</v>
      </c>
      <c r="AG8" s="1049"/>
      <c r="AH8" s="1049"/>
      <c r="AI8" s="1049"/>
      <c r="AJ8" s="1050"/>
      <c r="AK8" s="1093" t="s">
        <v>509</v>
      </c>
      <c r="AL8" s="1094"/>
      <c r="AM8" s="1094"/>
      <c r="AN8" s="1094"/>
      <c r="AO8" s="1094"/>
      <c r="AP8" s="1094" t="s">
        <v>509</v>
      </c>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t="s">
        <v>582</v>
      </c>
      <c r="BT8" s="1006"/>
      <c r="BU8" s="1006"/>
      <c r="BV8" s="1006"/>
      <c r="BW8" s="1006"/>
      <c r="BX8" s="1006"/>
      <c r="BY8" s="1006"/>
      <c r="BZ8" s="1006"/>
      <c r="CA8" s="1006"/>
      <c r="CB8" s="1006"/>
      <c r="CC8" s="1006"/>
      <c r="CD8" s="1006"/>
      <c r="CE8" s="1006"/>
      <c r="CF8" s="1006"/>
      <c r="CG8" s="1027"/>
      <c r="CH8" s="1002">
        <v>71</v>
      </c>
      <c r="CI8" s="1003"/>
      <c r="CJ8" s="1003"/>
      <c r="CK8" s="1003"/>
      <c r="CL8" s="1004"/>
      <c r="CM8" s="1002">
        <v>538</v>
      </c>
      <c r="CN8" s="1003"/>
      <c r="CO8" s="1003"/>
      <c r="CP8" s="1003"/>
      <c r="CQ8" s="1004"/>
      <c r="CR8" s="1002">
        <v>25</v>
      </c>
      <c r="CS8" s="1003"/>
      <c r="CT8" s="1003"/>
      <c r="CU8" s="1003"/>
      <c r="CV8" s="1004"/>
      <c r="CW8" s="1002" t="s">
        <v>509</v>
      </c>
      <c r="CX8" s="1003"/>
      <c r="CY8" s="1003"/>
      <c r="CZ8" s="1003"/>
      <c r="DA8" s="1004"/>
      <c r="DB8" s="1002" t="s">
        <v>509</v>
      </c>
      <c r="DC8" s="1003"/>
      <c r="DD8" s="1003"/>
      <c r="DE8" s="1003"/>
      <c r="DF8" s="1004"/>
      <c r="DG8" s="1002" t="s">
        <v>509</v>
      </c>
      <c r="DH8" s="1003"/>
      <c r="DI8" s="1003"/>
      <c r="DJ8" s="1003"/>
      <c r="DK8" s="1004"/>
      <c r="DL8" s="1002" t="s">
        <v>509</v>
      </c>
      <c r="DM8" s="1003"/>
      <c r="DN8" s="1003"/>
      <c r="DO8" s="1003"/>
      <c r="DP8" s="1004"/>
      <c r="DQ8" s="1002" t="s">
        <v>509</v>
      </c>
      <c r="DR8" s="1003"/>
      <c r="DS8" s="1003"/>
      <c r="DT8" s="1003"/>
      <c r="DU8" s="1004"/>
      <c r="DV8" s="1005"/>
      <c r="DW8" s="1006"/>
      <c r="DX8" s="1006"/>
      <c r="DY8" s="1006"/>
      <c r="DZ8" s="1007"/>
      <c r="EA8" s="229"/>
    </row>
    <row r="9" spans="1:131" s="230" customFormat="1" ht="26.25" customHeight="1" x14ac:dyDescent="0.25">
      <c r="A9" s="233">
        <v>3</v>
      </c>
      <c r="B9" s="1043" t="s">
        <v>393</v>
      </c>
      <c r="C9" s="1044"/>
      <c r="D9" s="1044"/>
      <c r="E9" s="1044"/>
      <c r="F9" s="1044"/>
      <c r="G9" s="1044"/>
      <c r="H9" s="1044"/>
      <c r="I9" s="1044"/>
      <c r="J9" s="1044"/>
      <c r="K9" s="1044"/>
      <c r="L9" s="1044"/>
      <c r="M9" s="1044"/>
      <c r="N9" s="1044"/>
      <c r="O9" s="1044"/>
      <c r="P9" s="1045"/>
      <c r="Q9" s="1051">
        <v>9</v>
      </c>
      <c r="R9" s="1052"/>
      <c r="S9" s="1052"/>
      <c r="T9" s="1052"/>
      <c r="U9" s="1052"/>
      <c r="V9" s="1052">
        <v>8</v>
      </c>
      <c r="W9" s="1052"/>
      <c r="X9" s="1052"/>
      <c r="Y9" s="1052"/>
      <c r="Z9" s="1052"/>
      <c r="AA9" s="1052">
        <v>0</v>
      </c>
      <c r="AB9" s="1052"/>
      <c r="AC9" s="1052"/>
      <c r="AD9" s="1052"/>
      <c r="AE9" s="1053"/>
      <c r="AF9" s="1048">
        <v>0</v>
      </c>
      <c r="AG9" s="1049"/>
      <c r="AH9" s="1049"/>
      <c r="AI9" s="1049"/>
      <c r="AJ9" s="1050"/>
      <c r="AK9" s="1093" t="s">
        <v>509</v>
      </c>
      <c r="AL9" s="1094"/>
      <c r="AM9" s="1094"/>
      <c r="AN9" s="1094"/>
      <c r="AO9" s="1094"/>
      <c r="AP9" s="1094" t="s">
        <v>509</v>
      </c>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t="s">
        <v>587</v>
      </c>
      <c r="BS9" s="1005" t="s">
        <v>583</v>
      </c>
      <c r="BT9" s="1006"/>
      <c r="BU9" s="1006"/>
      <c r="BV9" s="1006"/>
      <c r="BW9" s="1006"/>
      <c r="BX9" s="1006"/>
      <c r="BY9" s="1006"/>
      <c r="BZ9" s="1006"/>
      <c r="CA9" s="1006"/>
      <c r="CB9" s="1006"/>
      <c r="CC9" s="1006"/>
      <c r="CD9" s="1006"/>
      <c r="CE9" s="1006"/>
      <c r="CF9" s="1006"/>
      <c r="CG9" s="1027"/>
      <c r="CH9" s="1002">
        <v>-13</v>
      </c>
      <c r="CI9" s="1003"/>
      <c r="CJ9" s="1003"/>
      <c r="CK9" s="1003"/>
      <c r="CL9" s="1004"/>
      <c r="CM9" s="1002">
        <v>63</v>
      </c>
      <c r="CN9" s="1003"/>
      <c r="CO9" s="1003"/>
      <c r="CP9" s="1003"/>
      <c r="CQ9" s="1004"/>
      <c r="CR9" s="1002">
        <v>6</v>
      </c>
      <c r="CS9" s="1003"/>
      <c r="CT9" s="1003"/>
      <c r="CU9" s="1003"/>
      <c r="CV9" s="1004"/>
      <c r="CW9" s="1002" t="s">
        <v>509</v>
      </c>
      <c r="CX9" s="1003"/>
      <c r="CY9" s="1003"/>
      <c r="CZ9" s="1003"/>
      <c r="DA9" s="1004"/>
      <c r="DB9" s="1002" t="s">
        <v>509</v>
      </c>
      <c r="DC9" s="1003"/>
      <c r="DD9" s="1003"/>
      <c r="DE9" s="1003"/>
      <c r="DF9" s="1004"/>
      <c r="DG9" s="1002" t="s">
        <v>509</v>
      </c>
      <c r="DH9" s="1003"/>
      <c r="DI9" s="1003"/>
      <c r="DJ9" s="1003"/>
      <c r="DK9" s="1004"/>
      <c r="DL9" s="1002" t="s">
        <v>509</v>
      </c>
      <c r="DM9" s="1003"/>
      <c r="DN9" s="1003"/>
      <c r="DO9" s="1003"/>
      <c r="DP9" s="1004"/>
      <c r="DQ9" s="1002" t="s">
        <v>509</v>
      </c>
      <c r="DR9" s="1003"/>
      <c r="DS9" s="1003"/>
      <c r="DT9" s="1003"/>
      <c r="DU9" s="1004"/>
      <c r="DV9" s="1005"/>
      <c r="DW9" s="1006"/>
      <c r="DX9" s="1006"/>
      <c r="DY9" s="1006"/>
      <c r="DZ9" s="1007"/>
      <c r="EA9" s="229"/>
    </row>
    <row r="10" spans="1:131" s="230" customFormat="1" ht="26.25" customHeight="1" x14ac:dyDescent="0.25">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t="s">
        <v>594</v>
      </c>
      <c r="BT10" s="1006"/>
      <c r="BU10" s="1006"/>
      <c r="BV10" s="1006"/>
      <c r="BW10" s="1006"/>
      <c r="BX10" s="1006"/>
      <c r="BY10" s="1006"/>
      <c r="BZ10" s="1006"/>
      <c r="CA10" s="1006"/>
      <c r="CB10" s="1006"/>
      <c r="CC10" s="1006"/>
      <c r="CD10" s="1006"/>
      <c r="CE10" s="1006"/>
      <c r="CF10" s="1006"/>
      <c r="CG10" s="1027"/>
      <c r="CH10" s="1002">
        <v>-5</v>
      </c>
      <c r="CI10" s="1003"/>
      <c r="CJ10" s="1003"/>
      <c r="CK10" s="1003"/>
      <c r="CL10" s="1004"/>
      <c r="CM10" s="1002">
        <v>-17</v>
      </c>
      <c r="CN10" s="1003"/>
      <c r="CO10" s="1003"/>
      <c r="CP10" s="1003"/>
      <c r="CQ10" s="1004"/>
      <c r="CR10" s="1002">
        <v>33</v>
      </c>
      <c r="CS10" s="1003"/>
      <c r="CT10" s="1003"/>
      <c r="CU10" s="1003"/>
      <c r="CV10" s="1004"/>
      <c r="CW10" s="1002">
        <v>9</v>
      </c>
      <c r="CX10" s="1003"/>
      <c r="CY10" s="1003"/>
      <c r="CZ10" s="1003"/>
      <c r="DA10" s="1004"/>
      <c r="DB10" s="1002" t="s">
        <v>509</v>
      </c>
      <c r="DC10" s="1003"/>
      <c r="DD10" s="1003"/>
      <c r="DE10" s="1003"/>
      <c r="DF10" s="1004"/>
      <c r="DG10" s="1002" t="s">
        <v>509</v>
      </c>
      <c r="DH10" s="1003"/>
      <c r="DI10" s="1003"/>
      <c r="DJ10" s="1003"/>
      <c r="DK10" s="1004"/>
      <c r="DL10" s="1002" t="s">
        <v>509</v>
      </c>
      <c r="DM10" s="1003"/>
      <c r="DN10" s="1003"/>
      <c r="DO10" s="1003"/>
      <c r="DP10" s="1004"/>
      <c r="DQ10" s="1002" t="s">
        <v>509</v>
      </c>
      <c r="DR10" s="1003"/>
      <c r="DS10" s="1003"/>
      <c r="DT10" s="1003"/>
      <c r="DU10" s="1004"/>
      <c r="DV10" s="1005"/>
      <c r="DW10" s="1006"/>
      <c r="DX10" s="1006"/>
      <c r="DY10" s="1006"/>
      <c r="DZ10" s="1007"/>
      <c r="EA10" s="229"/>
    </row>
    <row r="11" spans="1:131" s="230" customFormat="1" ht="26.25" customHeight="1" x14ac:dyDescent="0.25">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t="s">
        <v>584</v>
      </c>
      <c r="BT11" s="1006"/>
      <c r="BU11" s="1006"/>
      <c r="BV11" s="1006"/>
      <c r="BW11" s="1006"/>
      <c r="BX11" s="1006"/>
      <c r="BY11" s="1006"/>
      <c r="BZ11" s="1006"/>
      <c r="CA11" s="1006"/>
      <c r="CB11" s="1006"/>
      <c r="CC11" s="1006"/>
      <c r="CD11" s="1006"/>
      <c r="CE11" s="1006"/>
      <c r="CF11" s="1006"/>
      <c r="CG11" s="1027"/>
      <c r="CH11" s="1002">
        <v>0</v>
      </c>
      <c r="CI11" s="1003"/>
      <c r="CJ11" s="1003"/>
      <c r="CK11" s="1003"/>
      <c r="CL11" s="1004"/>
      <c r="CM11" s="1002">
        <v>108</v>
      </c>
      <c r="CN11" s="1003"/>
      <c r="CO11" s="1003"/>
      <c r="CP11" s="1003"/>
      <c r="CQ11" s="1004"/>
      <c r="CR11" s="1002">
        <v>100</v>
      </c>
      <c r="CS11" s="1003"/>
      <c r="CT11" s="1003"/>
      <c r="CU11" s="1003"/>
      <c r="CV11" s="1004"/>
      <c r="CW11" s="1002">
        <v>6</v>
      </c>
      <c r="CX11" s="1003"/>
      <c r="CY11" s="1003"/>
      <c r="CZ11" s="1003"/>
      <c r="DA11" s="1004"/>
      <c r="DB11" s="1002" t="s">
        <v>509</v>
      </c>
      <c r="DC11" s="1003"/>
      <c r="DD11" s="1003"/>
      <c r="DE11" s="1003"/>
      <c r="DF11" s="1004"/>
      <c r="DG11" s="1002" t="s">
        <v>509</v>
      </c>
      <c r="DH11" s="1003"/>
      <c r="DI11" s="1003"/>
      <c r="DJ11" s="1003"/>
      <c r="DK11" s="1004"/>
      <c r="DL11" s="1002" t="s">
        <v>509</v>
      </c>
      <c r="DM11" s="1003"/>
      <c r="DN11" s="1003"/>
      <c r="DO11" s="1003"/>
      <c r="DP11" s="1004"/>
      <c r="DQ11" s="1002" t="s">
        <v>509</v>
      </c>
      <c r="DR11" s="1003"/>
      <c r="DS11" s="1003"/>
      <c r="DT11" s="1003"/>
      <c r="DU11" s="1004"/>
      <c r="DV11" s="1005"/>
      <c r="DW11" s="1006"/>
      <c r="DX11" s="1006"/>
      <c r="DY11" s="1006"/>
      <c r="DZ11" s="1007"/>
      <c r="EA11" s="229"/>
    </row>
    <row r="12" spans="1:131" s="230" customFormat="1" ht="26.25" customHeight="1" x14ac:dyDescent="0.25">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t="s">
        <v>585</v>
      </c>
      <c r="BT12" s="1006"/>
      <c r="BU12" s="1006"/>
      <c r="BV12" s="1006"/>
      <c r="BW12" s="1006"/>
      <c r="BX12" s="1006"/>
      <c r="BY12" s="1006"/>
      <c r="BZ12" s="1006"/>
      <c r="CA12" s="1006"/>
      <c r="CB12" s="1006"/>
      <c r="CC12" s="1006"/>
      <c r="CD12" s="1006"/>
      <c r="CE12" s="1006"/>
      <c r="CF12" s="1006"/>
      <c r="CG12" s="1027"/>
      <c r="CH12" s="1002">
        <v>-13</v>
      </c>
      <c r="CI12" s="1003"/>
      <c r="CJ12" s="1003"/>
      <c r="CK12" s="1003"/>
      <c r="CL12" s="1004"/>
      <c r="CM12" s="1002">
        <v>-148</v>
      </c>
      <c r="CN12" s="1003"/>
      <c r="CO12" s="1003"/>
      <c r="CP12" s="1003"/>
      <c r="CQ12" s="1004"/>
      <c r="CR12" s="1002">
        <v>10</v>
      </c>
      <c r="CS12" s="1003"/>
      <c r="CT12" s="1003"/>
      <c r="CU12" s="1003"/>
      <c r="CV12" s="1004"/>
      <c r="CW12" s="1002" t="s">
        <v>509</v>
      </c>
      <c r="CX12" s="1003"/>
      <c r="CY12" s="1003"/>
      <c r="CZ12" s="1003"/>
      <c r="DA12" s="1004"/>
      <c r="DB12" s="1002" t="s">
        <v>509</v>
      </c>
      <c r="DC12" s="1003"/>
      <c r="DD12" s="1003"/>
      <c r="DE12" s="1003"/>
      <c r="DF12" s="1004"/>
      <c r="DG12" s="1002" t="s">
        <v>509</v>
      </c>
      <c r="DH12" s="1003"/>
      <c r="DI12" s="1003"/>
      <c r="DJ12" s="1003"/>
      <c r="DK12" s="1004"/>
      <c r="DL12" s="1002" t="s">
        <v>509</v>
      </c>
      <c r="DM12" s="1003"/>
      <c r="DN12" s="1003"/>
      <c r="DO12" s="1003"/>
      <c r="DP12" s="1004"/>
      <c r="DQ12" s="1002" t="s">
        <v>509</v>
      </c>
      <c r="DR12" s="1003"/>
      <c r="DS12" s="1003"/>
      <c r="DT12" s="1003"/>
      <c r="DU12" s="1004"/>
      <c r="DV12" s="1005"/>
      <c r="DW12" s="1006"/>
      <c r="DX12" s="1006"/>
      <c r="DY12" s="1006"/>
      <c r="DZ12" s="1007"/>
      <c r="EA12" s="229"/>
    </row>
    <row r="13" spans="1:131" s="230" customFormat="1" ht="26.25" customHeight="1" x14ac:dyDescent="0.25">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t="s">
        <v>586</v>
      </c>
      <c r="BT13" s="1006"/>
      <c r="BU13" s="1006"/>
      <c r="BV13" s="1006"/>
      <c r="BW13" s="1006"/>
      <c r="BX13" s="1006"/>
      <c r="BY13" s="1006"/>
      <c r="BZ13" s="1006"/>
      <c r="CA13" s="1006"/>
      <c r="CB13" s="1006"/>
      <c r="CC13" s="1006"/>
      <c r="CD13" s="1006"/>
      <c r="CE13" s="1006"/>
      <c r="CF13" s="1006"/>
      <c r="CG13" s="1027"/>
      <c r="CH13" s="1002">
        <v>-4</v>
      </c>
      <c r="CI13" s="1003"/>
      <c r="CJ13" s="1003"/>
      <c r="CK13" s="1003"/>
      <c r="CL13" s="1004"/>
      <c r="CM13" s="1002">
        <v>26</v>
      </c>
      <c r="CN13" s="1003"/>
      <c r="CO13" s="1003"/>
      <c r="CP13" s="1003"/>
      <c r="CQ13" s="1004"/>
      <c r="CR13" s="1002">
        <v>20</v>
      </c>
      <c r="CS13" s="1003"/>
      <c r="CT13" s="1003"/>
      <c r="CU13" s="1003"/>
      <c r="CV13" s="1004"/>
      <c r="CW13" s="1002" t="s">
        <v>509</v>
      </c>
      <c r="CX13" s="1003"/>
      <c r="CY13" s="1003"/>
      <c r="CZ13" s="1003"/>
      <c r="DA13" s="1004"/>
      <c r="DB13" s="1002" t="s">
        <v>509</v>
      </c>
      <c r="DC13" s="1003"/>
      <c r="DD13" s="1003"/>
      <c r="DE13" s="1003"/>
      <c r="DF13" s="1004"/>
      <c r="DG13" s="1002" t="s">
        <v>509</v>
      </c>
      <c r="DH13" s="1003"/>
      <c r="DI13" s="1003"/>
      <c r="DJ13" s="1003"/>
      <c r="DK13" s="1004"/>
      <c r="DL13" s="1002" t="s">
        <v>509</v>
      </c>
      <c r="DM13" s="1003"/>
      <c r="DN13" s="1003"/>
      <c r="DO13" s="1003"/>
      <c r="DP13" s="1004"/>
      <c r="DQ13" s="1002" t="s">
        <v>509</v>
      </c>
      <c r="DR13" s="1003"/>
      <c r="DS13" s="1003"/>
      <c r="DT13" s="1003"/>
      <c r="DU13" s="1004"/>
      <c r="DV13" s="1005"/>
      <c r="DW13" s="1006"/>
      <c r="DX13" s="1006"/>
      <c r="DY13" s="1006"/>
      <c r="DZ13" s="1007"/>
      <c r="EA13" s="229"/>
    </row>
    <row r="14" spans="1:131" s="230" customFormat="1" ht="26.25" customHeight="1" x14ac:dyDescent="0.25">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5">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5">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5">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5">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5">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5">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3">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5">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394</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3">
      <c r="A23" s="235" t="s">
        <v>395</v>
      </c>
      <c r="B23" s="950" t="s">
        <v>396</v>
      </c>
      <c r="C23" s="951"/>
      <c r="D23" s="951"/>
      <c r="E23" s="951"/>
      <c r="F23" s="951"/>
      <c r="G23" s="951"/>
      <c r="H23" s="951"/>
      <c r="I23" s="951"/>
      <c r="J23" s="951"/>
      <c r="K23" s="951"/>
      <c r="L23" s="951"/>
      <c r="M23" s="951"/>
      <c r="N23" s="951"/>
      <c r="O23" s="951"/>
      <c r="P23" s="961"/>
      <c r="Q23" s="1080">
        <v>51707</v>
      </c>
      <c r="R23" s="1074"/>
      <c r="S23" s="1074"/>
      <c r="T23" s="1074"/>
      <c r="U23" s="1074"/>
      <c r="V23" s="1074">
        <v>48514</v>
      </c>
      <c r="W23" s="1074"/>
      <c r="X23" s="1074"/>
      <c r="Y23" s="1074"/>
      <c r="Z23" s="1074"/>
      <c r="AA23" s="1074">
        <v>3193</v>
      </c>
      <c r="AB23" s="1074"/>
      <c r="AC23" s="1074"/>
      <c r="AD23" s="1074"/>
      <c r="AE23" s="1081"/>
      <c r="AF23" s="1082">
        <v>2922</v>
      </c>
      <c r="AG23" s="1074"/>
      <c r="AH23" s="1074"/>
      <c r="AI23" s="1074"/>
      <c r="AJ23" s="1083"/>
      <c r="AK23" s="1084"/>
      <c r="AL23" s="1085"/>
      <c r="AM23" s="1085"/>
      <c r="AN23" s="1085"/>
      <c r="AO23" s="1085"/>
      <c r="AP23" s="1074">
        <v>45978</v>
      </c>
      <c r="AQ23" s="1074"/>
      <c r="AR23" s="1074"/>
      <c r="AS23" s="1074"/>
      <c r="AT23" s="1074"/>
      <c r="AU23" s="1075"/>
      <c r="AV23" s="1075"/>
      <c r="AW23" s="1075"/>
      <c r="AX23" s="1075"/>
      <c r="AY23" s="1076"/>
      <c r="AZ23" s="1077" t="s">
        <v>130</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5">
      <c r="A24" s="1073" t="s">
        <v>397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3">
      <c r="A25" s="1072" t="s">
        <v>398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5">
      <c r="A26" s="1008" t="s">
        <v>374</v>
      </c>
      <c r="B26" s="1009"/>
      <c r="C26" s="1009"/>
      <c r="D26" s="1009"/>
      <c r="E26" s="1009"/>
      <c r="F26" s="1009"/>
      <c r="G26" s="1009"/>
      <c r="H26" s="1009"/>
      <c r="I26" s="1009"/>
      <c r="J26" s="1009"/>
      <c r="K26" s="1009"/>
      <c r="L26" s="1009"/>
      <c r="M26" s="1009"/>
      <c r="N26" s="1009"/>
      <c r="O26" s="1009"/>
      <c r="P26" s="1010"/>
      <c r="Q26" s="1014" t="s">
        <v>399</v>
      </c>
      <c r="R26" s="1015"/>
      <c r="S26" s="1015"/>
      <c r="T26" s="1015"/>
      <c r="U26" s="1016"/>
      <c r="V26" s="1014" t="s">
        <v>400</v>
      </c>
      <c r="W26" s="1015"/>
      <c r="X26" s="1015"/>
      <c r="Y26" s="1015"/>
      <c r="Z26" s="1016"/>
      <c r="AA26" s="1014" t="s">
        <v>401</v>
      </c>
      <c r="AB26" s="1015"/>
      <c r="AC26" s="1015"/>
      <c r="AD26" s="1015"/>
      <c r="AE26" s="1015"/>
      <c r="AF26" s="1068" t="s">
        <v>402</v>
      </c>
      <c r="AG26" s="1021"/>
      <c r="AH26" s="1021"/>
      <c r="AI26" s="1021"/>
      <c r="AJ26" s="1069"/>
      <c r="AK26" s="1015" t="s">
        <v>403</v>
      </c>
      <c r="AL26" s="1015"/>
      <c r="AM26" s="1015"/>
      <c r="AN26" s="1015"/>
      <c r="AO26" s="1016"/>
      <c r="AP26" s="1014" t="s">
        <v>404</v>
      </c>
      <c r="AQ26" s="1015"/>
      <c r="AR26" s="1015"/>
      <c r="AS26" s="1015"/>
      <c r="AT26" s="1016"/>
      <c r="AU26" s="1014" t="s">
        <v>405</v>
      </c>
      <c r="AV26" s="1015"/>
      <c r="AW26" s="1015"/>
      <c r="AX26" s="1015"/>
      <c r="AY26" s="1016"/>
      <c r="AZ26" s="1014" t="s">
        <v>406</v>
      </c>
      <c r="BA26" s="1015"/>
      <c r="BB26" s="1015"/>
      <c r="BC26" s="1015"/>
      <c r="BD26" s="1016"/>
      <c r="BE26" s="1014" t="s">
        <v>381</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3">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5">
      <c r="A28" s="237">
        <v>1</v>
      </c>
      <c r="B28" s="1060" t="s">
        <v>407</v>
      </c>
      <c r="C28" s="1061"/>
      <c r="D28" s="1061"/>
      <c r="E28" s="1061"/>
      <c r="F28" s="1061"/>
      <c r="G28" s="1061"/>
      <c r="H28" s="1061"/>
      <c r="I28" s="1061"/>
      <c r="J28" s="1061"/>
      <c r="K28" s="1061"/>
      <c r="L28" s="1061"/>
      <c r="M28" s="1061"/>
      <c r="N28" s="1061"/>
      <c r="O28" s="1061"/>
      <c r="P28" s="1062"/>
      <c r="Q28" s="1063">
        <v>8531</v>
      </c>
      <c r="R28" s="1064"/>
      <c r="S28" s="1064"/>
      <c r="T28" s="1064"/>
      <c r="U28" s="1064"/>
      <c r="V28" s="1064">
        <v>8416</v>
      </c>
      <c r="W28" s="1064"/>
      <c r="X28" s="1064"/>
      <c r="Y28" s="1064"/>
      <c r="Z28" s="1064"/>
      <c r="AA28" s="1064">
        <v>115</v>
      </c>
      <c r="AB28" s="1064"/>
      <c r="AC28" s="1064"/>
      <c r="AD28" s="1064"/>
      <c r="AE28" s="1065"/>
      <c r="AF28" s="1066">
        <v>115</v>
      </c>
      <c r="AG28" s="1064"/>
      <c r="AH28" s="1064"/>
      <c r="AI28" s="1064"/>
      <c r="AJ28" s="1067"/>
      <c r="AK28" s="1055">
        <v>850</v>
      </c>
      <c r="AL28" s="1056"/>
      <c r="AM28" s="1056"/>
      <c r="AN28" s="1056"/>
      <c r="AO28" s="1056"/>
      <c r="AP28" s="1056" t="s">
        <v>509</v>
      </c>
      <c r="AQ28" s="1056"/>
      <c r="AR28" s="1056"/>
      <c r="AS28" s="1056"/>
      <c r="AT28" s="1056"/>
      <c r="AU28" s="1056" t="s">
        <v>509</v>
      </c>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5">
      <c r="A29" s="237">
        <v>2</v>
      </c>
      <c r="B29" s="1043" t="s">
        <v>408</v>
      </c>
      <c r="C29" s="1044"/>
      <c r="D29" s="1044"/>
      <c r="E29" s="1044"/>
      <c r="F29" s="1044"/>
      <c r="G29" s="1044"/>
      <c r="H29" s="1044"/>
      <c r="I29" s="1044"/>
      <c r="J29" s="1044"/>
      <c r="K29" s="1044"/>
      <c r="L29" s="1044"/>
      <c r="M29" s="1044"/>
      <c r="N29" s="1044"/>
      <c r="O29" s="1044"/>
      <c r="P29" s="1045"/>
      <c r="Q29" s="1051">
        <v>326</v>
      </c>
      <c r="R29" s="1052"/>
      <c r="S29" s="1052"/>
      <c r="T29" s="1052"/>
      <c r="U29" s="1052"/>
      <c r="V29" s="1052">
        <v>326</v>
      </c>
      <c r="W29" s="1052"/>
      <c r="X29" s="1052"/>
      <c r="Y29" s="1052"/>
      <c r="Z29" s="1052"/>
      <c r="AA29" s="1052">
        <v>0</v>
      </c>
      <c r="AB29" s="1052"/>
      <c r="AC29" s="1052"/>
      <c r="AD29" s="1052"/>
      <c r="AE29" s="1053"/>
      <c r="AF29" s="1048">
        <v>0</v>
      </c>
      <c r="AG29" s="1049"/>
      <c r="AH29" s="1049"/>
      <c r="AI29" s="1049"/>
      <c r="AJ29" s="1050"/>
      <c r="AK29" s="993">
        <v>185</v>
      </c>
      <c r="AL29" s="984"/>
      <c r="AM29" s="984"/>
      <c r="AN29" s="984"/>
      <c r="AO29" s="984"/>
      <c r="AP29" s="984" t="s">
        <v>509</v>
      </c>
      <c r="AQ29" s="984"/>
      <c r="AR29" s="984"/>
      <c r="AS29" s="984"/>
      <c r="AT29" s="984"/>
      <c r="AU29" s="984" t="s">
        <v>509</v>
      </c>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5">
      <c r="A30" s="237">
        <v>3</v>
      </c>
      <c r="B30" s="1043" t="s">
        <v>409</v>
      </c>
      <c r="C30" s="1044"/>
      <c r="D30" s="1044"/>
      <c r="E30" s="1044"/>
      <c r="F30" s="1044"/>
      <c r="G30" s="1044"/>
      <c r="H30" s="1044"/>
      <c r="I30" s="1044"/>
      <c r="J30" s="1044"/>
      <c r="K30" s="1044"/>
      <c r="L30" s="1044"/>
      <c r="M30" s="1044"/>
      <c r="N30" s="1044"/>
      <c r="O30" s="1044"/>
      <c r="P30" s="1045"/>
      <c r="Q30" s="1051">
        <v>9413</v>
      </c>
      <c r="R30" s="1052"/>
      <c r="S30" s="1052"/>
      <c r="T30" s="1052"/>
      <c r="U30" s="1052"/>
      <c r="V30" s="1052">
        <v>8997</v>
      </c>
      <c r="W30" s="1052"/>
      <c r="X30" s="1052"/>
      <c r="Y30" s="1052"/>
      <c r="Z30" s="1052"/>
      <c r="AA30" s="1052">
        <v>416</v>
      </c>
      <c r="AB30" s="1052"/>
      <c r="AC30" s="1052"/>
      <c r="AD30" s="1052"/>
      <c r="AE30" s="1053"/>
      <c r="AF30" s="1048">
        <v>416</v>
      </c>
      <c r="AG30" s="1049"/>
      <c r="AH30" s="1049"/>
      <c r="AI30" s="1049"/>
      <c r="AJ30" s="1050"/>
      <c r="AK30" s="993">
        <v>1358</v>
      </c>
      <c r="AL30" s="984"/>
      <c r="AM30" s="984"/>
      <c r="AN30" s="984"/>
      <c r="AO30" s="984"/>
      <c r="AP30" s="984" t="s">
        <v>509</v>
      </c>
      <c r="AQ30" s="984"/>
      <c r="AR30" s="984"/>
      <c r="AS30" s="984"/>
      <c r="AT30" s="984"/>
      <c r="AU30" s="984" t="s">
        <v>509</v>
      </c>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5">
      <c r="A31" s="237">
        <v>4</v>
      </c>
      <c r="B31" s="1043" t="s">
        <v>410</v>
      </c>
      <c r="C31" s="1044"/>
      <c r="D31" s="1044"/>
      <c r="E31" s="1044"/>
      <c r="F31" s="1044"/>
      <c r="G31" s="1044"/>
      <c r="H31" s="1044"/>
      <c r="I31" s="1044"/>
      <c r="J31" s="1044"/>
      <c r="K31" s="1044"/>
      <c r="L31" s="1044"/>
      <c r="M31" s="1044"/>
      <c r="N31" s="1044"/>
      <c r="O31" s="1044"/>
      <c r="P31" s="1045"/>
      <c r="Q31" s="1051">
        <v>1041</v>
      </c>
      <c r="R31" s="1052"/>
      <c r="S31" s="1052"/>
      <c r="T31" s="1052"/>
      <c r="U31" s="1052"/>
      <c r="V31" s="1052">
        <v>1040</v>
      </c>
      <c r="W31" s="1052"/>
      <c r="X31" s="1052"/>
      <c r="Y31" s="1052"/>
      <c r="Z31" s="1052"/>
      <c r="AA31" s="1052">
        <v>1</v>
      </c>
      <c r="AB31" s="1052"/>
      <c r="AC31" s="1052"/>
      <c r="AD31" s="1052"/>
      <c r="AE31" s="1053"/>
      <c r="AF31" s="1048">
        <v>1</v>
      </c>
      <c r="AG31" s="1049"/>
      <c r="AH31" s="1049"/>
      <c r="AI31" s="1049"/>
      <c r="AJ31" s="1050"/>
      <c r="AK31" s="993">
        <v>237</v>
      </c>
      <c r="AL31" s="984"/>
      <c r="AM31" s="984"/>
      <c r="AN31" s="984"/>
      <c r="AO31" s="984"/>
      <c r="AP31" s="984" t="s">
        <v>509</v>
      </c>
      <c r="AQ31" s="984"/>
      <c r="AR31" s="984"/>
      <c r="AS31" s="984"/>
      <c r="AT31" s="984"/>
      <c r="AU31" s="984" t="s">
        <v>509</v>
      </c>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5">
      <c r="A32" s="237">
        <v>5</v>
      </c>
      <c r="B32" s="1043" t="s">
        <v>411</v>
      </c>
      <c r="C32" s="1044"/>
      <c r="D32" s="1044"/>
      <c r="E32" s="1044"/>
      <c r="F32" s="1044"/>
      <c r="G32" s="1044"/>
      <c r="H32" s="1044"/>
      <c r="I32" s="1044"/>
      <c r="J32" s="1044"/>
      <c r="K32" s="1044"/>
      <c r="L32" s="1044"/>
      <c r="M32" s="1044"/>
      <c r="N32" s="1044"/>
      <c r="O32" s="1044"/>
      <c r="P32" s="1045"/>
      <c r="Q32" s="1051">
        <v>2790</v>
      </c>
      <c r="R32" s="1052"/>
      <c r="S32" s="1052"/>
      <c r="T32" s="1052"/>
      <c r="U32" s="1052"/>
      <c r="V32" s="1052">
        <v>2786</v>
      </c>
      <c r="W32" s="1052"/>
      <c r="X32" s="1052"/>
      <c r="Y32" s="1052"/>
      <c r="Z32" s="1052"/>
      <c r="AA32" s="1052">
        <v>4</v>
      </c>
      <c r="AB32" s="1052"/>
      <c r="AC32" s="1052"/>
      <c r="AD32" s="1052"/>
      <c r="AE32" s="1053"/>
      <c r="AF32" s="1048">
        <v>2968</v>
      </c>
      <c r="AG32" s="1049"/>
      <c r="AH32" s="1049"/>
      <c r="AI32" s="1049"/>
      <c r="AJ32" s="1050"/>
      <c r="AK32" s="993">
        <v>291</v>
      </c>
      <c r="AL32" s="984"/>
      <c r="AM32" s="984"/>
      <c r="AN32" s="984"/>
      <c r="AO32" s="984"/>
      <c r="AP32" s="984">
        <v>15591</v>
      </c>
      <c r="AQ32" s="984"/>
      <c r="AR32" s="984"/>
      <c r="AS32" s="984"/>
      <c r="AT32" s="984"/>
      <c r="AU32" s="984">
        <v>514</v>
      </c>
      <c r="AV32" s="984"/>
      <c r="AW32" s="984"/>
      <c r="AX32" s="984"/>
      <c r="AY32" s="984"/>
      <c r="AZ32" s="1054"/>
      <c r="BA32" s="1054"/>
      <c r="BB32" s="1054"/>
      <c r="BC32" s="1054"/>
      <c r="BD32" s="1054"/>
      <c r="BE32" s="985" t="s">
        <v>412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5">
      <c r="A33" s="237">
        <v>6</v>
      </c>
      <c r="B33" s="1043" t="s">
        <v>413</v>
      </c>
      <c r="C33" s="1044"/>
      <c r="D33" s="1044"/>
      <c r="E33" s="1044"/>
      <c r="F33" s="1044"/>
      <c r="G33" s="1044"/>
      <c r="H33" s="1044"/>
      <c r="I33" s="1044"/>
      <c r="J33" s="1044"/>
      <c r="K33" s="1044"/>
      <c r="L33" s="1044"/>
      <c r="M33" s="1044"/>
      <c r="N33" s="1044"/>
      <c r="O33" s="1044"/>
      <c r="P33" s="1045"/>
      <c r="Q33" s="1051">
        <v>4867</v>
      </c>
      <c r="R33" s="1052"/>
      <c r="S33" s="1052"/>
      <c r="T33" s="1052"/>
      <c r="U33" s="1052"/>
      <c r="V33" s="1052">
        <v>4625</v>
      </c>
      <c r="W33" s="1052"/>
      <c r="X33" s="1052"/>
      <c r="Y33" s="1052"/>
      <c r="Z33" s="1052"/>
      <c r="AA33" s="1052">
        <v>242</v>
      </c>
      <c r="AB33" s="1052"/>
      <c r="AC33" s="1052"/>
      <c r="AD33" s="1052"/>
      <c r="AE33" s="1053"/>
      <c r="AF33" s="1048">
        <v>1540</v>
      </c>
      <c r="AG33" s="1049"/>
      <c r="AH33" s="1049"/>
      <c r="AI33" s="1049"/>
      <c r="AJ33" s="1050"/>
      <c r="AK33" s="993">
        <v>1897</v>
      </c>
      <c r="AL33" s="984"/>
      <c r="AM33" s="984"/>
      <c r="AN33" s="984"/>
      <c r="AO33" s="984"/>
      <c r="AP33" s="984">
        <v>23923</v>
      </c>
      <c r="AQ33" s="984"/>
      <c r="AR33" s="984"/>
      <c r="AS33" s="984"/>
      <c r="AT33" s="984"/>
      <c r="AU33" s="984">
        <v>16663</v>
      </c>
      <c r="AV33" s="984"/>
      <c r="AW33" s="984"/>
      <c r="AX33" s="984"/>
      <c r="AY33" s="984"/>
      <c r="AZ33" s="1054"/>
      <c r="BA33" s="1054"/>
      <c r="BB33" s="1054"/>
      <c r="BC33" s="1054"/>
      <c r="BD33" s="1054"/>
      <c r="BE33" s="985" t="s">
        <v>412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5">
      <c r="A34" s="237">
        <v>7</v>
      </c>
      <c r="B34" s="1043"/>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5">
      <c r="A35" s="237">
        <v>8</v>
      </c>
      <c r="B35" s="1043"/>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5">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5">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5">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5">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5">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5">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5">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5">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5">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5">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5">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5">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5">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5">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5">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5">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5">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5">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5">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5">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5">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5">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5">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5">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5">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3">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5">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414</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3">
      <c r="A63" s="235" t="s">
        <v>395</v>
      </c>
      <c r="B63" s="950" t="s">
        <v>415</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5039</v>
      </c>
      <c r="AG63" s="972"/>
      <c r="AH63" s="972"/>
      <c r="AI63" s="972"/>
      <c r="AJ63" s="1035"/>
      <c r="AK63" s="1036"/>
      <c r="AL63" s="976"/>
      <c r="AM63" s="976"/>
      <c r="AN63" s="976"/>
      <c r="AO63" s="976"/>
      <c r="AP63" s="972">
        <v>39514</v>
      </c>
      <c r="AQ63" s="972"/>
      <c r="AR63" s="972"/>
      <c r="AS63" s="972"/>
      <c r="AT63" s="972"/>
      <c r="AU63" s="972">
        <v>17177</v>
      </c>
      <c r="AV63" s="972"/>
      <c r="AW63" s="972"/>
      <c r="AX63" s="972"/>
      <c r="AY63" s="972"/>
      <c r="AZ63" s="1030"/>
      <c r="BA63" s="1030"/>
      <c r="BB63" s="1030"/>
      <c r="BC63" s="1030"/>
      <c r="BD63" s="1030"/>
      <c r="BE63" s="973"/>
      <c r="BF63" s="973"/>
      <c r="BG63" s="973"/>
      <c r="BH63" s="973"/>
      <c r="BI63" s="974"/>
      <c r="BJ63" s="1031" t="s">
        <v>130</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5">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3">
      <c r="A65" s="226" t="s">
        <v>416</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5">
      <c r="A66" s="1008" t="s">
        <v>417</v>
      </c>
      <c r="B66" s="1009"/>
      <c r="C66" s="1009"/>
      <c r="D66" s="1009"/>
      <c r="E66" s="1009"/>
      <c r="F66" s="1009"/>
      <c r="G66" s="1009"/>
      <c r="H66" s="1009"/>
      <c r="I66" s="1009"/>
      <c r="J66" s="1009"/>
      <c r="K66" s="1009"/>
      <c r="L66" s="1009"/>
      <c r="M66" s="1009"/>
      <c r="N66" s="1009"/>
      <c r="O66" s="1009"/>
      <c r="P66" s="1010"/>
      <c r="Q66" s="1014" t="s">
        <v>399</v>
      </c>
      <c r="R66" s="1015"/>
      <c r="S66" s="1015"/>
      <c r="T66" s="1015"/>
      <c r="U66" s="1016"/>
      <c r="V66" s="1014" t="s">
        <v>400</v>
      </c>
      <c r="W66" s="1015"/>
      <c r="X66" s="1015"/>
      <c r="Y66" s="1015"/>
      <c r="Z66" s="1016"/>
      <c r="AA66" s="1014" t="s">
        <v>418</v>
      </c>
      <c r="AB66" s="1015"/>
      <c r="AC66" s="1015"/>
      <c r="AD66" s="1015"/>
      <c r="AE66" s="1016"/>
      <c r="AF66" s="1020" t="s">
        <v>419</v>
      </c>
      <c r="AG66" s="1021"/>
      <c r="AH66" s="1021"/>
      <c r="AI66" s="1021"/>
      <c r="AJ66" s="1022"/>
      <c r="AK66" s="1014" t="s">
        <v>403</v>
      </c>
      <c r="AL66" s="1009"/>
      <c r="AM66" s="1009"/>
      <c r="AN66" s="1009"/>
      <c r="AO66" s="1010"/>
      <c r="AP66" s="1014" t="s">
        <v>404</v>
      </c>
      <c r="AQ66" s="1015"/>
      <c r="AR66" s="1015"/>
      <c r="AS66" s="1015"/>
      <c r="AT66" s="1016"/>
      <c r="AU66" s="1014" t="s">
        <v>420</v>
      </c>
      <c r="AV66" s="1015"/>
      <c r="AW66" s="1015"/>
      <c r="AX66" s="1015"/>
      <c r="AY66" s="1016"/>
      <c r="AZ66" s="1014" t="s">
        <v>381</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3">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5">
      <c r="A68" s="231">
        <v>1</v>
      </c>
      <c r="B68" s="998" t="s">
        <v>573</v>
      </c>
      <c r="C68" s="999"/>
      <c r="D68" s="999"/>
      <c r="E68" s="999"/>
      <c r="F68" s="999"/>
      <c r="G68" s="999"/>
      <c r="H68" s="999"/>
      <c r="I68" s="999"/>
      <c r="J68" s="999"/>
      <c r="K68" s="999"/>
      <c r="L68" s="999"/>
      <c r="M68" s="999"/>
      <c r="N68" s="999"/>
      <c r="O68" s="999"/>
      <c r="P68" s="1000"/>
      <c r="Q68" s="1001">
        <v>707</v>
      </c>
      <c r="R68" s="995"/>
      <c r="S68" s="995"/>
      <c r="T68" s="995"/>
      <c r="U68" s="995"/>
      <c r="V68" s="995">
        <v>598</v>
      </c>
      <c r="W68" s="995"/>
      <c r="X68" s="995"/>
      <c r="Y68" s="995"/>
      <c r="Z68" s="995"/>
      <c r="AA68" s="995">
        <v>109</v>
      </c>
      <c r="AB68" s="995"/>
      <c r="AC68" s="995"/>
      <c r="AD68" s="995"/>
      <c r="AE68" s="995"/>
      <c r="AF68" s="995">
        <v>109</v>
      </c>
      <c r="AG68" s="995"/>
      <c r="AH68" s="995"/>
      <c r="AI68" s="995"/>
      <c r="AJ68" s="995"/>
      <c r="AK68" s="995">
        <v>143</v>
      </c>
      <c r="AL68" s="995"/>
      <c r="AM68" s="995"/>
      <c r="AN68" s="995"/>
      <c r="AO68" s="995"/>
      <c r="AP68" s="995" t="s">
        <v>509</v>
      </c>
      <c r="AQ68" s="995"/>
      <c r="AR68" s="995"/>
      <c r="AS68" s="995"/>
      <c r="AT68" s="995"/>
      <c r="AU68" s="995" t="s">
        <v>509</v>
      </c>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5">
      <c r="A69" s="233">
        <v>2</v>
      </c>
      <c r="B69" s="987" t="s">
        <v>574</v>
      </c>
      <c r="C69" s="988"/>
      <c r="D69" s="988"/>
      <c r="E69" s="988"/>
      <c r="F69" s="988"/>
      <c r="G69" s="988"/>
      <c r="H69" s="988"/>
      <c r="I69" s="988"/>
      <c r="J69" s="988"/>
      <c r="K69" s="988"/>
      <c r="L69" s="988"/>
      <c r="M69" s="988"/>
      <c r="N69" s="988"/>
      <c r="O69" s="988"/>
      <c r="P69" s="989"/>
      <c r="Q69" s="990">
        <v>5739</v>
      </c>
      <c r="R69" s="984"/>
      <c r="S69" s="984"/>
      <c r="T69" s="984"/>
      <c r="U69" s="984"/>
      <c r="V69" s="984">
        <v>5207</v>
      </c>
      <c r="W69" s="984"/>
      <c r="X69" s="984"/>
      <c r="Y69" s="984"/>
      <c r="Z69" s="984"/>
      <c r="AA69" s="984">
        <v>532</v>
      </c>
      <c r="AB69" s="984"/>
      <c r="AC69" s="984"/>
      <c r="AD69" s="984"/>
      <c r="AE69" s="984"/>
      <c r="AF69" s="984">
        <v>532</v>
      </c>
      <c r="AG69" s="984"/>
      <c r="AH69" s="984"/>
      <c r="AI69" s="984"/>
      <c r="AJ69" s="984"/>
      <c r="AK69" s="984" t="s">
        <v>509</v>
      </c>
      <c r="AL69" s="984"/>
      <c r="AM69" s="984"/>
      <c r="AN69" s="984"/>
      <c r="AO69" s="984"/>
      <c r="AP69" s="984" t="s">
        <v>509</v>
      </c>
      <c r="AQ69" s="984"/>
      <c r="AR69" s="984"/>
      <c r="AS69" s="984"/>
      <c r="AT69" s="984"/>
      <c r="AU69" s="984" t="s">
        <v>509</v>
      </c>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5">
      <c r="A70" s="233">
        <v>3</v>
      </c>
      <c r="B70" s="987" t="s">
        <v>575</v>
      </c>
      <c r="C70" s="988"/>
      <c r="D70" s="988"/>
      <c r="E70" s="988"/>
      <c r="F70" s="988"/>
      <c r="G70" s="988"/>
      <c r="H70" s="988"/>
      <c r="I70" s="988"/>
      <c r="J70" s="988"/>
      <c r="K70" s="988"/>
      <c r="L70" s="988"/>
      <c r="M70" s="988"/>
      <c r="N70" s="988"/>
      <c r="O70" s="988"/>
      <c r="P70" s="989"/>
      <c r="Q70" s="990">
        <v>1560</v>
      </c>
      <c r="R70" s="984"/>
      <c r="S70" s="984"/>
      <c r="T70" s="984"/>
      <c r="U70" s="984"/>
      <c r="V70" s="984">
        <v>1556</v>
      </c>
      <c r="W70" s="984"/>
      <c r="X70" s="984"/>
      <c r="Y70" s="984"/>
      <c r="Z70" s="984"/>
      <c r="AA70" s="984">
        <v>4</v>
      </c>
      <c r="AB70" s="984"/>
      <c r="AC70" s="984"/>
      <c r="AD70" s="984"/>
      <c r="AE70" s="984"/>
      <c r="AF70" s="984">
        <v>4</v>
      </c>
      <c r="AG70" s="984"/>
      <c r="AH70" s="984"/>
      <c r="AI70" s="984"/>
      <c r="AJ70" s="984"/>
      <c r="AK70" s="984">
        <v>38</v>
      </c>
      <c r="AL70" s="984"/>
      <c r="AM70" s="984"/>
      <c r="AN70" s="984"/>
      <c r="AO70" s="984"/>
      <c r="AP70" s="984" t="s">
        <v>509</v>
      </c>
      <c r="AQ70" s="984"/>
      <c r="AR70" s="984"/>
      <c r="AS70" s="984"/>
      <c r="AT70" s="984"/>
      <c r="AU70" s="984" t="s">
        <v>509</v>
      </c>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5">
      <c r="A71" s="233">
        <v>4</v>
      </c>
      <c r="B71" s="987" t="s">
        <v>576</v>
      </c>
      <c r="C71" s="988"/>
      <c r="D71" s="988"/>
      <c r="E71" s="988"/>
      <c r="F71" s="988"/>
      <c r="G71" s="988"/>
      <c r="H71" s="988"/>
      <c r="I71" s="988"/>
      <c r="J71" s="988"/>
      <c r="K71" s="988"/>
      <c r="L71" s="988"/>
      <c r="M71" s="988"/>
      <c r="N71" s="988"/>
      <c r="O71" s="988"/>
      <c r="P71" s="989"/>
      <c r="Q71" s="990">
        <v>3</v>
      </c>
      <c r="R71" s="984"/>
      <c r="S71" s="984"/>
      <c r="T71" s="984"/>
      <c r="U71" s="984"/>
      <c r="V71" s="984">
        <v>2</v>
      </c>
      <c r="W71" s="984"/>
      <c r="X71" s="984"/>
      <c r="Y71" s="984"/>
      <c r="Z71" s="984"/>
      <c r="AA71" s="984">
        <v>1</v>
      </c>
      <c r="AB71" s="984"/>
      <c r="AC71" s="984"/>
      <c r="AD71" s="984"/>
      <c r="AE71" s="984"/>
      <c r="AF71" s="984">
        <v>1</v>
      </c>
      <c r="AG71" s="984"/>
      <c r="AH71" s="984"/>
      <c r="AI71" s="984"/>
      <c r="AJ71" s="984"/>
      <c r="AK71" s="984" t="s">
        <v>509</v>
      </c>
      <c r="AL71" s="984"/>
      <c r="AM71" s="984"/>
      <c r="AN71" s="984"/>
      <c r="AO71" s="984"/>
      <c r="AP71" s="984" t="s">
        <v>509</v>
      </c>
      <c r="AQ71" s="984"/>
      <c r="AR71" s="984"/>
      <c r="AS71" s="984"/>
      <c r="AT71" s="984"/>
      <c r="AU71" s="984" t="s">
        <v>509</v>
      </c>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5">
      <c r="A72" s="233">
        <v>5</v>
      </c>
      <c r="B72" s="987" t="s">
        <v>577</v>
      </c>
      <c r="C72" s="988"/>
      <c r="D72" s="988"/>
      <c r="E72" s="988"/>
      <c r="F72" s="988"/>
      <c r="G72" s="988"/>
      <c r="H72" s="988"/>
      <c r="I72" s="988"/>
      <c r="J72" s="988"/>
      <c r="K72" s="988"/>
      <c r="L72" s="988"/>
      <c r="M72" s="988"/>
      <c r="N72" s="988"/>
      <c r="O72" s="988"/>
      <c r="P72" s="989"/>
      <c r="Q72" s="990">
        <v>19</v>
      </c>
      <c r="R72" s="984"/>
      <c r="S72" s="984"/>
      <c r="T72" s="984"/>
      <c r="U72" s="984"/>
      <c r="V72" s="984">
        <v>16</v>
      </c>
      <c r="W72" s="984"/>
      <c r="X72" s="984"/>
      <c r="Y72" s="984"/>
      <c r="Z72" s="984"/>
      <c r="AA72" s="984">
        <v>3</v>
      </c>
      <c r="AB72" s="984"/>
      <c r="AC72" s="984"/>
      <c r="AD72" s="984"/>
      <c r="AE72" s="984"/>
      <c r="AF72" s="984">
        <v>3</v>
      </c>
      <c r="AG72" s="984"/>
      <c r="AH72" s="984"/>
      <c r="AI72" s="984"/>
      <c r="AJ72" s="984"/>
      <c r="AK72" s="984">
        <v>8</v>
      </c>
      <c r="AL72" s="984"/>
      <c r="AM72" s="984"/>
      <c r="AN72" s="984"/>
      <c r="AO72" s="984"/>
      <c r="AP72" s="984" t="s">
        <v>509</v>
      </c>
      <c r="AQ72" s="984"/>
      <c r="AR72" s="984"/>
      <c r="AS72" s="984"/>
      <c r="AT72" s="984"/>
      <c r="AU72" s="984" t="s">
        <v>509</v>
      </c>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5">
      <c r="A73" s="233">
        <v>6</v>
      </c>
      <c r="B73" s="987" t="s">
        <v>578</v>
      </c>
      <c r="C73" s="988"/>
      <c r="D73" s="988"/>
      <c r="E73" s="988"/>
      <c r="F73" s="988"/>
      <c r="G73" s="988"/>
      <c r="H73" s="988"/>
      <c r="I73" s="988"/>
      <c r="J73" s="988"/>
      <c r="K73" s="988"/>
      <c r="L73" s="988"/>
      <c r="M73" s="988"/>
      <c r="N73" s="988"/>
      <c r="O73" s="988"/>
      <c r="P73" s="989"/>
      <c r="Q73" s="990">
        <v>944</v>
      </c>
      <c r="R73" s="984"/>
      <c r="S73" s="984"/>
      <c r="T73" s="984"/>
      <c r="U73" s="984"/>
      <c r="V73" s="984">
        <v>884</v>
      </c>
      <c r="W73" s="984"/>
      <c r="X73" s="984"/>
      <c r="Y73" s="984"/>
      <c r="Z73" s="984"/>
      <c r="AA73" s="984">
        <v>60</v>
      </c>
      <c r="AB73" s="984"/>
      <c r="AC73" s="984"/>
      <c r="AD73" s="984"/>
      <c r="AE73" s="984"/>
      <c r="AF73" s="984">
        <v>60</v>
      </c>
      <c r="AG73" s="984"/>
      <c r="AH73" s="984"/>
      <c r="AI73" s="984"/>
      <c r="AJ73" s="984"/>
      <c r="AK73" s="984">
        <v>461</v>
      </c>
      <c r="AL73" s="984"/>
      <c r="AM73" s="984"/>
      <c r="AN73" s="984"/>
      <c r="AO73" s="984"/>
      <c r="AP73" s="984" t="s">
        <v>509</v>
      </c>
      <c r="AQ73" s="984"/>
      <c r="AR73" s="984"/>
      <c r="AS73" s="984"/>
      <c r="AT73" s="984"/>
      <c r="AU73" s="984" t="s">
        <v>509</v>
      </c>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5">
      <c r="A74" s="233">
        <v>7</v>
      </c>
      <c r="B74" s="987" t="s">
        <v>579</v>
      </c>
      <c r="C74" s="988"/>
      <c r="D74" s="988"/>
      <c r="E74" s="988"/>
      <c r="F74" s="988"/>
      <c r="G74" s="988"/>
      <c r="H74" s="988"/>
      <c r="I74" s="988"/>
      <c r="J74" s="988"/>
      <c r="K74" s="988"/>
      <c r="L74" s="988"/>
      <c r="M74" s="988"/>
      <c r="N74" s="988"/>
      <c r="O74" s="988"/>
      <c r="P74" s="989"/>
      <c r="Q74" s="990">
        <v>1095</v>
      </c>
      <c r="R74" s="984"/>
      <c r="S74" s="984"/>
      <c r="T74" s="984"/>
      <c r="U74" s="984"/>
      <c r="V74" s="984">
        <v>1056</v>
      </c>
      <c r="W74" s="984"/>
      <c r="X74" s="984"/>
      <c r="Y74" s="984"/>
      <c r="Z74" s="984"/>
      <c r="AA74" s="984">
        <v>39</v>
      </c>
      <c r="AB74" s="984"/>
      <c r="AC74" s="984"/>
      <c r="AD74" s="984"/>
      <c r="AE74" s="984"/>
      <c r="AF74" s="984">
        <v>39</v>
      </c>
      <c r="AG74" s="984"/>
      <c r="AH74" s="984"/>
      <c r="AI74" s="984"/>
      <c r="AJ74" s="984"/>
      <c r="AK74" s="984" t="s">
        <v>509</v>
      </c>
      <c r="AL74" s="984"/>
      <c r="AM74" s="984"/>
      <c r="AN74" s="984"/>
      <c r="AO74" s="984"/>
      <c r="AP74" s="984" t="s">
        <v>509</v>
      </c>
      <c r="AQ74" s="984"/>
      <c r="AR74" s="984"/>
      <c r="AS74" s="984"/>
      <c r="AT74" s="984"/>
      <c r="AU74" s="984" t="s">
        <v>509</v>
      </c>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5">
      <c r="A75" s="233">
        <v>8</v>
      </c>
      <c r="B75" s="987" t="s">
        <v>580</v>
      </c>
      <c r="C75" s="988"/>
      <c r="D75" s="988"/>
      <c r="E75" s="988"/>
      <c r="F75" s="988"/>
      <c r="G75" s="988"/>
      <c r="H75" s="988"/>
      <c r="I75" s="988"/>
      <c r="J75" s="988"/>
      <c r="K75" s="988"/>
      <c r="L75" s="988"/>
      <c r="M75" s="988"/>
      <c r="N75" s="988"/>
      <c r="O75" s="988"/>
      <c r="P75" s="989"/>
      <c r="Q75" s="991">
        <v>279741</v>
      </c>
      <c r="R75" s="992"/>
      <c r="S75" s="992"/>
      <c r="T75" s="992"/>
      <c r="U75" s="993"/>
      <c r="V75" s="994">
        <v>276725</v>
      </c>
      <c r="W75" s="992"/>
      <c r="X75" s="992"/>
      <c r="Y75" s="992"/>
      <c r="Z75" s="993"/>
      <c r="AA75" s="994">
        <v>3016</v>
      </c>
      <c r="AB75" s="992"/>
      <c r="AC75" s="992"/>
      <c r="AD75" s="992"/>
      <c r="AE75" s="993"/>
      <c r="AF75" s="994">
        <v>3016</v>
      </c>
      <c r="AG75" s="992"/>
      <c r="AH75" s="992"/>
      <c r="AI75" s="992"/>
      <c r="AJ75" s="993"/>
      <c r="AK75" s="994">
        <v>1373</v>
      </c>
      <c r="AL75" s="992"/>
      <c r="AM75" s="992"/>
      <c r="AN75" s="992"/>
      <c r="AO75" s="993"/>
      <c r="AP75" s="994" t="s">
        <v>509</v>
      </c>
      <c r="AQ75" s="992"/>
      <c r="AR75" s="992"/>
      <c r="AS75" s="992"/>
      <c r="AT75" s="993"/>
      <c r="AU75" s="994" t="s">
        <v>509</v>
      </c>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5">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5">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5">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5">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5">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5">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5">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5">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5">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5">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5">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5">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3">
      <c r="A88" s="235" t="s">
        <v>395</v>
      </c>
      <c r="B88" s="950" t="s">
        <v>421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v>3764</v>
      </c>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5">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5">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5">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5">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5">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5">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5">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5">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5">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5">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5">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5">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5">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3">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395</v>
      </c>
      <c r="BR102" s="950" t="s">
        <v>422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v>226</v>
      </c>
      <c r="CS102" s="966"/>
      <c r="CT102" s="966"/>
      <c r="CU102" s="966"/>
      <c r="CV102" s="967"/>
      <c r="CW102" s="965">
        <v>15</v>
      </c>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5">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423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5">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424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5">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5">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3">
      <c r="A107" s="228" t="s">
        <v>425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426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5">
      <c r="A108" s="955" t="s">
        <v>427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428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5">
      <c r="A109" s="908" t="s">
        <v>429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430</v>
      </c>
      <c r="AB109" s="909"/>
      <c r="AC109" s="909"/>
      <c r="AD109" s="909"/>
      <c r="AE109" s="910"/>
      <c r="AF109" s="911" t="s">
        <v>431</v>
      </c>
      <c r="AG109" s="909"/>
      <c r="AH109" s="909"/>
      <c r="AI109" s="909"/>
      <c r="AJ109" s="910"/>
      <c r="AK109" s="911" t="s">
        <v>311</v>
      </c>
      <c r="AL109" s="909"/>
      <c r="AM109" s="909"/>
      <c r="AN109" s="909"/>
      <c r="AO109" s="910"/>
      <c r="AP109" s="911" t="s">
        <v>432</v>
      </c>
      <c r="AQ109" s="909"/>
      <c r="AR109" s="909"/>
      <c r="AS109" s="909"/>
      <c r="AT109" s="942"/>
      <c r="AU109" s="908" t="s">
        <v>429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430</v>
      </c>
      <c r="BR109" s="909"/>
      <c r="BS109" s="909"/>
      <c r="BT109" s="909"/>
      <c r="BU109" s="910"/>
      <c r="BV109" s="911" t="s">
        <v>431</v>
      </c>
      <c r="BW109" s="909"/>
      <c r="BX109" s="909"/>
      <c r="BY109" s="909"/>
      <c r="BZ109" s="910"/>
      <c r="CA109" s="911" t="s">
        <v>311</v>
      </c>
      <c r="CB109" s="909"/>
      <c r="CC109" s="909"/>
      <c r="CD109" s="909"/>
      <c r="CE109" s="910"/>
      <c r="CF109" s="949" t="s">
        <v>432</v>
      </c>
      <c r="CG109" s="949"/>
      <c r="CH109" s="949"/>
      <c r="CI109" s="949"/>
      <c r="CJ109" s="949"/>
      <c r="CK109" s="911" t="s">
        <v>433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430</v>
      </c>
      <c r="DH109" s="909"/>
      <c r="DI109" s="909"/>
      <c r="DJ109" s="909"/>
      <c r="DK109" s="910"/>
      <c r="DL109" s="911" t="s">
        <v>431</v>
      </c>
      <c r="DM109" s="909"/>
      <c r="DN109" s="909"/>
      <c r="DO109" s="909"/>
      <c r="DP109" s="910"/>
      <c r="DQ109" s="911" t="s">
        <v>311</v>
      </c>
      <c r="DR109" s="909"/>
      <c r="DS109" s="909"/>
      <c r="DT109" s="909"/>
      <c r="DU109" s="910"/>
      <c r="DV109" s="911" t="s">
        <v>432</v>
      </c>
      <c r="DW109" s="909"/>
      <c r="DX109" s="909"/>
      <c r="DY109" s="909"/>
      <c r="DZ109" s="942"/>
    </row>
    <row r="110" spans="1:131" s="224" customFormat="1" ht="26.25" customHeight="1" x14ac:dyDescent="0.25">
      <c r="A110" s="822" t="s">
        <v>434</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1">
        <v>4532451</v>
      </c>
      <c r="AB110" s="902"/>
      <c r="AC110" s="902"/>
      <c r="AD110" s="902"/>
      <c r="AE110" s="903"/>
      <c r="AF110" s="904">
        <v>4616726</v>
      </c>
      <c r="AG110" s="902"/>
      <c r="AH110" s="902"/>
      <c r="AI110" s="902"/>
      <c r="AJ110" s="903"/>
      <c r="AK110" s="904">
        <v>4787341</v>
      </c>
      <c r="AL110" s="902"/>
      <c r="AM110" s="902"/>
      <c r="AN110" s="902"/>
      <c r="AO110" s="903"/>
      <c r="AP110" s="905">
        <v>24.5</v>
      </c>
      <c r="AQ110" s="906"/>
      <c r="AR110" s="906"/>
      <c r="AS110" s="906"/>
      <c r="AT110" s="907"/>
      <c r="AU110" s="943" t="s">
        <v>75</v>
      </c>
      <c r="AV110" s="944"/>
      <c r="AW110" s="944"/>
      <c r="AX110" s="944"/>
      <c r="AY110" s="944"/>
      <c r="AZ110" s="873" t="s">
        <v>435</v>
      </c>
      <c r="BA110" s="823"/>
      <c r="BB110" s="823"/>
      <c r="BC110" s="823"/>
      <c r="BD110" s="823"/>
      <c r="BE110" s="823"/>
      <c r="BF110" s="823"/>
      <c r="BG110" s="823"/>
      <c r="BH110" s="823"/>
      <c r="BI110" s="823"/>
      <c r="BJ110" s="823"/>
      <c r="BK110" s="823"/>
      <c r="BL110" s="823"/>
      <c r="BM110" s="823"/>
      <c r="BN110" s="823"/>
      <c r="BO110" s="823"/>
      <c r="BP110" s="824"/>
      <c r="BQ110" s="874">
        <v>47593212</v>
      </c>
      <c r="BR110" s="855"/>
      <c r="BS110" s="855"/>
      <c r="BT110" s="855"/>
      <c r="BU110" s="855"/>
      <c r="BV110" s="855">
        <v>46685800</v>
      </c>
      <c r="BW110" s="855"/>
      <c r="BX110" s="855"/>
      <c r="BY110" s="855"/>
      <c r="BZ110" s="855"/>
      <c r="CA110" s="855">
        <v>45978432</v>
      </c>
      <c r="CB110" s="855"/>
      <c r="CC110" s="855"/>
      <c r="CD110" s="855"/>
      <c r="CE110" s="855"/>
      <c r="CF110" s="879">
        <v>235.2</v>
      </c>
      <c r="CG110" s="880"/>
      <c r="CH110" s="880"/>
      <c r="CI110" s="880"/>
      <c r="CJ110" s="880"/>
      <c r="CK110" s="939" t="s">
        <v>436</v>
      </c>
      <c r="CL110" s="832"/>
      <c r="CM110" s="873" t="s">
        <v>437</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4" t="s">
        <v>438</v>
      </c>
      <c r="DH110" s="855"/>
      <c r="DI110" s="855"/>
      <c r="DJ110" s="855"/>
      <c r="DK110" s="855"/>
      <c r="DL110" s="855" t="s">
        <v>438</v>
      </c>
      <c r="DM110" s="855"/>
      <c r="DN110" s="855"/>
      <c r="DO110" s="855"/>
      <c r="DP110" s="855"/>
      <c r="DQ110" s="855" t="s">
        <v>439</v>
      </c>
      <c r="DR110" s="855"/>
      <c r="DS110" s="855"/>
      <c r="DT110" s="855"/>
      <c r="DU110" s="855"/>
      <c r="DV110" s="856" t="s">
        <v>438</v>
      </c>
      <c r="DW110" s="856"/>
      <c r="DX110" s="856"/>
      <c r="DY110" s="856"/>
      <c r="DZ110" s="857"/>
    </row>
    <row r="111" spans="1:131" s="224" customFormat="1" ht="26.25" customHeight="1" x14ac:dyDescent="0.25">
      <c r="A111" s="787" t="s">
        <v>440</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438</v>
      </c>
      <c r="AB111" s="932"/>
      <c r="AC111" s="932"/>
      <c r="AD111" s="932"/>
      <c r="AE111" s="933"/>
      <c r="AF111" s="934" t="s">
        <v>438</v>
      </c>
      <c r="AG111" s="932"/>
      <c r="AH111" s="932"/>
      <c r="AI111" s="932"/>
      <c r="AJ111" s="933"/>
      <c r="AK111" s="934" t="s">
        <v>438</v>
      </c>
      <c r="AL111" s="932"/>
      <c r="AM111" s="932"/>
      <c r="AN111" s="932"/>
      <c r="AO111" s="933"/>
      <c r="AP111" s="935" t="s">
        <v>130</v>
      </c>
      <c r="AQ111" s="936"/>
      <c r="AR111" s="936"/>
      <c r="AS111" s="936"/>
      <c r="AT111" s="937"/>
      <c r="AU111" s="945"/>
      <c r="AV111" s="946"/>
      <c r="AW111" s="946"/>
      <c r="AX111" s="946"/>
      <c r="AY111" s="946"/>
      <c r="AZ111" s="830" t="s">
        <v>441</v>
      </c>
      <c r="BA111" s="765"/>
      <c r="BB111" s="765"/>
      <c r="BC111" s="765"/>
      <c r="BD111" s="765"/>
      <c r="BE111" s="765"/>
      <c r="BF111" s="765"/>
      <c r="BG111" s="765"/>
      <c r="BH111" s="765"/>
      <c r="BI111" s="765"/>
      <c r="BJ111" s="765"/>
      <c r="BK111" s="765"/>
      <c r="BL111" s="765"/>
      <c r="BM111" s="765"/>
      <c r="BN111" s="765"/>
      <c r="BO111" s="765"/>
      <c r="BP111" s="766"/>
      <c r="BQ111" s="802">
        <v>3671982</v>
      </c>
      <c r="BR111" s="803"/>
      <c r="BS111" s="803"/>
      <c r="BT111" s="803"/>
      <c r="BU111" s="803"/>
      <c r="BV111" s="803">
        <v>3267289</v>
      </c>
      <c r="BW111" s="803"/>
      <c r="BX111" s="803"/>
      <c r="BY111" s="803"/>
      <c r="BZ111" s="803"/>
      <c r="CA111" s="803">
        <v>2842723</v>
      </c>
      <c r="CB111" s="803"/>
      <c r="CC111" s="803"/>
      <c r="CD111" s="803"/>
      <c r="CE111" s="803"/>
      <c r="CF111" s="888">
        <v>14.5</v>
      </c>
      <c r="CG111" s="889"/>
      <c r="CH111" s="889"/>
      <c r="CI111" s="889"/>
      <c r="CJ111" s="889"/>
      <c r="CK111" s="940"/>
      <c r="CL111" s="834"/>
      <c r="CM111" s="830" t="s">
        <v>442</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2" t="s">
        <v>438</v>
      </c>
      <c r="DH111" s="803"/>
      <c r="DI111" s="803"/>
      <c r="DJ111" s="803"/>
      <c r="DK111" s="803"/>
      <c r="DL111" s="803" t="s">
        <v>438</v>
      </c>
      <c r="DM111" s="803"/>
      <c r="DN111" s="803"/>
      <c r="DO111" s="803"/>
      <c r="DP111" s="803"/>
      <c r="DQ111" s="803" t="s">
        <v>438</v>
      </c>
      <c r="DR111" s="803"/>
      <c r="DS111" s="803"/>
      <c r="DT111" s="803"/>
      <c r="DU111" s="803"/>
      <c r="DV111" s="809" t="s">
        <v>438</v>
      </c>
      <c r="DW111" s="809"/>
      <c r="DX111" s="809"/>
      <c r="DY111" s="809"/>
      <c r="DZ111" s="810"/>
    </row>
    <row r="112" spans="1:131" s="224" customFormat="1" ht="26.25" customHeight="1" x14ac:dyDescent="0.25">
      <c r="A112" s="925" t="s">
        <v>443</v>
      </c>
      <c r="B112" s="926"/>
      <c r="C112" s="765" t="s">
        <v>444</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130</v>
      </c>
      <c r="AB112" s="793"/>
      <c r="AC112" s="793"/>
      <c r="AD112" s="793"/>
      <c r="AE112" s="794"/>
      <c r="AF112" s="795" t="s">
        <v>130</v>
      </c>
      <c r="AG112" s="793"/>
      <c r="AH112" s="793"/>
      <c r="AI112" s="793"/>
      <c r="AJ112" s="794"/>
      <c r="AK112" s="795" t="s">
        <v>130</v>
      </c>
      <c r="AL112" s="793"/>
      <c r="AM112" s="793"/>
      <c r="AN112" s="793"/>
      <c r="AO112" s="794"/>
      <c r="AP112" s="837" t="s">
        <v>130</v>
      </c>
      <c r="AQ112" s="838"/>
      <c r="AR112" s="838"/>
      <c r="AS112" s="838"/>
      <c r="AT112" s="839"/>
      <c r="AU112" s="945"/>
      <c r="AV112" s="946"/>
      <c r="AW112" s="946"/>
      <c r="AX112" s="946"/>
      <c r="AY112" s="946"/>
      <c r="AZ112" s="830" t="s">
        <v>445</v>
      </c>
      <c r="BA112" s="765"/>
      <c r="BB112" s="765"/>
      <c r="BC112" s="765"/>
      <c r="BD112" s="765"/>
      <c r="BE112" s="765"/>
      <c r="BF112" s="765"/>
      <c r="BG112" s="765"/>
      <c r="BH112" s="765"/>
      <c r="BI112" s="765"/>
      <c r="BJ112" s="765"/>
      <c r="BK112" s="765"/>
      <c r="BL112" s="765"/>
      <c r="BM112" s="765"/>
      <c r="BN112" s="765"/>
      <c r="BO112" s="765"/>
      <c r="BP112" s="766"/>
      <c r="BQ112" s="802">
        <v>16230519</v>
      </c>
      <c r="BR112" s="803"/>
      <c r="BS112" s="803"/>
      <c r="BT112" s="803"/>
      <c r="BU112" s="803"/>
      <c r="BV112" s="803">
        <v>17508400</v>
      </c>
      <c r="BW112" s="803"/>
      <c r="BX112" s="803"/>
      <c r="BY112" s="803"/>
      <c r="BZ112" s="803"/>
      <c r="CA112" s="803">
        <v>17177145</v>
      </c>
      <c r="CB112" s="803"/>
      <c r="CC112" s="803"/>
      <c r="CD112" s="803"/>
      <c r="CE112" s="803"/>
      <c r="CF112" s="888">
        <v>87.9</v>
      </c>
      <c r="CG112" s="889"/>
      <c r="CH112" s="889"/>
      <c r="CI112" s="889"/>
      <c r="CJ112" s="889"/>
      <c r="CK112" s="940"/>
      <c r="CL112" s="834"/>
      <c r="CM112" s="830" t="s">
        <v>446</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2">
        <v>2650303</v>
      </c>
      <c r="DH112" s="803"/>
      <c r="DI112" s="803"/>
      <c r="DJ112" s="803"/>
      <c r="DK112" s="803"/>
      <c r="DL112" s="803">
        <v>2650303</v>
      </c>
      <c r="DM112" s="803"/>
      <c r="DN112" s="803"/>
      <c r="DO112" s="803"/>
      <c r="DP112" s="803"/>
      <c r="DQ112" s="803">
        <v>2650303</v>
      </c>
      <c r="DR112" s="803"/>
      <c r="DS112" s="803"/>
      <c r="DT112" s="803"/>
      <c r="DU112" s="803"/>
      <c r="DV112" s="809">
        <v>13.6</v>
      </c>
      <c r="DW112" s="809"/>
      <c r="DX112" s="809"/>
      <c r="DY112" s="809"/>
      <c r="DZ112" s="810"/>
    </row>
    <row r="113" spans="1:130" s="224" customFormat="1" ht="26.25" customHeight="1" x14ac:dyDescent="0.25">
      <c r="A113" s="927"/>
      <c r="B113" s="928"/>
      <c r="C113" s="765" t="s">
        <v>447</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1926217</v>
      </c>
      <c r="AB113" s="932"/>
      <c r="AC113" s="932"/>
      <c r="AD113" s="932"/>
      <c r="AE113" s="933"/>
      <c r="AF113" s="934">
        <v>1796237</v>
      </c>
      <c r="AG113" s="932"/>
      <c r="AH113" s="932"/>
      <c r="AI113" s="932"/>
      <c r="AJ113" s="933"/>
      <c r="AK113" s="934">
        <v>1778404</v>
      </c>
      <c r="AL113" s="932"/>
      <c r="AM113" s="932"/>
      <c r="AN113" s="932"/>
      <c r="AO113" s="933"/>
      <c r="AP113" s="935">
        <v>9.1</v>
      </c>
      <c r="AQ113" s="936"/>
      <c r="AR113" s="936"/>
      <c r="AS113" s="936"/>
      <c r="AT113" s="937"/>
      <c r="AU113" s="945"/>
      <c r="AV113" s="946"/>
      <c r="AW113" s="946"/>
      <c r="AX113" s="946"/>
      <c r="AY113" s="946"/>
      <c r="AZ113" s="830" t="s">
        <v>448</v>
      </c>
      <c r="BA113" s="765"/>
      <c r="BB113" s="765"/>
      <c r="BC113" s="765"/>
      <c r="BD113" s="765"/>
      <c r="BE113" s="765"/>
      <c r="BF113" s="765"/>
      <c r="BG113" s="765"/>
      <c r="BH113" s="765"/>
      <c r="BI113" s="765"/>
      <c r="BJ113" s="765"/>
      <c r="BK113" s="765"/>
      <c r="BL113" s="765"/>
      <c r="BM113" s="765"/>
      <c r="BN113" s="765"/>
      <c r="BO113" s="765"/>
      <c r="BP113" s="766"/>
      <c r="BQ113" s="802" t="s">
        <v>130</v>
      </c>
      <c r="BR113" s="803"/>
      <c r="BS113" s="803"/>
      <c r="BT113" s="803"/>
      <c r="BU113" s="803"/>
      <c r="BV113" s="803" t="s">
        <v>130</v>
      </c>
      <c r="BW113" s="803"/>
      <c r="BX113" s="803"/>
      <c r="BY113" s="803"/>
      <c r="BZ113" s="803"/>
      <c r="CA113" s="803" t="s">
        <v>130</v>
      </c>
      <c r="CB113" s="803"/>
      <c r="CC113" s="803"/>
      <c r="CD113" s="803"/>
      <c r="CE113" s="803"/>
      <c r="CF113" s="888" t="s">
        <v>130</v>
      </c>
      <c r="CG113" s="889"/>
      <c r="CH113" s="889"/>
      <c r="CI113" s="889"/>
      <c r="CJ113" s="889"/>
      <c r="CK113" s="940"/>
      <c r="CL113" s="834"/>
      <c r="CM113" s="830" t="s">
        <v>449</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438</v>
      </c>
      <c r="DH113" s="793"/>
      <c r="DI113" s="793"/>
      <c r="DJ113" s="793"/>
      <c r="DK113" s="794"/>
      <c r="DL113" s="795" t="s">
        <v>130</v>
      </c>
      <c r="DM113" s="793"/>
      <c r="DN113" s="793"/>
      <c r="DO113" s="793"/>
      <c r="DP113" s="794"/>
      <c r="DQ113" s="795" t="s">
        <v>130</v>
      </c>
      <c r="DR113" s="793"/>
      <c r="DS113" s="793"/>
      <c r="DT113" s="793"/>
      <c r="DU113" s="794"/>
      <c r="DV113" s="837" t="s">
        <v>130</v>
      </c>
      <c r="DW113" s="838"/>
      <c r="DX113" s="838"/>
      <c r="DY113" s="838"/>
      <c r="DZ113" s="839"/>
    </row>
    <row r="114" spans="1:130" s="224" customFormat="1" ht="26.25" customHeight="1" x14ac:dyDescent="0.25">
      <c r="A114" s="927"/>
      <c r="B114" s="928"/>
      <c r="C114" s="765" t="s">
        <v>450</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t="s">
        <v>130</v>
      </c>
      <c r="AB114" s="793"/>
      <c r="AC114" s="793"/>
      <c r="AD114" s="793"/>
      <c r="AE114" s="794"/>
      <c r="AF114" s="795" t="s">
        <v>130</v>
      </c>
      <c r="AG114" s="793"/>
      <c r="AH114" s="793"/>
      <c r="AI114" s="793"/>
      <c r="AJ114" s="794"/>
      <c r="AK114" s="795" t="s">
        <v>130</v>
      </c>
      <c r="AL114" s="793"/>
      <c r="AM114" s="793"/>
      <c r="AN114" s="793"/>
      <c r="AO114" s="794"/>
      <c r="AP114" s="837" t="s">
        <v>130</v>
      </c>
      <c r="AQ114" s="838"/>
      <c r="AR114" s="838"/>
      <c r="AS114" s="838"/>
      <c r="AT114" s="839"/>
      <c r="AU114" s="945"/>
      <c r="AV114" s="946"/>
      <c r="AW114" s="946"/>
      <c r="AX114" s="946"/>
      <c r="AY114" s="946"/>
      <c r="AZ114" s="830" t="s">
        <v>451</v>
      </c>
      <c r="BA114" s="765"/>
      <c r="BB114" s="765"/>
      <c r="BC114" s="765"/>
      <c r="BD114" s="765"/>
      <c r="BE114" s="765"/>
      <c r="BF114" s="765"/>
      <c r="BG114" s="765"/>
      <c r="BH114" s="765"/>
      <c r="BI114" s="765"/>
      <c r="BJ114" s="765"/>
      <c r="BK114" s="765"/>
      <c r="BL114" s="765"/>
      <c r="BM114" s="765"/>
      <c r="BN114" s="765"/>
      <c r="BO114" s="765"/>
      <c r="BP114" s="766"/>
      <c r="BQ114" s="802">
        <v>5291795</v>
      </c>
      <c r="BR114" s="803"/>
      <c r="BS114" s="803"/>
      <c r="BT114" s="803"/>
      <c r="BU114" s="803"/>
      <c r="BV114" s="803">
        <v>5115287</v>
      </c>
      <c r="BW114" s="803"/>
      <c r="BX114" s="803"/>
      <c r="BY114" s="803"/>
      <c r="BZ114" s="803"/>
      <c r="CA114" s="803">
        <v>4966269</v>
      </c>
      <c r="CB114" s="803"/>
      <c r="CC114" s="803"/>
      <c r="CD114" s="803"/>
      <c r="CE114" s="803"/>
      <c r="CF114" s="888">
        <v>25.4</v>
      </c>
      <c r="CG114" s="889"/>
      <c r="CH114" s="889"/>
      <c r="CI114" s="889"/>
      <c r="CJ114" s="889"/>
      <c r="CK114" s="940"/>
      <c r="CL114" s="834"/>
      <c r="CM114" s="830" t="s">
        <v>452</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130</v>
      </c>
      <c r="DH114" s="793"/>
      <c r="DI114" s="793"/>
      <c r="DJ114" s="793"/>
      <c r="DK114" s="794"/>
      <c r="DL114" s="795" t="s">
        <v>130</v>
      </c>
      <c r="DM114" s="793"/>
      <c r="DN114" s="793"/>
      <c r="DO114" s="793"/>
      <c r="DP114" s="794"/>
      <c r="DQ114" s="795" t="s">
        <v>130</v>
      </c>
      <c r="DR114" s="793"/>
      <c r="DS114" s="793"/>
      <c r="DT114" s="793"/>
      <c r="DU114" s="794"/>
      <c r="DV114" s="837" t="s">
        <v>130</v>
      </c>
      <c r="DW114" s="838"/>
      <c r="DX114" s="838"/>
      <c r="DY114" s="838"/>
      <c r="DZ114" s="839"/>
    </row>
    <row r="115" spans="1:130" s="224" customFormat="1" ht="26.25" customHeight="1" x14ac:dyDescent="0.25">
      <c r="A115" s="927"/>
      <c r="B115" s="928"/>
      <c r="C115" s="765" t="s">
        <v>453</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v>20621</v>
      </c>
      <c r="AB115" s="932"/>
      <c r="AC115" s="932"/>
      <c r="AD115" s="932"/>
      <c r="AE115" s="933"/>
      <c r="AF115" s="934">
        <v>20631</v>
      </c>
      <c r="AG115" s="932"/>
      <c r="AH115" s="932"/>
      <c r="AI115" s="932"/>
      <c r="AJ115" s="933"/>
      <c r="AK115" s="934">
        <v>198913</v>
      </c>
      <c r="AL115" s="932"/>
      <c r="AM115" s="932"/>
      <c r="AN115" s="932"/>
      <c r="AO115" s="933"/>
      <c r="AP115" s="935">
        <v>1</v>
      </c>
      <c r="AQ115" s="936"/>
      <c r="AR115" s="936"/>
      <c r="AS115" s="936"/>
      <c r="AT115" s="937"/>
      <c r="AU115" s="945"/>
      <c r="AV115" s="946"/>
      <c r="AW115" s="946"/>
      <c r="AX115" s="946"/>
      <c r="AY115" s="946"/>
      <c r="AZ115" s="830" t="s">
        <v>454</v>
      </c>
      <c r="BA115" s="765"/>
      <c r="BB115" s="765"/>
      <c r="BC115" s="765"/>
      <c r="BD115" s="765"/>
      <c r="BE115" s="765"/>
      <c r="BF115" s="765"/>
      <c r="BG115" s="765"/>
      <c r="BH115" s="765"/>
      <c r="BI115" s="765"/>
      <c r="BJ115" s="765"/>
      <c r="BK115" s="765"/>
      <c r="BL115" s="765"/>
      <c r="BM115" s="765"/>
      <c r="BN115" s="765"/>
      <c r="BO115" s="765"/>
      <c r="BP115" s="766"/>
      <c r="BQ115" s="802" t="s">
        <v>130</v>
      </c>
      <c r="BR115" s="803"/>
      <c r="BS115" s="803"/>
      <c r="BT115" s="803"/>
      <c r="BU115" s="803"/>
      <c r="BV115" s="803" t="s">
        <v>438</v>
      </c>
      <c r="BW115" s="803"/>
      <c r="BX115" s="803"/>
      <c r="BY115" s="803"/>
      <c r="BZ115" s="803"/>
      <c r="CA115" s="803" t="s">
        <v>130</v>
      </c>
      <c r="CB115" s="803"/>
      <c r="CC115" s="803"/>
      <c r="CD115" s="803"/>
      <c r="CE115" s="803"/>
      <c r="CF115" s="888" t="s">
        <v>130</v>
      </c>
      <c r="CG115" s="889"/>
      <c r="CH115" s="889"/>
      <c r="CI115" s="889"/>
      <c r="CJ115" s="889"/>
      <c r="CK115" s="940"/>
      <c r="CL115" s="834"/>
      <c r="CM115" s="830" t="s">
        <v>455</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v>842629</v>
      </c>
      <c r="DH115" s="793"/>
      <c r="DI115" s="793"/>
      <c r="DJ115" s="793"/>
      <c r="DK115" s="794"/>
      <c r="DL115" s="795">
        <v>455856</v>
      </c>
      <c r="DM115" s="793"/>
      <c r="DN115" s="793"/>
      <c r="DO115" s="793"/>
      <c r="DP115" s="794"/>
      <c r="DQ115" s="795" t="s">
        <v>130</v>
      </c>
      <c r="DR115" s="793"/>
      <c r="DS115" s="793"/>
      <c r="DT115" s="793"/>
      <c r="DU115" s="794"/>
      <c r="DV115" s="837" t="s">
        <v>130</v>
      </c>
      <c r="DW115" s="838"/>
      <c r="DX115" s="838"/>
      <c r="DY115" s="838"/>
      <c r="DZ115" s="839"/>
    </row>
    <row r="116" spans="1:130" s="224" customFormat="1" ht="26.25" customHeight="1" x14ac:dyDescent="0.25">
      <c r="A116" s="929"/>
      <c r="B116" s="930"/>
      <c r="C116" s="852" t="s">
        <v>456</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130</v>
      </c>
      <c r="AB116" s="793"/>
      <c r="AC116" s="793"/>
      <c r="AD116" s="793"/>
      <c r="AE116" s="794"/>
      <c r="AF116" s="795" t="s">
        <v>130</v>
      </c>
      <c r="AG116" s="793"/>
      <c r="AH116" s="793"/>
      <c r="AI116" s="793"/>
      <c r="AJ116" s="794"/>
      <c r="AK116" s="795" t="s">
        <v>438</v>
      </c>
      <c r="AL116" s="793"/>
      <c r="AM116" s="793"/>
      <c r="AN116" s="793"/>
      <c r="AO116" s="794"/>
      <c r="AP116" s="837" t="s">
        <v>130</v>
      </c>
      <c r="AQ116" s="838"/>
      <c r="AR116" s="838"/>
      <c r="AS116" s="838"/>
      <c r="AT116" s="839"/>
      <c r="AU116" s="945"/>
      <c r="AV116" s="946"/>
      <c r="AW116" s="946"/>
      <c r="AX116" s="946"/>
      <c r="AY116" s="946"/>
      <c r="AZ116" s="922" t="s">
        <v>457</v>
      </c>
      <c r="BA116" s="923"/>
      <c r="BB116" s="923"/>
      <c r="BC116" s="923"/>
      <c r="BD116" s="923"/>
      <c r="BE116" s="923"/>
      <c r="BF116" s="923"/>
      <c r="BG116" s="923"/>
      <c r="BH116" s="923"/>
      <c r="BI116" s="923"/>
      <c r="BJ116" s="923"/>
      <c r="BK116" s="923"/>
      <c r="BL116" s="923"/>
      <c r="BM116" s="923"/>
      <c r="BN116" s="923"/>
      <c r="BO116" s="923"/>
      <c r="BP116" s="924"/>
      <c r="BQ116" s="802" t="s">
        <v>130</v>
      </c>
      <c r="BR116" s="803"/>
      <c r="BS116" s="803"/>
      <c r="BT116" s="803"/>
      <c r="BU116" s="803"/>
      <c r="BV116" s="803" t="s">
        <v>438</v>
      </c>
      <c r="BW116" s="803"/>
      <c r="BX116" s="803"/>
      <c r="BY116" s="803"/>
      <c r="BZ116" s="803"/>
      <c r="CA116" s="803" t="s">
        <v>130</v>
      </c>
      <c r="CB116" s="803"/>
      <c r="CC116" s="803"/>
      <c r="CD116" s="803"/>
      <c r="CE116" s="803"/>
      <c r="CF116" s="888" t="s">
        <v>130</v>
      </c>
      <c r="CG116" s="889"/>
      <c r="CH116" s="889"/>
      <c r="CI116" s="889"/>
      <c r="CJ116" s="889"/>
      <c r="CK116" s="940"/>
      <c r="CL116" s="834"/>
      <c r="CM116" s="830" t="s">
        <v>458</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v>35900</v>
      </c>
      <c r="DH116" s="793"/>
      <c r="DI116" s="793"/>
      <c r="DJ116" s="793"/>
      <c r="DK116" s="794"/>
      <c r="DL116" s="795">
        <v>17950</v>
      </c>
      <c r="DM116" s="793"/>
      <c r="DN116" s="793"/>
      <c r="DO116" s="793"/>
      <c r="DP116" s="794"/>
      <c r="DQ116" s="795" t="s">
        <v>130</v>
      </c>
      <c r="DR116" s="793"/>
      <c r="DS116" s="793"/>
      <c r="DT116" s="793"/>
      <c r="DU116" s="794"/>
      <c r="DV116" s="837" t="s">
        <v>130</v>
      </c>
      <c r="DW116" s="838"/>
      <c r="DX116" s="838"/>
      <c r="DY116" s="838"/>
      <c r="DZ116" s="839"/>
    </row>
    <row r="117" spans="1:130" s="224" customFormat="1" ht="26.25" customHeight="1" x14ac:dyDescent="0.25">
      <c r="A117" s="908" t="s">
        <v>189</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459</v>
      </c>
      <c r="Z117" s="910"/>
      <c r="AA117" s="915">
        <v>6479289</v>
      </c>
      <c r="AB117" s="916"/>
      <c r="AC117" s="916"/>
      <c r="AD117" s="916"/>
      <c r="AE117" s="917"/>
      <c r="AF117" s="918">
        <v>6433594</v>
      </c>
      <c r="AG117" s="916"/>
      <c r="AH117" s="916"/>
      <c r="AI117" s="916"/>
      <c r="AJ117" s="917"/>
      <c r="AK117" s="918">
        <v>6764658</v>
      </c>
      <c r="AL117" s="916"/>
      <c r="AM117" s="916"/>
      <c r="AN117" s="916"/>
      <c r="AO117" s="917"/>
      <c r="AP117" s="919"/>
      <c r="AQ117" s="920"/>
      <c r="AR117" s="920"/>
      <c r="AS117" s="920"/>
      <c r="AT117" s="921"/>
      <c r="AU117" s="945"/>
      <c r="AV117" s="946"/>
      <c r="AW117" s="946"/>
      <c r="AX117" s="946"/>
      <c r="AY117" s="946"/>
      <c r="AZ117" s="876" t="s">
        <v>460</v>
      </c>
      <c r="BA117" s="877"/>
      <c r="BB117" s="877"/>
      <c r="BC117" s="877"/>
      <c r="BD117" s="877"/>
      <c r="BE117" s="877"/>
      <c r="BF117" s="877"/>
      <c r="BG117" s="877"/>
      <c r="BH117" s="877"/>
      <c r="BI117" s="877"/>
      <c r="BJ117" s="877"/>
      <c r="BK117" s="877"/>
      <c r="BL117" s="877"/>
      <c r="BM117" s="877"/>
      <c r="BN117" s="877"/>
      <c r="BO117" s="877"/>
      <c r="BP117" s="878"/>
      <c r="BQ117" s="802" t="s">
        <v>130</v>
      </c>
      <c r="BR117" s="803"/>
      <c r="BS117" s="803"/>
      <c r="BT117" s="803"/>
      <c r="BU117" s="803"/>
      <c r="BV117" s="803" t="s">
        <v>130</v>
      </c>
      <c r="BW117" s="803"/>
      <c r="BX117" s="803"/>
      <c r="BY117" s="803"/>
      <c r="BZ117" s="803"/>
      <c r="CA117" s="803" t="s">
        <v>130</v>
      </c>
      <c r="CB117" s="803"/>
      <c r="CC117" s="803"/>
      <c r="CD117" s="803"/>
      <c r="CE117" s="803"/>
      <c r="CF117" s="888" t="s">
        <v>130</v>
      </c>
      <c r="CG117" s="889"/>
      <c r="CH117" s="889"/>
      <c r="CI117" s="889"/>
      <c r="CJ117" s="889"/>
      <c r="CK117" s="940"/>
      <c r="CL117" s="834"/>
      <c r="CM117" s="830" t="s">
        <v>461</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130</v>
      </c>
      <c r="DH117" s="793"/>
      <c r="DI117" s="793"/>
      <c r="DJ117" s="793"/>
      <c r="DK117" s="794"/>
      <c r="DL117" s="795" t="s">
        <v>130</v>
      </c>
      <c r="DM117" s="793"/>
      <c r="DN117" s="793"/>
      <c r="DO117" s="793"/>
      <c r="DP117" s="794"/>
      <c r="DQ117" s="795" t="s">
        <v>130</v>
      </c>
      <c r="DR117" s="793"/>
      <c r="DS117" s="793"/>
      <c r="DT117" s="793"/>
      <c r="DU117" s="794"/>
      <c r="DV117" s="837" t="s">
        <v>130</v>
      </c>
      <c r="DW117" s="838"/>
      <c r="DX117" s="838"/>
      <c r="DY117" s="838"/>
      <c r="DZ117" s="839"/>
    </row>
    <row r="118" spans="1:130" s="224" customFormat="1" ht="26.25" customHeight="1" x14ac:dyDescent="0.25">
      <c r="A118" s="908" t="s">
        <v>433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430</v>
      </c>
      <c r="AB118" s="909"/>
      <c r="AC118" s="909"/>
      <c r="AD118" s="909"/>
      <c r="AE118" s="910"/>
      <c r="AF118" s="911" t="s">
        <v>431</v>
      </c>
      <c r="AG118" s="909"/>
      <c r="AH118" s="909"/>
      <c r="AI118" s="909"/>
      <c r="AJ118" s="910"/>
      <c r="AK118" s="911" t="s">
        <v>311</v>
      </c>
      <c r="AL118" s="909"/>
      <c r="AM118" s="909"/>
      <c r="AN118" s="909"/>
      <c r="AO118" s="910"/>
      <c r="AP118" s="912" t="s">
        <v>432</v>
      </c>
      <c r="AQ118" s="913"/>
      <c r="AR118" s="913"/>
      <c r="AS118" s="913"/>
      <c r="AT118" s="914"/>
      <c r="AU118" s="945"/>
      <c r="AV118" s="946"/>
      <c r="AW118" s="946"/>
      <c r="AX118" s="946"/>
      <c r="AY118" s="946"/>
      <c r="AZ118" s="851" t="s">
        <v>462</v>
      </c>
      <c r="BA118" s="852"/>
      <c r="BB118" s="852"/>
      <c r="BC118" s="852"/>
      <c r="BD118" s="852"/>
      <c r="BE118" s="852"/>
      <c r="BF118" s="852"/>
      <c r="BG118" s="852"/>
      <c r="BH118" s="852"/>
      <c r="BI118" s="852"/>
      <c r="BJ118" s="852"/>
      <c r="BK118" s="852"/>
      <c r="BL118" s="852"/>
      <c r="BM118" s="852"/>
      <c r="BN118" s="852"/>
      <c r="BO118" s="852"/>
      <c r="BP118" s="853"/>
      <c r="BQ118" s="892" t="s">
        <v>130</v>
      </c>
      <c r="BR118" s="858"/>
      <c r="BS118" s="858"/>
      <c r="BT118" s="858"/>
      <c r="BU118" s="858"/>
      <c r="BV118" s="858" t="s">
        <v>130</v>
      </c>
      <c r="BW118" s="858"/>
      <c r="BX118" s="858"/>
      <c r="BY118" s="858"/>
      <c r="BZ118" s="858"/>
      <c r="CA118" s="858" t="s">
        <v>130</v>
      </c>
      <c r="CB118" s="858"/>
      <c r="CC118" s="858"/>
      <c r="CD118" s="858"/>
      <c r="CE118" s="858"/>
      <c r="CF118" s="888" t="s">
        <v>130</v>
      </c>
      <c r="CG118" s="889"/>
      <c r="CH118" s="889"/>
      <c r="CI118" s="889"/>
      <c r="CJ118" s="889"/>
      <c r="CK118" s="940"/>
      <c r="CL118" s="834"/>
      <c r="CM118" s="830" t="s">
        <v>463</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130</v>
      </c>
      <c r="DH118" s="793"/>
      <c r="DI118" s="793"/>
      <c r="DJ118" s="793"/>
      <c r="DK118" s="794"/>
      <c r="DL118" s="795" t="s">
        <v>130</v>
      </c>
      <c r="DM118" s="793"/>
      <c r="DN118" s="793"/>
      <c r="DO118" s="793"/>
      <c r="DP118" s="794"/>
      <c r="DQ118" s="795" t="s">
        <v>130</v>
      </c>
      <c r="DR118" s="793"/>
      <c r="DS118" s="793"/>
      <c r="DT118" s="793"/>
      <c r="DU118" s="794"/>
      <c r="DV118" s="837" t="s">
        <v>130</v>
      </c>
      <c r="DW118" s="838"/>
      <c r="DX118" s="838"/>
      <c r="DY118" s="838"/>
      <c r="DZ118" s="839"/>
    </row>
    <row r="119" spans="1:130" s="224" customFormat="1" ht="26.25" customHeight="1" x14ac:dyDescent="0.25">
      <c r="A119" s="831" t="s">
        <v>436</v>
      </c>
      <c r="B119" s="832"/>
      <c r="C119" s="873" t="s">
        <v>437</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1" t="s">
        <v>130</v>
      </c>
      <c r="AB119" s="902"/>
      <c r="AC119" s="902"/>
      <c r="AD119" s="902"/>
      <c r="AE119" s="903"/>
      <c r="AF119" s="904" t="s">
        <v>130</v>
      </c>
      <c r="AG119" s="902"/>
      <c r="AH119" s="902"/>
      <c r="AI119" s="902"/>
      <c r="AJ119" s="903"/>
      <c r="AK119" s="904" t="s">
        <v>130</v>
      </c>
      <c r="AL119" s="902"/>
      <c r="AM119" s="902"/>
      <c r="AN119" s="902"/>
      <c r="AO119" s="903"/>
      <c r="AP119" s="905" t="s">
        <v>130</v>
      </c>
      <c r="AQ119" s="906"/>
      <c r="AR119" s="906"/>
      <c r="AS119" s="906"/>
      <c r="AT119" s="907"/>
      <c r="AU119" s="947"/>
      <c r="AV119" s="948"/>
      <c r="AW119" s="948"/>
      <c r="AX119" s="948"/>
      <c r="AY119" s="948"/>
      <c r="AZ119" s="247" t="s">
        <v>189</v>
      </c>
      <c r="BA119" s="247"/>
      <c r="BB119" s="247"/>
      <c r="BC119" s="247"/>
      <c r="BD119" s="247"/>
      <c r="BE119" s="247"/>
      <c r="BF119" s="247"/>
      <c r="BG119" s="247"/>
      <c r="BH119" s="247"/>
      <c r="BI119" s="247"/>
      <c r="BJ119" s="247"/>
      <c r="BK119" s="247"/>
      <c r="BL119" s="247"/>
      <c r="BM119" s="247"/>
      <c r="BN119" s="247"/>
      <c r="BO119" s="890" t="s">
        <v>464</v>
      </c>
      <c r="BP119" s="891"/>
      <c r="BQ119" s="892">
        <v>72787508</v>
      </c>
      <c r="BR119" s="858"/>
      <c r="BS119" s="858"/>
      <c r="BT119" s="858"/>
      <c r="BU119" s="858"/>
      <c r="BV119" s="858">
        <v>72576776</v>
      </c>
      <c r="BW119" s="858"/>
      <c r="BX119" s="858"/>
      <c r="BY119" s="858"/>
      <c r="BZ119" s="858"/>
      <c r="CA119" s="858">
        <v>70964569</v>
      </c>
      <c r="CB119" s="858"/>
      <c r="CC119" s="858"/>
      <c r="CD119" s="858"/>
      <c r="CE119" s="858"/>
      <c r="CF119" s="761"/>
      <c r="CG119" s="762"/>
      <c r="CH119" s="762"/>
      <c r="CI119" s="762"/>
      <c r="CJ119" s="847"/>
      <c r="CK119" s="941"/>
      <c r="CL119" s="836"/>
      <c r="CM119" s="851" t="s">
        <v>465</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v>143150</v>
      </c>
      <c r="DH119" s="777"/>
      <c r="DI119" s="777"/>
      <c r="DJ119" s="777"/>
      <c r="DK119" s="778"/>
      <c r="DL119" s="779">
        <v>143180</v>
      </c>
      <c r="DM119" s="777"/>
      <c r="DN119" s="777"/>
      <c r="DO119" s="777"/>
      <c r="DP119" s="778"/>
      <c r="DQ119" s="779">
        <v>192420</v>
      </c>
      <c r="DR119" s="777"/>
      <c r="DS119" s="777"/>
      <c r="DT119" s="777"/>
      <c r="DU119" s="778"/>
      <c r="DV119" s="861">
        <v>1</v>
      </c>
      <c r="DW119" s="862"/>
      <c r="DX119" s="862"/>
      <c r="DY119" s="862"/>
      <c r="DZ119" s="863"/>
    </row>
    <row r="120" spans="1:130" s="224" customFormat="1" ht="26.25" customHeight="1" x14ac:dyDescent="0.25">
      <c r="A120" s="833"/>
      <c r="B120" s="834"/>
      <c r="C120" s="830" t="s">
        <v>442</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130</v>
      </c>
      <c r="AB120" s="793"/>
      <c r="AC120" s="793"/>
      <c r="AD120" s="793"/>
      <c r="AE120" s="794"/>
      <c r="AF120" s="795" t="s">
        <v>130</v>
      </c>
      <c r="AG120" s="793"/>
      <c r="AH120" s="793"/>
      <c r="AI120" s="793"/>
      <c r="AJ120" s="794"/>
      <c r="AK120" s="795" t="s">
        <v>130</v>
      </c>
      <c r="AL120" s="793"/>
      <c r="AM120" s="793"/>
      <c r="AN120" s="793"/>
      <c r="AO120" s="794"/>
      <c r="AP120" s="837" t="s">
        <v>130</v>
      </c>
      <c r="AQ120" s="838"/>
      <c r="AR120" s="838"/>
      <c r="AS120" s="838"/>
      <c r="AT120" s="839"/>
      <c r="AU120" s="893" t="s">
        <v>466</v>
      </c>
      <c r="AV120" s="894"/>
      <c r="AW120" s="894"/>
      <c r="AX120" s="894"/>
      <c r="AY120" s="895"/>
      <c r="AZ120" s="873" t="s">
        <v>467</v>
      </c>
      <c r="BA120" s="823"/>
      <c r="BB120" s="823"/>
      <c r="BC120" s="823"/>
      <c r="BD120" s="823"/>
      <c r="BE120" s="823"/>
      <c r="BF120" s="823"/>
      <c r="BG120" s="823"/>
      <c r="BH120" s="823"/>
      <c r="BI120" s="823"/>
      <c r="BJ120" s="823"/>
      <c r="BK120" s="823"/>
      <c r="BL120" s="823"/>
      <c r="BM120" s="823"/>
      <c r="BN120" s="823"/>
      <c r="BO120" s="823"/>
      <c r="BP120" s="824"/>
      <c r="BQ120" s="874">
        <v>13937934</v>
      </c>
      <c r="BR120" s="855"/>
      <c r="BS120" s="855"/>
      <c r="BT120" s="855"/>
      <c r="BU120" s="855"/>
      <c r="BV120" s="855">
        <v>16120170</v>
      </c>
      <c r="BW120" s="855"/>
      <c r="BX120" s="855"/>
      <c r="BY120" s="855"/>
      <c r="BZ120" s="855"/>
      <c r="CA120" s="855">
        <v>17086163</v>
      </c>
      <c r="CB120" s="855"/>
      <c r="CC120" s="855"/>
      <c r="CD120" s="855"/>
      <c r="CE120" s="855"/>
      <c r="CF120" s="879">
        <v>87.4</v>
      </c>
      <c r="CG120" s="880"/>
      <c r="CH120" s="880"/>
      <c r="CI120" s="880"/>
      <c r="CJ120" s="880"/>
      <c r="CK120" s="881" t="s">
        <v>468</v>
      </c>
      <c r="CL120" s="865"/>
      <c r="CM120" s="865"/>
      <c r="CN120" s="865"/>
      <c r="CO120" s="866"/>
      <c r="CP120" s="885" t="s">
        <v>413</v>
      </c>
      <c r="CQ120" s="886"/>
      <c r="CR120" s="886"/>
      <c r="CS120" s="886"/>
      <c r="CT120" s="886"/>
      <c r="CU120" s="886"/>
      <c r="CV120" s="886"/>
      <c r="CW120" s="886"/>
      <c r="CX120" s="886"/>
      <c r="CY120" s="886"/>
      <c r="CZ120" s="886"/>
      <c r="DA120" s="886"/>
      <c r="DB120" s="886"/>
      <c r="DC120" s="886"/>
      <c r="DD120" s="886"/>
      <c r="DE120" s="886"/>
      <c r="DF120" s="887"/>
      <c r="DG120" s="874">
        <v>15402459</v>
      </c>
      <c r="DH120" s="855"/>
      <c r="DI120" s="855"/>
      <c r="DJ120" s="855"/>
      <c r="DK120" s="855"/>
      <c r="DL120" s="855">
        <v>16785778</v>
      </c>
      <c r="DM120" s="855"/>
      <c r="DN120" s="855"/>
      <c r="DO120" s="855"/>
      <c r="DP120" s="855"/>
      <c r="DQ120" s="855">
        <v>16663290</v>
      </c>
      <c r="DR120" s="855"/>
      <c r="DS120" s="855"/>
      <c r="DT120" s="855"/>
      <c r="DU120" s="855"/>
      <c r="DV120" s="856">
        <v>85.3</v>
      </c>
      <c r="DW120" s="856"/>
      <c r="DX120" s="856"/>
      <c r="DY120" s="856"/>
      <c r="DZ120" s="857"/>
    </row>
    <row r="121" spans="1:130" s="224" customFormat="1" ht="26.25" customHeight="1" x14ac:dyDescent="0.25">
      <c r="A121" s="833"/>
      <c r="B121" s="834"/>
      <c r="C121" s="876" t="s">
        <v>469</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v>1855</v>
      </c>
      <c r="AB121" s="793"/>
      <c r="AC121" s="793"/>
      <c r="AD121" s="793"/>
      <c r="AE121" s="794"/>
      <c r="AF121" s="795">
        <v>1855</v>
      </c>
      <c r="AG121" s="793"/>
      <c r="AH121" s="793"/>
      <c r="AI121" s="793"/>
      <c r="AJ121" s="794"/>
      <c r="AK121" s="795">
        <v>177678</v>
      </c>
      <c r="AL121" s="793"/>
      <c r="AM121" s="793"/>
      <c r="AN121" s="793"/>
      <c r="AO121" s="794"/>
      <c r="AP121" s="837">
        <v>0.9</v>
      </c>
      <c r="AQ121" s="838"/>
      <c r="AR121" s="838"/>
      <c r="AS121" s="838"/>
      <c r="AT121" s="839"/>
      <c r="AU121" s="896"/>
      <c r="AV121" s="897"/>
      <c r="AW121" s="897"/>
      <c r="AX121" s="897"/>
      <c r="AY121" s="898"/>
      <c r="AZ121" s="830" t="s">
        <v>470</v>
      </c>
      <c r="BA121" s="765"/>
      <c r="BB121" s="765"/>
      <c r="BC121" s="765"/>
      <c r="BD121" s="765"/>
      <c r="BE121" s="765"/>
      <c r="BF121" s="765"/>
      <c r="BG121" s="765"/>
      <c r="BH121" s="765"/>
      <c r="BI121" s="765"/>
      <c r="BJ121" s="765"/>
      <c r="BK121" s="765"/>
      <c r="BL121" s="765"/>
      <c r="BM121" s="765"/>
      <c r="BN121" s="765"/>
      <c r="BO121" s="765"/>
      <c r="BP121" s="766"/>
      <c r="BQ121" s="802">
        <v>3918828</v>
      </c>
      <c r="BR121" s="803"/>
      <c r="BS121" s="803"/>
      <c r="BT121" s="803"/>
      <c r="BU121" s="803"/>
      <c r="BV121" s="803">
        <v>4222307</v>
      </c>
      <c r="BW121" s="803"/>
      <c r="BX121" s="803"/>
      <c r="BY121" s="803"/>
      <c r="BZ121" s="803"/>
      <c r="CA121" s="803">
        <v>4407384</v>
      </c>
      <c r="CB121" s="803"/>
      <c r="CC121" s="803"/>
      <c r="CD121" s="803"/>
      <c r="CE121" s="803"/>
      <c r="CF121" s="888">
        <v>22.5</v>
      </c>
      <c r="CG121" s="889"/>
      <c r="CH121" s="889"/>
      <c r="CI121" s="889"/>
      <c r="CJ121" s="889"/>
      <c r="CK121" s="882"/>
      <c r="CL121" s="868"/>
      <c r="CM121" s="868"/>
      <c r="CN121" s="868"/>
      <c r="CO121" s="869"/>
      <c r="CP121" s="848" t="s">
        <v>411</v>
      </c>
      <c r="CQ121" s="849"/>
      <c r="CR121" s="849"/>
      <c r="CS121" s="849"/>
      <c r="CT121" s="849"/>
      <c r="CU121" s="849"/>
      <c r="CV121" s="849"/>
      <c r="CW121" s="849"/>
      <c r="CX121" s="849"/>
      <c r="CY121" s="849"/>
      <c r="CZ121" s="849"/>
      <c r="DA121" s="849"/>
      <c r="DB121" s="849"/>
      <c r="DC121" s="849"/>
      <c r="DD121" s="849"/>
      <c r="DE121" s="849"/>
      <c r="DF121" s="850"/>
      <c r="DG121" s="802">
        <v>828060</v>
      </c>
      <c r="DH121" s="803"/>
      <c r="DI121" s="803"/>
      <c r="DJ121" s="803"/>
      <c r="DK121" s="803"/>
      <c r="DL121" s="803">
        <v>722622</v>
      </c>
      <c r="DM121" s="803"/>
      <c r="DN121" s="803"/>
      <c r="DO121" s="803"/>
      <c r="DP121" s="803"/>
      <c r="DQ121" s="803">
        <v>513855</v>
      </c>
      <c r="DR121" s="803"/>
      <c r="DS121" s="803"/>
      <c r="DT121" s="803"/>
      <c r="DU121" s="803"/>
      <c r="DV121" s="809">
        <v>2.6</v>
      </c>
      <c r="DW121" s="809"/>
      <c r="DX121" s="809"/>
      <c r="DY121" s="809"/>
      <c r="DZ121" s="810"/>
    </row>
    <row r="122" spans="1:130" s="224" customFormat="1" ht="26.25" customHeight="1" x14ac:dyDescent="0.25">
      <c r="A122" s="833"/>
      <c r="B122" s="834"/>
      <c r="C122" s="830" t="s">
        <v>452</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130</v>
      </c>
      <c r="AB122" s="793"/>
      <c r="AC122" s="793"/>
      <c r="AD122" s="793"/>
      <c r="AE122" s="794"/>
      <c r="AF122" s="795" t="s">
        <v>130</v>
      </c>
      <c r="AG122" s="793"/>
      <c r="AH122" s="793"/>
      <c r="AI122" s="793"/>
      <c r="AJ122" s="794"/>
      <c r="AK122" s="795" t="s">
        <v>130</v>
      </c>
      <c r="AL122" s="793"/>
      <c r="AM122" s="793"/>
      <c r="AN122" s="793"/>
      <c r="AO122" s="794"/>
      <c r="AP122" s="837" t="s">
        <v>130</v>
      </c>
      <c r="AQ122" s="838"/>
      <c r="AR122" s="838"/>
      <c r="AS122" s="838"/>
      <c r="AT122" s="839"/>
      <c r="AU122" s="896"/>
      <c r="AV122" s="897"/>
      <c r="AW122" s="897"/>
      <c r="AX122" s="897"/>
      <c r="AY122" s="898"/>
      <c r="AZ122" s="851" t="s">
        <v>471</v>
      </c>
      <c r="BA122" s="852"/>
      <c r="BB122" s="852"/>
      <c r="BC122" s="852"/>
      <c r="BD122" s="852"/>
      <c r="BE122" s="852"/>
      <c r="BF122" s="852"/>
      <c r="BG122" s="852"/>
      <c r="BH122" s="852"/>
      <c r="BI122" s="852"/>
      <c r="BJ122" s="852"/>
      <c r="BK122" s="852"/>
      <c r="BL122" s="852"/>
      <c r="BM122" s="852"/>
      <c r="BN122" s="852"/>
      <c r="BO122" s="852"/>
      <c r="BP122" s="853"/>
      <c r="BQ122" s="892">
        <v>49380513</v>
      </c>
      <c r="BR122" s="858"/>
      <c r="BS122" s="858"/>
      <c r="BT122" s="858"/>
      <c r="BU122" s="858"/>
      <c r="BV122" s="858">
        <v>48399517</v>
      </c>
      <c r="BW122" s="858"/>
      <c r="BX122" s="858"/>
      <c r="BY122" s="858"/>
      <c r="BZ122" s="858"/>
      <c r="CA122" s="858">
        <v>46778424</v>
      </c>
      <c r="CB122" s="858"/>
      <c r="CC122" s="858"/>
      <c r="CD122" s="858"/>
      <c r="CE122" s="858"/>
      <c r="CF122" s="859">
        <v>239.3</v>
      </c>
      <c r="CG122" s="860"/>
      <c r="CH122" s="860"/>
      <c r="CI122" s="860"/>
      <c r="CJ122" s="860"/>
      <c r="CK122" s="882"/>
      <c r="CL122" s="868"/>
      <c r="CM122" s="868"/>
      <c r="CN122" s="868"/>
      <c r="CO122" s="869"/>
      <c r="CP122" s="848" t="s">
        <v>409</v>
      </c>
      <c r="CQ122" s="849"/>
      <c r="CR122" s="849"/>
      <c r="CS122" s="849"/>
      <c r="CT122" s="849"/>
      <c r="CU122" s="849"/>
      <c r="CV122" s="849"/>
      <c r="CW122" s="849"/>
      <c r="CX122" s="849"/>
      <c r="CY122" s="849"/>
      <c r="CZ122" s="849"/>
      <c r="DA122" s="849"/>
      <c r="DB122" s="849"/>
      <c r="DC122" s="849"/>
      <c r="DD122" s="849"/>
      <c r="DE122" s="849"/>
      <c r="DF122" s="850"/>
      <c r="DG122" s="802" t="s">
        <v>130</v>
      </c>
      <c r="DH122" s="803"/>
      <c r="DI122" s="803"/>
      <c r="DJ122" s="803"/>
      <c r="DK122" s="803"/>
      <c r="DL122" s="803" t="s">
        <v>130</v>
      </c>
      <c r="DM122" s="803"/>
      <c r="DN122" s="803"/>
      <c r="DO122" s="803"/>
      <c r="DP122" s="803"/>
      <c r="DQ122" s="803" t="s">
        <v>130</v>
      </c>
      <c r="DR122" s="803"/>
      <c r="DS122" s="803"/>
      <c r="DT122" s="803"/>
      <c r="DU122" s="803"/>
      <c r="DV122" s="809" t="s">
        <v>130</v>
      </c>
      <c r="DW122" s="809"/>
      <c r="DX122" s="809"/>
      <c r="DY122" s="809"/>
      <c r="DZ122" s="810"/>
    </row>
    <row r="123" spans="1:130" s="224" customFormat="1" ht="26.25" customHeight="1" x14ac:dyDescent="0.25">
      <c r="A123" s="833"/>
      <c r="B123" s="834"/>
      <c r="C123" s="830" t="s">
        <v>458</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v>18542</v>
      </c>
      <c r="AB123" s="793"/>
      <c r="AC123" s="793"/>
      <c r="AD123" s="793"/>
      <c r="AE123" s="794"/>
      <c r="AF123" s="795">
        <v>18345</v>
      </c>
      <c r="AG123" s="793"/>
      <c r="AH123" s="793"/>
      <c r="AI123" s="793"/>
      <c r="AJ123" s="794"/>
      <c r="AK123" s="795">
        <v>18147</v>
      </c>
      <c r="AL123" s="793"/>
      <c r="AM123" s="793"/>
      <c r="AN123" s="793"/>
      <c r="AO123" s="794"/>
      <c r="AP123" s="837">
        <v>0.1</v>
      </c>
      <c r="AQ123" s="838"/>
      <c r="AR123" s="838"/>
      <c r="AS123" s="838"/>
      <c r="AT123" s="839"/>
      <c r="AU123" s="899"/>
      <c r="AV123" s="900"/>
      <c r="AW123" s="900"/>
      <c r="AX123" s="900"/>
      <c r="AY123" s="900"/>
      <c r="AZ123" s="247" t="s">
        <v>189</v>
      </c>
      <c r="BA123" s="247"/>
      <c r="BB123" s="247"/>
      <c r="BC123" s="247"/>
      <c r="BD123" s="247"/>
      <c r="BE123" s="247"/>
      <c r="BF123" s="247"/>
      <c r="BG123" s="247"/>
      <c r="BH123" s="247"/>
      <c r="BI123" s="247"/>
      <c r="BJ123" s="247"/>
      <c r="BK123" s="247"/>
      <c r="BL123" s="247"/>
      <c r="BM123" s="247"/>
      <c r="BN123" s="247"/>
      <c r="BO123" s="890" t="s">
        <v>472</v>
      </c>
      <c r="BP123" s="891"/>
      <c r="BQ123" s="845">
        <v>67237275</v>
      </c>
      <c r="BR123" s="846"/>
      <c r="BS123" s="846"/>
      <c r="BT123" s="846"/>
      <c r="BU123" s="846"/>
      <c r="BV123" s="846">
        <v>68741994</v>
      </c>
      <c r="BW123" s="846"/>
      <c r="BX123" s="846"/>
      <c r="BY123" s="846"/>
      <c r="BZ123" s="846"/>
      <c r="CA123" s="846">
        <v>68271971</v>
      </c>
      <c r="CB123" s="846"/>
      <c r="CC123" s="846"/>
      <c r="CD123" s="846"/>
      <c r="CE123" s="846"/>
      <c r="CF123" s="761"/>
      <c r="CG123" s="762"/>
      <c r="CH123" s="762"/>
      <c r="CI123" s="762"/>
      <c r="CJ123" s="847"/>
      <c r="CK123" s="882"/>
      <c r="CL123" s="868"/>
      <c r="CM123" s="868"/>
      <c r="CN123" s="868"/>
      <c r="CO123" s="869"/>
      <c r="CP123" s="848" t="s">
        <v>410</v>
      </c>
      <c r="CQ123" s="849"/>
      <c r="CR123" s="849"/>
      <c r="CS123" s="849"/>
      <c r="CT123" s="849"/>
      <c r="CU123" s="849"/>
      <c r="CV123" s="849"/>
      <c r="CW123" s="849"/>
      <c r="CX123" s="849"/>
      <c r="CY123" s="849"/>
      <c r="CZ123" s="849"/>
      <c r="DA123" s="849"/>
      <c r="DB123" s="849"/>
      <c r="DC123" s="849"/>
      <c r="DD123" s="849"/>
      <c r="DE123" s="849"/>
      <c r="DF123" s="850"/>
      <c r="DG123" s="792" t="s">
        <v>130</v>
      </c>
      <c r="DH123" s="793"/>
      <c r="DI123" s="793"/>
      <c r="DJ123" s="793"/>
      <c r="DK123" s="794"/>
      <c r="DL123" s="795" t="s">
        <v>130</v>
      </c>
      <c r="DM123" s="793"/>
      <c r="DN123" s="793"/>
      <c r="DO123" s="793"/>
      <c r="DP123" s="794"/>
      <c r="DQ123" s="795" t="s">
        <v>130</v>
      </c>
      <c r="DR123" s="793"/>
      <c r="DS123" s="793"/>
      <c r="DT123" s="793"/>
      <c r="DU123" s="794"/>
      <c r="DV123" s="837" t="s">
        <v>130</v>
      </c>
      <c r="DW123" s="838"/>
      <c r="DX123" s="838"/>
      <c r="DY123" s="838"/>
      <c r="DZ123" s="839"/>
    </row>
    <row r="124" spans="1:130" s="224" customFormat="1" ht="26.25" customHeight="1" thickBot="1" x14ac:dyDescent="0.3">
      <c r="A124" s="833"/>
      <c r="B124" s="834"/>
      <c r="C124" s="830" t="s">
        <v>461</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130</v>
      </c>
      <c r="AB124" s="793"/>
      <c r="AC124" s="793"/>
      <c r="AD124" s="793"/>
      <c r="AE124" s="794"/>
      <c r="AF124" s="795" t="s">
        <v>130</v>
      </c>
      <c r="AG124" s="793"/>
      <c r="AH124" s="793"/>
      <c r="AI124" s="793"/>
      <c r="AJ124" s="794"/>
      <c r="AK124" s="795" t="s">
        <v>130</v>
      </c>
      <c r="AL124" s="793"/>
      <c r="AM124" s="793"/>
      <c r="AN124" s="793"/>
      <c r="AO124" s="794"/>
      <c r="AP124" s="837" t="s">
        <v>130</v>
      </c>
      <c r="AQ124" s="838"/>
      <c r="AR124" s="838"/>
      <c r="AS124" s="838"/>
      <c r="AT124" s="839"/>
      <c r="AU124" s="840" t="s">
        <v>473</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v>27.9</v>
      </c>
      <c r="BR124" s="844"/>
      <c r="BS124" s="844"/>
      <c r="BT124" s="844"/>
      <c r="BU124" s="844"/>
      <c r="BV124" s="844">
        <v>18.5</v>
      </c>
      <c r="BW124" s="844"/>
      <c r="BX124" s="844"/>
      <c r="BY124" s="844"/>
      <c r="BZ124" s="844"/>
      <c r="CA124" s="844">
        <v>13.7</v>
      </c>
      <c r="CB124" s="844"/>
      <c r="CC124" s="844"/>
      <c r="CD124" s="844"/>
      <c r="CE124" s="844"/>
      <c r="CF124" s="739"/>
      <c r="CG124" s="740"/>
      <c r="CH124" s="740"/>
      <c r="CI124" s="740"/>
      <c r="CJ124" s="875"/>
      <c r="CK124" s="883"/>
      <c r="CL124" s="883"/>
      <c r="CM124" s="883"/>
      <c r="CN124" s="883"/>
      <c r="CO124" s="884"/>
      <c r="CP124" s="848" t="s">
        <v>474</v>
      </c>
      <c r="CQ124" s="849"/>
      <c r="CR124" s="849"/>
      <c r="CS124" s="849"/>
      <c r="CT124" s="849"/>
      <c r="CU124" s="849"/>
      <c r="CV124" s="849"/>
      <c r="CW124" s="849"/>
      <c r="CX124" s="849"/>
      <c r="CY124" s="849"/>
      <c r="CZ124" s="849"/>
      <c r="DA124" s="849"/>
      <c r="DB124" s="849"/>
      <c r="DC124" s="849"/>
      <c r="DD124" s="849"/>
      <c r="DE124" s="849"/>
      <c r="DF124" s="850"/>
      <c r="DG124" s="776" t="s">
        <v>130</v>
      </c>
      <c r="DH124" s="777"/>
      <c r="DI124" s="777"/>
      <c r="DJ124" s="777"/>
      <c r="DK124" s="778"/>
      <c r="DL124" s="779" t="s">
        <v>130</v>
      </c>
      <c r="DM124" s="777"/>
      <c r="DN124" s="777"/>
      <c r="DO124" s="777"/>
      <c r="DP124" s="778"/>
      <c r="DQ124" s="779" t="s">
        <v>130</v>
      </c>
      <c r="DR124" s="777"/>
      <c r="DS124" s="777"/>
      <c r="DT124" s="777"/>
      <c r="DU124" s="778"/>
      <c r="DV124" s="861" t="s">
        <v>130</v>
      </c>
      <c r="DW124" s="862"/>
      <c r="DX124" s="862"/>
      <c r="DY124" s="862"/>
      <c r="DZ124" s="863"/>
    </row>
    <row r="125" spans="1:130" s="224" customFormat="1" ht="26.25" customHeight="1" x14ac:dyDescent="0.25">
      <c r="A125" s="833"/>
      <c r="B125" s="834"/>
      <c r="C125" s="830" t="s">
        <v>463</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130</v>
      </c>
      <c r="AB125" s="793"/>
      <c r="AC125" s="793"/>
      <c r="AD125" s="793"/>
      <c r="AE125" s="794"/>
      <c r="AF125" s="795" t="s">
        <v>130</v>
      </c>
      <c r="AG125" s="793"/>
      <c r="AH125" s="793"/>
      <c r="AI125" s="793"/>
      <c r="AJ125" s="794"/>
      <c r="AK125" s="795" t="s">
        <v>130</v>
      </c>
      <c r="AL125" s="793"/>
      <c r="AM125" s="793"/>
      <c r="AN125" s="793"/>
      <c r="AO125" s="794"/>
      <c r="AP125" s="837" t="s">
        <v>130</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475</v>
      </c>
      <c r="CL125" s="865"/>
      <c r="CM125" s="865"/>
      <c r="CN125" s="865"/>
      <c r="CO125" s="866"/>
      <c r="CP125" s="873" t="s">
        <v>476</v>
      </c>
      <c r="CQ125" s="823"/>
      <c r="CR125" s="823"/>
      <c r="CS125" s="823"/>
      <c r="CT125" s="823"/>
      <c r="CU125" s="823"/>
      <c r="CV125" s="823"/>
      <c r="CW125" s="823"/>
      <c r="CX125" s="823"/>
      <c r="CY125" s="823"/>
      <c r="CZ125" s="823"/>
      <c r="DA125" s="823"/>
      <c r="DB125" s="823"/>
      <c r="DC125" s="823"/>
      <c r="DD125" s="823"/>
      <c r="DE125" s="823"/>
      <c r="DF125" s="824"/>
      <c r="DG125" s="874" t="s">
        <v>130</v>
      </c>
      <c r="DH125" s="855"/>
      <c r="DI125" s="855"/>
      <c r="DJ125" s="855"/>
      <c r="DK125" s="855"/>
      <c r="DL125" s="855" t="s">
        <v>130</v>
      </c>
      <c r="DM125" s="855"/>
      <c r="DN125" s="855"/>
      <c r="DO125" s="855"/>
      <c r="DP125" s="855"/>
      <c r="DQ125" s="855" t="s">
        <v>130</v>
      </c>
      <c r="DR125" s="855"/>
      <c r="DS125" s="855"/>
      <c r="DT125" s="855"/>
      <c r="DU125" s="855"/>
      <c r="DV125" s="856" t="s">
        <v>130</v>
      </c>
      <c r="DW125" s="856"/>
      <c r="DX125" s="856"/>
      <c r="DY125" s="856"/>
      <c r="DZ125" s="857"/>
    </row>
    <row r="126" spans="1:130" s="224" customFormat="1" ht="26.25" customHeight="1" thickBot="1" x14ac:dyDescent="0.3">
      <c r="A126" s="833"/>
      <c r="B126" s="834"/>
      <c r="C126" s="830" t="s">
        <v>465</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v>224</v>
      </c>
      <c r="AB126" s="793"/>
      <c r="AC126" s="793"/>
      <c r="AD126" s="793"/>
      <c r="AE126" s="794"/>
      <c r="AF126" s="795">
        <v>431</v>
      </c>
      <c r="AG126" s="793"/>
      <c r="AH126" s="793"/>
      <c r="AI126" s="793"/>
      <c r="AJ126" s="794"/>
      <c r="AK126" s="795">
        <v>3088</v>
      </c>
      <c r="AL126" s="793"/>
      <c r="AM126" s="793"/>
      <c r="AN126" s="793"/>
      <c r="AO126" s="794"/>
      <c r="AP126" s="837">
        <v>0</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30" t="s">
        <v>477</v>
      </c>
      <c r="CQ126" s="765"/>
      <c r="CR126" s="765"/>
      <c r="CS126" s="765"/>
      <c r="CT126" s="765"/>
      <c r="CU126" s="765"/>
      <c r="CV126" s="765"/>
      <c r="CW126" s="765"/>
      <c r="CX126" s="765"/>
      <c r="CY126" s="765"/>
      <c r="CZ126" s="765"/>
      <c r="DA126" s="765"/>
      <c r="DB126" s="765"/>
      <c r="DC126" s="765"/>
      <c r="DD126" s="765"/>
      <c r="DE126" s="765"/>
      <c r="DF126" s="766"/>
      <c r="DG126" s="802" t="s">
        <v>130</v>
      </c>
      <c r="DH126" s="803"/>
      <c r="DI126" s="803"/>
      <c r="DJ126" s="803"/>
      <c r="DK126" s="803"/>
      <c r="DL126" s="803" t="s">
        <v>130</v>
      </c>
      <c r="DM126" s="803"/>
      <c r="DN126" s="803"/>
      <c r="DO126" s="803"/>
      <c r="DP126" s="803"/>
      <c r="DQ126" s="803" t="s">
        <v>130</v>
      </c>
      <c r="DR126" s="803"/>
      <c r="DS126" s="803"/>
      <c r="DT126" s="803"/>
      <c r="DU126" s="803"/>
      <c r="DV126" s="809" t="s">
        <v>130</v>
      </c>
      <c r="DW126" s="809"/>
      <c r="DX126" s="809"/>
      <c r="DY126" s="809"/>
      <c r="DZ126" s="810"/>
    </row>
    <row r="127" spans="1:130" s="224" customFormat="1" ht="26.25" customHeight="1" x14ac:dyDescent="0.25">
      <c r="A127" s="835"/>
      <c r="B127" s="836"/>
      <c r="C127" s="851" t="s">
        <v>478</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130</v>
      </c>
      <c r="AB127" s="793"/>
      <c r="AC127" s="793"/>
      <c r="AD127" s="793"/>
      <c r="AE127" s="794"/>
      <c r="AF127" s="795" t="s">
        <v>130</v>
      </c>
      <c r="AG127" s="793"/>
      <c r="AH127" s="793"/>
      <c r="AI127" s="793"/>
      <c r="AJ127" s="794"/>
      <c r="AK127" s="795" t="s">
        <v>130</v>
      </c>
      <c r="AL127" s="793"/>
      <c r="AM127" s="793"/>
      <c r="AN127" s="793"/>
      <c r="AO127" s="794"/>
      <c r="AP127" s="837" t="s">
        <v>130</v>
      </c>
      <c r="AQ127" s="838"/>
      <c r="AR127" s="838"/>
      <c r="AS127" s="838"/>
      <c r="AT127" s="839"/>
      <c r="AU127" s="226"/>
      <c r="AV127" s="226"/>
      <c r="AW127" s="226"/>
      <c r="AX127" s="854" t="s">
        <v>479</v>
      </c>
      <c r="AY127" s="827"/>
      <c r="AZ127" s="827"/>
      <c r="BA127" s="827"/>
      <c r="BB127" s="827"/>
      <c r="BC127" s="827"/>
      <c r="BD127" s="827"/>
      <c r="BE127" s="828"/>
      <c r="BF127" s="826" t="s">
        <v>480</v>
      </c>
      <c r="BG127" s="827"/>
      <c r="BH127" s="827"/>
      <c r="BI127" s="827"/>
      <c r="BJ127" s="827"/>
      <c r="BK127" s="827"/>
      <c r="BL127" s="828"/>
      <c r="BM127" s="826" t="s">
        <v>481</v>
      </c>
      <c r="BN127" s="827"/>
      <c r="BO127" s="827"/>
      <c r="BP127" s="827"/>
      <c r="BQ127" s="827"/>
      <c r="BR127" s="827"/>
      <c r="BS127" s="828"/>
      <c r="BT127" s="826" t="s">
        <v>482</v>
      </c>
      <c r="BU127" s="827"/>
      <c r="BV127" s="827"/>
      <c r="BW127" s="827"/>
      <c r="BX127" s="827"/>
      <c r="BY127" s="827"/>
      <c r="BZ127" s="829"/>
      <c r="CA127" s="226"/>
      <c r="CB127" s="226"/>
      <c r="CC127" s="226"/>
      <c r="CD127" s="249"/>
      <c r="CE127" s="249"/>
      <c r="CF127" s="249"/>
      <c r="CG127" s="226"/>
      <c r="CH127" s="226"/>
      <c r="CI127" s="226"/>
      <c r="CJ127" s="248"/>
      <c r="CK127" s="867"/>
      <c r="CL127" s="868"/>
      <c r="CM127" s="868"/>
      <c r="CN127" s="868"/>
      <c r="CO127" s="869"/>
      <c r="CP127" s="830" t="s">
        <v>483</v>
      </c>
      <c r="CQ127" s="765"/>
      <c r="CR127" s="765"/>
      <c r="CS127" s="765"/>
      <c r="CT127" s="765"/>
      <c r="CU127" s="765"/>
      <c r="CV127" s="765"/>
      <c r="CW127" s="765"/>
      <c r="CX127" s="765"/>
      <c r="CY127" s="765"/>
      <c r="CZ127" s="765"/>
      <c r="DA127" s="765"/>
      <c r="DB127" s="765"/>
      <c r="DC127" s="765"/>
      <c r="DD127" s="765"/>
      <c r="DE127" s="765"/>
      <c r="DF127" s="766"/>
      <c r="DG127" s="802" t="s">
        <v>130</v>
      </c>
      <c r="DH127" s="803"/>
      <c r="DI127" s="803"/>
      <c r="DJ127" s="803"/>
      <c r="DK127" s="803"/>
      <c r="DL127" s="803" t="s">
        <v>130</v>
      </c>
      <c r="DM127" s="803"/>
      <c r="DN127" s="803"/>
      <c r="DO127" s="803"/>
      <c r="DP127" s="803"/>
      <c r="DQ127" s="803" t="s">
        <v>130</v>
      </c>
      <c r="DR127" s="803"/>
      <c r="DS127" s="803"/>
      <c r="DT127" s="803"/>
      <c r="DU127" s="803"/>
      <c r="DV127" s="809" t="s">
        <v>130</v>
      </c>
      <c r="DW127" s="809"/>
      <c r="DX127" s="809"/>
      <c r="DY127" s="809"/>
      <c r="DZ127" s="810"/>
    </row>
    <row r="128" spans="1:130" s="224" customFormat="1" ht="26.25" customHeight="1" thickBot="1" x14ac:dyDescent="0.3">
      <c r="A128" s="811" t="s">
        <v>484</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485</v>
      </c>
      <c r="X128" s="813"/>
      <c r="Y128" s="813"/>
      <c r="Z128" s="814"/>
      <c r="AA128" s="815">
        <v>334712</v>
      </c>
      <c r="AB128" s="816"/>
      <c r="AC128" s="816"/>
      <c r="AD128" s="816"/>
      <c r="AE128" s="817"/>
      <c r="AF128" s="818">
        <v>347201</v>
      </c>
      <c r="AG128" s="816"/>
      <c r="AH128" s="816"/>
      <c r="AI128" s="816"/>
      <c r="AJ128" s="817"/>
      <c r="AK128" s="818">
        <v>348085</v>
      </c>
      <c r="AL128" s="816"/>
      <c r="AM128" s="816"/>
      <c r="AN128" s="816"/>
      <c r="AO128" s="817"/>
      <c r="AP128" s="819"/>
      <c r="AQ128" s="820"/>
      <c r="AR128" s="820"/>
      <c r="AS128" s="820"/>
      <c r="AT128" s="821"/>
      <c r="AU128" s="226"/>
      <c r="AV128" s="226"/>
      <c r="AW128" s="226"/>
      <c r="AX128" s="822" t="s">
        <v>486</v>
      </c>
      <c r="AY128" s="823"/>
      <c r="AZ128" s="823"/>
      <c r="BA128" s="823"/>
      <c r="BB128" s="823"/>
      <c r="BC128" s="823"/>
      <c r="BD128" s="823"/>
      <c r="BE128" s="824"/>
      <c r="BF128" s="799" t="s">
        <v>130</v>
      </c>
      <c r="BG128" s="800"/>
      <c r="BH128" s="800"/>
      <c r="BI128" s="800"/>
      <c r="BJ128" s="800"/>
      <c r="BK128" s="800"/>
      <c r="BL128" s="825"/>
      <c r="BM128" s="799">
        <v>12.16</v>
      </c>
      <c r="BN128" s="800"/>
      <c r="BO128" s="800"/>
      <c r="BP128" s="800"/>
      <c r="BQ128" s="800"/>
      <c r="BR128" s="800"/>
      <c r="BS128" s="825"/>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4" t="s">
        <v>487</v>
      </c>
      <c r="CQ128" s="743"/>
      <c r="CR128" s="743"/>
      <c r="CS128" s="743"/>
      <c r="CT128" s="743"/>
      <c r="CU128" s="743"/>
      <c r="CV128" s="743"/>
      <c r="CW128" s="743"/>
      <c r="CX128" s="743"/>
      <c r="CY128" s="743"/>
      <c r="CZ128" s="743"/>
      <c r="DA128" s="743"/>
      <c r="DB128" s="743"/>
      <c r="DC128" s="743"/>
      <c r="DD128" s="743"/>
      <c r="DE128" s="743"/>
      <c r="DF128" s="744"/>
      <c r="DG128" s="805" t="s">
        <v>130</v>
      </c>
      <c r="DH128" s="806"/>
      <c r="DI128" s="806"/>
      <c r="DJ128" s="806"/>
      <c r="DK128" s="806"/>
      <c r="DL128" s="806" t="s">
        <v>130</v>
      </c>
      <c r="DM128" s="806"/>
      <c r="DN128" s="806"/>
      <c r="DO128" s="806"/>
      <c r="DP128" s="806"/>
      <c r="DQ128" s="806" t="s">
        <v>130</v>
      </c>
      <c r="DR128" s="806"/>
      <c r="DS128" s="806"/>
      <c r="DT128" s="806"/>
      <c r="DU128" s="806"/>
      <c r="DV128" s="807" t="s">
        <v>130</v>
      </c>
      <c r="DW128" s="807"/>
      <c r="DX128" s="807"/>
      <c r="DY128" s="807"/>
      <c r="DZ128" s="808"/>
    </row>
    <row r="129" spans="1:131" s="224" customFormat="1" ht="26.25" customHeight="1" x14ac:dyDescent="0.25">
      <c r="A129" s="787" t="s">
        <v>108</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488</v>
      </c>
      <c r="X129" s="790"/>
      <c r="Y129" s="790"/>
      <c r="Z129" s="791"/>
      <c r="AA129" s="792">
        <v>24156906</v>
      </c>
      <c r="AB129" s="793"/>
      <c r="AC129" s="793"/>
      <c r="AD129" s="793"/>
      <c r="AE129" s="794"/>
      <c r="AF129" s="795">
        <v>24903249</v>
      </c>
      <c r="AG129" s="793"/>
      <c r="AH129" s="793"/>
      <c r="AI129" s="793"/>
      <c r="AJ129" s="794"/>
      <c r="AK129" s="795">
        <v>23913540</v>
      </c>
      <c r="AL129" s="793"/>
      <c r="AM129" s="793"/>
      <c r="AN129" s="793"/>
      <c r="AO129" s="794"/>
      <c r="AP129" s="796"/>
      <c r="AQ129" s="797"/>
      <c r="AR129" s="797"/>
      <c r="AS129" s="797"/>
      <c r="AT129" s="798"/>
      <c r="AU129" s="227"/>
      <c r="AV129" s="227"/>
      <c r="AW129" s="227"/>
      <c r="AX129" s="764" t="s">
        <v>489</v>
      </c>
      <c r="AY129" s="765"/>
      <c r="AZ129" s="765"/>
      <c r="BA129" s="765"/>
      <c r="BB129" s="765"/>
      <c r="BC129" s="765"/>
      <c r="BD129" s="765"/>
      <c r="BE129" s="766"/>
      <c r="BF129" s="783" t="s">
        <v>130</v>
      </c>
      <c r="BG129" s="784"/>
      <c r="BH129" s="784"/>
      <c r="BI129" s="784"/>
      <c r="BJ129" s="784"/>
      <c r="BK129" s="784"/>
      <c r="BL129" s="785"/>
      <c r="BM129" s="783">
        <v>17.16</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5">
      <c r="A130" s="787" t="s">
        <v>490</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491</v>
      </c>
      <c r="X130" s="790"/>
      <c r="Y130" s="790"/>
      <c r="Z130" s="791"/>
      <c r="AA130" s="792">
        <v>4285854</v>
      </c>
      <c r="AB130" s="793"/>
      <c r="AC130" s="793"/>
      <c r="AD130" s="793"/>
      <c r="AE130" s="794"/>
      <c r="AF130" s="795">
        <v>4219423</v>
      </c>
      <c r="AG130" s="793"/>
      <c r="AH130" s="793"/>
      <c r="AI130" s="793"/>
      <c r="AJ130" s="794"/>
      <c r="AK130" s="795">
        <v>4367180</v>
      </c>
      <c r="AL130" s="793"/>
      <c r="AM130" s="793"/>
      <c r="AN130" s="793"/>
      <c r="AO130" s="794"/>
      <c r="AP130" s="796"/>
      <c r="AQ130" s="797"/>
      <c r="AR130" s="797"/>
      <c r="AS130" s="797"/>
      <c r="AT130" s="798"/>
      <c r="AU130" s="227"/>
      <c r="AV130" s="227"/>
      <c r="AW130" s="227"/>
      <c r="AX130" s="764" t="s">
        <v>492</v>
      </c>
      <c r="AY130" s="765"/>
      <c r="AZ130" s="765"/>
      <c r="BA130" s="765"/>
      <c r="BB130" s="765"/>
      <c r="BC130" s="765"/>
      <c r="BD130" s="765"/>
      <c r="BE130" s="766"/>
      <c r="BF130" s="767">
        <v>9.6</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3">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493</v>
      </c>
      <c r="X131" s="774"/>
      <c r="Y131" s="774"/>
      <c r="Z131" s="775"/>
      <c r="AA131" s="776">
        <v>19871052</v>
      </c>
      <c r="AB131" s="777"/>
      <c r="AC131" s="777"/>
      <c r="AD131" s="777"/>
      <c r="AE131" s="778"/>
      <c r="AF131" s="779">
        <v>20683826</v>
      </c>
      <c r="AG131" s="777"/>
      <c r="AH131" s="777"/>
      <c r="AI131" s="777"/>
      <c r="AJ131" s="778"/>
      <c r="AK131" s="779">
        <v>19546360</v>
      </c>
      <c r="AL131" s="777"/>
      <c r="AM131" s="777"/>
      <c r="AN131" s="777"/>
      <c r="AO131" s="778"/>
      <c r="AP131" s="780"/>
      <c r="AQ131" s="781"/>
      <c r="AR131" s="781"/>
      <c r="AS131" s="781"/>
      <c r="AT131" s="782"/>
      <c r="AU131" s="227"/>
      <c r="AV131" s="227"/>
      <c r="AW131" s="227"/>
      <c r="AX131" s="742" t="s">
        <v>494</v>
      </c>
      <c r="AY131" s="743"/>
      <c r="AZ131" s="743"/>
      <c r="BA131" s="743"/>
      <c r="BB131" s="743"/>
      <c r="BC131" s="743"/>
      <c r="BD131" s="743"/>
      <c r="BE131" s="744"/>
      <c r="BF131" s="745">
        <v>13.7</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5">
      <c r="A132" s="751" t="s">
        <v>495</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496</v>
      </c>
      <c r="W132" s="755"/>
      <c r="X132" s="755"/>
      <c r="Y132" s="755"/>
      <c r="Z132" s="756"/>
      <c r="AA132" s="757">
        <v>9.3539215769999995</v>
      </c>
      <c r="AB132" s="758"/>
      <c r="AC132" s="758"/>
      <c r="AD132" s="758"/>
      <c r="AE132" s="759"/>
      <c r="AF132" s="760">
        <v>9.0262340919999993</v>
      </c>
      <c r="AG132" s="758"/>
      <c r="AH132" s="758"/>
      <c r="AI132" s="758"/>
      <c r="AJ132" s="759"/>
      <c r="AK132" s="760">
        <v>10.484780799999999</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3">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497</v>
      </c>
      <c r="W133" s="734"/>
      <c r="X133" s="734"/>
      <c r="Y133" s="734"/>
      <c r="Z133" s="735"/>
      <c r="AA133" s="736">
        <v>10</v>
      </c>
      <c r="AB133" s="737"/>
      <c r="AC133" s="737"/>
      <c r="AD133" s="737"/>
      <c r="AE133" s="738"/>
      <c r="AF133" s="736">
        <v>9.3000000000000007</v>
      </c>
      <c r="AG133" s="737"/>
      <c r="AH133" s="737"/>
      <c r="AI133" s="737"/>
      <c r="AJ133" s="738"/>
      <c r="AK133" s="736">
        <v>9.6</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5">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25" hidden="1" x14ac:dyDescent="0.25">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oOnYKDVjK+y+nH6kLlrxixckwhJhexVGqXMz6pEpqELOyTbxtWuFk/88bn0bUjGB+PnY04B5ODUKv7gdaSZmxQ==" saltValue="zhl3PKFxqqbWpSpqwSF40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5"/>
  <cols>
    <col min="1" max="120" width="2.796875" style="254" customWidth="1"/>
    <col min="121" max="121" width="0" style="253" hidden="1" customWidth="1"/>
    <col min="122" max="16384" width="9" style="253" hidden="1"/>
  </cols>
  <sheetData>
    <row r="1" spans="1:120" ht="12.75"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53"/>
    </row>
    <row r="17" spans="119:120" ht="12.75" x14ac:dyDescent="0.25">
      <c r="DP17" s="253"/>
    </row>
    <row r="18" spans="119:120" ht="12.75" x14ac:dyDescent="0.25"/>
    <row r="19" spans="119:120" ht="12.75" x14ac:dyDescent="0.25"/>
    <row r="20" spans="119:120" ht="12.75" x14ac:dyDescent="0.25">
      <c r="DO20" s="253"/>
      <c r="DP20" s="253"/>
    </row>
    <row r="21" spans="119:120" ht="12.75" x14ac:dyDescent="0.25">
      <c r="DP21" s="253"/>
    </row>
    <row r="22" spans="119:120" ht="12.75" x14ac:dyDescent="0.25"/>
    <row r="23" spans="119:120" ht="12.75" x14ac:dyDescent="0.25">
      <c r="DO23" s="253"/>
      <c r="DP23" s="253"/>
    </row>
    <row r="24" spans="119:120" ht="12.75" x14ac:dyDescent="0.25">
      <c r="DP24" s="253"/>
    </row>
    <row r="25" spans="119:120" ht="12.75" x14ac:dyDescent="0.25">
      <c r="DP25" s="253"/>
    </row>
    <row r="26" spans="119:120" ht="12.75" x14ac:dyDescent="0.25">
      <c r="DO26" s="253"/>
      <c r="DP26" s="253"/>
    </row>
    <row r="27" spans="119:120" ht="12.75" x14ac:dyDescent="0.25"/>
    <row r="28" spans="119:120" ht="12.75" x14ac:dyDescent="0.25">
      <c r="DO28" s="253"/>
      <c r="DP28" s="253"/>
    </row>
    <row r="29" spans="119:120" ht="12.75" x14ac:dyDescent="0.25">
      <c r="DP29" s="253"/>
    </row>
    <row r="30" spans="119:120" ht="12.75" x14ac:dyDescent="0.25"/>
    <row r="31" spans="119:120" ht="12.75" x14ac:dyDescent="0.25">
      <c r="DO31" s="253"/>
      <c r="DP31" s="253"/>
    </row>
    <row r="32" spans="119:120" ht="12.75" x14ac:dyDescent="0.25"/>
    <row r="33" spans="98:120" ht="12.75" x14ac:dyDescent="0.25">
      <c r="DO33" s="253"/>
      <c r="DP33" s="253"/>
    </row>
    <row r="34" spans="98:120" ht="12.75" x14ac:dyDescent="0.25">
      <c r="DM34" s="253"/>
    </row>
    <row r="35" spans="98:120" ht="12.75" x14ac:dyDescent="0.25">
      <c r="CT35" s="253"/>
      <c r="CU35" s="253"/>
      <c r="CV35" s="253"/>
      <c r="CY35" s="253"/>
      <c r="CZ35" s="253"/>
      <c r="DA35" s="253"/>
      <c r="DD35" s="253"/>
      <c r="DE35" s="253"/>
      <c r="DF35" s="253"/>
      <c r="DI35" s="253"/>
      <c r="DJ35" s="253"/>
      <c r="DK35" s="253"/>
      <c r="DM35" s="253"/>
      <c r="DN35" s="253"/>
      <c r="DO35" s="253"/>
      <c r="DP35" s="253"/>
    </row>
    <row r="36" spans="98:120" ht="12.75" x14ac:dyDescent="0.25"/>
    <row r="37" spans="98:120" ht="12.75" x14ac:dyDescent="0.25">
      <c r="CW37" s="253"/>
      <c r="DB37" s="253"/>
      <c r="DG37" s="253"/>
      <c r="DL37" s="253"/>
      <c r="DP37" s="253"/>
    </row>
    <row r="38" spans="98:120" ht="12.75" x14ac:dyDescent="0.25">
      <c r="CT38" s="253"/>
      <c r="CU38" s="253"/>
      <c r="CV38" s="253"/>
      <c r="CW38" s="253"/>
      <c r="CY38" s="253"/>
      <c r="CZ38" s="253"/>
      <c r="DA38" s="253"/>
      <c r="DB38" s="253"/>
      <c r="DD38" s="253"/>
      <c r="DE38" s="253"/>
      <c r="DF38" s="253"/>
      <c r="DG38" s="253"/>
      <c r="DI38" s="253"/>
      <c r="DJ38" s="253"/>
      <c r="DK38" s="253"/>
      <c r="DL38" s="253"/>
      <c r="DN38" s="253"/>
      <c r="DO38" s="253"/>
      <c r="DP38" s="253"/>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53"/>
      <c r="DO49" s="253"/>
      <c r="DP49" s="253"/>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53"/>
      <c r="CS63" s="253"/>
      <c r="CX63" s="253"/>
      <c r="DC63" s="253"/>
      <c r="DH63" s="253"/>
    </row>
    <row r="64" spans="22:120" ht="12.75" x14ac:dyDescent="0.25">
      <c r="V64" s="253"/>
    </row>
    <row r="65" spans="15:120" ht="12.75" x14ac:dyDescent="0.25">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2.75" x14ac:dyDescent="0.25">
      <c r="Q66" s="253"/>
      <c r="S66" s="253"/>
      <c r="U66" s="253"/>
      <c r="DM66" s="253"/>
    </row>
    <row r="67" spans="15:120" ht="12.75" x14ac:dyDescent="0.25">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2.75" x14ac:dyDescent="0.25"/>
    <row r="69" spans="15:120" ht="12.75" x14ac:dyDescent="0.25"/>
    <row r="70" spans="15:120" ht="12.75" x14ac:dyDescent="0.25"/>
    <row r="71" spans="15:120" ht="12.75" x14ac:dyDescent="0.25"/>
    <row r="72" spans="15:120" ht="12.75" x14ac:dyDescent="0.25">
      <c r="DP72" s="253"/>
    </row>
    <row r="73" spans="15:120" ht="12.75" x14ac:dyDescent="0.25">
      <c r="DP73" s="253"/>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53"/>
      <c r="CX96" s="253"/>
      <c r="DC96" s="253"/>
      <c r="DH96" s="253"/>
    </row>
    <row r="97" spans="24:120" ht="12.75" x14ac:dyDescent="0.25">
      <c r="CS97" s="253"/>
      <c r="CX97" s="253"/>
      <c r="DC97" s="253"/>
      <c r="DH97" s="253"/>
      <c r="DP97" s="254" t="s">
        <v>498</v>
      </c>
    </row>
    <row r="98" spans="24:120" ht="12.75" hidden="1" x14ac:dyDescent="0.25">
      <c r="CS98" s="253"/>
      <c r="CX98" s="253"/>
      <c r="DC98" s="253"/>
      <c r="DH98" s="253"/>
    </row>
    <row r="99" spans="24:120" ht="12.75" hidden="1" x14ac:dyDescent="0.25">
      <c r="CS99" s="253"/>
      <c r="CX99" s="253"/>
      <c r="DC99" s="253"/>
      <c r="DH99" s="253"/>
    </row>
    <row r="101" spans="24:120" ht="12" hidden="1" customHeight="1" x14ac:dyDescent="0.25">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5">
      <c r="CU102" s="253"/>
      <c r="CZ102" s="253"/>
      <c r="DE102" s="253"/>
      <c r="DJ102" s="253"/>
      <c r="DM102" s="253"/>
    </row>
    <row r="103" spans="24:120" ht="12.75" hidden="1" x14ac:dyDescent="0.25">
      <c r="CT103" s="253"/>
      <c r="CV103" s="253"/>
      <c r="CW103" s="253"/>
      <c r="CY103" s="253"/>
      <c r="DA103" s="253"/>
      <c r="DB103" s="253"/>
      <c r="DD103" s="253"/>
      <c r="DF103" s="253"/>
      <c r="DG103" s="253"/>
      <c r="DI103" s="253"/>
      <c r="DK103" s="253"/>
      <c r="DL103" s="253"/>
      <c r="DM103" s="253"/>
      <c r="DN103" s="253"/>
      <c r="DO103" s="253"/>
      <c r="DP103" s="253"/>
    </row>
    <row r="104" spans="24:120" ht="12.75" hidden="1" x14ac:dyDescent="0.25">
      <c r="CV104" s="253"/>
      <c r="CW104" s="253"/>
      <c r="DA104" s="253"/>
      <c r="DB104" s="253"/>
      <c r="DF104" s="253"/>
      <c r="DG104" s="253"/>
      <c r="DK104" s="253"/>
      <c r="DL104" s="253"/>
      <c r="DN104" s="253"/>
      <c r="DO104" s="253"/>
      <c r="DP104" s="253"/>
    </row>
    <row r="105" spans="24:120" ht="12.75" hidden="1" customHeight="1" x14ac:dyDescent="0.25"/>
  </sheetData>
  <sheetProtection algorithmName="SHA-512" hashValue="YMd4bTZUke25c6Hu5I4ik0rI4Yir4AAO0JKjnaSgQgIUGjupPWYnCSmQ6m3bG3vDwL3OTsem/WM27D2bifIaZg==" saltValue="L8I0zJMi0KIuaiChyq73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54" customWidth="1"/>
    <col min="117" max="16384" width="9" style="253" hidden="1"/>
  </cols>
  <sheetData>
    <row r="1" spans="2:116" ht="12.75"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2.75" x14ac:dyDescent="0.25"/>
    <row r="3" spans="2:116" ht="12.75" x14ac:dyDescent="0.25"/>
    <row r="4" spans="2:116" ht="12.75" x14ac:dyDescent="0.25">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2.75" x14ac:dyDescent="0.25">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2.75" x14ac:dyDescent="0.25"/>
    <row r="20" spans="9:116" ht="12.75" x14ac:dyDescent="0.25"/>
    <row r="21" spans="9:116" ht="12.75" x14ac:dyDescent="0.25">
      <c r="DL21" s="253"/>
    </row>
    <row r="22" spans="9:116" ht="12.75" x14ac:dyDescent="0.25">
      <c r="DI22" s="253"/>
      <c r="DJ22" s="253"/>
      <c r="DK22" s="253"/>
      <c r="DL22" s="253"/>
    </row>
    <row r="23" spans="9:116" ht="12.75" x14ac:dyDescent="0.25">
      <c r="CY23" s="253"/>
      <c r="CZ23" s="253"/>
      <c r="DA23" s="253"/>
      <c r="DB23" s="253"/>
      <c r="DC23" s="253"/>
      <c r="DD23" s="253"/>
      <c r="DE23" s="253"/>
      <c r="DF23" s="253"/>
      <c r="DG23" s="253"/>
      <c r="DH23" s="253"/>
      <c r="DI23" s="253"/>
      <c r="DJ23" s="253"/>
      <c r="DK23" s="253"/>
      <c r="DL23" s="253"/>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53"/>
      <c r="DA35" s="253"/>
      <c r="DB35" s="253"/>
      <c r="DC35" s="253"/>
      <c r="DD35" s="253"/>
      <c r="DE35" s="253"/>
      <c r="DF35" s="253"/>
      <c r="DG35" s="253"/>
      <c r="DH35" s="253"/>
      <c r="DI35" s="253"/>
      <c r="DJ35" s="253"/>
      <c r="DK35" s="253"/>
      <c r="DL35" s="253"/>
    </row>
    <row r="36" spans="15:116" ht="12.75" x14ac:dyDescent="0.25"/>
    <row r="37" spans="15:116" ht="12.75" x14ac:dyDescent="0.25">
      <c r="DL37" s="253"/>
    </row>
    <row r="38" spans="15:116" ht="12.75" x14ac:dyDescent="0.25">
      <c r="DI38" s="253"/>
      <c r="DJ38" s="253"/>
      <c r="DK38" s="253"/>
      <c r="DL38" s="253"/>
    </row>
    <row r="39" spans="15:116" ht="12.75" x14ac:dyDescent="0.25"/>
    <row r="40" spans="15:116" ht="12.75" x14ac:dyDescent="0.25"/>
    <row r="41" spans="15:116" ht="12.75" x14ac:dyDescent="0.25"/>
    <row r="42" spans="15:116" ht="12.75" x14ac:dyDescent="0.25"/>
    <row r="43" spans="15:116" ht="12.75" x14ac:dyDescent="0.25">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2.75" x14ac:dyDescent="0.25">
      <c r="DL44" s="253"/>
    </row>
    <row r="45" spans="15:116" ht="12.75" x14ac:dyDescent="0.25"/>
    <row r="46" spans="15:116" ht="12.75" x14ac:dyDescent="0.25">
      <c r="DA46" s="253"/>
      <c r="DB46" s="253"/>
      <c r="DC46" s="253"/>
      <c r="DD46" s="253"/>
      <c r="DE46" s="253"/>
      <c r="DF46" s="253"/>
      <c r="DG46" s="253"/>
      <c r="DH46" s="253"/>
      <c r="DI46" s="253"/>
      <c r="DJ46" s="253"/>
      <c r="DK46" s="253"/>
      <c r="DL46" s="253"/>
    </row>
    <row r="47" spans="15:116" ht="12.75" x14ac:dyDescent="0.25"/>
    <row r="48" spans="15:116" ht="12.75" x14ac:dyDescent="0.25"/>
    <row r="49" spans="104:116" ht="12.75" x14ac:dyDescent="0.25"/>
    <row r="50" spans="104:116" ht="12.75" x14ac:dyDescent="0.25">
      <c r="CZ50" s="253"/>
      <c r="DA50" s="253"/>
      <c r="DB50" s="253"/>
      <c r="DC50" s="253"/>
      <c r="DD50" s="253"/>
      <c r="DE50" s="253"/>
      <c r="DF50" s="253"/>
      <c r="DG50" s="253"/>
      <c r="DH50" s="253"/>
      <c r="DI50" s="253"/>
      <c r="DJ50" s="253"/>
      <c r="DK50" s="253"/>
      <c r="DL50" s="253"/>
    </row>
    <row r="51" spans="104:116" ht="12.75" x14ac:dyDescent="0.25"/>
    <row r="52" spans="104:116" ht="12.75" x14ac:dyDescent="0.25"/>
    <row r="53" spans="104:116" ht="12.75" x14ac:dyDescent="0.25">
      <c r="DL53" s="253"/>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53"/>
      <c r="DD67" s="253"/>
      <c r="DE67" s="253"/>
      <c r="DF67" s="253"/>
      <c r="DG67" s="253"/>
      <c r="DH67" s="253"/>
      <c r="DI67" s="253"/>
      <c r="DJ67" s="253"/>
      <c r="DK67" s="253"/>
      <c r="DL67" s="253"/>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xAp/eqTWzbFjodXQ6p8WO4+udZ+WhSK1GyrkNNThdoQRi8f1JItgdQ7VQdAUmUQygIRPumuQ0+Dt9JzhvR1tg==" saltValue="4Y/Cbm/ej6EGb5BqhKnl8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5" customWidth="1"/>
    <col min="37" max="44" width="17" style="255" customWidth="1"/>
    <col min="45" max="45" width="6.1328125" style="261" customWidth="1"/>
    <col min="46" max="46" width="3" style="259" customWidth="1"/>
    <col min="47" max="47" width="19.1328125" style="255" hidden="1" customWidth="1"/>
    <col min="48" max="52" width="12.6640625" style="255" hidden="1" customWidth="1"/>
    <col min="53" max="16384" width="8.6640625" style="255" hidden="1"/>
  </cols>
  <sheetData>
    <row r="1" spans="1:46" ht="12.75" x14ac:dyDescent="0.25">
      <c r="AS1" s="255"/>
      <c r="AT1" s="255"/>
    </row>
    <row r="2" spans="1:46" ht="12.75" x14ac:dyDescent="0.25">
      <c r="AS2" s="255"/>
      <c r="AT2" s="255"/>
    </row>
    <row r="3" spans="1:46" ht="12.75" x14ac:dyDescent="0.25">
      <c r="AS3" s="255"/>
      <c r="AT3" s="255"/>
    </row>
    <row r="4" spans="1:46" ht="12.75" x14ac:dyDescent="0.25">
      <c r="AS4" s="255"/>
      <c r="AT4" s="255"/>
    </row>
    <row r="5" spans="1:46" ht="16.149999999999999" x14ac:dyDescent="0.25">
      <c r="A5" s="256" t="s">
        <v>499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2.75" x14ac:dyDescent="0.25">
      <c r="A6" s="259"/>
      <c r="AK6" s="260" t="s">
        <v>500</v>
      </c>
      <c r="AL6" s="260"/>
      <c r="AM6" s="260"/>
      <c r="AN6" s="260"/>
    </row>
    <row r="7" spans="1:46" ht="13.5" customHeight="1" x14ac:dyDescent="0.25">
      <c r="A7" s="259"/>
      <c r="AK7" s="262"/>
      <c r="AL7" s="263"/>
      <c r="AM7" s="263"/>
      <c r="AN7" s="264"/>
      <c r="AO7" s="1131" t="s">
        <v>501</v>
      </c>
      <c r="AP7" s="265"/>
      <c r="AQ7" s="266" t="s">
        <v>502</v>
      </c>
      <c r="AR7" s="267"/>
    </row>
    <row r="8" spans="1:46" ht="12.75" x14ac:dyDescent="0.25">
      <c r="A8" s="259"/>
      <c r="AK8" s="268"/>
      <c r="AL8" s="269"/>
      <c r="AM8" s="269"/>
      <c r="AN8" s="270"/>
      <c r="AO8" s="1132"/>
      <c r="AP8" s="271" t="s">
        <v>503</v>
      </c>
      <c r="AQ8" s="272" t="s">
        <v>504</v>
      </c>
      <c r="AR8" s="273" t="s">
        <v>505</v>
      </c>
    </row>
    <row r="9" spans="1:46" ht="12.75" x14ac:dyDescent="0.25">
      <c r="A9" s="259"/>
      <c r="AK9" s="1143" t="s">
        <v>506</v>
      </c>
      <c r="AL9" s="1144"/>
      <c r="AM9" s="1144"/>
      <c r="AN9" s="1145"/>
      <c r="AO9" s="274">
        <v>7163770</v>
      </c>
      <c r="AP9" s="274">
        <v>90794</v>
      </c>
      <c r="AQ9" s="275">
        <v>73449</v>
      </c>
      <c r="AR9" s="276">
        <v>23.6</v>
      </c>
    </row>
    <row r="10" spans="1:46" ht="13.5" customHeight="1" x14ac:dyDescent="0.25">
      <c r="A10" s="259"/>
      <c r="AK10" s="1143" t="s">
        <v>507</v>
      </c>
      <c r="AL10" s="1144"/>
      <c r="AM10" s="1144"/>
      <c r="AN10" s="1145"/>
      <c r="AO10" s="277">
        <v>25600</v>
      </c>
      <c r="AP10" s="277">
        <v>324</v>
      </c>
      <c r="AQ10" s="278">
        <v>5917</v>
      </c>
      <c r="AR10" s="279">
        <v>-94.5</v>
      </c>
    </row>
    <row r="11" spans="1:46" ht="13.5" customHeight="1" x14ac:dyDescent="0.25">
      <c r="A11" s="259"/>
      <c r="AK11" s="1143" t="s">
        <v>508</v>
      </c>
      <c r="AL11" s="1144"/>
      <c r="AM11" s="1144"/>
      <c r="AN11" s="1145"/>
      <c r="AO11" s="277" t="s">
        <v>509</v>
      </c>
      <c r="AP11" s="277" t="s">
        <v>509</v>
      </c>
      <c r="AQ11" s="278">
        <v>1123</v>
      </c>
      <c r="AR11" s="279" t="s">
        <v>509</v>
      </c>
    </row>
    <row r="12" spans="1:46" ht="13.5" customHeight="1" x14ac:dyDescent="0.25">
      <c r="A12" s="259"/>
      <c r="AK12" s="1143" t="s">
        <v>510</v>
      </c>
      <c r="AL12" s="1144"/>
      <c r="AM12" s="1144"/>
      <c r="AN12" s="1145"/>
      <c r="AO12" s="277" t="s">
        <v>509</v>
      </c>
      <c r="AP12" s="277" t="s">
        <v>509</v>
      </c>
      <c r="AQ12" s="278">
        <v>9</v>
      </c>
      <c r="AR12" s="279" t="s">
        <v>509</v>
      </c>
    </row>
    <row r="13" spans="1:46" ht="13.5" customHeight="1" x14ac:dyDescent="0.25">
      <c r="A13" s="259"/>
      <c r="AK13" s="1143" t="s">
        <v>511</v>
      </c>
      <c r="AL13" s="1144"/>
      <c r="AM13" s="1144"/>
      <c r="AN13" s="1145"/>
      <c r="AO13" s="277">
        <v>258313</v>
      </c>
      <c r="AP13" s="277">
        <v>3274</v>
      </c>
      <c r="AQ13" s="278">
        <v>2374</v>
      </c>
      <c r="AR13" s="279">
        <v>37.9</v>
      </c>
    </row>
    <row r="14" spans="1:46" ht="13.5" customHeight="1" x14ac:dyDescent="0.25">
      <c r="A14" s="259"/>
      <c r="AK14" s="1143" t="s">
        <v>512</v>
      </c>
      <c r="AL14" s="1144"/>
      <c r="AM14" s="1144"/>
      <c r="AN14" s="1145"/>
      <c r="AO14" s="277">
        <v>138586</v>
      </c>
      <c r="AP14" s="277">
        <v>1756</v>
      </c>
      <c r="AQ14" s="278">
        <v>1666</v>
      </c>
      <c r="AR14" s="279">
        <v>5.4</v>
      </c>
    </row>
    <row r="15" spans="1:46" ht="13.5" customHeight="1" x14ac:dyDescent="0.25">
      <c r="A15" s="259"/>
      <c r="AK15" s="1146" t="s">
        <v>513</v>
      </c>
      <c r="AL15" s="1147"/>
      <c r="AM15" s="1147"/>
      <c r="AN15" s="1148"/>
      <c r="AO15" s="277">
        <v>-538809</v>
      </c>
      <c r="AP15" s="277">
        <v>-6829</v>
      </c>
      <c r="AQ15" s="278">
        <v>-4765</v>
      </c>
      <c r="AR15" s="279">
        <v>43.3</v>
      </c>
    </row>
    <row r="16" spans="1:46" ht="12.75" x14ac:dyDescent="0.25">
      <c r="A16" s="259"/>
      <c r="AK16" s="1146" t="s">
        <v>189</v>
      </c>
      <c r="AL16" s="1147"/>
      <c r="AM16" s="1147"/>
      <c r="AN16" s="1148"/>
      <c r="AO16" s="277">
        <v>7047460</v>
      </c>
      <c r="AP16" s="277">
        <v>89320</v>
      </c>
      <c r="AQ16" s="278">
        <v>79774</v>
      </c>
      <c r="AR16" s="279">
        <v>12</v>
      </c>
    </row>
    <row r="17" spans="1:46" ht="12.75" x14ac:dyDescent="0.25">
      <c r="A17" s="259"/>
    </row>
    <row r="18" spans="1:46" ht="12.75" x14ac:dyDescent="0.25">
      <c r="A18" s="259"/>
      <c r="AQ18" s="280"/>
      <c r="AR18" s="280"/>
    </row>
    <row r="19" spans="1:46" ht="12.75" x14ac:dyDescent="0.25">
      <c r="A19" s="259"/>
      <c r="AK19" s="255" t="s">
        <v>514</v>
      </c>
    </row>
    <row r="20" spans="1:46" ht="12.75" x14ac:dyDescent="0.25">
      <c r="A20" s="259"/>
      <c r="AK20" s="281"/>
      <c r="AL20" s="282"/>
      <c r="AM20" s="282"/>
      <c r="AN20" s="283"/>
      <c r="AO20" s="284" t="s">
        <v>515</v>
      </c>
      <c r="AP20" s="285" t="s">
        <v>516</v>
      </c>
      <c r="AQ20" s="286" t="s">
        <v>517</v>
      </c>
      <c r="AR20" s="287"/>
    </row>
    <row r="21" spans="1:46" s="260" customFormat="1" ht="12.75" x14ac:dyDescent="0.25">
      <c r="A21" s="288"/>
      <c r="AK21" s="1149" t="s">
        <v>518</v>
      </c>
      <c r="AL21" s="1150"/>
      <c r="AM21" s="1150"/>
      <c r="AN21" s="1151"/>
      <c r="AO21" s="289">
        <v>9.85</v>
      </c>
      <c r="AP21" s="290">
        <v>7.58</v>
      </c>
      <c r="AQ21" s="291">
        <v>2.27</v>
      </c>
      <c r="AS21" s="292"/>
      <c r="AT21" s="288"/>
    </row>
    <row r="22" spans="1:46" s="260" customFormat="1" ht="12.75" x14ac:dyDescent="0.25">
      <c r="A22" s="288"/>
      <c r="AK22" s="1149" t="s">
        <v>519</v>
      </c>
      <c r="AL22" s="1150"/>
      <c r="AM22" s="1150"/>
      <c r="AN22" s="1151"/>
      <c r="AO22" s="293">
        <v>98.5</v>
      </c>
      <c r="AP22" s="294">
        <v>98.4</v>
      </c>
      <c r="AQ22" s="295">
        <v>0.1</v>
      </c>
      <c r="AR22" s="280"/>
      <c r="AS22" s="292"/>
      <c r="AT22" s="288"/>
    </row>
    <row r="23" spans="1:46" s="260" customFormat="1" ht="12.75" x14ac:dyDescent="0.25">
      <c r="A23" s="288"/>
      <c r="AP23" s="280"/>
      <c r="AQ23" s="280"/>
      <c r="AR23" s="280"/>
      <c r="AS23" s="292"/>
      <c r="AT23" s="288"/>
    </row>
    <row r="24" spans="1:46" s="260" customFormat="1" ht="12.75" x14ac:dyDescent="0.25">
      <c r="A24" s="288"/>
      <c r="AP24" s="280"/>
      <c r="AQ24" s="280"/>
      <c r="AR24" s="280"/>
      <c r="AS24" s="292"/>
      <c r="AT24" s="288"/>
    </row>
    <row r="25" spans="1:46" s="260" customFormat="1" ht="12.75" x14ac:dyDescent="0.25">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2.75" x14ac:dyDescent="0.25">
      <c r="A26" s="1142" t="s">
        <v>520</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2.75" x14ac:dyDescent="0.25">
      <c r="A27" s="300"/>
      <c r="AS27" s="255"/>
      <c r="AT27" s="255"/>
    </row>
    <row r="28" spans="1:46" ht="16.149999999999999" x14ac:dyDescent="0.25">
      <c r="A28" s="256" t="s">
        <v>521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2.75" x14ac:dyDescent="0.25">
      <c r="A29" s="259"/>
      <c r="AK29" s="260" t="s">
        <v>522</v>
      </c>
      <c r="AL29" s="260"/>
      <c r="AM29" s="260"/>
      <c r="AN29" s="260"/>
      <c r="AS29" s="302"/>
    </row>
    <row r="30" spans="1:46" ht="13.5" customHeight="1" x14ac:dyDescent="0.25">
      <c r="A30" s="259"/>
      <c r="AK30" s="262"/>
      <c r="AL30" s="263"/>
      <c r="AM30" s="263"/>
      <c r="AN30" s="264"/>
      <c r="AO30" s="1131" t="s">
        <v>501</v>
      </c>
      <c r="AP30" s="265"/>
      <c r="AQ30" s="266" t="s">
        <v>502</v>
      </c>
      <c r="AR30" s="267"/>
    </row>
    <row r="31" spans="1:46" ht="12.75" x14ac:dyDescent="0.25">
      <c r="A31" s="259"/>
      <c r="AK31" s="268"/>
      <c r="AL31" s="269"/>
      <c r="AM31" s="269"/>
      <c r="AN31" s="270"/>
      <c r="AO31" s="1132"/>
      <c r="AP31" s="271" t="s">
        <v>503</v>
      </c>
      <c r="AQ31" s="272" t="s">
        <v>504</v>
      </c>
      <c r="AR31" s="273" t="s">
        <v>505</v>
      </c>
    </row>
    <row r="32" spans="1:46" ht="27" customHeight="1" x14ac:dyDescent="0.25">
      <c r="A32" s="259"/>
      <c r="AK32" s="1133" t="s">
        <v>523</v>
      </c>
      <c r="AL32" s="1134"/>
      <c r="AM32" s="1134"/>
      <c r="AN32" s="1135"/>
      <c r="AO32" s="303">
        <v>4787341</v>
      </c>
      <c r="AP32" s="303">
        <v>60675</v>
      </c>
      <c r="AQ32" s="304">
        <v>42324</v>
      </c>
      <c r="AR32" s="305">
        <v>43.4</v>
      </c>
    </row>
    <row r="33" spans="1:46" ht="13.5" customHeight="1" x14ac:dyDescent="0.25">
      <c r="A33" s="259"/>
      <c r="AK33" s="1133" t="s">
        <v>524</v>
      </c>
      <c r="AL33" s="1134"/>
      <c r="AM33" s="1134"/>
      <c r="AN33" s="1135"/>
      <c r="AO33" s="303" t="s">
        <v>509</v>
      </c>
      <c r="AP33" s="303" t="s">
        <v>509</v>
      </c>
      <c r="AQ33" s="304" t="s">
        <v>509</v>
      </c>
      <c r="AR33" s="305" t="s">
        <v>509</v>
      </c>
    </row>
    <row r="34" spans="1:46" ht="27" customHeight="1" x14ac:dyDescent="0.25">
      <c r="A34" s="259"/>
      <c r="AK34" s="1133" t="s">
        <v>525</v>
      </c>
      <c r="AL34" s="1134"/>
      <c r="AM34" s="1134"/>
      <c r="AN34" s="1135"/>
      <c r="AO34" s="303" t="s">
        <v>509</v>
      </c>
      <c r="AP34" s="303" t="s">
        <v>509</v>
      </c>
      <c r="AQ34" s="304">
        <v>47</v>
      </c>
      <c r="AR34" s="305" t="s">
        <v>509</v>
      </c>
    </row>
    <row r="35" spans="1:46" ht="27" customHeight="1" x14ac:dyDescent="0.25">
      <c r="A35" s="259"/>
      <c r="AK35" s="1133" t="s">
        <v>526</v>
      </c>
      <c r="AL35" s="1134"/>
      <c r="AM35" s="1134"/>
      <c r="AN35" s="1135"/>
      <c r="AO35" s="303">
        <v>1778404</v>
      </c>
      <c r="AP35" s="303">
        <v>22540</v>
      </c>
      <c r="AQ35" s="304">
        <v>12192</v>
      </c>
      <c r="AR35" s="305">
        <v>84.9</v>
      </c>
    </row>
    <row r="36" spans="1:46" ht="27" customHeight="1" x14ac:dyDescent="0.25">
      <c r="A36" s="259"/>
      <c r="AK36" s="1133" t="s">
        <v>527</v>
      </c>
      <c r="AL36" s="1134"/>
      <c r="AM36" s="1134"/>
      <c r="AN36" s="1135"/>
      <c r="AO36" s="303" t="s">
        <v>509</v>
      </c>
      <c r="AP36" s="303" t="s">
        <v>509</v>
      </c>
      <c r="AQ36" s="304">
        <v>2056</v>
      </c>
      <c r="AR36" s="305" t="s">
        <v>509</v>
      </c>
    </row>
    <row r="37" spans="1:46" ht="13.5" customHeight="1" x14ac:dyDescent="0.25">
      <c r="A37" s="259"/>
      <c r="AK37" s="1133" t="s">
        <v>528</v>
      </c>
      <c r="AL37" s="1134"/>
      <c r="AM37" s="1134"/>
      <c r="AN37" s="1135"/>
      <c r="AO37" s="303">
        <v>198913</v>
      </c>
      <c r="AP37" s="303">
        <v>2521</v>
      </c>
      <c r="AQ37" s="304">
        <v>621</v>
      </c>
      <c r="AR37" s="305">
        <v>306</v>
      </c>
    </row>
    <row r="38" spans="1:46" ht="27" customHeight="1" x14ac:dyDescent="0.25">
      <c r="A38" s="259"/>
      <c r="AK38" s="1136" t="s">
        <v>529</v>
      </c>
      <c r="AL38" s="1137"/>
      <c r="AM38" s="1137"/>
      <c r="AN38" s="1138"/>
      <c r="AO38" s="306" t="s">
        <v>509</v>
      </c>
      <c r="AP38" s="306" t="s">
        <v>509</v>
      </c>
      <c r="AQ38" s="307">
        <v>1</v>
      </c>
      <c r="AR38" s="295" t="s">
        <v>509</v>
      </c>
      <c r="AS38" s="302"/>
    </row>
    <row r="39" spans="1:46" ht="12.75" x14ac:dyDescent="0.25">
      <c r="A39" s="259"/>
      <c r="AK39" s="1136" t="s">
        <v>530</v>
      </c>
      <c r="AL39" s="1137"/>
      <c r="AM39" s="1137"/>
      <c r="AN39" s="1138"/>
      <c r="AO39" s="303">
        <v>-348085</v>
      </c>
      <c r="AP39" s="303">
        <v>-4412</v>
      </c>
      <c r="AQ39" s="304">
        <v>-5206</v>
      </c>
      <c r="AR39" s="305">
        <v>-15.3</v>
      </c>
      <c r="AS39" s="302"/>
    </row>
    <row r="40" spans="1:46" ht="27" customHeight="1" x14ac:dyDescent="0.25">
      <c r="A40" s="259"/>
      <c r="AK40" s="1133" t="s">
        <v>531</v>
      </c>
      <c r="AL40" s="1134"/>
      <c r="AM40" s="1134"/>
      <c r="AN40" s="1135"/>
      <c r="AO40" s="303">
        <v>-4367180</v>
      </c>
      <c r="AP40" s="303">
        <v>-55350</v>
      </c>
      <c r="AQ40" s="304">
        <v>-36761</v>
      </c>
      <c r="AR40" s="305">
        <v>50.6</v>
      </c>
      <c r="AS40" s="302"/>
    </row>
    <row r="41" spans="1:46" ht="12.75" x14ac:dyDescent="0.25">
      <c r="A41" s="259"/>
      <c r="AK41" s="1139" t="s">
        <v>303</v>
      </c>
      <c r="AL41" s="1140"/>
      <c r="AM41" s="1140"/>
      <c r="AN41" s="1141"/>
      <c r="AO41" s="303">
        <v>2049393</v>
      </c>
      <c r="AP41" s="303">
        <v>25974</v>
      </c>
      <c r="AQ41" s="304">
        <v>15273</v>
      </c>
      <c r="AR41" s="305">
        <v>70.099999999999994</v>
      </c>
      <c r="AS41" s="302"/>
    </row>
    <row r="42" spans="1:46" ht="12.75" x14ac:dyDescent="0.25">
      <c r="A42" s="259"/>
      <c r="AK42" s="308" t="s">
        <v>532</v>
      </c>
      <c r="AQ42" s="280"/>
      <c r="AR42" s="280"/>
      <c r="AS42" s="302"/>
    </row>
    <row r="43" spans="1:46" ht="12.75" x14ac:dyDescent="0.25">
      <c r="A43" s="259"/>
      <c r="AP43" s="309"/>
      <c r="AQ43" s="280"/>
      <c r="AS43" s="302"/>
    </row>
    <row r="44" spans="1:46" ht="12.75" x14ac:dyDescent="0.25">
      <c r="A44" s="259"/>
      <c r="AQ44" s="280"/>
    </row>
    <row r="45" spans="1:46" ht="12.75"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2.75" x14ac:dyDescent="0.25">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5">
      <c r="A47" s="312" t="s">
        <v>533</v>
      </c>
    </row>
    <row r="48" spans="1:46" ht="12.75" x14ac:dyDescent="0.25">
      <c r="A48" s="259"/>
      <c r="AK48" s="313" t="s">
        <v>534</v>
      </c>
      <c r="AL48" s="313"/>
      <c r="AM48" s="313"/>
      <c r="AN48" s="313"/>
      <c r="AO48" s="313"/>
      <c r="AP48" s="313"/>
      <c r="AQ48" s="314"/>
      <c r="AR48" s="313"/>
    </row>
    <row r="49" spans="1:44" ht="13.5" customHeight="1" x14ac:dyDescent="0.25">
      <c r="A49" s="259"/>
      <c r="AK49" s="315"/>
      <c r="AL49" s="316"/>
      <c r="AM49" s="1126" t="s">
        <v>501</v>
      </c>
      <c r="AN49" s="1128" t="s">
        <v>535</v>
      </c>
      <c r="AO49" s="1129"/>
      <c r="AP49" s="1129"/>
      <c r="AQ49" s="1129"/>
      <c r="AR49" s="1130"/>
    </row>
    <row r="50" spans="1:44" ht="12.75" x14ac:dyDescent="0.25">
      <c r="A50" s="259"/>
      <c r="AK50" s="317"/>
      <c r="AL50" s="318"/>
      <c r="AM50" s="1127"/>
      <c r="AN50" s="319" t="s">
        <v>536</v>
      </c>
      <c r="AO50" s="320" t="s">
        <v>537</v>
      </c>
      <c r="AP50" s="321" t="s">
        <v>538</v>
      </c>
      <c r="AQ50" s="322" t="s">
        <v>539</v>
      </c>
      <c r="AR50" s="323" t="s">
        <v>540</v>
      </c>
    </row>
    <row r="51" spans="1:44" ht="12.75" x14ac:dyDescent="0.25">
      <c r="A51" s="259"/>
      <c r="AK51" s="315" t="s">
        <v>541</v>
      </c>
      <c r="AL51" s="316"/>
      <c r="AM51" s="324">
        <v>6424846</v>
      </c>
      <c r="AN51" s="325">
        <v>76191</v>
      </c>
      <c r="AO51" s="326">
        <v>-4.2</v>
      </c>
      <c r="AP51" s="327">
        <v>54684</v>
      </c>
      <c r="AQ51" s="328">
        <v>1.1000000000000001</v>
      </c>
      <c r="AR51" s="329">
        <v>-5.3</v>
      </c>
    </row>
    <row r="52" spans="1:44" ht="12.75" x14ac:dyDescent="0.25">
      <c r="A52" s="259"/>
      <c r="AK52" s="330"/>
      <c r="AL52" s="331" t="s">
        <v>542</v>
      </c>
      <c r="AM52" s="332">
        <v>4418813</v>
      </c>
      <c r="AN52" s="333">
        <v>52402</v>
      </c>
      <c r="AO52" s="334">
        <v>17.3</v>
      </c>
      <c r="AP52" s="335">
        <v>32829</v>
      </c>
      <c r="AQ52" s="336">
        <v>7.2</v>
      </c>
      <c r="AR52" s="337">
        <v>10.1</v>
      </c>
    </row>
    <row r="53" spans="1:44" ht="12.75" x14ac:dyDescent="0.25">
      <c r="A53" s="259"/>
      <c r="AK53" s="315" t="s">
        <v>543</v>
      </c>
      <c r="AL53" s="316"/>
      <c r="AM53" s="324">
        <v>8510268</v>
      </c>
      <c r="AN53" s="325">
        <v>102653</v>
      </c>
      <c r="AO53" s="326">
        <v>34.700000000000003</v>
      </c>
      <c r="AP53" s="327">
        <v>62383</v>
      </c>
      <c r="AQ53" s="328">
        <v>14.1</v>
      </c>
      <c r="AR53" s="329">
        <v>20.6</v>
      </c>
    </row>
    <row r="54" spans="1:44" ht="12.75" x14ac:dyDescent="0.25">
      <c r="A54" s="259"/>
      <c r="AK54" s="330"/>
      <c r="AL54" s="331" t="s">
        <v>542</v>
      </c>
      <c r="AM54" s="332">
        <v>5812726</v>
      </c>
      <c r="AN54" s="333">
        <v>70115</v>
      </c>
      <c r="AO54" s="334">
        <v>33.799999999999997</v>
      </c>
      <c r="AP54" s="335">
        <v>35325</v>
      </c>
      <c r="AQ54" s="336">
        <v>7.6</v>
      </c>
      <c r="AR54" s="337">
        <v>26.2</v>
      </c>
    </row>
    <row r="55" spans="1:44" ht="12.75" x14ac:dyDescent="0.25">
      <c r="A55" s="259"/>
      <c r="AK55" s="315" t="s">
        <v>544</v>
      </c>
      <c r="AL55" s="316"/>
      <c r="AM55" s="324">
        <v>11365300</v>
      </c>
      <c r="AN55" s="325">
        <v>139017</v>
      </c>
      <c r="AO55" s="326">
        <v>35.4</v>
      </c>
      <c r="AP55" s="327">
        <v>63812</v>
      </c>
      <c r="AQ55" s="328">
        <v>2.2999999999999998</v>
      </c>
      <c r="AR55" s="329">
        <v>33.1</v>
      </c>
    </row>
    <row r="56" spans="1:44" ht="12.75" x14ac:dyDescent="0.25">
      <c r="A56" s="259"/>
      <c r="AK56" s="330"/>
      <c r="AL56" s="331" t="s">
        <v>542</v>
      </c>
      <c r="AM56" s="332">
        <v>8129038</v>
      </c>
      <c r="AN56" s="333">
        <v>99432</v>
      </c>
      <c r="AO56" s="334">
        <v>41.8</v>
      </c>
      <c r="AP56" s="335">
        <v>33848</v>
      </c>
      <c r="AQ56" s="336">
        <v>-4.2</v>
      </c>
      <c r="AR56" s="337">
        <v>46</v>
      </c>
    </row>
    <row r="57" spans="1:44" ht="12.75" x14ac:dyDescent="0.25">
      <c r="A57" s="259"/>
      <c r="AK57" s="315" t="s">
        <v>545</v>
      </c>
      <c r="AL57" s="316"/>
      <c r="AM57" s="324">
        <v>6878040</v>
      </c>
      <c r="AN57" s="325">
        <v>85657</v>
      </c>
      <c r="AO57" s="326">
        <v>-38.4</v>
      </c>
      <c r="AP57" s="327">
        <v>54225</v>
      </c>
      <c r="AQ57" s="328">
        <v>-15</v>
      </c>
      <c r="AR57" s="329">
        <v>-23.4</v>
      </c>
    </row>
    <row r="58" spans="1:44" ht="12.75" x14ac:dyDescent="0.25">
      <c r="A58" s="259"/>
      <c r="AK58" s="330"/>
      <c r="AL58" s="331" t="s">
        <v>542</v>
      </c>
      <c r="AM58" s="332">
        <v>3656671</v>
      </c>
      <c r="AN58" s="333">
        <v>45539</v>
      </c>
      <c r="AO58" s="334">
        <v>-54.2</v>
      </c>
      <c r="AP58" s="335">
        <v>27337</v>
      </c>
      <c r="AQ58" s="336">
        <v>-19.2</v>
      </c>
      <c r="AR58" s="337">
        <v>-35</v>
      </c>
    </row>
    <row r="59" spans="1:44" ht="12.75" x14ac:dyDescent="0.25">
      <c r="A59" s="259"/>
      <c r="AK59" s="315" t="s">
        <v>546</v>
      </c>
      <c r="AL59" s="316"/>
      <c r="AM59" s="324">
        <v>8769522</v>
      </c>
      <c r="AN59" s="325">
        <v>111146</v>
      </c>
      <c r="AO59" s="326">
        <v>29.8</v>
      </c>
      <c r="AP59" s="327">
        <v>54016</v>
      </c>
      <c r="AQ59" s="328">
        <v>-0.4</v>
      </c>
      <c r="AR59" s="329">
        <v>30.2</v>
      </c>
    </row>
    <row r="60" spans="1:44" ht="12.75" x14ac:dyDescent="0.25">
      <c r="A60" s="259"/>
      <c r="AK60" s="330"/>
      <c r="AL60" s="331" t="s">
        <v>542</v>
      </c>
      <c r="AM60" s="332">
        <v>4879901</v>
      </c>
      <c r="AN60" s="333">
        <v>61848</v>
      </c>
      <c r="AO60" s="334">
        <v>35.799999999999997</v>
      </c>
      <c r="AP60" s="335">
        <v>28078</v>
      </c>
      <c r="AQ60" s="336">
        <v>2.7</v>
      </c>
      <c r="AR60" s="337">
        <v>33.1</v>
      </c>
    </row>
    <row r="61" spans="1:44" ht="12.75" x14ac:dyDescent="0.25">
      <c r="A61" s="259"/>
      <c r="AK61" s="315" t="s">
        <v>547</v>
      </c>
      <c r="AL61" s="338"/>
      <c r="AM61" s="324">
        <v>8389595</v>
      </c>
      <c r="AN61" s="325">
        <v>102933</v>
      </c>
      <c r="AO61" s="326">
        <v>11.5</v>
      </c>
      <c r="AP61" s="327">
        <v>57824</v>
      </c>
      <c r="AQ61" s="339">
        <v>0.4</v>
      </c>
      <c r="AR61" s="329">
        <v>11.1</v>
      </c>
    </row>
    <row r="62" spans="1:44" ht="12.75" x14ac:dyDescent="0.25">
      <c r="A62" s="259"/>
      <c r="AK62" s="330"/>
      <c r="AL62" s="331" t="s">
        <v>542</v>
      </c>
      <c r="AM62" s="332">
        <v>5379430</v>
      </c>
      <c r="AN62" s="333">
        <v>65867</v>
      </c>
      <c r="AO62" s="334">
        <v>14.9</v>
      </c>
      <c r="AP62" s="335">
        <v>31483</v>
      </c>
      <c r="AQ62" s="336">
        <v>-1.2</v>
      </c>
      <c r="AR62" s="337">
        <v>16.100000000000001</v>
      </c>
    </row>
    <row r="63" spans="1:44" ht="12.75" x14ac:dyDescent="0.25">
      <c r="A63" s="259"/>
    </row>
    <row r="64" spans="1:44" ht="12.75" x14ac:dyDescent="0.25">
      <c r="A64" s="259"/>
    </row>
    <row r="65" spans="1:46" ht="12.75" x14ac:dyDescent="0.25">
      <c r="A65" s="259"/>
    </row>
    <row r="66" spans="1:46" ht="12.75" x14ac:dyDescent="0.25">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5">
      <c r="AS67" s="255"/>
      <c r="AT67" s="255"/>
    </row>
    <row r="70" spans="1:46" ht="12.75" hidden="1" x14ac:dyDescent="0.25"/>
    <row r="71" spans="1:46" ht="12.75" hidden="1" x14ac:dyDescent="0.25"/>
    <row r="72" spans="1:46" ht="12.75" hidden="1" x14ac:dyDescent="0.25"/>
    <row r="73" spans="1:46" ht="12.75" hidden="1" x14ac:dyDescent="0.25"/>
  </sheetData>
  <sheetProtection algorithmName="SHA-512" hashValue="KtOYuwAzSMG725hPOtOSupgOgAPBIlVw+9GDg46BT8VBJP/lGiReYSQcLza1Phw4pLs4OC+UYDPS1Y9ZYfqJlg==" saltValue="UYoU7mI4birNdMakW7k+t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4" customWidth="1"/>
    <col min="126" max="16384" width="9" style="253" hidden="1"/>
  </cols>
  <sheetData>
    <row r="1" spans="2:125" ht="13.5" customHeight="1" x14ac:dyDescent="0.25">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2.75" x14ac:dyDescent="0.25">
      <c r="B2" s="253"/>
      <c r="DG2" s="253"/>
    </row>
    <row r="3" spans="2:125" ht="12.75" x14ac:dyDescent="0.25">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2.75" x14ac:dyDescent="0.25"/>
    <row r="5" spans="2:125" ht="12.75" x14ac:dyDescent="0.25"/>
    <row r="6" spans="2:125" ht="12.75" x14ac:dyDescent="0.25"/>
    <row r="7" spans="2:125" ht="12.75" x14ac:dyDescent="0.25"/>
    <row r="8" spans="2:125" ht="12.75" x14ac:dyDescent="0.25"/>
    <row r="9" spans="2:125" ht="12.75" x14ac:dyDescent="0.25">
      <c r="DU9" s="253"/>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53"/>
    </row>
    <row r="18" spans="125:125" ht="12.75" x14ac:dyDescent="0.25"/>
    <row r="19" spans="125:125" ht="12.75" x14ac:dyDescent="0.25"/>
    <row r="20" spans="125:125" ht="12.75" x14ac:dyDescent="0.25">
      <c r="DU20" s="253"/>
    </row>
    <row r="21" spans="125:125" ht="12.75" x14ac:dyDescent="0.25">
      <c r="DU21" s="253"/>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53"/>
    </row>
    <row r="29" spans="125:125" ht="12.75" x14ac:dyDescent="0.25"/>
    <row r="30" spans="125:125" ht="12.75" x14ac:dyDescent="0.25"/>
    <row r="31" spans="125:125" ht="12.75" x14ac:dyDescent="0.25"/>
    <row r="32" spans="125:125" ht="12.75" x14ac:dyDescent="0.25"/>
    <row r="33" spans="2:125" ht="12.75" x14ac:dyDescent="0.25">
      <c r="B33" s="253"/>
      <c r="G33" s="253"/>
      <c r="I33" s="253"/>
    </row>
    <row r="34" spans="2:125" ht="12.75" x14ac:dyDescent="0.25">
      <c r="C34" s="253"/>
      <c r="P34" s="253"/>
      <c r="DE34" s="253"/>
      <c r="DH34" s="253"/>
    </row>
    <row r="35" spans="2:125" ht="12.75" x14ac:dyDescent="0.25">
      <c r="D35" s="253"/>
      <c r="E35" s="253"/>
      <c r="DG35" s="253"/>
      <c r="DJ35" s="253"/>
      <c r="DP35" s="253"/>
      <c r="DQ35" s="253"/>
      <c r="DR35" s="253"/>
      <c r="DS35" s="253"/>
      <c r="DT35" s="253"/>
      <c r="DU35" s="253"/>
    </row>
    <row r="36" spans="2:125" ht="12.75" x14ac:dyDescent="0.25">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2.75" x14ac:dyDescent="0.25">
      <c r="DU37" s="253"/>
    </row>
    <row r="38" spans="2:125" ht="12.75" x14ac:dyDescent="0.25">
      <c r="DT38" s="253"/>
      <c r="DU38" s="253"/>
    </row>
    <row r="39" spans="2:125" ht="12.75" x14ac:dyDescent="0.25"/>
    <row r="40" spans="2:125" ht="12.75" x14ac:dyDescent="0.25">
      <c r="DH40" s="253"/>
    </row>
    <row r="41" spans="2:125" ht="12.75" x14ac:dyDescent="0.25">
      <c r="DE41" s="253"/>
    </row>
    <row r="42" spans="2:125" ht="12.75" x14ac:dyDescent="0.25">
      <c r="DG42" s="253"/>
      <c r="DJ42" s="253"/>
    </row>
    <row r="43" spans="2:125" ht="12.75" x14ac:dyDescent="0.25">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2.75" x14ac:dyDescent="0.25">
      <c r="DU44" s="253"/>
    </row>
    <row r="45" spans="2:125" ht="12.75" x14ac:dyDescent="0.25"/>
    <row r="46" spans="2:125" ht="12.75" x14ac:dyDescent="0.25"/>
    <row r="47" spans="2:125" ht="12.75" x14ac:dyDescent="0.25"/>
    <row r="48" spans="2:125" ht="12.75" x14ac:dyDescent="0.25">
      <c r="DT48" s="253"/>
      <c r="DU48" s="253"/>
    </row>
    <row r="49" spans="120:125" ht="12.75" x14ac:dyDescent="0.25">
      <c r="DU49" s="253"/>
    </row>
    <row r="50" spans="120:125" ht="12.75" x14ac:dyDescent="0.25">
      <c r="DU50" s="253"/>
    </row>
    <row r="51" spans="120:125" ht="12.75" x14ac:dyDescent="0.25">
      <c r="DP51" s="253"/>
      <c r="DQ51" s="253"/>
      <c r="DR51" s="253"/>
      <c r="DS51" s="253"/>
      <c r="DT51" s="253"/>
      <c r="DU51" s="253"/>
    </row>
    <row r="52" spans="120:125" ht="12.75" x14ac:dyDescent="0.25"/>
    <row r="53" spans="120:125" ht="12.75" x14ac:dyDescent="0.25"/>
    <row r="54" spans="120:125" ht="12.75" x14ac:dyDescent="0.25">
      <c r="DU54" s="253"/>
    </row>
    <row r="55" spans="120:125" ht="12.75" x14ac:dyDescent="0.25"/>
    <row r="56" spans="120:125" ht="12.75" x14ac:dyDescent="0.25"/>
    <row r="57" spans="120:125" ht="12.75" x14ac:dyDescent="0.25"/>
    <row r="58" spans="120:125" ht="12.75" x14ac:dyDescent="0.25">
      <c r="DU58" s="253"/>
    </row>
    <row r="59" spans="120:125" ht="12.75" x14ac:dyDescent="0.25"/>
    <row r="60" spans="120:125" ht="12.75" x14ac:dyDescent="0.25"/>
    <row r="61" spans="120:125" ht="12.75" x14ac:dyDescent="0.25"/>
    <row r="62" spans="120:125" ht="12.75" x14ac:dyDescent="0.25"/>
    <row r="63" spans="120:125" ht="12.75" x14ac:dyDescent="0.25">
      <c r="DU63" s="253"/>
    </row>
    <row r="64" spans="120:125" ht="12.75" x14ac:dyDescent="0.25">
      <c r="DT64" s="253"/>
      <c r="DU64" s="253"/>
    </row>
    <row r="65" spans="123:125" ht="12.75" x14ac:dyDescent="0.25"/>
    <row r="66" spans="123:125" ht="12.75" x14ac:dyDescent="0.25"/>
    <row r="67" spans="123:125" ht="12.75" x14ac:dyDescent="0.25"/>
    <row r="68" spans="123:125" ht="12.75" x14ac:dyDescent="0.25"/>
    <row r="69" spans="123:125" ht="12.75" x14ac:dyDescent="0.25">
      <c r="DS69" s="253"/>
      <c r="DT69" s="253"/>
      <c r="DU69" s="253"/>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53"/>
    </row>
    <row r="83" spans="116:125" ht="12.75" x14ac:dyDescent="0.25">
      <c r="DM83" s="253"/>
      <c r="DN83" s="253"/>
      <c r="DO83" s="253"/>
      <c r="DP83" s="253"/>
      <c r="DQ83" s="253"/>
      <c r="DR83" s="253"/>
      <c r="DS83" s="253"/>
      <c r="DT83" s="253"/>
      <c r="DU83" s="253"/>
    </row>
    <row r="84" spans="116:125" ht="12.75" x14ac:dyDescent="0.25"/>
    <row r="85" spans="116:125" ht="12.75" x14ac:dyDescent="0.25"/>
    <row r="86" spans="116:125" ht="12.75" x14ac:dyDescent="0.25"/>
    <row r="87" spans="116:125" ht="12.75" x14ac:dyDescent="0.25"/>
    <row r="88" spans="116:125" ht="12.75" x14ac:dyDescent="0.25">
      <c r="DU88" s="253"/>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53"/>
      <c r="DT94" s="253"/>
      <c r="DU94" s="253"/>
    </row>
    <row r="95" spans="116:125" ht="13.5" customHeight="1" x14ac:dyDescent="0.25">
      <c r="DU95" s="253"/>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53"/>
    </row>
    <row r="102" spans="124:125" ht="13.5" customHeight="1" x14ac:dyDescent="0.25"/>
    <row r="103" spans="124:125" ht="13.5" customHeight="1" x14ac:dyDescent="0.25"/>
    <row r="104" spans="124:125" ht="13.5" customHeight="1" x14ac:dyDescent="0.25">
      <c r="DT104" s="253"/>
      <c r="DU104" s="253"/>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3" t="s">
        <v>549</v>
      </c>
    </row>
    <row r="121" spans="125:125" ht="13.5" hidden="1" customHeight="1" x14ac:dyDescent="0.25">
      <c r="DU121" s="253"/>
    </row>
  </sheetData>
  <sheetProtection algorithmName="SHA-512" hashValue="LdVoovA8kA/eeZik8fZxDGdOEN6TUliqSvFzfsXf5rT7H/4VMIZUND0jCiaDB9GT9X6Lwu+3iyYxw0OH49qy2Q==" saltValue="HWtsPDeMgfymK5FemlKwh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4" customWidth="1"/>
    <col min="126" max="142" width="0" style="253" hidden="1" customWidth="1"/>
    <col min="143" max="16384" width="9" style="253" hidden="1"/>
  </cols>
  <sheetData>
    <row r="1" spans="1:125" ht="13.5" customHeight="1" x14ac:dyDescent="0.25">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2.75" x14ac:dyDescent="0.25">
      <c r="B2" s="253"/>
      <c r="T2" s="253"/>
    </row>
    <row r="3" spans="1:125" ht="12.75" x14ac:dyDescent="0.25">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53"/>
      <c r="G33" s="253"/>
      <c r="I33" s="253"/>
    </row>
    <row r="34" spans="2:125" ht="12.75" x14ac:dyDescent="0.25">
      <c r="C34" s="253"/>
      <c r="P34" s="253"/>
      <c r="R34" s="253"/>
      <c r="U34" s="253"/>
    </row>
    <row r="35" spans="2:125" ht="12.75" x14ac:dyDescent="0.25">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2.75" x14ac:dyDescent="0.25">
      <c r="F36" s="253"/>
      <c r="H36" s="253"/>
      <c r="J36" s="253"/>
      <c r="K36" s="253"/>
      <c r="L36" s="253"/>
      <c r="M36" s="253"/>
      <c r="N36" s="253"/>
      <c r="O36" s="253"/>
      <c r="Q36" s="253"/>
      <c r="S36" s="253"/>
      <c r="V36" s="253"/>
    </row>
    <row r="37" spans="2:125" ht="12.75" x14ac:dyDescent="0.25"/>
    <row r="38" spans="2:125" ht="12.75" x14ac:dyDescent="0.25"/>
    <row r="39" spans="2:125" ht="12.75" x14ac:dyDescent="0.25"/>
    <row r="40" spans="2:125" ht="12.75" x14ac:dyDescent="0.25">
      <c r="U40" s="253"/>
    </row>
    <row r="41" spans="2:125" ht="12.75" x14ac:dyDescent="0.25">
      <c r="R41" s="253"/>
    </row>
    <row r="42" spans="2:125" ht="12.75" x14ac:dyDescent="0.25">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2.75" x14ac:dyDescent="0.25">
      <c r="Q43" s="253"/>
      <c r="S43" s="253"/>
      <c r="V43" s="253"/>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4" t="s">
        <v>550</v>
      </c>
    </row>
  </sheetData>
  <sheetProtection algorithmName="SHA-512" hashValue="KV9Npy313BveA8VVtrhha2jT5Hbzh2gr+G2d6jUTLNHCu24PppxOA04eqjaLJTvC3qWIDDX4ye0HpvhLavdpzg==" saltValue="JxRkp8WsIIFyHrpZezWQ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551</v>
      </c>
      <c r="G46" s="8" t="s">
        <v>552</v>
      </c>
      <c r="H46" s="8" t="s">
        <v>553</v>
      </c>
      <c r="I46" s="8" t="s">
        <v>554</v>
      </c>
      <c r="J46" s="9" t="s">
        <v>555</v>
      </c>
    </row>
    <row r="47" spans="2:10" ht="57.75" customHeight="1" x14ac:dyDescent="0.25">
      <c r="B47" s="10"/>
      <c r="C47" s="1152" t="s">
        <v>3</v>
      </c>
      <c r="D47" s="1152"/>
      <c r="E47" s="1153"/>
      <c r="F47" s="11">
        <v>31.32</v>
      </c>
      <c r="G47" s="12">
        <v>32.5</v>
      </c>
      <c r="H47" s="12">
        <v>32.06</v>
      </c>
      <c r="I47" s="12">
        <v>28.4</v>
      </c>
      <c r="J47" s="13">
        <v>29.6</v>
      </c>
    </row>
    <row r="48" spans="2:10" ht="57.75" customHeight="1" x14ac:dyDescent="0.25">
      <c r="B48" s="14"/>
      <c r="C48" s="1154" t="s">
        <v>4</v>
      </c>
      <c r="D48" s="1154"/>
      <c r="E48" s="1155"/>
      <c r="F48" s="15">
        <v>7.95</v>
      </c>
      <c r="G48" s="16">
        <v>7.79</v>
      </c>
      <c r="H48" s="16">
        <v>8.3000000000000007</v>
      </c>
      <c r="I48" s="16">
        <v>11.02</v>
      </c>
      <c r="J48" s="17">
        <v>12.22</v>
      </c>
    </row>
    <row r="49" spans="2:10" ht="57.75" customHeight="1" thickBot="1" x14ac:dyDescent="0.3">
      <c r="B49" s="18"/>
      <c r="C49" s="1156" t="s">
        <v>5</v>
      </c>
      <c r="D49" s="1156"/>
      <c r="E49" s="1157"/>
      <c r="F49" s="19">
        <v>19.77</v>
      </c>
      <c r="G49" s="20" t="s">
        <v>556</v>
      </c>
      <c r="H49" s="20">
        <v>0.66</v>
      </c>
      <c r="I49" s="20">
        <v>0.27</v>
      </c>
      <c r="J49" s="21">
        <v>0.77</v>
      </c>
    </row>
    <row r="50" spans="2:10" ht="12.75" x14ac:dyDescent="0.25"/>
  </sheetData>
  <sheetProtection algorithmName="SHA-512" hashValue="c7MWu52z7wF9gnhkzWRZJMAyXvQsRpvDT+f6LlixX7cCrphL9Vs8A6ISwVHKBd5T6ZUaE9lyA45VdN63yyZ/KQ==" saltValue="DdrKfCULGSnuUuF2hsO8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2024-03-19T08:59:48Z</cp:lastPrinted>
  <dcterms:created xsi:type="dcterms:W3CDTF">2024-03-14T02:09:50Z</dcterms:created>
  <dcterms:modified xsi:type="dcterms:W3CDTF">2024-09-29T22:55:42Z</dcterms:modified>
  <cp:category/>
</cp:coreProperties>
</file>