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AFF30C3A-429D-4C4A-B64F-92999CD280CA}" xr6:coauthVersionLast="36" xr6:coauthVersionMax="47" xr10:uidLastSave="{00000000-0000-0000-0000-000000000000}"/>
  <bookViews>
    <workbookView xWindow="0" yWindow="0" windowWidth="20520" windowHeight="930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U34" i="10"/>
  <c r="U35" i="10" s="1"/>
  <c r="U36" i="10" s="1"/>
  <c r="U37" i="10" s="1"/>
  <c r="C34" i="10"/>
  <c r="AM34" i="10" l="1"/>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<sst xmlns="http://schemas.openxmlformats.org/spreadsheetml/2006/main" count="1101" uniqueCount="616">
  <si>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</si>
  <si>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</si>
  <si>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</si>
  <si>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</si>
  <si>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</si>
  <si>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</si>
  <si>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</si>
  <si>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</si>
  <si>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</si>
  <si>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</si>
  <si>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</si>
  <si>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</si>
  <si>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</si>
  <si>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</si>
  <si>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</si>
  <si>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</si>
  <si>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</si>
  <si>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</si>
  <si>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</si>
  <si>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</si>
  <si>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</si>
  <si>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</si>
  <si>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</si>
  <si>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</si>
  <si>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</si>
  <si>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</si>
  <si>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</si>
  <si>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</si>
  <si>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</si>
  <si>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</si>
  <si>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</si>
  <si>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</si>
  <si>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</si>
  <si>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</si>
  <si>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</si>
  <si>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</si>
  <si>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</si>
  <si>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</si>
  <si>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</si>
  <si>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</si>
  <si>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</si>
  <si>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</si>
  <si>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</si>
  <si>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</si>
  <si>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</si>
  <si>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</si>
  <si>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</si>
  <si>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</si>
  <si>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</si>
  <si>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</si>
  <si>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</si>
  <si>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</si>
  <si>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</si>
  <si>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</si>
  <si>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</si>
  <si>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</si>
  <si>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</si>
  <si>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</si>
  <si>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</si>
  <si>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</si>
  <si>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</si>
  <si>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</si>
  <si>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</si>
  <si>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</si>
  <si>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</si>
  <si>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</si>
  <si>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</si>
  <si>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</si>
  <si>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</si>
  <si>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</si>
  <si>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</si>
  <si>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</si>
  <si>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</si>
  <si>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</si>
  <si>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</si>
  <si>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</si>
  <si>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</si>
  <si>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</si>
  <si>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</si>
  <si>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</si>
  <si>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</si>
  <si>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</si>
  <si>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</si>
  <si>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</si>
  <si>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</si>
  <si>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</si>
  <si>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</si>
  <si>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</si>
  <si>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</si>
  <si>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</si>
  <si>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</si>
  <si>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</si>
  <si>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</si>
  <si>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</si>
  <si>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</si>
  <si>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</si>
  <si>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</si>
  <si>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</si>
  <si>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</si>
  <si>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加茂市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</si>
  <si>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</si>
  <si>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</si>
  <si>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</si>
  <si>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</si>
  <si>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</si>
  <si>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</si>
  <si>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</si>
  <si>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</si>
  <si>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</si>
  <si>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</si>
  <si>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</si>
  <si>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</si>
  <si>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</si>
  <si>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</si>
  <si>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</si>
  <si>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</si>
  <si>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</si>
  <si>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</si>
  <si>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</si>
  <si>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</si>
  <si>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</si>
  <si>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</si>
  <si>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</si>
  <si>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</si>
  <si>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</si>
  <si>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</si>
  <si>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</si>
  <si>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</si>
  <si>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</si>
  <si>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</si>
  <si>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</si>
  <si>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</si>
  <si>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</si>
  <si>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</si>
  <si>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</si>
  <si>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</si>
  <si>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</si>
  <si>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</si>
  <si>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</si>
  <si>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</si>
  <si>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</si>
  <si>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</si>
  <si>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</si>
  <si>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</si>
  <si>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</si>
  <si>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</si>
  <si>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</si>
  <si>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</si>
  <si>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</si>
  <si>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</si>
  <si>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</si>
  <si>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</si>
  <si>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</si>
  <si>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</si>
  <si>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</si>
  <si>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</si>
  <si>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</si>
  <si>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</si>
  <si>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</si>
  <si>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</si>
  <si>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</si>
  <si>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</si>
  <si>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</si>
  <si>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</si>
  <si>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</si>
  <si>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</si>
  <si>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</si>
  <si>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</si>
  <si>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</si>
  <si>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</si>
  <si>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</si>
  <si>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</si>
  <si>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</si>
  <si>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</si>
  <si>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</si>
  <si>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</si>
  <si>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</si>
  <si>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</si>
  <si>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</si>
  <si>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</si>
  <si>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</si>
  <si>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</si>
  <si>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</si>
  <si>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</si>
  <si>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</si>
  <si>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</si>
  <si>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</si>
  <si>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</si>
  <si>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</si>
  <si>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</si>
  <si>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</si>
  <si>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</si>
  <si>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</si>
  <si>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</si>
  <si>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</si>
  <si>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</si>
  <si>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</si>
  <si>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</si>
  <si>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</si>
  <si>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</si>
  <si>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</si>
  <si>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</si>
  <si>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</si>
  <si>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</si>
  <si>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</si>
  <si>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</si>
  <si>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</si>
  <si>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</si>
  <si>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</si>
  <si>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</si>
  <si>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</si>
  <si>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</si>
  <si>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</si>
  <si>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</si>
  <si>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新潟県加茂市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</si>
  <si>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</si>
  <si>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</si>
  <si>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</si>
  <si>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</si>
  <si>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</si>
  <si>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</si>
  <si>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</si>
  <si>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</si>
  <si>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</si>
  <si>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</si>
  <si>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</si>
  <si>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</si>
  <si>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</si>
  <si>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</si>
  <si>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</si>
  <si>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</si>
  <si>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</si>
  <si>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</si>
  <si>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</si>
  <si>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</si>
  <si>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</si>
  <si>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</si>
  <si>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</si>
  <si>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</si>
  <si>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</si>
  <si>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</si>
  <si>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</si>
  <si>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</si>
  <si>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</si>
  <si>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</si>
  <si>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</si>
  <si>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</si>
  <si>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</si>
  <si>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</si>
  <si>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</si>
  <si>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</si>
  <si>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</si>
  <si>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</si>
  <si>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</si>
  <si>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</si>
  <si>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</si>
  <si>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</si>
  <si>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</si>
  <si>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</si>
  <si>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</si>
  <si>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</si>
  <si>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</si>
  <si>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</si>
  <si>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</si>
  <si>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</si>
  <si>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</si>
  <si>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t>
    <phoneticPr fontId="5"/>
  </si>
  <si>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</si>
  <si>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</si>
  <si>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</si>
  <si>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</si>
  <si>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</si>
  <si>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</si>
  <si>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</si>
  <si>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</si>
  <si>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</si>
  <si>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</si>
  <si>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</si>
  <si>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</si>
  <si>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</si>
  <si>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</si>
  <si>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</si>
  <si>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</si>
  <si>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</si>
  <si>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</si>
  <si>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</si>
  <si>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</si>
  <si>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</si>
  <si>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</si>
  <si>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</si>
  <si>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</si>
  <si>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</si>
  <si>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</si>
  <si>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</si>
  <si>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</si>
  <si>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</si>
  <si>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</si>
  <si>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</si>
  <si>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</si>
  <si>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</si>
  <si>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</si>
  <si>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</si>
  <si>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</si>
  <si>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</si>
  <si>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</si>
  <si>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</si>
  <si>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</si>
  <si>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</si>
  <si>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</si>
  <si>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</si>
  <si>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</si>
  <si>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</si>
  <si>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</si>
  <si>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</si>
  <si>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</si>
  <si>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</si>
  <si>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</si>
  <si>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</si>
  <si>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</si>
  <si>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</si>
  <si>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</si>
  <si>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</si>
  <si>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</si>
  <si>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</si>
  <si>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</si>
  <si>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</si>
  <si>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</si>
  <si>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</si>
  <si>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</si>
  <si>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</si>
  <si>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</si>
  <si>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</si>
  <si>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</si>
  <si>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</si>
  <si>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</si>
  <si>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</si>
  <si>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</si>
  <si>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</si>
  <si>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</si>
  <si>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</si>
  <si>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</si>
  <si>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</si>
  <si>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</si>
  <si>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</si>
  <si>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</si>
  <si>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</si>
  <si>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</si>
  <si>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</si>
  <si>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</si>
  <si>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</si>
  <si>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</si>
  <si>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</si>
  <si>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</si>
  <si>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</si>
  <si>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</si>
  <si>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</si>
  <si>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</si>
  <si>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</si>
  <si>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</si>
  <si>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</si>
  <si>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</si>
  <si>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</si>
  <si>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</si>
  <si>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</si>
  <si>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</si>
  <si>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</si>
  <si>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</si>
  <si>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</si>
  <si>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新潟県加茂市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</si>
  <si>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</si>
  <si>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</si>
  <si>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</si>
  <si>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</si>
  <si>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</si>
  <si>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</si>
  <si>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</si>
  <si>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</si>
  <si>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</si>
  <si>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</si>
  <si>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</si>
  <si>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</si>
  <si>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</si>
  <si>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</si>
  <si>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</si>
  <si>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</si>
  <si>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</si>
  <si>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</si>
  <si>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</si>
  <si>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</si>
  <si>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</si>
  <si>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</si>
  <si>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</si>
  <si>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</si>
  <si>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</si>
  <si>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</si>
  <si>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</si>
  <si>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</si>
  <si>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</si>
  <si>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</si>
  <si>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</si>
  <si>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</si>
  <si>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</si>
  <si>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</si>
  <si>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</si>
  <si>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</si>
  <si>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</si>
  <si>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在宅介護サービス事業特別会計</t>
    <phoneticPr fontId="5"/>
  </si>
  <si>
    <t>水道事業会計</t>
    <phoneticPr fontId="5"/>
  </si>
  <si>
    <t>法適用企業</t>
    <phoneticPr fontId="5"/>
  </si>
  <si>
    <t>下水道事業特別会計</t>
    <phoneticPr fontId="5"/>
  </si>
  <si>
    <t>法非適用企業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</si>
  <si>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</si>
  <si>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</si>
  <si>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</si>
  <si>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</si>
  <si>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</si>
  <si>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</si>
  <si>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</si>
  <si>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</si>
  <si>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</si>
  <si>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</si>
  <si>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</si>
  <si>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</si>
  <si>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</si>
  <si>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</si>
  <si>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</si>
  <si>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</si>
  <si>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</si>
  <si>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</si>
  <si>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</si>
  <si>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</si>
  <si>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</si>
  <si>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</si>
  <si>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</si>
  <si>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</si>
  <si>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</si>
  <si>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</si>
  <si>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</si>
  <si>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</si>
  <si>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</si>
  <si>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</si>
  <si>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</si>
  <si>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</si>
  <si>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</si>
  <si>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</si>
  <si>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</si>
  <si>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</si>
  <si>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</si>
  <si>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</si>
  <si>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</si>
  <si>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</si>
  <si>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</si>
  <si>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</si>
  <si>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</si>
  <si>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</si>
  <si>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</si>
  <si>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</si>
  <si>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</si>
  <si>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</si>
  <si>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</si>
  <si>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</si>
  <si>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</si>
  <si>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</si>
  <si>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</si>
  <si>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</si>
  <si>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</si>
  <si>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</si>
  <si>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</si>
  <si>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</si>
  <si>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</si>
  <si>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</si>
  <si>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</si>
  <si>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</si>
  <si>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</si>
  <si>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</si>
  <si>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</si>
  <si>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</si>
  <si>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</si>
  <si>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</si>
  <si>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</si>
  <si>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</si>
  <si>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</si>
  <si>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</si>
  <si>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</si>
  <si>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</si>
  <si>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</si>
  <si>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</si>
  <si>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</si>
  <si>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</si>
  <si>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</si>
  <si>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</si>
  <si>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</si>
  <si>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</si>
  <si>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</si>
  <si>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</si>
  <si>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</si>
  <si>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</si>
  <si>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</si>
  <si>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</si>
  <si>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</si>
  <si>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</si>
  <si>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</si>
  <si>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</si>
  <si>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</si>
  <si>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</si>
  <si>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</si>
  <si>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</si>
  <si>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</si>
  <si>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</si>
  <si>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</si>
  <si>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</si>
  <si>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</si>
  <si>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</si>
  <si>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</si>
  <si>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</si>
  <si>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</si>
  <si>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</si>
  <si>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</si>
  <si>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</si>
  <si>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</si>
  <si>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</si>
  <si>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</si>
  <si>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</si>
  <si>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</si>
  <si>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</si>
  <si>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</si>
  <si>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</si>
  <si>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</si>
  <si>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</si>
  <si>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</si>
  <si>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</si>
  <si>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</si>
  <si>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</si>
  <si>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</si>
  <si>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</si>
  <si>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</si>
  <si>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</si>
  <si>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</si>
  <si>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</si>
  <si>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</si>
  <si>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</si>
  <si>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</si>
  <si>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</si>
  <si>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</si>
  <si>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</si>
  <si>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</si>
  <si>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</si>
  <si>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</si>
  <si>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</si>
  <si>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</si>
  <si>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</si>
  <si>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</si>
  <si>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</si>
  <si>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</si>
  <si>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</si>
  <si>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</si>
  <si>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</si>
  <si>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</si>
  <si>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</si>
  <si>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</si>
  <si>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</si>
  <si>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</si>
  <si>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</si>
  <si>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</si>
  <si>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</si>
  <si>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</si>
  <si>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</si>
  <si>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</si>
  <si>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</si>
  <si>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介護保険特別会計</t>
  </si>
  <si>
    <t>国民健康保険特別会計</t>
  </si>
  <si>
    <t>▲ 1.07</t>
  </si>
  <si>
    <t>宅地造成事業特別会計</t>
  </si>
  <si>
    <t>水道事業会計</t>
  </si>
  <si>
    <t>後期高齢者医療特別会計</t>
  </si>
  <si>
    <t>下水道事業特別会計</t>
  </si>
  <si>
    <t>在宅介護サービス事業特別会計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</si>
  <si>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</si>
  <si>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</si>
  <si>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</si>
  <si>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</si>
  <si>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</si>
  <si>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</si>
  <si>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</si>
  <si>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</si>
  <si>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加茂市・田上町消防衛生保育組合</t>
    <rPh sb="0" eb="3">
      <t>カモシ</t>
    </rPh>
    <rPh sb="4" eb="7">
      <t>タガミマチ</t>
    </rPh>
    <rPh sb="7" eb="9">
      <t>ショウボウ</t>
    </rPh>
    <rPh sb="9" eb="11">
      <t>エイセイ</t>
    </rPh>
    <rPh sb="11" eb="13">
      <t>ホイク</t>
    </rPh>
    <rPh sb="13" eb="15">
      <t>クミアイ</t>
    </rPh>
    <phoneticPr fontId="2"/>
  </si>
  <si>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</si>
  <si>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</si>
  <si>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22">
      <t>コウキコウレイシャイリョウ</t>
    </rPh>
    <rPh sb="22" eb="24">
      <t>トクベツ</t>
    </rPh>
    <rPh sb="24" eb="26">
      <t>カイケイ</t>
    </rPh>
    <phoneticPr fontId="2"/>
  </si>
  <si>
    <t>三条地域水道用水供給企業団</t>
    <rPh sb="0" eb="2">
      <t>サンジョウ</t>
    </rPh>
    <rPh sb="2" eb="4">
      <t>チイキ</t>
    </rPh>
    <rPh sb="4" eb="6">
      <t>スイドウ</t>
    </rPh>
    <rPh sb="6" eb="8">
      <t>ヨウスイ</t>
    </rPh>
    <rPh sb="8" eb="10">
      <t>キョウキュウ</t>
    </rPh>
    <rPh sb="10" eb="12">
      <t>キギョウ</t>
    </rPh>
    <rPh sb="12" eb="13">
      <t>ダン</t>
    </rPh>
    <phoneticPr fontId="2"/>
  </si>
  <si>
    <t>新潟県中越福祉事務組合</t>
    <rPh sb="0" eb="3">
      <t>ニイガタケン</t>
    </rPh>
    <rPh sb="3" eb="5">
      <t>チュウエツ</t>
    </rPh>
    <rPh sb="5" eb="7">
      <t>フクシ</t>
    </rPh>
    <rPh sb="7" eb="9">
      <t>ジム</t>
    </rPh>
    <rPh sb="9" eb="11">
      <t>クミアイ</t>
    </rPh>
    <phoneticPr fontId="2"/>
  </si>
  <si>
    <t>さくら福祉保健事務組合（一般会計）</t>
    <rPh sb="3" eb="5">
      <t>フクシ</t>
    </rPh>
    <rPh sb="5" eb="7">
      <t>ホケン</t>
    </rPh>
    <rPh sb="7" eb="9">
      <t>ジム</t>
    </rPh>
    <rPh sb="9" eb="11">
      <t>クミアイ</t>
    </rPh>
    <rPh sb="12" eb="14">
      <t>イッパン</t>
    </rPh>
    <rPh sb="14" eb="16">
      <t>カイケイ</t>
    </rPh>
    <phoneticPr fontId="2"/>
  </si>
  <si>
    <t>さくら福祉保健事務組合（病院事業会計）</t>
    <rPh sb="3" eb="5">
      <t>フクシ</t>
    </rPh>
    <rPh sb="5" eb="7">
      <t>ホケン</t>
    </rPh>
    <rPh sb="7" eb="9">
      <t>ジム</t>
    </rPh>
    <rPh sb="9" eb="11">
      <t>クミアイ</t>
    </rPh>
    <rPh sb="12" eb="14">
      <t>ビョウイン</t>
    </rPh>
    <rPh sb="14" eb="16">
      <t>ジギョウ</t>
    </rPh>
    <rPh sb="16" eb="18">
      <t>カイケイ</t>
    </rPh>
    <rPh sb="18" eb="19">
      <t>イッケイ</t>
    </rPh>
    <phoneticPr fontId="2"/>
  </si>
  <si>
    <t>新潟県市町村総合事務組合（一般会計）</t>
    <rPh sb="0" eb="12">
      <t>ニイガタケンシチョウソンソウゴウジムクミアイ</t>
    </rPh>
    <rPh sb="13" eb="15">
      <t>イッパン</t>
    </rPh>
    <rPh sb="15" eb="17">
      <t>カイケイ</t>
    </rPh>
    <phoneticPr fontId="2"/>
  </si>
  <si>
    <t>新潟県市町村総合事務組合（職員退職手当支給事業特別会計）</t>
    <rPh sb="0" eb="12">
      <t>ニイガタケンシチョウソンソウゴウジムクミアイ</t>
    </rPh>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</si>
  <si>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新潟県市町村総合事務組合（消防団員等公務災害補償事業特別会計）</t>
    <rPh sb="0" eb="12">
      <t>ニイガタケンシチョウソンソウゴウジムクミアイ</t>
    </rPh>
    <rPh sb="13" eb="16">
      <t>ショウボウダン</t>
    </rPh>
    <rPh sb="16" eb="18">
      <t>インナド</t>
    </rPh>
    <rPh sb="18" eb="20">
      <t>コウム</t>
    </rPh>
    <rPh sb="20" eb="22">
      <t>サイガイ</t>
    </rPh>
    <rPh sb="22" eb="24">
      <t>ホショウ</t>
    </rPh>
    <rPh sb="24" eb="26">
      <t>ジギョウ</t>
    </rPh>
    <rPh sb="26" eb="28">
      <t>トクベツ</t>
    </rPh>
    <rPh sb="28" eb="30">
      <t>カイケイ</t>
    </rPh>
    <phoneticPr fontId="2"/>
  </si>
  <si>
    <t>新潟県市町村総合事務組合（消防賞じゅつ金支給事業特別会計）</t>
    <rPh sb="0" eb="12">
      <t>ニイガタケンシチョウソンソウゴウジムクミアイ</t>
    </rPh>
    <rPh sb="13" eb="15">
      <t>ショウボウ</t>
    </rPh>
    <rPh sb="15" eb="16">
      <t>ショウ</t>
    </rPh>
    <rPh sb="19" eb="20">
      <t>キン</t>
    </rPh>
    <rPh sb="20" eb="22">
      <t>シキュウ</t>
    </rPh>
    <rPh sb="22" eb="24">
      <t>ジギョウ</t>
    </rPh>
    <rPh sb="24" eb="26">
      <t>トクベツ</t>
    </rPh>
    <rPh sb="26" eb="28">
      <t>カイケイ</t>
    </rPh>
    <phoneticPr fontId="2"/>
  </si>
  <si>
    <t>新潟県市町村総合事務組合（非常勤職員公務災害補償等特別会計）</t>
    <rPh sb="0" eb="12">
      <t>ニイガタケンシチョウソンソウゴウジムクミアイ</t>
    </rPh>
    <rPh sb="13" eb="16">
      <t>ヒジョウキン</t>
    </rPh>
    <rPh sb="16" eb="18">
      <t>ショクイン</t>
    </rPh>
    <rPh sb="18" eb="20">
      <t>コウム</t>
    </rPh>
    <rPh sb="20" eb="22">
      <t>サイガイ</t>
    </rPh>
    <rPh sb="22" eb="24">
      <t>ホショウ</t>
    </rPh>
    <rPh sb="24" eb="25">
      <t>トウ</t>
    </rPh>
    <rPh sb="25" eb="27">
      <t>トクベツ</t>
    </rPh>
    <rPh sb="27" eb="29">
      <t>カイケイ</t>
    </rPh>
    <phoneticPr fontId="2"/>
  </si>
  <si>
    <t>新潟県市町村総合事務組合（交通災害共済事業特別会計）</t>
    <rPh sb="0" eb="12">
      <t>ニイガタケンシチョウソンソウゴウジムクミアイ</t>
    </rPh>
    <rPh sb="13" eb="15">
      <t>コウツウ</t>
    </rPh>
    <rPh sb="15" eb="17">
      <t>サイガイ</t>
    </rPh>
    <rPh sb="17" eb="19">
      <t>キョウサイ</t>
    </rPh>
    <rPh sb="19" eb="21">
      <t>ジギョウ</t>
    </rPh>
    <rPh sb="21" eb="22">
      <t>トク</t>
    </rPh>
    <rPh sb="22" eb="23">
      <t>ベツ</t>
    </rPh>
    <rPh sb="23" eb="25">
      <t>カイケイ</t>
    </rPh>
    <phoneticPr fontId="2"/>
  </si>
  <si>
    <t>-</t>
    <phoneticPr fontId="2"/>
  </si>
  <si>
    <t>企業版ふるさと加茂応援寄附金基金</t>
    <rPh sb="0" eb="2">
      <t>キギョウ</t>
    </rPh>
    <rPh sb="2" eb="3">
      <t>バン</t>
    </rPh>
    <rPh sb="7" eb="9">
      <t>カモ</t>
    </rPh>
    <rPh sb="9" eb="11">
      <t>オウエン</t>
    </rPh>
    <rPh sb="11" eb="14">
      <t>キフキン</t>
    </rPh>
    <rPh sb="14" eb="16">
      <t>キキン</t>
    </rPh>
    <phoneticPr fontId="5"/>
  </si>
  <si>
    <t>新町雁木づくりアーケード整備事業基金</t>
    <rPh sb="0" eb="2">
      <t>シンマチ</t>
    </rPh>
    <rPh sb="2" eb="4">
      <t>ガンギ</t>
    </rPh>
    <rPh sb="12" eb="14">
      <t>セイビ</t>
    </rPh>
    <rPh sb="14" eb="16">
      <t>ジギョウ</t>
    </rPh>
    <rPh sb="16" eb="18">
      <t>キキン</t>
    </rPh>
    <phoneticPr fontId="2"/>
  </si>
  <si>
    <t>教育施設整備基金</t>
    <rPh sb="0" eb="2">
      <t>キョウイク</t>
    </rPh>
    <rPh sb="2" eb="4">
      <t>シセツ</t>
    </rPh>
    <rPh sb="4" eb="6">
      <t>セイビ</t>
    </rPh>
    <rPh sb="6" eb="8">
      <t>キキン</t>
    </rPh>
    <phoneticPr fontId="2"/>
  </si>
  <si>
    <t>社会福祉事業基金</t>
    <rPh sb="0" eb="2">
      <t>シャカイ</t>
    </rPh>
    <rPh sb="2" eb="4">
      <t>フクシ</t>
    </rPh>
    <rPh sb="4" eb="6">
      <t>ジギョウ</t>
    </rPh>
    <rPh sb="6" eb="8">
      <t>キキン</t>
    </rPh>
    <phoneticPr fontId="2"/>
  </si>
  <si>
    <t>森林環境整備基金</t>
    <rPh sb="0" eb="2">
      <t>シンリン</t>
    </rPh>
    <rPh sb="2" eb="4">
      <t>カンキョウ</t>
    </rPh>
    <rPh sb="4" eb="6">
      <t>セイビ</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</si>
  <si>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</si>
  <si>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</si>
  <si>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類似団体と比較して、将来負担比率、有形固定資産減価償却率ともに高くなっている。
　将来負担比率は改善しているものの、類似団体平均を大きく上回っている。この要因としては、過去の下水道事業の積極的な実施による将来負担額の多さや財政調整基金等の充当可能基金等の少なさが考えられる。
　有形固定資産減価償却率は、施設の老朽化により上昇している。今後、施設の更新や改修が必要となる時期を迎え、施設を維持していくには多額の費用を要することが想定される。施設保有量の適正化や長寿命化など公共施設等の適正管理に努めるとともに、過疎対策事業債等の交付税算入率の高い地方債を有効に活用し、後年度の財政負担の軽減を図っていく。</t>
    <rPh sb="49" eb="51">
      <t>カイゼン</t>
    </rPh>
    <rPh sb="78" eb="80">
      <t>ヨウイン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</si>
  <si>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</si>
  <si>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</si>
  <si>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</si>
  <si>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</si>
  <si>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</si>
  <si>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</si>
  <si>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将来負担比率は改善されているものの、実質公債費比率はわずかであるが悪化している。また、依然として類似団体平均を上回っており、特に将来負担比率が高くなっている。
　今後、公共施設の老朽化等に伴う投資事業が見込まれるが、過疎対策事業債等の交付税算入率の高い地方債を有効に活用し、後年度の財政負担の軽減を図っていく。</t>
    <rPh sb="8" eb="10">
      <t>カイゼン</t>
    </rPh>
    <rPh sb="34" eb="36">
      <t>アッカ</t>
    </rPh>
    <rPh sb="109" eb="113">
      <t>カソタイサク</t>
    </rPh>
    <rPh sb="131" eb="133">
      <t>ユウコウ</t>
    </rPh>
    <rPh sb="134" eb="136">
      <t>カツヨウ</t>
    </rPh>
    <rPh sb="138" eb="141">
      <t>コウネンド</t>
    </rPh>
    <rPh sb="142" eb="144">
      <t>ザイセイ</t>
    </rPh>
    <rPh sb="144" eb="146">
      <t>フタン</t>
    </rPh>
    <rPh sb="147" eb="149">
      <t>ケイゲン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</si>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</sst>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A01A8F2-AEF4-411B-89A8-515CC6AB30E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7143-4AE3-8693-DC7FC70836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32797</c:v>
                </c:pt>
                <c:pt idx="1">
                  <c:v>28312</c:v>
                </c:pt>
                <c:pt idx="2">
                  <c:v>27630</c:v>
                </c:pt>
                <c:pt idx="3">
                  <c:v>32449</c:v>
                </c:pt>
                <c:pt idx="4">
                  <c:v>52941</c:v>
                </c:pt>
              </c:numCache>
            </c:numRef>
          </c:val>
          <c:smooth val="0"/>
          <c:extLst>
            <c:ext xmlns:c16="http://schemas.microsoft.com/office/drawing/2014/chart" uri="{C3380CC4-5D6E-409C-BE32-E72D297353CC}">
              <c16:uniqueId val="{00000001-7143-4AE3-8693-DC7FC70836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0.21</c:v>
                </c:pt>
                <c:pt idx="1">
                  <c:v>1.54</c:v>
                </c:pt>
                <c:pt idx="2">
                  <c:v>7.56</c:v>
                </c:pt>
                <c:pt idx="3">
                  <c:v>13.43</c:v>
                </c:pt>
                <c:pt idx="4">
                  <c:v>8.56</c:v>
                </c:pt>
              </c:numCache>
            </c:numRef>
          </c:val>
          <c:extLst>
            <c:ext xmlns:c16="http://schemas.microsoft.com/office/drawing/2014/chart" uri="{C3380CC4-5D6E-409C-BE32-E72D297353CC}">
              <c16:uniqueId val="{00000000-09DB-4E31-8FD0-122B5B740F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0.32</c:v>
                </c:pt>
                <c:pt idx="1">
                  <c:v>0.19</c:v>
                </c:pt>
                <c:pt idx="2">
                  <c:v>1</c:v>
                </c:pt>
                <c:pt idx="3">
                  <c:v>5.45</c:v>
                </c:pt>
                <c:pt idx="4">
                  <c:v>14.53</c:v>
                </c:pt>
              </c:numCache>
            </c:numRef>
          </c:val>
          <c:extLst>
            <c:ext xmlns:c16="http://schemas.microsoft.com/office/drawing/2014/chart" uri="{C3380CC4-5D6E-409C-BE32-E72D297353CC}">
              <c16:uniqueId val="{00000001-09DB-4E31-8FD0-122B5B740F0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0.49</c:v>
                </c:pt>
                <c:pt idx="1">
                  <c:v>1.2</c:v>
                </c:pt>
                <c:pt idx="2">
                  <c:v>6.89</c:v>
                </c:pt>
                <c:pt idx="3">
                  <c:v>10.72</c:v>
                </c:pt>
                <c:pt idx="4">
                  <c:v>3.7</c:v>
                </c:pt>
              </c:numCache>
            </c:numRef>
          </c:val>
          <c:smooth val="0"/>
          <c:extLst>
            <c:ext xmlns:c16="http://schemas.microsoft.com/office/drawing/2014/chart" uri="{C3380CC4-5D6E-409C-BE32-E72D297353CC}">
              <c16:uniqueId val="{00000002-09DB-4E31-8FD0-122B5B740F0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26A-417D-B4D4-8E58682FB0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26A-417D-B4D4-8E58682FB09D}"/>
            </c:ext>
          </c:extLst>
        </c:ser>
        <c:ser>
          <c:idx val="2"/>
          <c:order val="2"/>
          <c:tx>
            <c:strRef>
              <c:f>データシート!$A$29</c:f>
              <c:strCache>
                <c:ptCount val="1"/>
                <c:pt idx="0">
                  <c:v>在宅介護サービス事業特別会計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0.49</c:v>
                </c:pt>
                <c:pt idx="2">
                  <c:v>#N/A</c:v>
                </c:pt>
                <c:pt idx="3">
                  <c:v>0.05</c:v>
                </c:pt>
                <c:pt idx="4">
                  <c:v>#N/A</c:v>
                </c:pt>
                <c:pt idx="5">
                  <c:v>0.06</c:v>
                </c:pt>
                <c:pt idx="6">
                  <c:v>#N/A</c:v>
                </c:pt>
                <c:pt idx="7">
                  <c:v>0</c:v>
                </c:pt>
                <c:pt idx="8">
                  <c:v>#N/A</c:v>
                </c:pt>
                <c:pt idx="9">
                  <c:v>0.04</c:v>
                </c:pt>
              </c:numCache>
            </c:numRef>
          </c:val>
          <c:extLst>
            <c:ext xmlns:c16="http://schemas.microsoft.com/office/drawing/2014/chart" uri="{C3380CC4-5D6E-409C-BE32-E72D297353CC}">
              <c16:uniqueId val="{00000002-326A-417D-B4D4-8E58682FB09D}"/>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0.08</c:v>
                </c:pt>
                <c:pt idx="2">
                  <c:v>#N/A</c:v>
                </c:pt>
                <c:pt idx="3">
                  <c:v>0.08</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3-326A-417D-B4D4-8E58682FB09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0.06</c:v>
                </c:pt>
                <c:pt idx="2">
                  <c:v>#N/A</c:v>
                </c:pt>
                <c:pt idx="3">
                  <c:v>0.06</c:v>
                </c:pt>
                <c:pt idx="4">
                  <c:v>#N/A</c:v>
                </c:pt>
                <c:pt idx="5">
                  <c:v>7.0000000000000007E-2</c:v>
                </c:pt>
                <c:pt idx="6">
                  <c:v>#N/A</c:v>
                </c:pt>
                <c:pt idx="7">
                  <c:v>7.0000000000000007E-2</c:v>
                </c:pt>
                <c:pt idx="8">
                  <c:v>#N/A</c:v>
                </c:pt>
                <c:pt idx="9">
                  <c:v>0.09</c:v>
                </c:pt>
              </c:numCache>
            </c:numRef>
          </c:val>
          <c:extLst>
            <c:ext xmlns:c16="http://schemas.microsoft.com/office/drawing/2014/chart" uri="{C3380CC4-5D6E-409C-BE32-E72D297353CC}">
              <c16:uniqueId val="{00000004-326A-417D-B4D4-8E58682FB09D}"/>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0.95</c:v>
                </c:pt>
                <c:pt idx="2">
                  <c:v>#N/A</c:v>
                </c:pt>
                <c:pt idx="3">
                  <c:v>0.67</c:v>
                </c:pt>
                <c:pt idx="4">
                  <c:v>#N/A</c:v>
                </c:pt>
                <c:pt idx="5">
                  <c:v>0.88</c:v>
                </c:pt>
                <c:pt idx="6">
                  <c:v>#N/A</c:v>
                </c:pt>
                <c:pt idx="7">
                  <c:v>1.2</c:v>
                </c:pt>
                <c:pt idx="8">
                  <c:v>#N/A</c:v>
                </c:pt>
                <c:pt idx="9">
                  <c:v>1.22</c:v>
                </c:pt>
              </c:numCache>
            </c:numRef>
          </c:val>
          <c:extLst>
            <c:ext xmlns:c16="http://schemas.microsoft.com/office/drawing/2014/chart" uri="{C3380CC4-5D6E-409C-BE32-E72D297353CC}">
              <c16:uniqueId val="{00000005-326A-417D-B4D4-8E58682FB09D}"/>
            </c:ext>
          </c:extLst>
        </c:ser>
        <c:ser>
          <c:idx val="6"/>
          <c:order val="6"/>
          <c:tx>
            <c:strRef>
              <c:f>データシート!$A$33</c:f>
              <c:strCache>
                <c:ptCount val="1"/>
                <c:pt idx="0">
                  <c:v>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2.75</c:v>
                </c:pt>
                <c:pt idx="2">
                  <c:v>#N/A</c:v>
                </c:pt>
                <c:pt idx="3">
                  <c:v>1.56</c:v>
                </c:pt>
                <c:pt idx="4">
                  <c:v>#N/A</c:v>
                </c:pt>
                <c:pt idx="5">
                  <c:v>1.46</c:v>
                </c:pt>
                <c:pt idx="6">
                  <c:v>#N/A</c:v>
                </c:pt>
                <c:pt idx="7">
                  <c:v>1.48</c:v>
                </c:pt>
                <c:pt idx="8">
                  <c:v>#N/A</c:v>
                </c:pt>
                <c:pt idx="9">
                  <c:v>1.25</c:v>
                </c:pt>
              </c:numCache>
            </c:numRef>
          </c:val>
          <c:extLst>
            <c:ext xmlns:c16="http://schemas.microsoft.com/office/drawing/2014/chart" uri="{C3380CC4-5D6E-409C-BE32-E72D297353CC}">
              <c16:uniqueId val="{00000006-326A-417D-B4D4-8E58682FB09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1.07</c:v>
                </c:pt>
                <c:pt idx="1">
                  <c:v>#N/A</c:v>
                </c:pt>
                <c:pt idx="2">
                  <c:v>#N/A</c:v>
                </c:pt>
                <c:pt idx="3">
                  <c:v>0.37</c:v>
                </c:pt>
                <c:pt idx="4">
                  <c:v>#N/A</c:v>
                </c:pt>
                <c:pt idx="5">
                  <c:v>3.6</c:v>
                </c:pt>
                <c:pt idx="6">
                  <c:v>#N/A</c:v>
                </c:pt>
                <c:pt idx="7">
                  <c:v>3.39</c:v>
                </c:pt>
                <c:pt idx="8">
                  <c:v>#N/A</c:v>
                </c:pt>
                <c:pt idx="9">
                  <c:v>2.95</c:v>
                </c:pt>
              </c:numCache>
            </c:numRef>
          </c:val>
          <c:extLst>
            <c:ext xmlns:c16="http://schemas.microsoft.com/office/drawing/2014/chart" uri="{C3380CC4-5D6E-409C-BE32-E72D297353CC}">
              <c16:uniqueId val="{00000007-326A-417D-B4D4-8E58682FB09D}"/>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1.25</c:v>
                </c:pt>
                <c:pt idx="2">
                  <c:v>#N/A</c:v>
                </c:pt>
                <c:pt idx="3">
                  <c:v>1.43</c:v>
                </c:pt>
                <c:pt idx="4">
                  <c:v>#N/A</c:v>
                </c:pt>
                <c:pt idx="5">
                  <c:v>2.6</c:v>
                </c:pt>
                <c:pt idx="6">
                  <c:v>#N/A</c:v>
                </c:pt>
                <c:pt idx="7">
                  <c:v>3.29</c:v>
                </c:pt>
                <c:pt idx="8">
                  <c:v>#N/A</c:v>
                </c:pt>
                <c:pt idx="9">
                  <c:v>3.97</c:v>
                </c:pt>
              </c:numCache>
            </c:numRef>
          </c:val>
          <c:extLst>
            <c:ext xmlns:c16="http://schemas.microsoft.com/office/drawing/2014/chart" uri="{C3380CC4-5D6E-409C-BE32-E72D297353CC}">
              <c16:uniqueId val="{00000008-326A-417D-B4D4-8E58682FB09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0.21</c:v>
                </c:pt>
                <c:pt idx="2">
                  <c:v>#N/A</c:v>
                </c:pt>
                <c:pt idx="3">
                  <c:v>1.54</c:v>
                </c:pt>
                <c:pt idx="4">
                  <c:v>#N/A</c:v>
                </c:pt>
                <c:pt idx="5">
                  <c:v>7.56</c:v>
                </c:pt>
                <c:pt idx="6">
                  <c:v>#N/A</c:v>
                </c:pt>
                <c:pt idx="7">
                  <c:v>13.42</c:v>
                </c:pt>
                <c:pt idx="8">
                  <c:v>#N/A</c:v>
                </c:pt>
                <c:pt idx="9">
                  <c:v>8.5500000000000007</c:v>
                </c:pt>
              </c:numCache>
            </c:numRef>
          </c:val>
          <c:extLst>
            <c:ext xmlns:c16="http://schemas.microsoft.com/office/drawing/2014/chart" uri="{C3380CC4-5D6E-409C-BE32-E72D297353CC}">
              <c16:uniqueId val="{00000009-326A-417D-B4D4-8E58682FB09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1101</c:v>
                </c:pt>
                <c:pt idx="5">
                  <c:v>1100</c:v>
                </c:pt>
                <c:pt idx="8">
                  <c:v>1104</c:v>
                </c:pt>
                <c:pt idx="11">
                  <c:v>1106</c:v>
                </c:pt>
                <c:pt idx="14">
                  <c:v>1094</c:v>
                </c:pt>
              </c:numCache>
            </c:numRef>
          </c:val>
          <c:extLst>
            <c:ext xmlns:c16="http://schemas.microsoft.com/office/drawing/2014/chart" uri="{C3380CC4-5D6E-409C-BE32-E72D297353CC}">
              <c16:uniqueId val="{00000000-AE44-4D10-A3F9-F9D779DF47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1-AE44-4D10-A3F9-F9D779DF47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18</c:v>
                </c:pt>
                <c:pt idx="3">
                  <c:v>17</c:v>
                </c:pt>
                <c:pt idx="6">
                  <c:v>56</c:v>
                </c:pt>
                <c:pt idx="9">
                  <c:v>64</c:v>
                </c:pt>
                <c:pt idx="12">
                  <c:v>67</c:v>
                </c:pt>
              </c:numCache>
            </c:numRef>
          </c:val>
          <c:extLst>
            <c:ext xmlns:c16="http://schemas.microsoft.com/office/drawing/2014/chart" uri="{C3380CC4-5D6E-409C-BE32-E72D297353CC}">
              <c16:uniqueId val="{00000002-AE44-4D10-A3F9-F9D779DF47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19</c:v>
                </c:pt>
                <c:pt idx="3">
                  <c:v>19</c:v>
                </c:pt>
                <c:pt idx="6">
                  <c:v>17</c:v>
                </c:pt>
                <c:pt idx="9">
                  <c:v>22</c:v>
                </c:pt>
                <c:pt idx="12">
                  <c:v>24</c:v>
                </c:pt>
              </c:numCache>
            </c:numRef>
          </c:val>
          <c:extLst>
            <c:ext xmlns:c16="http://schemas.microsoft.com/office/drawing/2014/chart" uri="{C3380CC4-5D6E-409C-BE32-E72D297353CC}">
              <c16:uniqueId val="{00000003-AE44-4D10-A3F9-F9D779DF47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661</c:v>
                </c:pt>
                <c:pt idx="3">
                  <c:v>672</c:v>
                </c:pt>
                <c:pt idx="6">
                  <c:v>662</c:v>
                </c:pt>
                <c:pt idx="9">
                  <c:v>655</c:v>
                </c:pt>
                <c:pt idx="12">
                  <c:v>665</c:v>
                </c:pt>
              </c:numCache>
            </c:numRef>
          </c:val>
          <c:extLst>
            <c:ext xmlns:c16="http://schemas.microsoft.com/office/drawing/2014/chart" uri="{C3380CC4-5D6E-409C-BE32-E72D297353CC}">
              <c16:uniqueId val="{00000004-AE44-4D10-A3F9-F9D779DF47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44-4D10-A3F9-F9D779DF47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E44-4D10-A3F9-F9D779DF47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989</c:v>
                </c:pt>
                <c:pt idx="3">
                  <c:v>915</c:v>
                </c:pt>
                <c:pt idx="6">
                  <c:v>964</c:v>
                </c:pt>
                <c:pt idx="9">
                  <c:v>958</c:v>
                </c:pt>
                <c:pt idx="12">
                  <c:v>946</c:v>
                </c:pt>
              </c:numCache>
            </c:numRef>
          </c:val>
          <c:extLst>
            <c:ext xmlns:c16="http://schemas.microsoft.com/office/drawing/2014/chart" uri="{C3380CC4-5D6E-409C-BE32-E72D297353CC}">
              <c16:uniqueId val="{00000007-AE44-4D10-A3F9-F9D779DF473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588</c:v>
                </c:pt>
                <c:pt idx="2">
                  <c:v>#N/A</c:v>
                </c:pt>
                <c:pt idx="3">
                  <c:v>#N/A</c:v>
                </c:pt>
                <c:pt idx="4">
                  <c:v>524</c:v>
                </c:pt>
                <c:pt idx="5">
                  <c:v>#N/A</c:v>
                </c:pt>
                <c:pt idx="6">
                  <c:v>#N/A</c:v>
                </c:pt>
                <c:pt idx="7">
                  <c:v>595</c:v>
                </c:pt>
                <c:pt idx="8">
                  <c:v>#N/A</c:v>
                </c:pt>
                <c:pt idx="9">
                  <c:v>#N/A</c:v>
                </c:pt>
                <c:pt idx="10">
                  <c:v>593</c:v>
                </c:pt>
                <c:pt idx="11">
                  <c:v>#N/A</c:v>
                </c:pt>
                <c:pt idx="12">
                  <c:v>#N/A</c:v>
                </c:pt>
                <c:pt idx="13">
                  <c:v>608</c:v>
                </c:pt>
                <c:pt idx="14">
                  <c:v>#N/A</c:v>
                </c:pt>
              </c:numCache>
            </c:numRef>
          </c:val>
          <c:smooth val="0"/>
          <c:extLst>
            <c:ext xmlns:c16="http://schemas.microsoft.com/office/drawing/2014/chart" uri="{C3380CC4-5D6E-409C-BE32-E72D297353CC}">
              <c16:uniqueId val="{00000008-AE44-4D10-A3F9-F9D779DF473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12652</c:v>
                </c:pt>
                <c:pt idx="5">
                  <c:v>12228</c:v>
                </c:pt>
                <c:pt idx="8">
                  <c:v>11969</c:v>
                </c:pt>
                <c:pt idx="11">
                  <c:v>11624</c:v>
                </c:pt>
                <c:pt idx="14">
                  <c:v>11740</c:v>
                </c:pt>
              </c:numCache>
            </c:numRef>
          </c:val>
          <c:extLst>
            <c:ext xmlns:c16="http://schemas.microsoft.com/office/drawing/2014/chart" uri="{C3380CC4-5D6E-409C-BE32-E72D297353CC}">
              <c16:uniqueId val="{00000000-578A-428D-9650-0B39C382A1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1716</c:v>
                </c:pt>
                <c:pt idx="5">
                  <c:v>1711</c:v>
                </c:pt>
                <c:pt idx="8">
                  <c:v>1541</c:v>
                </c:pt>
                <c:pt idx="11">
                  <c:v>1442</c:v>
                </c:pt>
                <c:pt idx="14">
                  <c:v>1370</c:v>
                </c:pt>
              </c:numCache>
            </c:numRef>
          </c:val>
          <c:extLst>
            <c:ext xmlns:c16="http://schemas.microsoft.com/office/drawing/2014/chart" uri="{C3380CC4-5D6E-409C-BE32-E72D297353CC}">
              <c16:uniqueId val="{00000001-578A-428D-9650-0B39C382A1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162</c:v>
                </c:pt>
                <c:pt idx="5">
                  <c:v>76</c:v>
                </c:pt>
                <c:pt idx="8">
                  <c:v>154</c:v>
                </c:pt>
                <c:pt idx="11">
                  <c:v>794</c:v>
                </c:pt>
                <c:pt idx="14">
                  <c:v>1690</c:v>
                </c:pt>
              </c:numCache>
            </c:numRef>
          </c:val>
          <c:extLst>
            <c:ext xmlns:c16="http://schemas.microsoft.com/office/drawing/2014/chart" uri="{C3380CC4-5D6E-409C-BE32-E72D297353CC}">
              <c16:uniqueId val="{00000002-578A-428D-9650-0B39C382A1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8A-428D-9650-0B39C382A1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8A-428D-9650-0B39C382A1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13</c:v>
                </c:pt>
                <c:pt idx="3">
                  <c:v>15</c:v>
                </c:pt>
                <c:pt idx="6">
                  <c:v>6</c:v>
                </c:pt>
                <c:pt idx="9">
                  <c:v>17</c:v>
                </c:pt>
                <c:pt idx="12">
                  <c:v>11</c:v>
                </c:pt>
              </c:numCache>
            </c:numRef>
          </c:val>
          <c:extLst>
            <c:ext xmlns:c16="http://schemas.microsoft.com/office/drawing/2014/chart" uri="{C3380CC4-5D6E-409C-BE32-E72D297353CC}">
              <c16:uniqueId val="{00000005-578A-428D-9650-0B39C382A1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2003</c:v>
                </c:pt>
                <c:pt idx="3">
                  <c:v>1904</c:v>
                </c:pt>
                <c:pt idx="6">
                  <c:v>1837</c:v>
                </c:pt>
                <c:pt idx="9">
                  <c:v>1886</c:v>
                </c:pt>
                <c:pt idx="12">
                  <c:v>1918</c:v>
                </c:pt>
              </c:numCache>
            </c:numRef>
          </c:val>
          <c:extLst>
            <c:ext xmlns:c16="http://schemas.microsoft.com/office/drawing/2014/chart" uri="{C3380CC4-5D6E-409C-BE32-E72D297353CC}">
              <c16:uniqueId val="{00000006-578A-428D-9650-0B39C382A1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341</c:v>
                </c:pt>
                <c:pt idx="3">
                  <c:v>348</c:v>
                </c:pt>
                <c:pt idx="6">
                  <c:v>347</c:v>
                </c:pt>
                <c:pt idx="9">
                  <c:v>335</c:v>
                </c:pt>
                <c:pt idx="12">
                  <c:v>311</c:v>
                </c:pt>
              </c:numCache>
            </c:numRef>
          </c:val>
          <c:extLst>
            <c:ext xmlns:c16="http://schemas.microsoft.com/office/drawing/2014/chart" uri="{C3380CC4-5D6E-409C-BE32-E72D297353CC}">
              <c16:uniqueId val="{00000007-578A-428D-9650-0B39C382A1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9257</c:v>
                </c:pt>
                <c:pt idx="3">
                  <c:v>9103</c:v>
                </c:pt>
                <c:pt idx="6">
                  <c:v>8831</c:v>
                </c:pt>
                <c:pt idx="9">
                  <c:v>8462</c:v>
                </c:pt>
                <c:pt idx="12">
                  <c:v>8105</c:v>
                </c:pt>
              </c:numCache>
            </c:numRef>
          </c:val>
          <c:extLst>
            <c:ext xmlns:c16="http://schemas.microsoft.com/office/drawing/2014/chart" uri="{C3380CC4-5D6E-409C-BE32-E72D297353CC}">
              <c16:uniqueId val="{00000008-578A-428D-9650-0B39C382A1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706</c:v>
                </c:pt>
                <c:pt idx="3">
                  <c:v>683</c:v>
                </c:pt>
                <c:pt idx="6">
                  <c:v>643</c:v>
                </c:pt>
                <c:pt idx="9">
                  <c:v>592</c:v>
                </c:pt>
                <c:pt idx="12">
                  <c:v>535</c:v>
                </c:pt>
              </c:numCache>
            </c:numRef>
          </c:val>
          <c:extLst>
            <c:ext xmlns:c16="http://schemas.microsoft.com/office/drawing/2014/chart" uri="{C3380CC4-5D6E-409C-BE32-E72D297353CC}">
              <c16:uniqueId val="{00000009-578A-428D-9650-0B39C382A1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9560</c:v>
                </c:pt>
                <c:pt idx="3">
                  <c:v>9330</c:v>
                </c:pt>
                <c:pt idx="6">
                  <c:v>9145</c:v>
                </c:pt>
                <c:pt idx="9">
                  <c:v>9077</c:v>
                </c:pt>
                <c:pt idx="12">
                  <c:v>9309</c:v>
                </c:pt>
              </c:numCache>
            </c:numRef>
          </c:val>
          <c:extLst>
            <c:ext xmlns:c16="http://schemas.microsoft.com/office/drawing/2014/chart" uri="{C3380CC4-5D6E-409C-BE32-E72D297353CC}">
              <c16:uniqueId val="{0000000A-578A-428D-9650-0B39C382A1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7349</c:v>
                </c:pt>
                <c:pt idx="2">
                  <c:v>#N/A</c:v>
                </c:pt>
                <c:pt idx="3">
                  <c:v>#N/A</c:v>
                </c:pt>
                <c:pt idx="4">
                  <c:v>7367</c:v>
                </c:pt>
                <c:pt idx="5">
                  <c:v>#N/A</c:v>
                </c:pt>
                <c:pt idx="6">
                  <c:v>#N/A</c:v>
                </c:pt>
                <c:pt idx="7">
                  <c:v>7145</c:v>
                </c:pt>
                <c:pt idx="8">
                  <c:v>#N/A</c:v>
                </c:pt>
                <c:pt idx="9">
                  <c:v>#N/A</c:v>
                </c:pt>
                <c:pt idx="10">
                  <c:v>6509</c:v>
                </c:pt>
                <c:pt idx="11">
                  <c:v>#N/A</c:v>
                </c:pt>
                <c:pt idx="12">
                  <c:v>#N/A</c:v>
                </c:pt>
                <c:pt idx="13">
                  <c:v>5391</c:v>
                </c:pt>
                <c:pt idx="14">
                  <c:v>#N/A</c:v>
                </c:pt>
              </c:numCache>
            </c:numRef>
          </c:val>
          <c:smooth val="0"/>
          <c:extLst>
            <c:ext xmlns:c16="http://schemas.microsoft.com/office/drawing/2014/chart" uri="{C3380CC4-5D6E-409C-BE32-E72D297353CC}">
              <c16:uniqueId val="{0000000B-578A-428D-9650-0B39C382A1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72</c:v>
                </c:pt>
                <c:pt idx="1">
                  <c:v>413</c:v>
                </c:pt>
                <c:pt idx="2">
                  <c:v>1071</c:v>
                </c:pt>
              </c:numCache>
            </c:numRef>
          </c:val>
          <c:extLst>
            <c:ext xmlns:c16="http://schemas.microsoft.com/office/drawing/2014/chart" uri="{C3380CC4-5D6E-409C-BE32-E72D297353CC}">
              <c16:uniqueId val="{00000000-8D30-4172-806D-23B29012C77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c:v>
                </c:pt>
                <c:pt idx="1">
                  <c:v>97</c:v>
                </c:pt>
                <c:pt idx="2">
                  <c:v>97</c:v>
                </c:pt>
              </c:numCache>
            </c:numRef>
          </c:val>
          <c:extLst>
            <c:ext xmlns:c16="http://schemas.microsoft.com/office/drawing/2014/chart" uri="{C3380CC4-5D6E-409C-BE32-E72D297353CC}">
              <c16:uniqueId val="{00000001-8D30-4172-806D-23B29012C77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20</c:v>
                </c:pt>
                <c:pt idx="1">
                  <c:v>13</c:v>
                </c:pt>
                <c:pt idx="2">
                  <c:v>41</c:v>
                </c:pt>
              </c:numCache>
            </c:numRef>
          </c:val>
          <c:extLst>
            <c:ext xmlns:c16="http://schemas.microsoft.com/office/drawing/2014/chart" uri="{C3380CC4-5D6E-409C-BE32-E72D297353CC}">
              <c16:uniqueId val="{00000002-8D30-4172-806D-23B29012C77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{10EDDBFB-62FB-4E76-8DBC-55A875AAF49B}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DF1-46D9-85C7-EC8C094DEE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{07DC5168-75B2-490A-B9E2-BCA7114B2BFB}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F1-46D9-85C7-EC8C094DEE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{C630E0DF-34DC-49E8-86B1-58C9B568F7C1}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F1-46D9-85C7-EC8C094DEE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{FBE49E98-C82B-4248-98C4-F5042E34453A}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F1-46D9-85C7-EC8C094DEE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{D4ABA05F-0885-4F43-A882-AE394DB2459B}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F1-46D9-85C7-EC8C094DEED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{0C41557B-C896-4937-9D43-EC703F13D532}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DF1-46D9-85C7-EC8C094DEED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{2BDE2E55-4EA8-4194-A004-BD77CC4CCD7B}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DF1-46D9-85C7-EC8C094DEED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{E94D0975-0169-4A4C-A57C-89A29F30AB2A}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DF1-46D9-85C7-EC8C094DEED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{1EB2D5FB-3E0F-4C9D-B0DC-99002DF6B9BD}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DF1-46D9-85C7-EC8C094DEE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63.7</c:v>
                </c:pt>
                <c:pt idx="24">
                  <c:v>65.2</c:v>
                </c:pt>
                <c:pt idx="32">
                  <c:v>66.8</c:v>
                </c:pt>
              </c:numCache>
            </c:numRef>
          </c:xVal>
          <c:yVal>
            <c:numRef>
              <c:f>公会計指標分析・財政指標組合せ分析表!$BP$51:$DC$51</c:f>
              <c:numCache>
                <c:formatCode>#,##0.0;"▲ "#,##0.0</c:formatCode>
                <c:ptCount val="40"/>
                <c:pt idx="16">
                  <c:v>114.6</c:v>
                </c:pt>
                <c:pt idx="24">
                  <c:v>99</c:v>
                </c:pt>
                <c:pt idx="32">
                  <c:v>84.4</c:v>
                </c:pt>
              </c:numCache>
            </c:numRef>
          </c:yVal>
          <c:smooth val="0"/>
          <c:extLst>
            <c:ext xmlns:c16="http://schemas.microsoft.com/office/drawing/2014/chart" uri="{C3380CC4-5D6E-409C-BE32-E72D297353CC}">
              <c16:uniqueId val="{00000009-CDF1-46D9-85C7-EC8C094DEED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{390FD9ED-8915-402E-A40A-AE5941BF3CC9}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DF1-46D9-85C7-EC8C094DEED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{9E56075C-A807-4738-9CDC-F04495FAA705}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F1-46D9-85C7-EC8C094DEE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{551F9D20-5AC7-453B-996A-3D2B20F45B7B}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F1-46D9-85C7-EC8C094DEE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{BADD43F9-0017-403D-8699-A932E8708651}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F1-46D9-85C7-EC8C094DEE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{292561FD-5C20-4293-B66C-4686AD28B3D4}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F1-46D9-85C7-EC8C094DEED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{DF3841A7-CF0E-45AD-AB51-B4481397262A}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DF1-46D9-85C7-EC8C094DEED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{18CB8FE3-AA24-48AA-8F72-16DCE08C4954}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DF1-46D9-85C7-EC8C094DEED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{97FF0771-FDD6-4BB1-8CEC-3D6AC34ED26C}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DF1-46D9-85C7-EC8C094DEED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{96511CCA-5793-44C9-911B-75ED62DC1AD6}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DF1-46D9-85C7-EC8C094DEE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62</c:v>
                </c:pt>
                <c:pt idx="24">
                  <c:v>63.2</c:v>
                </c:pt>
                <c:pt idx="32">
                  <c:v>65.2</c:v>
                </c:pt>
              </c:numCache>
            </c:numRef>
          </c:xVal>
          <c:yVal>
            <c:numRef>
              <c:f>公会計指標分析・財政指標組合せ分析表!$BP$55:$DC$55</c:f>
              <c:numCache>
                <c:formatCode>#,##0.0;"▲ "#,##0.0</c:formatCode>
                <c:ptCount val="40"/>
                <c:pt idx="16">
                  <c:v>37.299999999999997</c:v>
                </c:pt>
                <c:pt idx="24">
                  <c:v>25.1</c:v>
                </c:pt>
                <c:pt idx="32">
                  <c:v>17.600000000000001</c:v>
                </c:pt>
              </c:numCache>
            </c:numRef>
          </c:yVal>
          <c:smooth val="0"/>
          <c:extLst>
            <c:ext xmlns:c16="http://schemas.microsoft.com/office/drawing/2014/chart" uri="{C3380CC4-5D6E-409C-BE32-E72D297353CC}">
              <c16:uniqueId val="{00000013-CDF1-46D9-85C7-EC8C094DEEDA}"/>
            </c:ext>
          </c:extLst>
        </c:ser>
        <c:dLbls>
          <c:showLegendKey val="0"/>
          <c:showVal val="1"/>
          <c:showCatName val="0"/>
          <c:showSerName val="0"/>
          <c:showPercent val="0"/>
          <c:showBubbleSize val="0"/>
        </c:dLbls>
        <c:axId val="46179840"/>
        <c:axId val="46181760"/>
      </c:scatterChart>
      <c:valAx>
        <c:axId val="46179840"/>
        <c:scaling>
          <c:orientation val="maxMin"/>
          <c:max val="68"/>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{C7A7324C-6DBD-4B84-A67B-A0B0BDC0E6C9}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918-449E-B000-01D32BAD3D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{B2942727-06E5-41B0-990F-744C31C7307B}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18-449E-B000-01D32BAD3D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{377F106C-21F5-49C6-92B8-578B92C4FB9B}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18-449E-B000-01D32BAD3D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{DE05EE7A-B61C-498D-8D9F-E32EEFC17BA0}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18-449E-B000-01D32BAD3D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{A03F3606-EB6F-4894-87DD-2A423FC607FE}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18-449E-B000-01D32BAD3DC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{56B5A0A2-A67B-47CA-8477-BA10EE9F7E86}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918-449E-B000-01D32BAD3DC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{F5EE45D5-503B-4C51-9AB2-81E101F6D159}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918-449E-B000-01D32BAD3DC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{2D93870B-F7BF-4C9E-98FA-D8361EEA8280}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918-449E-B000-01D32BAD3DC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{94F94AF8-F42B-4F4A-B390-7EA184DE0EEA}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918-449E-B000-01D32BAD3D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10.1</c:v>
                </c:pt>
                <c:pt idx="16">
                  <c:v>9.3000000000000007</c:v>
                </c:pt>
                <c:pt idx="24">
                  <c:v>9.1</c:v>
                </c:pt>
                <c:pt idx="32">
                  <c:v>9.3000000000000007</c:v>
                </c:pt>
              </c:numCache>
            </c:numRef>
          </c:xVal>
          <c:yVal>
            <c:numRef>
              <c:f>公会計指標分析・財政指標組合せ分析表!$BP$73:$DC$73</c:f>
              <c:numCache>
                <c:formatCode>#,##0.0;"▲ "#,##0.0</c:formatCode>
                <c:ptCount val="40"/>
                <c:pt idx="0">
                  <c:v>121.9</c:v>
                </c:pt>
                <c:pt idx="8">
                  <c:v>123</c:v>
                </c:pt>
                <c:pt idx="16">
                  <c:v>114.6</c:v>
                </c:pt>
                <c:pt idx="24">
                  <c:v>99</c:v>
                </c:pt>
                <c:pt idx="32">
                  <c:v>84.4</c:v>
                </c:pt>
              </c:numCache>
            </c:numRef>
          </c:yVal>
          <c:smooth val="0"/>
          <c:extLst>
            <c:ext xmlns:c16="http://schemas.microsoft.com/office/drawing/2014/chart" uri="{C3380CC4-5D6E-409C-BE32-E72D297353CC}">
              <c16:uniqueId val="{00000009-C918-449E-B000-01D32BAD3DC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{547E98C3-5466-4EB6-B340-15E6BA034917}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918-449E-B000-01D32BAD3DC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{35F4FD78-1D08-427F-8467-87537D817608}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18-449E-B000-01D32BAD3D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{540B3B34-35BA-4122-BFBB-41E03502D5A2}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18-449E-B000-01D32BAD3D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{40C27679-02F7-4112-9796-7D5719DFE1DE}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18-449E-B000-01D32BAD3D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{B992728E-6851-4C32-84EE-E5C8F28EDAB0}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18-449E-B000-01D32BAD3DC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{EA106F92-67CC-4FDF-ACC2-581E67A1E939}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918-449E-B000-01D32BAD3DC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{5F5BBE6B-CB10-466E-AA34-6621690642BE}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918-449E-B000-01D32BAD3DC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{79F4D1F6-2C70-4590-BB7D-41C7DACCFF3E}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918-449E-B000-01D32BAD3DC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{00A2C0AA-78DA-4407-AFD8-3C211F59AB54}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918-449E-B000-01D32BAD3D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C918-449E-B000-01D32BAD3DC0}"/>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新潟県加茂市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元利償還金は減少、公営企業債の元利償還金に対する繰入金、債務負担行為に基づく支出額は増加し、それにより実質公債費比率の分子は増加したが、ほぼ横ばいとなっている。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引き続き、建設事業の抑制や交付税算入率の高い地方債を選択することによる実質的な負担減を図る。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該当なし</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新潟県加茂市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一般会計等に係る地方債の現在高及び退職手当負担見込額は増加しているが、公営企業債等繰入見込額と公営企業債等繰入見込額が減少し、前年度に比べ将来負担額は減少している。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年度に策定した行財政健全化推進計画に基づき、基金の積み増しを図ったことにより、充当可能基金が増加し、充当可能財源等も増加したため、前年度よりも将来負担比率の分子が減少した。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新潟県加茂市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年度に策定した行財政健全化推進計画に基づき、基金の積み増しを図ったため。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今後も基金の積み増しを図る。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企業版ふるさと加茂応援寄附金基金：アウトドア事業のため、企業版ふるさと加茂応援寄附金等を積み立て、事業実施に伴い取り崩し。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新町雁木づくりアーケード整備事業基金：新町商店街アーケード建設のための地元負担金を積み立て、事業の進捗に伴い取り崩す。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社会福祉事業基金：社会福祉の推進。主に、特別養護老人ホーム建設費償還補助に充当。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森林環境整備基金：森林環境譲与税を積み立て、森林整備事業に充当する。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企業版ふるさと加茂応援寄附金基金：令和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年度に新設し、寄附金を積み立てた。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新町雁木づくりアーケード整備事業基金：負担金が納入されたため、積み立てた。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教育施設整備基金：寄附金を積み立てた。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企業版ふるさと加茂応援寄附金基金は、令和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年度に取り崩し、事業実施。</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新町雁木づくりアーケード整備事業基金は、事業終了に伴い廃止予定。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森林環境整備基金は、森林環境譲与税を積み立て、森林整備事業に充当、残金を積み立てる予定。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日で廃止予定。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年度に策定した行財政健全化推進計画に基づき、基金の積み増しを行ったため。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その中で、基金積立を前提とした予算組み、執行を行った。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今後も災害や除排雪経費など緊急事態に対応できるよう、基金の積み増しを図る。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年度普通交付税（再算定）で交付された臨時財政対策債償還基金費</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96,173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千円を積み立て、令和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年度は積み立てを行わなかった。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運用益等を積み立てる予定。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09A1120-24F2-49C4-B899-5EF91A1EF4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2489417-E988-4FDC-8FC5-323E2AE31F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C53667C-304E-40BC-A612-FB39B0EE513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CF83934-483A-4E59-B773-7C892CB6575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8C814B3-5D63-45B4-A582-D73B860F155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DD77AFD-73A1-4533-BC1C-5579E10CA96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新潟県加茂市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615A318-57BC-45A3-B382-80311F3DA61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59CE137-35F4-4754-A0E1-E53F0C00B12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8DA0554-0D13-405C-81CB-102536C0203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200C457-65AC-4F67-AEC7-642EF6897F9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28807EA-E1BF-4CEF-B636-183E9FBA058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C0326C3-5056-4DAF-8FD7-B214C93CFDD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25,052
24,944
133.72
14,418,482
13,753,118
630,382
7,366,710
9,308,509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35ADC1C-570C-4C5A-84DC-C5AC70300DE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5D88246-44B8-4415-BFA9-292A702F825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12B7E0B-7C16-41D1-93B0-93FF04D8AE6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22E4701-44BC-4ABA-838A-B690B765452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5E64E7B-E3B0-43C2-AFCE-DF65EE97DD5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3756B46-E0CD-4C2A-BD12-DA34F621F31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AE28D4D-B902-4992-A0A0-80C8E2CF251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47724C2-5060-4B72-B7AA-C760394B15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1CAD443-69E4-43B8-8554-D062CA8046C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5CC31B2-AD67-4578-B5AB-C0F9E75B14D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5A6D78F-64AC-4D9D-8F66-32DE92FADDE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09A20B1-47A5-4E93-A475-40110AE06D4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4F060D3-5DB4-41B4-8504-720C3C59083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DB565E8-3D00-4A6C-B6B8-E44BD543B5D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2E67379-215A-4820-9F52-9F5335AED71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E77B19A-AC67-47DC-B86C-C2527FBA8A1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2329CD4-2914-4C09-96D7-26F9A76D0BD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090F2CA-EEBC-491A-ADB1-506B7E95926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1BC1B98-44A2-497C-A5F9-75051007A21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E1006CA-3775-4E3F-931F-BF37464DCE8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B33D083C-99B0-441E-86F9-67CC45FDD1BC}"/>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D709B93-B933-49DC-A806-F83A281B576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467DC81-B860-4D43-A755-F46BB3A0E41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E0C2052-8B78-4BA8-953B-0AFF18C6F84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C30FA90-64D4-4039-9963-9A9C1A7103B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1B5BFFF-165B-4D7A-9B8F-B34C6243282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721503D-660B-4943-90B5-580E3E57A71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3C3E3A5-3A97-4622-B5C6-F08DE3CD53D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89E39A3-121D-47FA-82FF-6237523BF94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28424C8-08D7-4856-A33E-563F41A264C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0CE5B52-B3FA-44CF-9B80-0F7976D821C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B1F0A2B-02D6-44AE-A39E-01FA1559BCF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220662C-E7EC-489E-B905-FF227B4CC85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F0A8BF5-904C-4152-9B7F-94CB5ADF225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3485905-C568-49C9-B655-5C13C7DE446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類似団体と比べ有形固定資産減価償却率がやや高くなっている。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建物資産が類似団体と比べ有形固定資産減価償却率が高い。今後策定する公共施設再編計画に沿って、利用状況や需要の変化に基づいた保有量適正化を図っていく。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また、インフラ資産では橋りょう、トンネルで有形固定資産減価償却率が類似団体よりも高くなっている。架設後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年以上経過する橋が全体の過半を占める。今後は個別施設計画に基づき、橋りょうの長寿命化や 補修・更新に係る費用の縮減と平準化を図る。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3635084-52CF-42F3-98C8-9A16C025094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A4A5FB9-C0B9-489A-9C89-4225D2BC14B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1105066-D368-4BA2-B6A3-4313BD5EDA2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D6C8494F-8EFD-4D61-A7B2-8357AC1387A9}"/>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F3774A06-9791-436F-995E-93EF6A3C895E}"/>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7F437851-A12B-4F2B-ABF5-138B992709AF}"/>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DD1F4003-01B6-4442-AAB1-B8678D8AC79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A98BC10A-3DE9-4BB5-8E96-AE995FFB0EEE}"/>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B34EF7AC-BB34-4ABD-B949-4BC82C47D4F9}"/>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DAC5C1EE-E3EB-4E0F-9516-ADBDEDA4C37D}"/>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CC00101A-7D7A-4EAD-BF09-3DB14CA1F26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894E8D39-5372-4E1E-9F57-26A10C496F6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A492BD8B-1B38-428F-8106-7BA9303A3469}"/>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80940C77-4785-4854-BC4F-6A7F4A6E01D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ECF8A89B-A530-4965-95C2-21DEAD9AF771}"/>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8443CFD-9E73-415F-8248-597FBD02598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A8D2B1CA-2EAD-415E-A09D-490B079260E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64F7BBDA-AD4E-4F24-9A43-A958DBCE5CC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7F6256F7-E628-4FCA-8888-89B75C3456E2}"/>
            </a:ext>
          </a:extLst>
        </xdr:cNvPr>
        <xdr:cNvCxnSpPr/>
      </xdr:nvCxnSpPr>
      <xdr:spPr>
        <a:xfrm flipV="1">
          <a:off x="4760595" y="5332367"/>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31CBDC3D-34C5-4B43-8E60-89C3815715A4}"/>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BEC26206-1E02-474A-8906-950AB092A6E5}"/>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70" name="有形固定資産減価償却率最大値テキスト">
          <a:extLst>
            <a:ext uri="{FF2B5EF4-FFF2-40B4-BE49-F238E27FC236}">
              <a16:creationId xmlns:a16="http://schemas.microsoft.com/office/drawing/2014/main" id="{AE00D3A3-E944-4D5A-A19E-735443931C4D}"/>
            </a:ext>
          </a:extLst>
        </xdr:cNvPr>
        <xdr:cNvSpPr txBox="1"/>
      </xdr:nvSpPr>
      <xdr:spPr>
        <a:xfrm>
          <a:off x="4813300" y="5107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71" name="直線コネクタ 70">
          <a:extLst>
            <a:ext uri="{FF2B5EF4-FFF2-40B4-BE49-F238E27FC236}">
              <a16:creationId xmlns:a16="http://schemas.microsoft.com/office/drawing/2014/main" id="{4B2807AA-F13B-4EA1-8E0F-79832E47781E}"/>
            </a:ext>
          </a:extLst>
        </xdr:cNvPr>
        <xdr:cNvCxnSpPr/>
      </xdr:nvCxnSpPr>
      <xdr:spPr>
        <a:xfrm>
          <a:off x="4673600" y="533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95721</xdr:rowOff>
    </xdr:from>
    <xdr:ext cx="405111" cy="259045"/>
    <xdr:sp macro="" textlink="">
      <xdr:nvSpPr>
        <xdr:cNvPr id="72" name="有形固定資産減価償却率平均値テキスト">
          <a:extLst>
            <a:ext uri="{FF2B5EF4-FFF2-40B4-BE49-F238E27FC236}">
              <a16:creationId xmlns:a16="http://schemas.microsoft.com/office/drawing/2014/main" id="{FD2DAC7A-289C-4F0B-8913-F90358DDE8B1}"/>
            </a:ext>
          </a:extLst>
        </xdr:cNvPr>
        <xdr:cNvSpPr txBox="1"/>
      </xdr:nvSpPr>
      <xdr:spPr>
        <a:xfrm>
          <a:off x="4813300" y="58392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73" name="フローチャート: 判断 72">
          <a:extLst>
            <a:ext uri="{FF2B5EF4-FFF2-40B4-BE49-F238E27FC236}">
              <a16:creationId xmlns:a16="http://schemas.microsoft.com/office/drawing/2014/main" id="{E552080A-BEA1-43E6-BF29-00A1057CC1B6}"/>
            </a:ext>
          </a:extLst>
        </xdr:cNvPr>
        <xdr:cNvSpPr/>
      </xdr:nvSpPr>
      <xdr:spPr>
        <a:xfrm>
          <a:off x="47117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74" name="フローチャート: 判断 73">
          <a:extLst>
            <a:ext uri="{FF2B5EF4-FFF2-40B4-BE49-F238E27FC236}">
              <a16:creationId xmlns:a16="http://schemas.microsoft.com/office/drawing/2014/main" id="{C6EBF82B-3780-40D1-8F26-77A2000256BC}"/>
            </a:ext>
          </a:extLst>
        </xdr:cNvPr>
        <xdr:cNvSpPr/>
      </xdr:nvSpPr>
      <xdr:spPr>
        <a:xfrm>
          <a:off x="4000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75" name="フローチャート: 判断 74">
          <a:extLst>
            <a:ext uri="{FF2B5EF4-FFF2-40B4-BE49-F238E27FC236}">
              <a16:creationId xmlns:a16="http://schemas.microsoft.com/office/drawing/2014/main" id="{935483A3-C10D-4815-BCFA-C158C381A3E4}"/>
            </a:ext>
          </a:extLst>
        </xdr:cNvPr>
        <xdr:cNvSpPr/>
      </xdr:nvSpPr>
      <xdr:spPr>
        <a:xfrm>
          <a:off x="3238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90079</xdr:rowOff>
    </xdr:from>
    <xdr:to>
      <xdr:col>11</xdr:col>
      <xdr:colOff>187325</xdr:colOff>
      <xdr:row>30</xdr:row>
      <xdr:rowOff>20229</xdr:rowOff>
    </xdr:to>
    <xdr:sp macro="" textlink="">
      <xdr:nvSpPr>
        <xdr:cNvPr id="76" name="フローチャート: 判断 75">
          <a:extLst>
            <a:ext uri="{FF2B5EF4-FFF2-40B4-BE49-F238E27FC236}">
              <a16:creationId xmlns:a16="http://schemas.microsoft.com/office/drawing/2014/main" id="{1767DD0F-1C7B-4B5B-B4C5-3B9C0DF7F460}"/>
            </a:ext>
          </a:extLst>
        </xdr:cNvPr>
        <xdr:cNvSpPr/>
      </xdr:nvSpPr>
      <xdr:spPr>
        <a:xfrm>
          <a:off x="2476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80826</xdr:rowOff>
    </xdr:from>
    <xdr:to>
      <xdr:col>7</xdr:col>
      <xdr:colOff>187325</xdr:colOff>
      <xdr:row>30</xdr:row>
      <xdr:rowOff>10976</xdr:rowOff>
    </xdr:to>
    <xdr:sp macro="" textlink="">
      <xdr:nvSpPr>
        <xdr:cNvPr id="77" name="フローチャート: 判断 76">
          <a:extLst>
            <a:ext uri="{FF2B5EF4-FFF2-40B4-BE49-F238E27FC236}">
              <a16:creationId xmlns:a16="http://schemas.microsoft.com/office/drawing/2014/main" id="{50B6D527-A079-4693-8526-E43EBC69FB50}"/>
            </a:ext>
          </a:extLst>
        </xdr:cNvPr>
        <xdr:cNvSpPr/>
      </xdr:nvSpPr>
      <xdr:spPr>
        <a:xfrm>
          <a:off x="1714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3BE9690-2FB7-4BD9-8CC9-F96350F570F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58C985D-7B7C-42CD-BD46-818A734F91F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EEE57D1-2C09-414C-8A9D-AC60CDB372D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4F42FD3-46A9-4C44-BA22-7916AFE79C1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630C2E0-AAB5-4B4D-A483-6E3D8E6B6AC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122192</xdr:rowOff>
    </xdr:from>
    <xdr:to>
      <xdr:col>23</xdr:col>
      <xdr:colOff>136525</xdr:colOff>
      <xdr:row>31</xdr:row>
      <xdr:rowOff>52342</xdr:rowOff>
    </xdr:to>
    <xdr:sp macro="" textlink="">
      <xdr:nvSpPr>
        <xdr:cNvPr id="83" name="楕円 82">
          <a:extLst>
            <a:ext uri="{FF2B5EF4-FFF2-40B4-BE49-F238E27FC236}">
              <a16:creationId xmlns:a16="http://schemas.microsoft.com/office/drawing/2014/main" id="{79A980AE-94C0-499E-9D77-FECC76A3978A}"/>
            </a:ext>
          </a:extLst>
        </xdr:cNvPr>
        <xdr:cNvSpPr/>
      </xdr:nvSpPr>
      <xdr:spPr>
        <a:xfrm>
          <a:off x="4711700" y="60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100619</xdr:rowOff>
    </xdr:from>
    <xdr:ext cx="405111" cy="259045"/>
    <xdr:sp macro="" textlink="">
      <xdr:nvSpPr>
        <xdr:cNvPr id="84" name="有形固定資産減価償却率該当値テキスト">
          <a:extLst>
            <a:ext uri="{FF2B5EF4-FFF2-40B4-BE49-F238E27FC236}">
              <a16:creationId xmlns:a16="http://schemas.microsoft.com/office/drawing/2014/main" id="{0833FA79-D28A-4F3B-9719-902A53205C8D}"/>
            </a:ext>
          </a:extLst>
        </xdr:cNvPr>
        <xdr:cNvSpPr txBox="1"/>
      </xdr:nvSpPr>
      <xdr:spPr>
        <a:xfrm>
          <a:off x="4813300" y="6015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72844</xdr:rowOff>
    </xdr:from>
    <xdr:to>
      <xdr:col>19</xdr:col>
      <xdr:colOff>187325</xdr:colOff>
      <xdr:row>31</xdr:row>
      <xdr:rowOff>2994</xdr:rowOff>
    </xdr:to>
    <xdr:sp macro="" textlink="">
      <xdr:nvSpPr>
        <xdr:cNvPr id="85" name="楕円 84">
          <a:extLst>
            <a:ext uri="{FF2B5EF4-FFF2-40B4-BE49-F238E27FC236}">
              <a16:creationId xmlns:a16="http://schemas.microsoft.com/office/drawing/2014/main" id="{B4AFED6B-0AED-45A8-ADC8-AB00D461D914}"/>
            </a:ext>
          </a:extLst>
        </xdr:cNvPr>
        <xdr:cNvSpPr/>
      </xdr:nvSpPr>
      <xdr:spPr>
        <a:xfrm>
          <a:off x="4000500" y="598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123644</xdr:rowOff>
    </xdr:from>
    <xdr:to>
      <xdr:col>23</xdr:col>
      <xdr:colOff>85725</xdr:colOff>
      <xdr:row>31</xdr:row>
      <xdr:rowOff>1542</xdr:rowOff>
    </xdr:to>
    <xdr:cxnSp macro="">
      <xdr:nvCxnSpPr>
        <xdr:cNvPr id="86" name="直線コネクタ 85">
          <a:extLst>
            <a:ext uri="{FF2B5EF4-FFF2-40B4-BE49-F238E27FC236}">
              <a16:creationId xmlns:a16="http://schemas.microsoft.com/office/drawing/2014/main" id="{88792E6C-7691-40D2-B53E-1401EE43A2DA}"/>
            </a:ext>
          </a:extLst>
        </xdr:cNvPr>
        <xdr:cNvCxnSpPr/>
      </xdr:nvCxnSpPr>
      <xdr:spPr>
        <a:xfrm>
          <a:off x="4051300" y="6038669"/>
          <a:ext cx="7112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7" name="楕円 86">
          <a:extLst>
            <a:ext uri="{FF2B5EF4-FFF2-40B4-BE49-F238E27FC236}">
              <a16:creationId xmlns:a16="http://schemas.microsoft.com/office/drawing/2014/main" id="{B0E6D526-ADC2-469C-B9D8-95062FD64CEB}"/>
            </a:ext>
          </a:extLst>
        </xdr:cNvPr>
        <xdr:cNvSpPr/>
      </xdr:nvSpPr>
      <xdr:spPr>
        <a:xfrm>
          <a:off x="32385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77379</xdr:rowOff>
    </xdr:from>
    <xdr:to>
      <xdr:col>19</xdr:col>
      <xdr:colOff>136525</xdr:colOff>
      <xdr:row>30</xdr:row>
      <xdr:rowOff>123644</xdr:rowOff>
    </xdr:to>
    <xdr:cxnSp macro="">
      <xdr:nvCxnSpPr>
        <xdr:cNvPr id="88" name="直線コネクタ 87">
          <a:extLst>
            <a:ext uri="{FF2B5EF4-FFF2-40B4-BE49-F238E27FC236}">
              <a16:creationId xmlns:a16="http://schemas.microsoft.com/office/drawing/2014/main" id="{C69BA271-77D0-4135-AE11-D919DEC0CD2C}"/>
            </a:ext>
          </a:extLst>
        </xdr:cNvPr>
        <xdr:cNvCxnSpPr/>
      </xdr:nvCxnSpPr>
      <xdr:spPr>
        <a:xfrm>
          <a:off x="3289300" y="5992404"/>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129285</xdr:rowOff>
    </xdr:from>
    <xdr:ext cx="405111" cy="259045"/>
    <xdr:sp macro="" textlink="">
      <xdr:nvSpPr>
        <xdr:cNvPr id="89" name="n_1aveValue有形固定資産減価償却率">
          <a:extLst>
            <a:ext uri="{FF2B5EF4-FFF2-40B4-BE49-F238E27FC236}">
              <a16:creationId xmlns:a16="http://schemas.microsoft.com/office/drawing/2014/main" id="{8C63A367-02E8-46BD-B144-15573909944C}"/>
            </a:ext>
          </a:extLst>
        </xdr:cNvPr>
        <xdr:cNvSpPr txBox="1"/>
      </xdr:nvSpPr>
      <xdr:spPr>
        <a:xfrm>
          <a:off x="38360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92274</xdr:rowOff>
    </xdr:from>
    <xdr:ext cx="405111" cy="259045"/>
    <xdr:sp macro="" textlink="">
      <xdr:nvSpPr>
        <xdr:cNvPr id="90" name="n_2aveValue有形固定資産減価償却率">
          <a:extLst>
            <a:ext uri="{FF2B5EF4-FFF2-40B4-BE49-F238E27FC236}">
              <a16:creationId xmlns:a16="http://schemas.microsoft.com/office/drawing/2014/main" id="{3644B275-A0F3-4C77-9A0A-6253E683345F}"/>
            </a:ext>
          </a:extLst>
        </xdr:cNvPr>
        <xdr:cNvSpPr txBox="1"/>
      </xdr:nvSpPr>
      <xdr:spPr>
        <a:xfrm>
          <a:off x="3086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36756</xdr:rowOff>
    </xdr:from>
    <xdr:ext cx="405111" cy="259045"/>
    <xdr:sp macro="" textlink="">
      <xdr:nvSpPr>
        <xdr:cNvPr id="91" name="n_3aveValue有形固定資産減価償却率">
          <a:extLst>
            <a:ext uri="{FF2B5EF4-FFF2-40B4-BE49-F238E27FC236}">
              <a16:creationId xmlns:a16="http://schemas.microsoft.com/office/drawing/2014/main" id="{8D8745BA-FD10-437C-9E6A-CAC13CB1115B}"/>
            </a:ext>
          </a:extLst>
        </xdr:cNvPr>
        <xdr:cNvSpPr txBox="1"/>
      </xdr:nvSpPr>
      <xdr:spPr>
        <a:xfrm>
          <a:off x="2324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27503</xdr:rowOff>
    </xdr:from>
    <xdr:ext cx="405111" cy="259045"/>
    <xdr:sp macro="" textlink="">
      <xdr:nvSpPr>
        <xdr:cNvPr id="92" name="n_4aveValue有形固定資産減価償却率">
          <a:extLst>
            <a:ext uri="{FF2B5EF4-FFF2-40B4-BE49-F238E27FC236}">
              <a16:creationId xmlns:a16="http://schemas.microsoft.com/office/drawing/2014/main" id="{8EDCC90D-0C5C-40C9-9F37-2A506272210C}"/>
            </a:ext>
          </a:extLst>
        </xdr:cNvPr>
        <xdr:cNvSpPr txBox="1"/>
      </xdr:nvSpPr>
      <xdr:spPr>
        <a:xfrm>
          <a:off x="1562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165571</xdr:rowOff>
    </xdr:from>
    <xdr:ext cx="405111" cy="259045"/>
    <xdr:sp macro="" textlink="">
      <xdr:nvSpPr>
        <xdr:cNvPr id="93" name="n_1mainValue有形固定資産減価償却率">
          <a:extLst>
            <a:ext uri="{FF2B5EF4-FFF2-40B4-BE49-F238E27FC236}">
              <a16:creationId xmlns:a16="http://schemas.microsoft.com/office/drawing/2014/main" id="{092D58B8-5161-4155-825A-6D7AB4EE381A}"/>
            </a:ext>
          </a:extLst>
        </xdr:cNvPr>
        <xdr:cNvSpPr txBox="1"/>
      </xdr:nvSpPr>
      <xdr:spPr>
        <a:xfrm>
          <a:off x="3836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119306</xdr:rowOff>
    </xdr:from>
    <xdr:ext cx="405111" cy="259045"/>
    <xdr:sp macro="" textlink="">
      <xdr:nvSpPr>
        <xdr:cNvPr id="94" name="n_2mainValue有形固定資産減価償却率">
          <a:extLst>
            <a:ext uri="{FF2B5EF4-FFF2-40B4-BE49-F238E27FC236}">
              <a16:creationId xmlns:a16="http://schemas.microsoft.com/office/drawing/2014/main" id="{CABAAED3-2002-4529-976A-E68BC248FE94}"/>
            </a:ext>
          </a:extLst>
        </xdr:cNvPr>
        <xdr:cNvSpPr txBox="1"/>
      </xdr:nvSpPr>
      <xdr:spPr>
        <a:xfrm>
          <a:off x="30867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91E201EB-26B9-4D8E-BDBF-A17B53EB4C2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52B7A587-D258-47C0-AB7D-6FF32BE1C54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18109BF0-3A16-4710-99A5-722C13F8A35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09BB5780-7F31-4F52-BB9B-07685D1E069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A963D3B8-8855-4A67-A937-ED16A009D59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EA1B878C-29DD-4B66-9BEB-39DA2206067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753C3416-0CDD-4C9B-BAFA-4924802815A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90575FF4-C82F-496A-ABB8-03ABB250362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10624B47-1FBF-448A-A20A-3C9230ADAD6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EDC19392-1983-460E-8CF7-D648D325AC0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A1FDCB07-DC59-4B47-887F-78552222E54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9260580C-BE94-46C0-AB7C-C7882DEDA2B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2C2C1933-2E55-40E2-80DF-89595BCCC61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年度は一時的な普通交付税（臨時財政対策債含む）の増があったため、値が低くなっている。</a:t>
          </a: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年度以前と比較すると改善されているものの、依然として類似団体平均を大きく上回っている。</a:t>
          </a:r>
        </a:p>
        <a:p>
          <a:r>
            <a:rPr kumimoji="1" lang="ja-JP" altLang="en-US" sz="1100">
              <a:latin typeface="ＭＳ Ｐゴシック" panose="020B0600070205080204" pitchFamily="50" charset="-128"/>
              <a:ea typeface="ＭＳ Ｐゴシック" panose="020B0600070205080204" pitchFamily="50" charset="-128"/>
            </a:rPr>
            <a:t>　今後、公共施設の老朽化等に伴う投資事業が見込まれるが、過疎対策事業債等の交付税算入率の高い地方債を有効に活用し、後年度の財政負担の軽減を図っていく。</a:t>
          </a: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A93F8AED-F160-4422-8B45-85C27D9747E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E2F83ED8-11A0-48F9-B006-CB5D94F65C7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a16="http://schemas.microsoft.com/office/drawing/2014/main" id="{E8441CDC-6DBE-4669-A918-51F4E829325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a:extLst>
            <a:ext uri="{FF2B5EF4-FFF2-40B4-BE49-F238E27FC236}">
              <a16:creationId xmlns:a16="http://schemas.microsoft.com/office/drawing/2014/main" id="{099D7A8D-A304-473B-BEE0-6B5D24D5295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2" name="テキスト ボックス 111">
          <a:extLst>
            <a:ext uri="{FF2B5EF4-FFF2-40B4-BE49-F238E27FC236}">
              <a16:creationId xmlns:a16="http://schemas.microsoft.com/office/drawing/2014/main" id="{0CB22BD2-06C7-475B-90EA-59605BA3A54A}"/>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a:extLst>
            <a:ext uri="{FF2B5EF4-FFF2-40B4-BE49-F238E27FC236}">
              <a16:creationId xmlns:a16="http://schemas.microsoft.com/office/drawing/2014/main" id="{A49F7A24-E14E-4E7E-B67C-184F563B373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a:extLst>
            <a:ext uri="{FF2B5EF4-FFF2-40B4-BE49-F238E27FC236}">
              <a16:creationId xmlns:a16="http://schemas.microsoft.com/office/drawing/2014/main" id="{7C65772B-0BB2-4C8D-A5C7-922E7DD344B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a:extLst>
            <a:ext uri="{FF2B5EF4-FFF2-40B4-BE49-F238E27FC236}">
              <a16:creationId xmlns:a16="http://schemas.microsoft.com/office/drawing/2014/main" id="{2EC50B61-4FEE-4542-9F4D-78D4E40988D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a:extLst>
            <a:ext uri="{FF2B5EF4-FFF2-40B4-BE49-F238E27FC236}">
              <a16:creationId xmlns:a16="http://schemas.microsoft.com/office/drawing/2014/main" id="{4E4F57FC-5501-4983-8B35-684473833F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a:extLst>
            <a:ext uri="{FF2B5EF4-FFF2-40B4-BE49-F238E27FC236}">
              <a16:creationId xmlns:a16="http://schemas.microsoft.com/office/drawing/2014/main" id="{B35C6D9A-226A-40B0-884B-534BD301981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a:extLst>
            <a:ext uri="{FF2B5EF4-FFF2-40B4-BE49-F238E27FC236}">
              <a16:creationId xmlns:a16="http://schemas.microsoft.com/office/drawing/2014/main" id="{E024B150-3B71-40A6-9DC2-7F98673C735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a:extLst>
            <a:ext uri="{FF2B5EF4-FFF2-40B4-BE49-F238E27FC236}">
              <a16:creationId xmlns:a16="http://schemas.microsoft.com/office/drawing/2014/main" id="{BA8E1318-82F1-46A8-9F25-6D86E074299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a:extLst>
            <a:ext uri="{FF2B5EF4-FFF2-40B4-BE49-F238E27FC236}">
              <a16:creationId xmlns:a16="http://schemas.microsoft.com/office/drawing/2014/main" id="{FBFE7B77-B156-4490-97A6-B3FEFE9920E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1F9BE7E9-7B29-4959-B3F3-5DDF6574917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79C089AD-A46B-4C38-AB08-83E06AA6959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104669</xdr:rowOff>
    </xdr:from>
    <xdr:to>
      <xdr:col>76</xdr:col>
      <xdr:colOff>21589</xdr:colOff>
      <xdr:row>34</xdr:row>
      <xdr:rowOff>86452</xdr:rowOff>
    </xdr:to>
    <xdr:cxnSp macro="">
      <xdr:nvCxnSpPr>
        <xdr:cNvPr id="123" name="直線コネクタ 122">
          <a:extLst>
            <a:ext uri="{FF2B5EF4-FFF2-40B4-BE49-F238E27FC236}">
              <a16:creationId xmlns:a16="http://schemas.microsoft.com/office/drawing/2014/main" id="{B2CC5201-13FB-4506-809F-16A20152E260}"/>
            </a:ext>
          </a:extLst>
        </xdr:cNvPr>
        <xdr:cNvCxnSpPr/>
      </xdr:nvCxnSpPr>
      <xdr:spPr>
        <a:xfrm flipV="1">
          <a:off x="14793595" y="5505344"/>
          <a:ext cx="1269" cy="118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90279</xdr:rowOff>
    </xdr:from>
    <xdr:ext cx="560923" cy="259045"/>
    <xdr:sp macro="" textlink="">
      <xdr:nvSpPr>
        <xdr:cNvPr id="124" name="債務償還比率最小値テキスト">
          <a:extLst>
            <a:ext uri="{FF2B5EF4-FFF2-40B4-BE49-F238E27FC236}">
              <a16:creationId xmlns:a16="http://schemas.microsoft.com/office/drawing/2014/main" id="{25AFB51A-5C6D-4DF0-9621-956A200220E1}"/>
            </a:ext>
          </a:extLst>
        </xdr:cNvPr>
        <xdr:cNvSpPr txBox="1"/>
      </xdr:nvSpPr>
      <xdr:spPr>
        <a:xfrm>
          <a:off x="14846300" y="66911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86452</xdr:rowOff>
    </xdr:from>
    <xdr:to>
      <xdr:col>76</xdr:col>
      <xdr:colOff>111125</xdr:colOff>
      <xdr:row>34</xdr:row>
      <xdr:rowOff>86452</xdr:rowOff>
    </xdr:to>
    <xdr:cxnSp macro="">
      <xdr:nvCxnSpPr>
        <xdr:cNvPr id="125" name="直線コネクタ 124">
          <a:extLst>
            <a:ext uri="{FF2B5EF4-FFF2-40B4-BE49-F238E27FC236}">
              <a16:creationId xmlns:a16="http://schemas.microsoft.com/office/drawing/2014/main" id="{8ACF2628-718C-4E60-A982-06BFFDC15481}"/>
            </a:ext>
          </a:extLst>
        </xdr:cNvPr>
        <xdr:cNvCxnSpPr/>
      </xdr:nvCxnSpPr>
      <xdr:spPr>
        <a:xfrm>
          <a:off x="14706600" y="668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51346</xdr:rowOff>
    </xdr:from>
    <xdr:ext cx="469744" cy="259045"/>
    <xdr:sp macro="" textlink="">
      <xdr:nvSpPr>
        <xdr:cNvPr id="126" name="債務償還比率最大値テキスト">
          <a:extLst>
            <a:ext uri="{FF2B5EF4-FFF2-40B4-BE49-F238E27FC236}">
              <a16:creationId xmlns:a16="http://schemas.microsoft.com/office/drawing/2014/main" id="{07AE2E21-CFE1-4D67-BC2B-C145D7B35138}"/>
            </a:ext>
          </a:extLst>
        </xdr:cNvPr>
        <xdr:cNvSpPr txBox="1"/>
      </xdr:nvSpPr>
      <xdr:spPr>
        <a:xfrm>
          <a:off x="14846300" y="528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104669</xdr:rowOff>
    </xdr:from>
    <xdr:to>
      <xdr:col>76</xdr:col>
      <xdr:colOff>111125</xdr:colOff>
      <xdr:row>27</xdr:row>
      <xdr:rowOff>104669</xdr:rowOff>
    </xdr:to>
    <xdr:cxnSp macro="">
      <xdr:nvCxnSpPr>
        <xdr:cNvPr id="127" name="直線コネクタ 126">
          <a:extLst>
            <a:ext uri="{FF2B5EF4-FFF2-40B4-BE49-F238E27FC236}">
              <a16:creationId xmlns:a16="http://schemas.microsoft.com/office/drawing/2014/main" id="{E0F381F5-0FA2-4F3F-9963-16B8597B9930}"/>
            </a:ext>
          </a:extLst>
        </xdr:cNvPr>
        <xdr:cNvCxnSpPr/>
      </xdr:nvCxnSpPr>
      <xdr:spPr>
        <a:xfrm>
          <a:off x="14706600" y="5505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23103</xdr:rowOff>
    </xdr:from>
    <xdr:ext cx="469744" cy="259045"/>
    <xdr:sp macro="" textlink="">
      <xdr:nvSpPr>
        <xdr:cNvPr id="128" name="債務償還比率平均値テキスト">
          <a:extLst>
            <a:ext uri="{FF2B5EF4-FFF2-40B4-BE49-F238E27FC236}">
              <a16:creationId xmlns:a16="http://schemas.microsoft.com/office/drawing/2014/main" id="{61F6528A-AF04-451F-89DC-3DD2D34D6FAC}"/>
            </a:ext>
          </a:extLst>
        </xdr:cNvPr>
        <xdr:cNvSpPr txBox="1"/>
      </xdr:nvSpPr>
      <xdr:spPr>
        <a:xfrm>
          <a:off x="14846300" y="57666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226</xdr:rowOff>
    </xdr:from>
    <xdr:to>
      <xdr:col>76</xdr:col>
      <xdr:colOff>73025</xdr:colOff>
      <xdr:row>30</xdr:row>
      <xdr:rowOff>101826</xdr:rowOff>
    </xdr:to>
    <xdr:sp macro="" textlink="">
      <xdr:nvSpPr>
        <xdr:cNvPr id="129" name="フローチャート: 判断 128">
          <a:extLst>
            <a:ext uri="{FF2B5EF4-FFF2-40B4-BE49-F238E27FC236}">
              <a16:creationId xmlns:a16="http://schemas.microsoft.com/office/drawing/2014/main" id="{6EE03EB6-D1CF-400E-9E81-A18EFC10415F}"/>
            </a:ext>
          </a:extLst>
        </xdr:cNvPr>
        <xdr:cNvSpPr/>
      </xdr:nvSpPr>
      <xdr:spPr>
        <a:xfrm>
          <a:off x="14744700" y="59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134373</xdr:rowOff>
    </xdr:from>
    <xdr:to>
      <xdr:col>72</xdr:col>
      <xdr:colOff>123825</xdr:colOff>
      <xdr:row>30</xdr:row>
      <xdr:rowOff>64523</xdr:rowOff>
    </xdr:to>
    <xdr:sp macro="" textlink="">
      <xdr:nvSpPr>
        <xdr:cNvPr id="130" name="フローチャート: 判断 129">
          <a:extLst>
            <a:ext uri="{FF2B5EF4-FFF2-40B4-BE49-F238E27FC236}">
              <a16:creationId xmlns:a16="http://schemas.microsoft.com/office/drawing/2014/main" id="{3D70F988-784B-4FEA-BC48-999C256A32A1}"/>
            </a:ext>
          </a:extLst>
        </xdr:cNvPr>
        <xdr:cNvSpPr/>
      </xdr:nvSpPr>
      <xdr:spPr>
        <a:xfrm>
          <a:off x="14033500" y="587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126167</xdr:rowOff>
    </xdr:from>
    <xdr:to>
      <xdr:col>68</xdr:col>
      <xdr:colOff>123825</xdr:colOff>
      <xdr:row>31</xdr:row>
      <xdr:rowOff>56317</xdr:rowOff>
    </xdr:to>
    <xdr:sp macro="" textlink="">
      <xdr:nvSpPr>
        <xdr:cNvPr id="131" name="フローチャート: 判断 130">
          <a:extLst>
            <a:ext uri="{FF2B5EF4-FFF2-40B4-BE49-F238E27FC236}">
              <a16:creationId xmlns:a16="http://schemas.microsoft.com/office/drawing/2014/main" id="{4D9B92EF-760E-45D3-8E31-C6AD577E6BFC}"/>
            </a:ext>
          </a:extLst>
        </xdr:cNvPr>
        <xdr:cNvSpPr/>
      </xdr:nvSpPr>
      <xdr:spPr>
        <a:xfrm>
          <a:off x="13271500" y="60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25845</xdr:rowOff>
    </xdr:from>
    <xdr:to>
      <xdr:col>64</xdr:col>
      <xdr:colOff>123825</xdr:colOff>
      <xdr:row>31</xdr:row>
      <xdr:rowOff>127445</xdr:rowOff>
    </xdr:to>
    <xdr:sp macro="" textlink="">
      <xdr:nvSpPr>
        <xdr:cNvPr id="132" name="フローチャート: 判断 131">
          <a:extLst>
            <a:ext uri="{FF2B5EF4-FFF2-40B4-BE49-F238E27FC236}">
              <a16:creationId xmlns:a16="http://schemas.microsoft.com/office/drawing/2014/main" id="{3F659D3E-D0F0-4CB0-BA29-889845F6795B}"/>
            </a:ext>
          </a:extLst>
        </xdr:cNvPr>
        <xdr:cNvSpPr/>
      </xdr:nvSpPr>
      <xdr:spPr>
        <a:xfrm>
          <a:off x="12509500" y="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22126</xdr:rowOff>
    </xdr:from>
    <xdr:to>
      <xdr:col>60</xdr:col>
      <xdr:colOff>123825</xdr:colOff>
      <xdr:row>31</xdr:row>
      <xdr:rowOff>123726</xdr:rowOff>
    </xdr:to>
    <xdr:sp macro="" textlink="">
      <xdr:nvSpPr>
        <xdr:cNvPr id="133" name="フローチャート: 判断 132">
          <a:extLst>
            <a:ext uri="{FF2B5EF4-FFF2-40B4-BE49-F238E27FC236}">
              <a16:creationId xmlns:a16="http://schemas.microsoft.com/office/drawing/2014/main" id="{1E8DDD85-898A-4F02-9440-EE343872DED2}"/>
            </a:ext>
          </a:extLst>
        </xdr:cNvPr>
        <xdr:cNvSpPr/>
      </xdr:nvSpPr>
      <xdr:spPr>
        <a:xfrm>
          <a:off x="11747500" y="610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4A5FC144-0760-41D0-9FF6-ED39FC8AA7E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B6C309D6-9744-4A6E-8444-9B1931DEA55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B35A221-06FD-4700-85A6-E622C01285E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63679BF4-A755-4541-B0D1-49B9CAFFA72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FE2B4B8-8320-48C7-BA8B-F6CA0256375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92484</xdr:rowOff>
    </xdr:from>
    <xdr:to>
      <xdr:col>76</xdr:col>
      <xdr:colOff>73025</xdr:colOff>
      <xdr:row>33</xdr:row>
      <xdr:rowOff>22634</xdr:rowOff>
    </xdr:to>
    <xdr:sp macro="" textlink="">
      <xdr:nvSpPr>
        <xdr:cNvPr id="139" name="楕円 138">
          <a:extLst>
            <a:ext uri="{FF2B5EF4-FFF2-40B4-BE49-F238E27FC236}">
              <a16:creationId xmlns:a16="http://schemas.microsoft.com/office/drawing/2014/main" id="{0125902F-FB33-424D-A3B3-0820A6B42F8A}"/>
            </a:ext>
          </a:extLst>
        </xdr:cNvPr>
        <xdr:cNvSpPr/>
      </xdr:nvSpPr>
      <xdr:spPr>
        <a:xfrm>
          <a:off x="14744700" y="63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70911</xdr:rowOff>
    </xdr:from>
    <xdr:ext cx="469744" cy="259045"/>
    <xdr:sp macro="" textlink="">
      <xdr:nvSpPr>
        <xdr:cNvPr id="140" name="債務償還比率該当値テキスト">
          <a:extLst>
            <a:ext uri="{FF2B5EF4-FFF2-40B4-BE49-F238E27FC236}">
              <a16:creationId xmlns:a16="http://schemas.microsoft.com/office/drawing/2014/main" id="{10B4BD19-F444-4796-AEB2-8466C491554E}"/>
            </a:ext>
          </a:extLst>
        </xdr:cNvPr>
        <xdr:cNvSpPr txBox="1"/>
      </xdr:nvSpPr>
      <xdr:spPr>
        <a:xfrm>
          <a:off x="14846300" y="632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51033</xdr:rowOff>
    </xdr:from>
    <xdr:to>
      <xdr:col>72</xdr:col>
      <xdr:colOff>123825</xdr:colOff>
      <xdr:row>31</xdr:row>
      <xdr:rowOff>152633</xdr:rowOff>
    </xdr:to>
    <xdr:sp macro="" textlink="">
      <xdr:nvSpPr>
        <xdr:cNvPr id="141" name="楕円 140">
          <a:extLst>
            <a:ext uri="{FF2B5EF4-FFF2-40B4-BE49-F238E27FC236}">
              <a16:creationId xmlns:a16="http://schemas.microsoft.com/office/drawing/2014/main" id="{A5B2BE14-F916-4326-9AA7-996543DDD43D}"/>
            </a:ext>
          </a:extLst>
        </xdr:cNvPr>
        <xdr:cNvSpPr/>
      </xdr:nvSpPr>
      <xdr:spPr>
        <a:xfrm>
          <a:off x="14033500" y="613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101833</xdr:rowOff>
    </xdr:from>
    <xdr:to>
      <xdr:col>76</xdr:col>
      <xdr:colOff>22225</xdr:colOff>
      <xdr:row>32</xdr:row>
      <xdr:rowOff>143284</xdr:rowOff>
    </xdr:to>
    <xdr:cxnSp macro="">
      <xdr:nvCxnSpPr>
        <xdr:cNvPr id="142" name="直線コネクタ 141">
          <a:extLst>
            <a:ext uri="{FF2B5EF4-FFF2-40B4-BE49-F238E27FC236}">
              <a16:creationId xmlns:a16="http://schemas.microsoft.com/office/drawing/2014/main" id="{ABCAFFF3-6600-45CB-B8A7-22A17F6C5673}"/>
            </a:ext>
          </a:extLst>
        </xdr:cNvPr>
        <xdr:cNvCxnSpPr/>
      </xdr:nvCxnSpPr>
      <xdr:spPr>
        <a:xfrm>
          <a:off x="14084300" y="6188308"/>
          <a:ext cx="711200" cy="21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160493</xdr:rowOff>
    </xdr:from>
    <xdr:to>
      <xdr:col>68</xdr:col>
      <xdr:colOff>123825</xdr:colOff>
      <xdr:row>33</xdr:row>
      <xdr:rowOff>90643</xdr:rowOff>
    </xdr:to>
    <xdr:sp macro="" textlink="">
      <xdr:nvSpPr>
        <xdr:cNvPr id="143" name="楕円 142">
          <a:extLst>
            <a:ext uri="{FF2B5EF4-FFF2-40B4-BE49-F238E27FC236}">
              <a16:creationId xmlns:a16="http://schemas.microsoft.com/office/drawing/2014/main" id="{59AED62A-765B-4BD3-9B30-B1EA9F2BD2BC}"/>
            </a:ext>
          </a:extLst>
        </xdr:cNvPr>
        <xdr:cNvSpPr/>
      </xdr:nvSpPr>
      <xdr:spPr>
        <a:xfrm>
          <a:off x="13271500" y="641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101833</xdr:rowOff>
    </xdr:from>
    <xdr:to>
      <xdr:col>72</xdr:col>
      <xdr:colOff>73025</xdr:colOff>
      <xdr:row>33</xdr:row>
      <xdr:rowOff>39843</xdr:rowOff>
    </xdr:to>
    <xdr:cxnSp macro="">
      <xdr:nvCxnSpPr>
        <xdr:cNvPr id="144" name="直線コネクタ 143">
          <a:extLst>
            <a:ext uri="{FF2B5EF4-FFF2-40B4-BE49-F238E27FC236}">
              <a16:creationId xmlns:a16="http://schemas.microsoft.com/office/drawing/2014/main" id="{021D7CBD-66F5-469C-9E52-B1198873D25B}"/>
            </a:ext>
          </a:extLst>
        </xdr:cNvPr>
        <xdr:cNvCxnSpPr/>
      </xdr:nvCxnSpPr>
      <xdr:spPr>
        <a:xfrm flipV="1">
          <a:off x="13322300" y="6188308"/>
          <a:ext cx="762000" cy="28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70555</xdr:rowOff>
    </xdr:from>
    <xdr:to>
      <xdr:col>64</xdr:col>
      <xdr:colOff>123825</xdr:colOff>
      <xdr:row>35</xdr:row>
      <xdr:rowOff>705</xdr:rowOff>
    </xdr:to>
    <xdr:sp macro="" textlink="">
      <xdr:nvSpPr>
        <xdr:cNvPr id="145" name="楕円 144">
          <a:extLst>
            <a:ext uri="{FF2B5EF4-FFF2-40B4-BE49-F238E27FC236}">
              <a16:creationId xmlns:a16="http://schemas.microsoft.com/office/drawing/2014/main" id="{84967BEE-A59E-4694-8447-BD4D7CAF8CA9}"/>
            </a:ext>
          </a:extLst>
        </xdr:cNvPr>
        <xdr:cNvSpPr/>
      </xdr:nvSpPr>
      <xdr:spPr>
        <a:xfrm>
          <a:off x="12509500" y="66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39843</xdr:rowOff>
    </xdr:from>
    <xdr:to>
      <xdr:col>68</xdr:col>
      <xdr:colOff>73025</xdr:colOff>
      <xdr:row>34</xdr:row>
      <xdr:rowOff>121355</xdr:rowOff>
    </xdr:to>
    <xdr:cxnSp macro="">
      <xdr:nvCxnSpPr>
        <xdr:cNvPr id="146" name="直線コネクタ 145">
          <a:extLst>
            <a:ext uri="{FF2B5EF4-FFF2-40B4-BE49-F238E27FC236}">
              <a16:creationId xmlns:a16="http://schemas.microsoft.com/office/drawing/2014/main" id="{BE5E8F63-23EB-4FD0-88AF-44C0EB1DD943}"/>
            </a:ext>
          </a:extLst>
        </xdr:cNvPr>
        <xdr:cNvCxnSpPr/>
      </xdr:nvCxnSpPr>
      <xdr:spPr>
        <a:xfrm flipV="1">
          <a:off x="12560300" y="6469218"/>
          <a:ext cx="762000" cy="25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63119</xdr:rowOff>
    </xdr:from>
    <xdr:to>
      <xdr:col>60</xdr:col>
      <xdr:colOff>123825</xdr:colOff>
      <xdr:row>34</xdr:row>
      <xdr:rowOff>164719</xdr:rowOff>
    </xdr:to>
    <xdr:sp macro="" textlink="">
      <xdr:nvSpPr>
        <xdr:cNvPr id="147" name="楕円 146">
          <a:extLst>
            <a:ext uri="{FF2B5EF4-FFF2-40B4-BE49-F238E27FC236}">
              <a16:creationId xmlns:a16="http://schemas.microsoft.com/office/drawing/2014/main" id="{44354C28-B213-4AA5-9A07-7D0F773E71D3}"/>
            </a:ext>
          </a:extLst>
        </xdr:cNvPr>
        <xdr:cNvSpPr/>
      </xdr:nvSpPr>
      <xdr:spPr>
        <a:xfrm>
          <a:off x="11747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113919</xdr:rowOff>
    </xdr:from>
    <xdr:to>
      <xdr:col>64</xdr:col>
      <xdr:colOff>73025</xdr:colOff>
      <xdr:row>34</xdr:row>
      <xdr:rowOff>121355</xdr:rowOff>
    </xdr:to>
    <xdr:cxnSp macro="">
      <xdr:nvCxnSpPr>
        <xdr:cNvPr id="148" name="直線コネクタ 147">
          <a:extLst>
            <a:ext uri="{FF2B5EF4-FFF2-40B4-BE49-F238E27FC236}">
              <a16:creationId xmlns:a16="http://schemas.microsoft.com/office/drawing/2014/main" id="{4DB7FD72-B057-4588-8ED7-11F1BE8DEA35}"/>
            </a:ext>
          </a:extLst>
        </xdr:cNvPr>
        <xdr:cNvCxnSpPr/>
      </xdr:nvCxnSpPr>
      <xdr:spPr>
        <a:xfrm>
          <a:off x="11798300" y="6714744"/>
          <a:ext cx="762000" cy="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81050</xdr:rowOff>
    </xdr:from>
    <xdr:ext cx="469744" cy="259045"/>
    <xdr:sp macro="" textlink="">
      <xdr:nvSpPr>
        <xdr:cNvPr id="149" name="n_1aveValue債務償還比率">
          <a:extLst>
            <a:ext uri="{FF2B5EF4-FFF2-40B4-BE49-F238E27FC236}">
              <a16:creationId xmlns:a16="http://schemas.microsoft.com/office/drawing/2014/main" id="{D1B615D0-A629-48C4-B2C3-E5E9247EADFD}"/>
            </a:ext>
          </a:extLst>
        </xdr:cNvPr>
        <xdr:cNvSpPr txBox="1"/>
      </xdr:nvSpPr>
      <xdr:spPr>
        <a:xfrm>
          <a:off x="13836727" y="565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72844</xdr:rowOff>
    </xdr:from>
    <xdr:ext cx="469744" cy="259045"/>
    <xdr:sp macro="" textlink="">
      <xdr:nvSpPr>
        <xdr:cNvPr id="150" name="n_2aveValue債務償還比率">
          <a:extLst>
            <a:ext uri="{FF2B5EF4-FFF2-40B4-BE49-F238E27FC236}">
              <a16:creationId xmlns:a16="http://schemas.microsoft.com/office/drawing/2014/main" id="{D61E229E-FF99-4759-B637-CEC1838BC353}"/>
            </a:ext>
          </a:extLst>
        </xdr:cNvPr>
        <xdr:cNvSpPr txBox="1"/>
      </xdr:nvSpPr>
      <xdr:spPr>
        <a:xfrm>
          <a:off x="13087427" y="581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143972</xdr:rowOff>
    </xdr:from>
    <xdr:ext cx="469744" cy="259045"/>
    <xdr:sp macro="" textlink="">
      <xdr:nvSpPr>
        <xdr:cNvPr id="151" name="n_3aveValue債務償還比率">
          <a:extLst>
            <a:ext uri="{FF2B5EF4-FFF2-40B4-BE49-F238E27FC236}">
              <a16:creationId xmlns:a16="http://schemas.microsoft.com/office/drawing/2014/main" id="{84E0D86C-39A4-4081-B685-59D71DED8162}"/>
            </a:ext>
          </a:extLst>
        </xdr:cNvPr>
        <xdr:cNvSpPr txBox="1"/>
      </xdr:nvSpPr>
      <xdr:spPr>
        <a:xfrm>
          <a:off x="12325427" y="588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140253</xdr:rowOff>
    </xdr:from>
    <xdr:ext cx="469744" cy="259045"/>
    <xdr:sp macro="" textlink="">
      <xdr:nvSpPr>
        <xdr:cNvPr id="152" name="n_4aveValue債務償還比率">
          <a:extLst>
            <a:ext uri="{FF2B5EF4-FFF2-40B4-BE49-F238E27FC236}">
              <a16:creationId xmlns:a16="http://schemas.microsoft.com/office/drawing/2014/main" id="{6C5B76BD-8F04-4975-B774-24060A9BCADB}"/>
            </a:ext>
          </a:extLst>
        </xdr:cNvPr>
        <xdr:cNvSpPr txBox="1"/>
      </xdr:nvSpPr>
      <xdr:spPr>
        <a:xfrm>
          <a:off x="11563427" y="588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143760</xdr:rowOff>
    </xdr:from>
    <xdr:ext cx="469744" cy="259045"/>
    <xdr:sp macro="" textlink="">
      <xdr:nvSpPr>
        <xdr:cNvPr id="153" name="n_1mainValue債務償還比率">
          <a:extLst>
            <a:ext uri="{FF2B5EF4-FFF2-40B4-BE49-F238E27FC236}">
              <a16:creationId xmlns:a16="http://schemas.microsoft.com/office/drawing/2014/main" id="{E3FB6D73-84A9-4582-A176-31569201F994}"/>
            </a:ext>
          </a:extLst>
        </xdr:cNvPr>
        <xdr:cNvSpPr txBox="1"/>
      </xdr:nvSpPr>
      <xdr:spPr>
        <a:xfrm>
          <a:off x="13836727" y="623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81770</xdr:rowOff>
    </xdr:from>
    <xdr:ext cx="469744" cy="259045"/>
    <xdr:sp macro="" textlink="">
      <xdr:nvSpPr>
        <xdr:cNvPr id="154" name="n_2mainValue債務償還比率">
          <a:extLst>
            <a:ext uri="{FF2B5EF4-FFF2-40B4-BE49-F238E27FC236}">
              <a16:creationId xmlns:a16="http://schemas.microsoft.com/office/drawing/2014/main" id="{8F2043D1-F57F-4122-9A31-81C4678CFC1E}"/>
            </a:ext>
          </a:extLst>
        </xdr:cNvPr>
        <xdr:cNvSpPr txBox="1"/>
      </xdr:nvSpPr>
      <xdr:spPr>
        <a:xfrm>
          <a:off x="13087427" y="651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163282</xdr:rowOff>
    </xdr:from>
    <xdr:ext cx="560923" cy="259045"/>
    <xdr:sp macro="" textlink="">
      <xdr:nvSpPr>
        <xdr:cNvPr id="155" name="n_3mainValue債務償還比率">
          <a:extLst>
            <a:ext uri="{FF2B5EF4-FFF2-40B4-BE49-F238E27FC236}">
              <a16:creationId xmlns:a16="http://schemas.microsoft.com/office/drawing/2014/main" id="{FC2605E1-D717-4F34-B0EE-1759C91C3920}"/>
            </a:ext>
          </a:extLst>
        </xdr:cNvPr>
        <xdr:cNvSpPr txBox="1"/>
      </xdr:nvSpPr>
      <xdr:spPr>
        <a:xfrm>
          <a:off x="12279838" y="676410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155846</xdr:rowOff>
    </xdr:from>
    <xdr:ext cx="560923" cy="259045"/>
    <xdr:sp macro="" textlink="">
      <xdr:nvSpPr>
        <xdr:cNvPr id="156" name="n_4mainValue債務償還比率">
          <a:extLst>
            <a:ext uri="{FF2B5EF4-FFF2-40B4-BE49-F238E27FC236}">
              <a16:creationId xmlns:a16="http://schemas.microsoft.com/office/drawing/2014/main" id="{99AA0CC7-8A31-4080-B03E-63C1796489CE}"/>
            </a:ext>
          </a:extLst>
        </xdr:cNvPr>
        <xdr:cNvSpPr txBox="1"/>
      </xdr:nvSpPr>
      <xdr:spPr>
        <a:xfrm>
          <a:off x="11517838" y="67566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C6C0E2EB-958B-4A13-B2C3-9EF8F9ED9D3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84398894-A65B-4DF2-854F-388A4D50E1E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4899A7AA-E8DA-4B1D-B5F7-FAEFBFED3D5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EB6AB4B3-4955-44EB-A42D-3371F3306A0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D70C037F-B31E-4541-AC57-4186D69CC57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097DB3D9-6F52-4E48-ACAD-787270060FA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60887C1-248B-47F5-B820-14EF0C01148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EFC3FC7-9DFB-4F69-AF03-CF20F4A92B0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A7A3ECA-A4DB-474E-B1E8-17509E3CB2B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3F3C3E3-47C8-4710-9D63-BCD502AB8BC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A892695-C0B8-41EF-A0AF-3BAC1C69F30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C7DAB7-83F1-424A-97BD-6E43EAD9A51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20A521A-8C0F-42FE-B182-F527251B8BE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F6F0CEF-72B3-4575-84D0-8AC0DB27F1D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CDDC4B-7069-4898-9BC9-E7D28B98AE8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AA836F1-5FA8-401E-BB34-68F26CF272F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25,052
24,944
133.72
14,418,482
13,753,118
630,382
7,366,710
9,308,509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0F99601-EA07-46AE-9372-C5D928F4062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A96A7E-8E28-4798-9BFC-EC05B1AC551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8D85FEA-2874-466D-97B0-CA24CF55F27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6901C13-79C8-4F48-A2A2-9CA1E8A8E76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60EA556-9695-49A1-A871-7CDDEA3C07C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5BC92E9-DA41-4041-8629-2BA1CFC049E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BBB742D-522A-43F3-8A26-90B6903E723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4B90CC4-AD86-4078-BEF1-A029E118C0D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AEAFCC7-0FC4-47FA-BD72-B4560D3E2D4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AAF5632-D3F2-45CF-9E2B-636884A7DCE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C69A39B-56C9-4F52-9A89-4BC0FF3BEBA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43BE9A6-52DD-4C01-BCE8-0E100AA2849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6B2EF9-E51B-4A26-BDE8-EF6C73D94DA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2313FD5-6ACA-466C-A107-DDD7D40F5FE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99520D7-C979-467F-A245-36A734135AE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5747B8E-DC8B-4369-BE09-7113AA8C832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ABED0A3-2F17-4E51-8C03-9E1DE0643D8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53EBBF0-4609-4308-96D9-065BAB320D5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C459199-7F0B-4148-8198-1A18073BF80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32D0C95-189D-4E35-B4C1-48E24A4BF82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F19DBAB-16CD-4CF0-9CC9-109096AE92F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23E4092-22E2-4634-B470-0DF73B5B22C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CA4D5AB-F3D7-4D05-A6FD-BC4E0220B32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52BA183-8811-4CBE-8834-FBC64E758D3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59B07F9-A5DC-4058-B3FF-21AB6C13236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FBE40F3-ADE1-47E3-87E0-364C511A449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2F36D9E-4E19-4580-B69E-D48C6720BC3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60E7C83-31C6-4C10-A480-38BB9BBD63B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14DF5CF-EFA9-45FB-AA6C-2C3B6D3B896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67BB1DA-8281-4C85-8A1A-D75EDEEA7E7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EFD2A84-D684-4F44-9A40-8B7B74E6361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D44DC6F-73F2-4872-9991-0F4391FC9E6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FCA2B5C-BE57-4CD3-809C-83EE36F8911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5399ED0-F935-4DA9-B750-0FC476B2E7E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53FF31A-1318-45BE-8676-C532E9828C9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794F149-17C9-43D2-9BE8-8C8C054B6C8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1B33BDF-2797-4544-999F-4D10821739A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2069260-F540-451E-A602-068F9FF761B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5625D67-89E5-4473-8FF0-0367643AD24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AA5B6B5-1FD1-43C3-9BC7-AABBB2C1E47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73CD892-7DD3-49B6-9B60-F5D560DFC51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F9B315B-A230-414D-A307-AB449F998D3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2874DA1-DD47-4726-A3BA-E2DEA13F81F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C5E87AA-7983-433B-9DB6-29A4E7EE8AA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BB9BAAC-174E-416C-A013-3B905548881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F20259A6-ABEB-4E07-84C9-5410A5D0921F}"/>
            </a:ext>
          </a:extLst>
        </xdr:cNvPr>
        <xdr:cNvCxnSpPr/>
      </xdr:nvCxnSpPr>
      <xdr:spPr>
        <a:xfrm flipV="1">
          <a:off x="4634865" y="57416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id="{36278BBC-F04B-49F1-ADB6-406049DB9C99}"/>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5FA4DE1F-DD42-4E3E-993D-7A5BC281DB0F}"/>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a:extLst>
            <a:ext uri="{FF2B5EF4-FFF2-40B4-BE49-F238E27FC236}">
              <a16:creationId xmlns:a16="http://schemas.microsoft.com/office/drawing/2014/main" id="{B425C1E9-0282-4CEB-81D5-B694B0898528}"/>
            </a:ext>
          </a:extLst>
        </xdr:cNvPr>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a:extLst>
            <a:ext uri="{FF2B5EF4-FFF2-40B4-BE49-F238E27FC236}">
              <a16:creationId xmlns:a16="http://schemas.microsoft.com/office/drawing/2014/main" id="{C9894D61-C53F-4E09-9D8D-0EA5D5ECB509}"/>
            </a:ext>
          </a:extLst>
        </xdr:cNvPr>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24782</xdr:rowOff>
    </xdr:from>
    <xdr:ext cx="405111" cy="259045"/>
    <xdr:sp macro="" textlink="">
      <xdr:nvSpPr>
        <xdr:cNvPr id="62" name="【道路】&#10;有形固定資産減価償却率平均値テキスト">
          <a:extLst>
            <a:ext uri="{FF2B5EF4-FFF2-40B4-BE49-F238E27FC236}">
              <a16:creationId xmlns:a16="http://schemas.microsoft.com/office/drawing/2014/main" id="{3C032283-0481-4978-9849-AA6FDD261A81}"/>
            </a:ext>
          </a:extLst>
        </xdr:cNvPr>
        <xdr:cNvSpPr txBox="1"/>
      </xdr:nvSpPr>
      <xdr:spPr>
        <a:xfrm>
          <a:off x="4673600" y="653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a:extLst>
            <a:ext uri="{FF2B5EF4-FFF2-40B4-BE49-F238E27FC236}">
              <a16:creationId xmlns:a16="http://schemas.microsoft.com/office/drawing/2014/main" id="{3A050031-1993-4572-A469-4381156D13A0}"/>
            </a:ext>
          </a:extLst>
        </xdr:cNvPr>
        <xdr:cNvSpPr/>
      </xdr:nvSpPr>
      <xdr:spPr>
        <a:xfrm>
          <a:off x="4584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91AF40E9-3DB5-483D-A5C4-531C788AAEA0}"/>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a:extLst>
            <a:ext uri="{FF2B5EF4-FFF2-40B4-BE49-F238E27FC236}">
              <a16:creationId xmlns:a16="http://schemas.microsoft.com/office/drawing/2014/main" id="{CA3DA07C-0D27-43E6-80FC-B767900C8692}"/>
            </a:ext>
          </a:extLst>
        </xdr:cNvPr>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a:extLst>
            <a:ext uri="{FF2B5EF4-FFF2-40B4-BE49-F238E27FC236}">
              <a16:creationId xmlns:a16="http://schemas.microsoft.com/office/drawing/2014/main" id="{59D38A28-5CD2-4D60-942C-75596C7114CE}"/>
            </a:ext>
          </a:extLst>
        </xdr:cNvPr>
        <xdr:cNvSpPr/>
      </xdr:nvSpPr>
      <xdr:spPr>
        <a:xfrm>
          <a:off x="1968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76C0F0C2-F6B5-4B09-9362-8135890B0B26}"/>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8B7B795-C094-40A3-A484-3BEAB07ADC9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7C124A7-A5B6-4F04-A9B0-535FAF14AF2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4DD67E1-F7A4-4638-B443-B79AEBA121A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78A92E0-931B-42EE-9DB2-C098E13C277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7E35133-DDB2-4B95-A806-B865E27A344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19685</xdr:rowOff>
    </xdr:from>
    <xdr:to>
      <xdr:col>24</xdr:col>
      <xdr:colOff>114300</xdr:colOff>
      <xdr:row>38</xdr:row>
      <xdr:rowOff>121285</xdr:rowOff>
    </xdr:to>
    <xdr:sp macro="" textlink="">
      <xdr:nvSpPr>
        <xdr:cNvPr id="73" name="楕円 72">
          <a:extLst>
            <a:ext uri="{FF2B5EF4-FFF2-40B4-BE49-F238E27FC236}">
              <a16:creationId xmlns:a16="http://schemas.microsoft.com/office/drawing/2014/main" id="{05C79CB8-D8F2-401E-9541-506F2A199A2D}"/>
            </a:ext>
          </a:extLst>
        </xdr:cNvPr>
        <xdr:cNvSpPr/>
      </xdr:nvSpPr>
      <xdr:spPr>
        <a:xfrm>
          <a:off x="45847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42562</xdr:rowOff>
    </xdr:from>
    <xdr:ext cx="405111" cy="259045"/>
    <xdr:sp macro="" textlink="">
      <xdr:nvSpPr>
        <xdr:cNvPr id="74" name="【道路】&#10;有形固定資産減価償却率該当値テキスト">
          <a:extLst>
            <a:ext uri="{FF2B5EF4-FFF2-40B4-BE49-F238E27FC236}">
              <a16:creationId xmlns:a16="http://schemas.microsoft.com/office/drawing/2014/main" id="{DD439598-7B52-4480-A5CE-C965EA24E187}"/>
            </a:ext>
          </a:extLst>
        </xdr:cNvPr>
        <xdr:cNvSpPr txBox="1"/>
      </xdr:nvSpPr>
      <xdr:spPr>
        <a:xfrm>
          <a:off x="4673600" y="638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153035</xdr:rowOff>
    </xdr:from>
    <xdr:to>
      <xdr:col>20</xdr:col>
      <xdr:colOff>38100</xdr:colOff>
      <xdr:row>38</xdr:row>
      <xdr:rowOff>83185</xdr:rowOff>
    </xdr:to>
    <xdr:sp macro="" textlink="">
      <xdr:nvSpPr>
        <xdr:cNvPr id="75" name="楕円 74">
          <a:extLst>
            <a:ext uri="{FF2B5EF4-FFF2-40B4-BE49-F238E27FC236}">
              <a16:creationId xmlns:a16="http://schemas.microsoft.com/office/drawing/2014/main" id="{0CA196F2-7363-4A7D-9FCD-46C6267172FC}"/>
            </a:ext>
          </a:extLst>
        </xdr:cNvPr>
        <xdr:cNvSpPr/>
      </xdr:nvSpPr>
      <xdr:spPr>
        <a:xfrm>
          <a:off x="3746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32385</xdr:rowOff>
    </xdr:from>
    <xdr:to>
      <xdr:col>24</xdr:col>
      <xdr:colOff>63500</xdr:colOff>
      <xdr:row>38</xdr:row>
      <xdr:rowOff>70485</xdr:rowOff>
    </xdr:to>
    <xdr:cxnSp macro="">
      <xdr:nvCxnSpPr>
        <xdr:cNvPr id="76" name="直線コネクタ 75">
          <a:extLst>
            <a:ext uri="{FF2B5EF4-FFF2-40B4-BE49-F238E27FC236}">
              <a16:creationId xmlns:a16="http://schemas.microsoft.com/office/drawing/2014/main" id="{69301201-D976-44D3-957B-0978E3FBF950}"/>
            </a:ext>
          </a:extLst>
        </xdr:cNvPr>
        <xdr:cNvCxnSpPr/>
      </xdr:nvCxnSpPr>
      <xdr:spPr>
        <a:xfrm>
          <a:off x="3797300" y="654748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116840</xdr:rowOff>
    </xdr:from>
    <xdr:to>
      <xdr:col>15</xdr:col>
      <xdr:colOff>101600</xdr:colOff>
      <xdr:row>38</xdr:row>
      <xdr:rowOff>46990</xdr:rowOff>
    </xdr:to>
    <xdr:sp macro="" textlink="">
      <xdr:nvSpPr>
        <xdr:cNvPr id="77" name="楕円 76">
          <a:extLst>
            <a:ext uri="{FF2B5EF4-FFF2-40B4-BE49-F238E27FC236}">
              <a16:creationId xmlns:a16="http://schemas.microsoft.com/office/drawing/2014/main" id="{761E608F-D257-4DA1-BC5A-24C4BEB0638E}"/>
            </a:ext>
          </a:extLst>
        </xdr:cNvPr>
        <xdr:cNvSpPr/>
      </xdr:nvSpPr>
      <xdr:spPr>
        <a:xfrm>
          <a:off x="2857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167640</xdr:rowOff>
    </xdr:from>
    <xdr:to>
      <xdr:col>19</xdr:col>
      <xdr:colOff>177800</xdr:colOff>
      <xdr:row>38</xdr:row>
      <xdr:rowOff>32385</xdr:rowOff>
    </xdr:to>
    <xdr:cxnSp macro="">
      <xdr:nvCxnSpPr>
        <xdr:cNvPr id="78" name="直線コネクタ 77">
          <a:extLst>
            <a:ext uri="{FF2B5EF4-FFF2-40B4-BE49-F238E27FC236}">
              <a16:creationId xmlns:a16="http://schemas.microsoft.com/office/drawing/2014/main" id="{7ADF8F7F-DC75-4EC4-B668-DC77B9FB9B9F}"/>
            </a:ext>
          </a:extLst>
        </xdr:cNvPr>
        <xdr:cNvCxnSpPr/>
      </xdr:nvCxnSpPr>
      <xdr:spPr>
        <a:xfrm>
          <a:off x="2908300" y="65112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79" name="n_1aveValue【道路】&#10;有形固定資産減価償却率">
          <a:extLst>
            <a:ext uri="{FF2B5EF4-FFF2-40B4-BE49-F238E27FC236}">
              <a16:creationId xmlns:a16="http://schemas.microsoft.com/office/drawing/2014/main" id="{18907FB4-B189-4945-84E0-A729C2A5D441}"/>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80" name="n_2aveValue【道路】&#10;有形固定資産減価償却率">
          <a:extLst>
            <a:ext uri="{FF2B5EF4-FFF2-40B4-BE49-F238E27FC236}">
              <a16:creationId xmlns:a16="http://schemas.microsoft.com/office/drawing/2014/main" id="{2A9B16B3-964F-48B5-A635-C098E072D01F}"/>
            </a:ext>
          </a:extLst>
        </xdr:cNvPr>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38752</xdr:rowOff>
    </xdr:from>
    <xdr:ext cx="405111" cy="259045"/>
    <xdr:sp macro="" textlink="">
      <xdr:nvSpPr>
        <xdr:cNvPr id="81" name="n_3aveValue【道路】&#10;有形固定資産減価償却率">
          <a:extLst>
            <a:ext uri="{FF2B5EF4-FFF2-40B4-BE49-F238E27FC236}">
              <a16:creationId xmlns:a16="http://schemas.microsoft.com/office/drawing/2014/main" id="{841B9E3D-9E66-458B-B84C-A29D71F3EF48}"/>
            </a:ext>
          </a:extLst>
        </xdr:cNvPr>
        <xdr:cNvSpPr txBox="1"/>
      </xdr:nvSpPr>
      <xdr:spPr>
        <a:xfrm>
          <a:off x="1816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2" name="n_4aveValue【道路】&#10;有形固定資産減価償却率">
          <a:extLst>
            <a:ext uri="{FF2B5EF4-FFF2-40B4-BE49-F238E27FC236}">
              <a16:creationId xmlns:a16="http://schemas.microsoft.com/office/drawing/2014/main" id="{D12193AF-AA42-4A7B-9E10-B34CCBEBA750}"/>
            </a:ext>
          </a:extLst>
        </xdr:cNvPr>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99712</xdr:rowOff>
    </xdr:from>
    <xdr:ext cx="405111" cy="259045"/>
    <xdr:sp macro="" textlink="">
      <xdr:nvSpPr>
        <xdr:cNvPr id="83" name="n_1mainValue【道路】&#10;有形固定資産減価償却率">
          <a:extLst>
            <a:ext uri="{FF2B5EF4-FFF2-40B4-BE49-F238E27FC236}">
              <a16:creationId xmlns:a16="http://schemas.microsoft.com/office/drawing/2014/main" id="{2EA5B312-46EA-450B-BA6D-307A5CD887CC}"/>
            </a:ext>
          </a:extLst>
        </xdr:cNvPr>
        <xdr:cNvSpPr txBox="1"/>
      </xdr:nvSpPr>
      <xdr:spPr>
        <a:xfrm>
          <a:off x="35820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63517</xdr:rowOff>
    </xdr:from>
    <xdr:ext cx="405111" cy="259045"/>
    <xdr:sp macro="" textlink="">
      <xdr:nvSpPr>
        <xdr:cNvPr id="84" name="n_2mainValue【道路】&#10;有形固定資産減価償却率">
          <a:extLst>
            <a:ext uri="{FF2B5EF4-FFF2-40B4-BE49-F238E27FC236}">
              <a16:creationId xmlns:a16="http://schemas.microsoft.com/office/drawing/2014/main" id="{D8AB250E-5782-43EB-AE44-659C72BE65B2}"/>
            </a:ext>
          </a:extLst>
        </xdr:cNvPr>
        <xdr:cNvSpPr txBox="1"/>
      </xdr:nvSpPr>
      <xdr:spPr>
        <a:xfrm>
          <a:off x="2705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DE520EC3-798D-4B09-A06B-9F32FCBDF4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FD3ABBF5-CC81-4127-A1F8-5765F84C5E7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EFC46832-6F4C-46CB-A19A-414D1766F30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9D3CB2FC-5295-4DED-B331-8BB3E6A037B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82A37E0C-B8C9-4CCE-8EE7-71D238331FA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F813C6F7-9F79-4151-B9A2-22275832A46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B9F5A887-9BC1-4C38-8638-57FCEF6101B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E4CCD7ED-2BB9-4C5C-B4DF-13586561C92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BF7BBD2C-DB84-497A-86AA-C8731C267A5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EBA5744A-A49A-4AFA-96F7-DA701FC8DB0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a:extLst>
            <a:ext uri="{FF2B5EF4-FFF2-40B4-BE49-F238E27FC236}">
              <a16:creationId xmlns:a16="http://schemas.microsoft.com/office/drawing/2014/main" id="{4E5AA4A0-40BF-4672-B49F-E2DA12526EF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a:extLst>
            <a:ext uri="{FF2B5EF4-FFF2-40B4-BE49-F238E27FC236}">
              <a16:creationId xmlns:a16="http://schemas.microsoft.com/office/drawing/2014/main" id="{427D4698-5F49-492E-A244-EE1B04416C3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a:extLst>
            <a:ext uri="{FF2B5EF4-FFF2-40B4-BE49-F238E27FC236}">
              <a16:creationId xmlns:a16="http://schemas.microsoft.com/office/drawing/2014/main" id="{AB03EDC3-CA8D-4484-9463-E93A1FE2B76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8" name="テキスト ボックス 97">
          <a:extLst>
            <a:ext uri="{FF2B5EF4-FFF2-40B4-BE49-F238E27FC236}">
              <a16:creationId xmlns:a16="http://schemas.microsoft.com/office/drawing/2014/main" id="{6C7E6F26-E168-47E7-A419-5F726CDEDE4C}"/>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a:extLst>
            <a:ext uri="{FF2B5EF4-FFF2-40B4-BE49-F238E27FC236}">
              <a16:creationId xmlns:a16="http://schemas.microsoft.com/office/drawing/2014/main" id="{17226268-EE8F-4321-9B61-2750F1B7773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0" name="テキスト ボックス 99">
          <a:extLst>
            <a:ext uri="{FF2B5EF4-FFF2-40B4-BE49-F238E27FC236}">
              <a16:creationId xmlns:a16="http://schemas.microsoft.com/office/drawing/2014/main" id="{1A6B7944-15C5-4A37-BE02-D64A2178A906}"/>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a:extLst>
            <a:ext uri="{FF2B5EF4-FFF2-40B4-BE49-F238E27FC236}">
              <a16:creationId xmlns:a16="http://schemas.microsoft.com/office/drawing/2014/main" id="{4A346A2C-0078-4293-8572-F003B91C51F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2" name="テキスト ボックス 101">
          <a:extLst>
            <a:ext uri="{FF2B5EF4-FFF2-40B4-BE49-F238E27FC236}">
              <a16:creationId xmlns:a16="http://schemas.microsoft.com/office/drawing/2014/main" id="{4ECD3F5D-61FE-4E4F-9A95-536710C5D46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a:extLst>
            <a:ext uri="{FF2B5EF4-FFF2-40B4-BE49-F238E27FC236}">
              <a16:creationId xmlns:a16="http://schemas.microsoft.com/office/drawing/2014/main" id="{58011C23-301D-4A68-9933-8D742E6D269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4" name="テキスト ボックス 103">
          <a:extLst>
            <a:ext uri="{FF2B5EF4-FFF2-40B4-BE49-F238E27FC236}">
              <a16:creationId xmlns:a16="http://schemas.microsoft.com/office/drawing/2014/main" id="{B78D6AFC-AFE0-48E6-B2CC-AA506DB5985B}"/>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a:extLst>
            <a:ext uri="{FF2B5EF4-FFF2-40B4-BE49-F238E27FC236}">
              <a16:creationId xmlns:a16="http://schemas.microsoft.com/office/drawing/2014/main" id="{4661FDE4-48C6-473C-8F35-7CEB6866D67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6" name="テキスト ボックス 105">
          <a:extLst>
            <a:ext uri="{FF2B5EF4-FFF2-40B4-BE49-F238E27FC236}">
              <a16:creationId xmlns:a16="http://schemas.microsoft.com/office/drawing/2014/main" id="{329F6549-5C89-4E5F-8551-8AC5C70BF0CE}"/>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E538AEBE-4E90-4AFE-B951-F751127E961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5E4A9F68-E83E-4202-860A-5C0AE37D7B5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EA47214-E5A9-47C1-81F5-CC0E97BA60F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0" name="直線コネクタ 109">
          <a:extLst>
            <a:ext uri="{FF2B5EF4-FFF2-40B4-BE49-F238E27FC236}">
              <a16:creationId xmlns:a16="http://schemas.microsoft.com/office/drawing/2014/main" id="{A16B406B-6A7D-4718-AC6C-1C51F1F7B8F5}"/>
            </a:ext>
          </a:extLst>
        </xdr:cNvPr>
        <xdr:cNvCxnSpPr/>
      </xdr:nvCxnSpPr>
      <xdr:spPr>
        <a:xfrm flipV="1">
          <a:off x="10476865" y="5762560"/>
          <a:ext cx="0" cy="139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1" name="【道路】&#10;一人当たり延長最小値テキスト">
          <a:extLst>
            <a:ext uri="{FF2B5EF4-FFF2-40B4-BE49-F238E27FC236}">
              <a16:creationId xmlns:a16="http://schemas.microsoft.com/office/drawing/2014/main" id="{CDDD57D6-E59E-47F5-81E8-D490FF130BA3}"/>
            </a:ext>
          </a:extLst>
        </xdr:cNvPr>
        <xdr:cNvSpPr txBox="1"/>
      </xdr:nvSpPr>
      <xdr:spPr>
        <a:xfrm>
          <a:off x="10515600" y="716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2" name="直線コネクタ 111">
          <a:extLst>
            <a:ext uri="{FF2B5EF4-FFF2-40B4-BE49-F238E27FC236}">
              <a16:creationId xmlns:a16="http://schemas.microsoft.com/office/drawing/2014/main" id="{9FD8CFD8-CD61-4C20-B9A3-BD9941CBFFE2}"/>
            </a:ext>
          </a:extLst>
        </xdr:cNvPr>
        <xdr:cNvCxnSpPr/>
      </xdr:nvCxnSpPr>
      <xdr:spPr>
        <a:xfrm>
          <a:off x="10388600" y="715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3" name="【道路】&#10;一人当たり延長最大値テキスト">
          <a:extLst>
            <a:ext uri="{FF2B5EF4-FFF2-40B4-BE49-F238E27FC236}">
              <a16:creationId xmlns:a16="http://schemas.microsoft.com/office/drawing/2014/main" id="{B6A45FDF-3C5F-4183-BDA7-5FB76D1639D7}"/>
            </a:ext>
          </a:extLst>
        </xdr:cNvPr>
        <xdr:cNvSpPr txBox="1"/>
      </xdr:nvSpPr>
      <xdr:spPr>
        <a:xfrm>
          <a:off x="10515600" y="553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14" name="直線コネクタ 113">
          <a:extLst>
            <a:ext uri="{FF2B5EF4-FFF2-40B4-BE49-F238E27FC236}">
              <a16:creationId xmlns:a16="http://schemas.microsoft.com/office/drawing/2014/main" id="{0984F6DC-4128-4736-8804-A87818712F77}"/>
            </a:ext>
          </a:extLst>
        </xdr:cNvPr>
        <xdr:cNvCxnSpPr/>
      </xdr:nvCxnSpPr>
      <xdr:spPr>
        <a:xfrm>
          <a:off x="10388600" y="576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139782</xdr:rowOff>
    </xdr:from>
    <xdr:ext cx="534377" cy="259045"/>
    <xdr:sp macro="" textlink="">
      <xdr:nvSpPr>
        <xdr:cNvPr id="115" name="【道路】&#10;一人当たり延長平均値テキスト">
          <a:extLst>
            <a:ext uri="{FF2B5EF4-FFF2-40B4-BE49-F238E27FC236}">
              <a16:creationId xmlns:a16="http://schemas.microsoft.com/office/drawing/2014/main" id="{D9D7F9B8-1905-465A-AB59-2A3A63AA597A}"/>
            </a:ext>
          </a:extLst>
        </xdr:cNvPr>
        <xdr:cNvSpPr txBox="1"/>
      </xdr:nvSpPr>
      <xdr:spPr>
        <a:xfrm>
          <a:off x="10515600" y="6483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16" name="フローチャート: 判断 115">
          <a:extLst>
            <a:ext uri="{FF2B5EF4-FFF2-40B4-BE49-F238E27FC236}">
              <a16:creationId xmlns:a16="http://schemas.microsoft.com/office/drawing/2014/main" id="{05A2AC64-C6B8-4965-9060-25B5B91B850E}"/>
            </a:ext>
          </a:extLst>
        </xdr:cNvPr>
        <xdr:cNvSpPr/>
      </xdr:nvSpPr>
      <xdr:spPr>
        <a:xfrm>
          <a:off x="10426700" y="663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17" name="フローチャート: 判断 116">
          <a:extLst>
            <a:ext uri="{FF2B5EF4-FFF2-40B4-BE49-F238E27FC236}">
              <a16:creationId xmlns:a16="http://schemas.microsoft.com/office/drawing/2014/main" id="{E2757322-9D07-4C2F-8E96-A37815428140}"/>
            </a:ext>
          </a:extLst>
        </xdr:cNvPr>
        <xdr:cNvSpPr/>
      </xdr:nvSpPr>
      <xdr:spPr>
        <a:xfrm>
          <a:off x="95885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154984</xdr:rowOff>
    </xdr:from>
    <xdr:to>
      <xdr:col>46</xdr:col>
      <xdr:colOff>38100</xdr:colOff>
      <xdr:row>39</xdr:row>
      <xdr:rowOff>85134</xdr:rowOff>
    </xdr:to>
    <xdr:sp macro="" textlink="">
      <xdr:nvSpPr>
        <xdr:cNvPr id="118" name="フローチャート: 判断 117">
          <a:extLst>
            <a:ext uri="{FF2B5EF4-FFF2-40B4-BE49-F238E27FC236}">
              <a16:creationId xmlns:a16="http://schemas.microsoft.com/office/drawing/2014/main" id="{4DFC04F4-0D1A-4533-BF8C-A3A43893C477}"/>
            </a:ext>
          </a:extLst>
        </xdr:cNvPr>
        <xdr:cNvSpPr/>
      </xdr:nvSpPr>
      <xdr:spPr>
        <a:xfrm>
          <a:off x="8699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19848</xdr:rowOff>
    </xdr:from>
    <xdr:to>
      <xdr:col>41</xdr:col>
      <xdr:colOff>101600</xdr:colOff>
      <xdr:row>39</xdr:row>
      <xdr:rowOff>121448</xdr:rowOff>
    </xdr:to>
    <xdr:sp macro="" textlink="">
      <xdr:nvSpPr>
        <xdr:cNvPr id="119" name="フローチャート: 判断 118">
          <a:extLst>
            <a:ext uri="{FF2B5EF4-FFF2-40B4-BE49-F238E27FC236}">
              <a16:creationId xmlns:a16="http://schemas.microsoft.com/office/drawing/2014/main" id="{2F928D8F-D996-4849-B25C-9EC50BC4E8E7}"/>
            </a:ext>
          </a:extLst>
        </xdr:cNvPr>
        <xdr:cNvSpPr/>
      </xdr:nvSpPr>
      <xdr:spPr>
        <a:xfrm>
          <a:off x="7810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30593</xdr:rowOff>
    </xdr:from>
    <xdr:to>
      <xdr:col>36</xdr:col>
      <xdr:colOff>165100</xdr:colOff>
      <xdr:row>39</xdr:row>
      <xdr:rowOff>132193</xdr:rowOff>
    </xdr:to>
    <xdr:sp macro="" textlink="">
      <xdr:nvSpPr>
        <xdr:cNvPr id="120" name="フローチャート: 判断 119">
          <a:extLst>
            <a:ext uri="{FF2B5EF4-FFF2-40B4-BE49-F238E27FC236}">
              <a16:creationId xmlns:a16="http://schemas.microsoft.com/office/drawing/2014/main" id="{94818293-E7BC-4A7E-AC6E-A9C53BDE514B}"/>
            </a:ext>
          </a:extLst>
        </xdr:cNvPr>
        <xdr:cNvSpPr/>
      </xdr:nvSpPr>
      <xdr:spPr>
        <a:xfrm>
          <a:off x="6921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98CAA36-4C21-4D1A-9C72-04209B8FC6D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79942BE1-BE02-4F78-B728-C6195774466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DFE1A90-375E-4CD3-A111-C6C7EB515DB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E5C2749-D4B1-4B6B-8D8A-DD0D3DEB568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CCE7652-7831-4493-936B-6FE22031C08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4859</xdr:rowOff>
    </xdr:from>
    <xdr:to>
      <xdr:col>55</xdr:col>
      <xdr:colOff>50800</xdr:colOff>
      <xdr:row>39</xdr:row>
      <xdr:rowOff>106459</xdr:rowOff>
    </xdr:to>
    <xdr:sp macro="" textlink="">
      <xdr:nvSpPr>
        <xdr:cNvPr id="126" name="楕円 125">
          <a:extLst>
            <a:ext uri="{FF2B5EF4-FFF2-40B4-BE49-F238E27FC236}">
              <a16:creationId xmlns:a16="http://schemas.microsoft.com/office/drawing/2014/main" id="{E2684D58-E4A8-4F2E-A12D-82757C18931B}"/>
            </a:ext>
          </a:extLst>
        </xdr:cNvPr>
        <xdr:cNvSpPr/>
      </xdr:nvSpPr>
      <xdr:spPr>
        <a:xfrm>
          <a:off x="10426700" y="66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154736</xdr:rowOff>
    </xdr:from>
    <xdr:ext cx="534377" cy="259045"/>
    <xdr:sp macro="" textlink="">
      <xdr:nvSpPr>
        <xdr:cNvPr id="127" name="【道路】&#10;一人当たり延長該当値テキスト">
          <a:extLst>
            <a:ext uri="{FF2B5EF4-FFF2-40B4-BE49-F238E27FC236}">
              <a16:creationId xmlns:a16="http://schemas.microsoft.com/office/drawing/2014/main" id="{78CC6D68-F13A-4384-B1DB-F007C8443B6D}"/>
            </a:ext>
          </a:extLst>
        </xdr:cNvPr>
        <xdr:cNvSpPr txBox="1"/>
      </xdr:nvSpPr>
      <xdr:spPr>
        <a:xfrm>
          <a:off x="10515600" y="666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17334</xdr:rowOff>
    </xdr:from>
    <xdr:to>
      <xdr:col>50</xdr:col>
      <xdr:colOff>165100</xdr:colOff>
      <xdr:row>39</xdr:row>
      <xdr:rowOff>118934</xdr:rowOff>
    </xdr:to>
    <xdr:sp macro="" textlink="">
      <xdr:nvSpPr>
        <xdr:cNvPr id="128" name="楕円 127">
          <a:extLst>
            <a:ext uri="{FF2B5EF4-FFF2-40B4-BE49-F238E27FC236}">
              <a16:creationId xmlns:a16="http://schemas.microsoft.com/office/drawing/2014/main" id="{0CBF2C76-160D-4626-82D4-EDDD95DD9A25}"/>
            </a:ext>
          </a:extLst>
        </xdr:cNvPr>
        <xdr:cNvSpPr/>
      </xdr:nvSpPr>
      <xdr:spPr>
        <a:xfrm>
          <a:off x="9588500" y="670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55659</xdr:rowOff>
    </xdr:from>
    <xdr:to>
      <xdr:col>55</xdr:col>
      <xdr:colOff>0</xdr:colOff>
      <xdr:row>39</xdr:row>
      <xdr:rowOff>68134</xdr:rowOff>
    </xdr:to>
    <xdr:cxnSp macro="">
      <xdr:nvCxnSpPr>
        <xdr:cNvPr id="129" name="直線コネクタ 128">
          <a:extLst>
            <a:ext uri="{FF2B5EF4-FFF2-40B4-BE49-F238E27FC236}">
              <a16:creationId xmlns:a16="http://schemas.microsoft.com/office/drawing/2014/main" id="{FD481EBE-CFFF-430B-A01C-2DFD8828C94C}"/>
            </a:ext>
          </a:extLst>
        </xdr:cNvPr>
        <xdr:cNvCxnSpPr/>
      </xdr:nvCxnSpPr>
      <xdr:spPr>
        <a:xfrm flipV="1">
          <a:off x="9639300" y="6742209"/>
          <a:ext cx="8382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27915</xdr:rowOff>
    </xdr:from>
    <xdr:to>
      <xdr:col>46</xdr:col>
      <xdr:colOff>38100</xdr:colOff>
      <xdr:row>39</xdr:row>
      <xdr:rowOff>129515</xdr:rowOff>
    </xdr:to>
    <xdr:sp macro="" textlink="">
      <xdr:nvSpPr>
        <xdr:cNvPr id="130" name="楕円 129">
          <a:extLst>
            <a:ext uri="{FF2B5EF4-FFF2-40B4-BE49-F238E27FC236}">
              <a16:creationId xmlns:a16="http://schemas.microsoft.com/office/drawing/2014/main" id="{645F72EF-ED9B-427F-ADDC-C958E40E4688}"/>
            </a:ext>
          </a:extLst>
        </xdr:cNvPr>
        <xdr:cNvSpPr/>
      </xdr:nvSpPr>
      <xdr:spPr>
        <a:xfrm>
          <a:off x="8699500" y="67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68134</xdr:rowOff>
    </xdr:from>
    <xdr:to>
      <xdr:col>50</xdr:col>
      <xdr:colOff>114300</xdr:colOff>
      <xdr:row>39</xdr:row>
      <xdr:rowOff>78715</xdr:rowOff>
    </xdr:to>
    <xdr:cxnSp macro="">
      <xdr:nvCxnSpPr>
        <xdr:cNvPr id="131" name="直線コネクタ 130">
          <a:extLst>
            <a:ext uri="{FF2B5EF4-FFF2-40B4-BE49-F238E27FC236}">
              <a16:creationId xmlns:a16="http://schemas.microsoft.com/office/drawing/2014/main" id="{2E04DDAB-5934-4FCB-A703-35730F6D2C77}"/>
            </a:ext>
          </a:extLst>
        </xdr:cNvPr>
        <xdr:cNvCxnSpPr/>
      </xdr:nvCxnSpPr>
      <xdr:spPr>
        <a:xfrm flipV="1">
          <a:off x="8750300" y="6754684"/>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71518</xdr:rowOff>
    </xdr:from>
    <xdr:ext cx="534377" cy="259045"/>
    <xdr:sp macro="" textlink="">
      <xdr:nvSpPr>
        <xdr:cNvPr id="132" name="n_1aveValue【道路】&#10;一人当たり延長">
          <a:extLst>
            <a:ext uri="{FF2B5EF4-FFF2-40B4-BE49-F238E27FC236}">
              <a16:creationId xmlns:a16="http://schemas.microsoft.com/office/drawing/2014/main" id="{EA333680-F5E1-4859-ACCB-0B210B9F4D69}"/>
            </a:ext>
          </a:extLst>
        </xdr:cNvPr>
        <xdr:cNvSpPr txBox="1"/>
      </xdr:nvSpPr>
      <xdr:spPr>
        <a:xfrm>
          <a:off x="9359411" y="64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101661</xdr:rowOff>
    </xdr:from>
    <xdr:ext cx="534377" cy="259045"/>
    <xdr:sp macro="" textlink="">
      <xdr:nvSpPr>
        <xdr:cNvPr id="133" name="n_2aveValue【道路】&#10;一人当たり延長">
          <a:extLst>
            <a:ext uri="{FF2B5EF4-FFF2-40B4-BE49-F238E27FC236}">
              <a16:creationId xmlns:a16="http://schemas.microsoft.com/office/drawing/2014/main" id="{C2AD0B09-A628-4857-8745-7B5525478A57}"/>
            </a:ext>
          </a:extLst>
        </xdr:cNvPr>
        <xdr:cNvSpPr txBox="1"/>
      </xdr:nvSpPr>
      <xdr:spPr>
        <a:xfrm>
          <a:off x="8483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137975</xdr:rowOff>
    </xdr:from>
    <xdr:ext cx="534377" cy="259045"/>
    <xdr:sp macro="" textlink="">
      <xdr:nvSpPr>
        <xdr:cNvPr id="134" name="n_3aveValue【道路】&#10;一人当たり延長">
          <a:extLst>
            <a:ext uri="{FF2B5EF4-FFF2-40B4-BE49-F238E27FC236}">
              <a16:creationId xmlns:a16="http://schemas.microsoft.com/office/drawing/2014/main" id="{8F2420B8-A483-4DF8-8BD9-A352A7CB692C}"/>
            </a:ext>
          </a:extLst>
        </xdr:cNvPr>
        <xdr:cNvSpPr txBox="1"/>
      </xdr:nvSpPr>
      <xdr:spPr>
        <a:xfrm>
          <a:off x="7594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148720</xdr:rowOff>
    </xdr:from>
    <xdr:ext cx="534377" cy="259045"/>
    <xdr:sp macro="" textlink="">
      <xdr:nvSpPr>
        <xdr:cNvPr id="135" name="n_4aveValue【道路】&#10;一人当たり延長">
          <a:extLst>
            <a:ext uri="{FF2B5EF4-FFF2-40B4-BE49-F238E27FC236}">
              <a16:creationId xmlns:a16="http://schemas.microsoft.com/office/drawing/2014/main" id="{11790E65-33E8-466C-9F18-576A85563249}"/>
            </a:ext>
          </a:extLst>
        </xdr:cNvPr>
        <xdr:cNvSpPr txBox="1"/>
      </xdr:nvSpPr>
      <xdr:spPr>
        <a:xfrm>
          <a:off x="6705111" y="649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110061</xdr:rowOff>
    </xdr:from>
    <xdr:ext cx="534377" cy="259045"/>
    <xdr:sp macro="" textlink="">
      <xdr:nvSpPr>
        <xdr:cNvPr id="136" name="n_1mainValue【道路】&#10;一人当たり延長">
          <a:extLst>
            <a:ext uri="{FF2B5EF4-FFF2-40B4-BE49-F238E27FC236}">
              <a16:creationId xmlns:a16="http://schemas.microsoft.com/office/drawing/2014/main" id="{9E93C030-AFF3-4079-A5DB-F45181C2CE95}"/>
            </a:ext>
          </a:extLst>
        </xdr:cNvPr>
        <xdr:cNvSpPr txBox="1"/>
      </xdr:nvSpPr>
      <xdr:spPr>
        <a:xfrm>
          <a:off x="9359411" y="679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120642</xdr:rowOff>
    </xdr:from>
    <xdr:ext cx="534377" cy="259045"/>
    <xdr:sp macro="" textlink="">
      <xdr:nvSpPr>
        <xdr:cNvPr id="137" name="n_2mainValue【道路】&#10;一人当たり延長">
          <a:extLst>
            <a:ext uri="{FF2B5EF4-FFF2-40B4-BE49-F238E27FC236}">
              <a16:creationId xmlns:a16="http://schemas.microsoft.com/office/drawing/2014/main" id="{06EC97E9-CF3D-49BB-B3CA-F1FE448E164D}"/>
            </a:ext>
          </a:extLst>
        </xdr:cNvPr>
        <xdr:cNvSpPr txBox="1"/>
      </xdr:nvSpPr>
      <xdr:spPr>
        <a:xfrm>
          <a:off x="8483111" y="680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1A0C80BB-1AFE-47E7-A705-82FE9A389C9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EB1A22E8-1112-422E-9B52-8851EAE34EF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56BFECA8-9D99-4999-A28B-EDD356CB329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3CB1219C-0314-41CD-BDF7-230C065C1E2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2F98D917-0C3D-4D79-B7E4-C0C35B48BB0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5AAC3A64-EED4-49D3-ACB3-F1BCD6DF3E7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24579D60-E83E-4FA3-9065-ED7DA357D94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DDD33C56-0FEA-4B98-8582-8200C60DF3E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8B8F272E-26BA-4C7A-ACDE-CC4A6674885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AD423367-5216-4625-B5BA-89C50543C43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a:extLst>
            <a:ext uri="{FF2B5EF4-FFF2-40B4-BE49-F238E27FC236}">
              <a16:creationId xmlns:a16="http://schemas.microsoft.com/office/drawing/2014/main" id="{6044A631-403F-4450-B672-9B9850B9CE8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a:extLst>
            <a:ext uri="{FF2B5EF4-FFF2-40B4-BE49-F238E27FC236}">
              <a16:creationId xmlns:a16="http://schemas.microsoft.com/office/drawing/2014/main" id="{AC42B179-9040-46B9-B463-EE5B3B6E3D0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0" name="テキスト ボックス 149">
          <a:extLst>
            <a:ext uri="{FF2B5EF4-FFF2-40B4-BE49-F238E27FC236}">
              <a16:creationId xmlns:a16="http://schemas.microsoft.com/office/drawing/2014/main" id="{8C823697-0CC1-4246-973C-4F98760CD0D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a:extLst>
            <a:ext uri="{FF2B5EF4-FFF2-40B4-BE49-F238E27FC236}">
              <a16:creationId xmlns:a16="http://schemas.microsoft.com/office/drawing/2014/main" id="{34874F87-976B-4D29-9C3C-DAC052EF75E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a:extLst>
            <a:ext uri="{FF2B5EF4-FFF2-40B4-BE49-F238E27FC236}">
              <a16:creationId xmlns:a16="http://schemas.microsoft.com/office/drawing/2014/main" id="{E6985DFC-0A05-4249-942D-9FF357D0530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a:extLst>
            <a:ext uri="{FF2B5EF4-FFF2-40B4-BE49-F238E27FC236}">
              <a16:creationId xmlns:a16="http://schemas.microsoft.com/office/drawing/2014/main" id="{94FDCD88-BA89-453E-9889-1B9A2E843CB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a:extLst>
            <a:ext uri="{FF2B5EF4-FFF2-40B4-BE49-F238E27FC236}">
              <a16:creationId xmlns:a16="http://schemas.microsoft.com/office/drawing/2014/main" id="{1E5DAC75-F656-4835-8CC7-4E20987234F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a:extLst>
            <a:ext uri="{FF2B5EF4-FFF2-40B4-BE49-F238E27FC236}">
              <a16:creationId xmlns:a16="http://schemas.microsoft.com/office/drawing/2014/main" id="{FDCF4524-772E-4022-AB57-39C66482DE4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a:extLst>
            <a:ext uri="{FF2B5EF4-FFF2-40B4-BE49-F238E27FC236}">
              <a16:creationId xmlns:a16="http://schemas.microsoft.com/office/drawing/2014/main" id="{69120D0D-DFC4-4022-ADF0-01FD893C89E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a:extLst>
            <a:ext uri="{FF2B5EF4-FFF2-40B4-BE49-F238E27FC236}">
              <a16:creationId xmlns:a16="http://schemas.microsoft.com/office/drawing/2014/main" id="{C452B0CE-8C54-482C-9564-2ECDF4287FC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a:extLst>
            <a:ext uri="{FF2B5EF4-FFF2-40B4-BE49-F238E27FC236}">
              <a16:creationId xmlns:a16="http://schemas.microsoft.com/office/drawing/2014/main" id="{23947B1A-6CB5-4BD9-BF1C-E41931A9146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a:extLst>
            <a:ext uri="{FF2B5EF4-FFF2-40B4-BE49-F238E27FC236}">
              <a16:creationId xmlns:a16="http://schemas.microsoft.com/office/drawing/2014/main" id="{93047D6A-CE6B-4E90-AF3E-8AD18D51B36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0" name="テキスト ボックス 159">
          <a:extLst>
            <a:ext uri="{FF2B5EF4-FFF2-40B4-BE49-F238E27FC236}">
              <a16:creationId xmlns:a16="http://schemas.microsoft.com/office/drawing/2014/main" id="{7353B143-E44B-4192-A106-030E699CEF1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A79ECE69-5F4E-40B9-AE0E-4A7778C9F80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761E04A7-03E4-404F-AF8F-2C43C1E85F0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63" name="直線コネクタ 162">
          <a:extLst>
            <a:ext uri="{FF2B5EF4-FFF2-40B4-BE49-F238E27FC236}">
              <a16:creationId xmlns:a16="http://schemas.microsoft.com/office/drawing/2014/main" id="{419F0663-932D-4AC6-AAFA-FA897202BF72}"/>
            </a:ext>
          </a:extLst>
        </xdr:cNvPr>
        <xdr:cNvCxnSpPr/>
      </xdr:nvCxnSpPr>
      <xdr:spPr>
        <a:xfrm flipV="1">
          <a:off x="4634865" y="967141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64" name="【橋りょう・トンネル】&#10;有形固定資産減価償却率最小値テキスト">
          <a:extLst>
            <a:ext uri="{FF2B5EF4-FFF2-40B4-BE49-F238E27FC236}">
              <a16:creationId xmlns:a16="http://schemas.microsoft.com/office/drawing/2014/main" id="{7CA86673-BFEF-462B-935F-40725ED8F7AA}"/>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65" name="直線コネクタ 164">
          <a:extLst>
            <a:ext uri="{FF2B5EF4-FFF2-40B4-BE49-F238E27FC236}">
              <a16:creationId xmlns:a16="http://schemas.microsoft.com/office/drawing/2014/main" id="{20A3E28E-E8B7-452B-9A69-ED20B8128DE9}"/>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6AC261CC-BEF1-49C0-88C6-85D94E5565A7}"/>
            </a:ext>
          </a:extLst>
        </xdr:cNvPr>
        <xdr:cNvSpPr txBox="1"/>
      </xdr:nvSpPr>
      <xdr:spPr>
        <a:xfrm>
          <a:off x="4673600" y="94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67" name="直線コネクタ 166">
          <a:extLst>
            <a:ext uri="{FF2B5EF4-FFF2-40B4-BE49-F238E27FC236}">
              <a16:creationId xmlns:a16="http://schemas.microsoft.com/office/drawing/2014/main" id="{80F9A48D-7D4E-4559-83EB-8970015BF0D3}"/>
            </a:ext>
          </a:extLst>
        </xdr:cNvPr>
        <xdr:cNvCxnSpPr/>
      </xdr:nvCxnSpPr>
      <xdr:spPr>
        <a:xfrm>
          <a:off x="4546600" y="967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60251</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837027B0-1EAC-4585-80BF-4088E053E52C}"/>
            </a:ext>
          </a:extLst>
        </xdr:cNvPr>
        <xdr:cNvSpPr txBox="1"/>
      </xdr:nvSpPr>
      <xdr:spPr>
        <a:xfrm>
          <a:off x="4673600" y="10347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69" name="フローチャート: 判断 168">
          <a:extLst>
            <a:ext uri="{FF2B5EF4-FFF2-40B4-BE49-F238E27FC236}">
              <a16:creationId xmlns:a16="http://schemas.microsoft.com/office/drawing/2014/main" id="{6367F118-5B30-42C5-AE9C-4B6BFC340737}"/>
            </a:ext>
          </a:extLst>
        </xdr:cNvPr>
        <xdr:cNvSpPr/>
      </xdr:nvSpPr>
      <xdr:spPr>
        <a:xfrm>
          <a:off x="45847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70" name="フローチャート: 判断 169">
          <a:extLst>
            <a:ext uri="{FF2B5EF4-FFF2-40B4-BE49-F238E27FC236}">
              <a16:creationId xmlns:a16="http://schemas.microsoft.com/office/drawing/2014/main" id="{A8A46C67-ED3C-474B-B000-5A55FD19B105}"/>
            </a:ext>
          </a:extLst>
        </xdr:cNvPr>
        <xdr:cNvSpPr/>
      </xdr:nvSpPr>
      <xdr:spPr>
        <a:xfrm>
          <a:off x="3746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71" name="フローチャート: 判断 170">
          <a:extLst>
            <a:ext uri="{FF2B5EF4-FFF2-40B4-BE49-F238E27FC236}">
              <a16:creationId xmlns:a16="http://schemas.microsoft.com/office/drawing/2014/main" id="{9A120185-B866-4A4B-A1D8-7652034D7C1E}"/>
            </a:ext>
          </a:extLst>
        </xdr:cNvPr>
        <xdr:cNvSpPr/>
      </xdr:nvSpPr>
      <xdr:spPr>
        <a:xfrm>
          <a:off x="2857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2" name="フローチャート: 判断 171">
          <a:extLst>
            <a:ext uri="{FF2B5EF4-FFF2-40B4-BE49-F238E27FC236}">
              <a16:creationId xmlns:a16="http://schemas.microsoft.com/office/drawing/2014/main" id="{7A548237-2A83-40BA-B7E1-9C09EA1FD12E}"/>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73" name="フローチャート: 判断 172">
          <a:extLst>
            <a:ext uri="{FF2B5EF4-FFF2-40B4-BE49-F238E27FC236}">
              <a16:creationId xmlns:a16="http://schemas.microsoft.com/office/drawing/2014/main" id="{23A3C334-2CFC-4581-85C4-2C7542A0B4D5}"/>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73DFF79C-8991-4385-8953-146924E3A37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AA95C8E-40B2-43C6-9944-4B940BE15AF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EF97C86C-D957-4186-B7D9-CAADB53EFF6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4A1160E9-CEE9-4CB0-9A40-B55A0E6528E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6D17133D-45F5-4CDA-9540-D0872D02472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61867</xdr:rowOff>
    </xdr:from>
    <xdr:to>
      <xdr:col>24</xdr:col>
      <xdr:colOff>114300</xdr:colOff>
      <xdr:row>63</xdr:row>
      <xdr:rowOff>163467</xdr:rowOff>
    </xdr:to>
    <xdr:sp macro="" textlink="">
      <xdr:nvSpPr>
        <xdr:cNvPr id="179" name="楕円 178">
          <a:extLst>
            <a:ext uri="{FF2B5EF4-FFF2-40B4-BE49-F238E27FC236}">
              <a16:creationId xmlns:a16="http://schemas.microsoft.com/office/drawing/2014/main" id="{2983051E-346A-43CD-8DDE-3F7C21D183A1}"/>
            </a:ext>
          </a:extLst>
        </xdr:cNvPr>
        <xdr:cNvSpPr/>
      </xdr:nvSpPr>
      <xdr:spPr>
        <a:xfrm>
          <a:off x="4584700" y="108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148244</xdr:rowOff>
    </xdr:from>
    <xdr:ext cx="405111" cy="259045"/>
    <xdr:sp macro="" textlink="">
      <xdr:nvSpPr>
        <xdr:cNvPr id="180" name="【橋りょう・トンネル】&#10;有形固定資産減価償却率該当値テキスト">
          <a:extLst>
            <a:ext uri="{FF2B5EF4-FFF2-40B4-BE49-F238E27FC236}">
              <a16:creationId xmlns:a16="http://schemas.microsoft.com/office/drawing/2014/main" id="{365688F7-E90C-4201-8743-B39344860378}"/>
            </a:ext>
          </a:extLst>
        </xdr:cNvPr>
        <xdr:cNvSpPr txBox="1"/>
      </xdr:nvSpPr>
      <xdr:spPr>
        <a:xfrm>
          <a:off x="4673600" y="1077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48804</xdr:rowOff>
    </xdr:from>
    <xdr:to>
      <xdr:col>20</xdr:col>
      <xdr:colOff>38100</xdr:colOff>
      <xdr:row>63</xdr:row>
      <xdr:rowOff>150404</xdr:rowOff>
    </xdr:to>
    <xdr:sp macro="" textlink="">
      <xdr:nvSpPr>
        <xdr:cNvPr id="181" name="楕円 180">
          <a:extLst>
            <a:ext uri="{FF2B5EF4-FFF2-40B4-BE49-F238E27FC236}">
              <a16:creationId xmlns:a16="http://schemas.microsoft.com/office/drawing/2014/main" id="{86CB14F4-EE14-4F55-B57C-BB0586E78E50}"/>
            </a:ext>
          </a:extLst>
        </xdr:cNvPr>
        <xdr:cNvSpPr/>
      </xdr:nvSpPr>
      <xdr:spPr>
        <a:xfrm>
          <a:off x="37465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99604</xdr:rowOff>
    </xdr:from>
    <xdr:to>
      <xdr:col>24</xdr:col>
      <xdr:colOff>63500</xdr:colOff>
      <xdr:row>63</xdr:row>
      <xdr:rowOff>112667</xdr:rowOff>
    </xdr:to>
    <xdr:cxnSp macro="">
      <xdr:nvCxnSpPr>
        <xdr:cNvPr id="182" name="直線コネクタ 181">
          <a:extLst>
            <a:ext uri="{FF2B5EF4-FFF2-40B4-BE49-F238E27FC236}">
              <a16:creationId xmlns:a16="http://schemas.microsoft.com/office/drawing/2014/main" id="{96309DE9-C107-452E-8117-6669A912A474}"/>
            </a:ext>
          </a:extLst>
        </xdr:cNvPr>
        <xdr:cNvCxnSpPr/>
      </xdr:nvCxnSpPr>
      <xdr:spPr>
        <a:xfrm>
          <a:off x="3797300" y="1090095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40640</xdr:rowOff>
    </xdr:from>
    <xdr:to>
      <xdr:col>15</xdr:col>
      <xdr:colOff>101600</xdr:colOff>
      <xdr:row>63</xdr:row>
      <xdr:rowOff>142240</xdr:rowOff>
    </xdr:to>
    <xdr:sp macro="" textlink="">
      <xdr:nvSpPr>
        <xdr:cNvPr id="183" name="楕円 182">
          <a:extLst>
            <a:ext uri="{FF2B5EF4-FFF2-40B4-BE49-F238E27FC236}">
              <a16:creationId xmlns:a16="http://schemas.microsoft.com/office/drawing/2014/main" id="{23E286AA-5B76-4F3D-84E3-EA0C4B7BFED2}"/>
            </a:ext>
          </a:extLst>
        </xdr:cNvPr>
        <xdr:cNvSpPr/>
      </xdr:nvSpPr>
      <xdr:spPr>
        <a:xfrm>
          <a:off x="2857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91440</xdr:rowOff>
    </xdr:from>
    <xdr:to>
      <xdr:col>19</xdr:col>
      <xdr:colOff>177800</xdr:colOff>
      <xdr:row>63</xdr:row>
      <xdr:rowOff>99604</xdr:rowOff>
    </xdr:to>
    <xdr:cxnSp macro="">
      <xdr:nvCxnSpPr>
        <xdr:cNvPr id="184" name="直線コネクタ 183">
          <a:extLst>
            <a:ext uri="{FF2B5EF4-FFF2-40B4-BE49-F238E27FC236}">
              <a16:creationId xmlns:a16="http://schemas.microsoft.com/office/drawing/2014/main" id="{D24C3BC1-1AF2-4ED3-89AA-1FD8B5132FFC}"/>
            </a:ext>
          </a:extLst>
        </xdr:cNvPr>
        <xdr:cNvCxnSpPr/>
      </xdr:nvCxnSpPr>
      <xdr:spPr>
        <a:xfrm>
          <a:off x="2908300" y="1089279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139173</xdr:rowOff>
    </xdr:from>
    <xdr:ext cx="405111" cy="259045"/>
    <xdr:sp macro="" textlink="">
      <xdr:nvSpPr>
        <xdr:cNvPr id="185" name="n_1aveValue【橋りょう・トンネル】&#10;有形固定資産減価償却率">
          <a:extLst>
            <a:ext uri="{FF2B5EF4-FFF2-40B4-BE49-F238E27FC236}">
              <a16:creationId xmlns:a16="http://schemas.microsoft.com/office/drawing/2014/main" id="{12031742-0797-420A-9393-FAB9640C6E12}"/>
            </a:ext>
          </a:extLst>
        </xdr:cNvPr>
        <xdr:cNvSpPr txBox="1"/>
      </xdr:nvSpPr>
      <xdr:spPr>
        <a:xfrm>
          <a:off x="35820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134274</xdr:rowOff>
    </xdr:from>
    <xdr:ext cx="405111" cy="259045"/>
    <xdr:sp macro="" textlink="">
      <xdr:nvSpPr>
        <xdr:cNvPr id="186" name="n_2aveValue【橋りょう・トンネル】&#10;有形固定資産減価償却率">
          <a:extLst>
            <a:ext uri="{FF2B5EF4-FFF2-40B4-BE49-F238E27FC236}">
              <a16:creationId xmlns:a16="http://schemas.microsoft.com/office/drawing/2014/main" id="{39FFDA11-074D-463F-9528-782C5D35862C}"/>
            </a:ext>
          </a:extLst>
        </xdr:cNvPr>
        <xdr:cNvSpPr txBox="1"/>
      </xdr:nvSpPr>
      <xdr:spPr>
        <a:xfrm>
          <a:off x="2705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187" name="n_3aveValue【橋りょう・トンネル】&#10;有形固定資産減価償却率">
          <a:extLst>
            <a:ext uri="{FF2B5EF4-FFF2-40B4-BE49-F238E27FC236}">
              <a16:creationId xmlns:a16="http://schemas.microsoft.com/office/drawing/2014/main" id="{BB27F714-AD2A-475C-9633-BF3F972F7F2B}"/>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188" name="n_4aveValue【橋りょう・トンネル】&#10;有形固定資産減価償却率">
          <a:extLst>
            <a:ext uri="{FF2B5EF4-FFF2-40B4-BE49-F238E27FC236}">
              <a16:creationId xmlns:a16="http://schemas.microsoft.com/office/drawing/2014/main" id="{2AEEF676-DC33-4753-8CF4-ECDBDB4BDBAD}"/>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141531</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0711685F-80E3-4E32-9B38-5398BFDE7ACB}"/>
            </a:ext>
          </a:extLst>
        </xdr:cNvPr>
        <xdr:cNvSpPr txBox="1"/>
      </xdr:nvSpPr>
      <xdr:spPr>
        <a:xfrm>
          <a:off x="3582044" y="1094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133367</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A70BAF70-BF8E-49F2-A842-04E4C3678D5A}"/>
            </a:ext>
          </a:extLst>
        </xdr:cNvPr>
        <xdr:cNvSpPr txBox="1"/>
      </xdr:nvSpPr>
      <xdr:spPr>
        <a:xfrm>
          <a:off x="2705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111943B9-2C1E-45F8-9CA6-A1263161B0C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6B8F1523-D5CE-43BB-9510-B7833E6C63C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49CABE7F-C2E1-44E0-89C9-A4C2E3F12B4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733D7638-8B77-4C40-932E-89704B3FB27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3392E2BD-27F1-4D49-AA6A-A898B54E695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82708210-B3A1-4B17-A399-9ABD45729B0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42B5DA2B-3C97-4B0D-872F-2ECC645D1D1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DC1A8412-ECD5-49B8-A0C9-85F696FC2B6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E89DF1C1-937A-426C-BAF7-F3006D8582F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E9DEEAE2-3059-4F3E-8F9E-476BA9BF714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a:extLst>
            <a:ext uri="{FF2B5EF4-FFF2-40B4-BE49-F238E27FC236}">
              <a16:creationId xmlns:a16="http://schemas.microsoft.com/office/drawing/2014/main" id="{3E62391E-9211-4BBF-A309-9261A0A0F7F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2" name="テキスト ボックス 201">
          <a:extLst>
            <a:ext uri="{FF2B5EF4-FFF2-40B4-BE49-F238E27FC236}">
              <a16:creationId xmlns:a16="http://schemas.microsoft.com/office/drawing/2014/main" id="{7E66783D-8914-407D-9006-B4871EA5EF67}"/>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a:extLst>
            <a:ext uri="{FF2B5EF4-FFF2-40B4-BE49-F238E27FC236}">
              <a16:creationId xmlns:a16="http://schemas.microsoft.com/office/drawing/2014/main" id="{CD937855-687E-4CB2-99C4-DF9EE4AC7D6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4" name="テキスト ボックス 203">
          <a:extLst>
            <a:ext uri="{FF2B5EF4-FFF2-40B4-BE49-F238E27FC236}">
              <a16:creationId xmlns:a16="http://schemas.microsoft.com/office/drawing/2014/main" id="{5A737893-0DFD-4FD6-B42D-3901FECC3C97}"/>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a:extLst>
            <a:ext uri="{FF2B5EF4-FFF2-40B4-BE49-F238E27FC236}">
              <a16:creationId xmlns:a16="http://schemas.microsoft.com/office/drawing/2014/main" id="{E97B359F-5795-4193-854B-F8252F9B4B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6" name="テキスト ボックス 205">
          <a:extLst>
            <a:ext uri="{FF2B5EF4-FFF2-40B4-BE49-F238E27FC236}">
              <a16:creationId xmlns:a16="http://schemas.microsoft.com/office/drawing/2014/main" id="{E41752BB-DB3C-42DD-9040-04649619212E}"/>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a:extLst>
            <a:ext uri="{FF2B5EF4-FFF2-40B4-BE49-F238E27FC236}">
              <a16:creationId xmlns:a16="http://schemas.microsoft.com/office/drawing/2014/main" id="{CA8DD30A-D867-4AD6-B4D0-6BB1A6AD91B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8" name="テキスト ボックス 207">
          <a:extLst>
            <a:ext uri="{FF2B5EF4-FFF2-40B4-BE49-F238E27FC236}">
              <a16:creationId xmlns:a16="http://schemas.microsoft.com/office/drawing/2014/main" id="{4AE6DF7F-D7D1-44A1-8021-64EE0405F4C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a:extLst>
            <a:ext uri="{FF2B5EF4-FFF2-40B4-BE49-F238E27FC236}">
              <a16:creationId xmlns:a16="http://schemas.microsoft.com/office/drawing/2014/main" id="{169D0337-AF34-4D8A-BBD9-6B4FE6A28EA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0" name="テキスト ボックス 209">
          <a:extLst>
            <a:ext uri="{FF2B5EF4-FFF2-40B4-BE49-F238E27FC236}">
              <a16:creationId xmlns:a16="http://schemas.microsoft.com/office/drawing/2014/main" id="{D5E39FA1-35E7-4620-960E-8B33C10A5EFF}"/>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a:extLst>
            <a:ext uri="{FF2B5EF4-FFF2-40B4-BE49-F238E27FC236}">
              <a16:creationId xmlns:a16="http://schemas.microsoft.com/office/drawing/2014/main" id="{C7E327EB-06F1-44F0-BA5C-E273B0AD406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2" name="テキスト ボックス 211">
          <a:extLst>
            <a:ext uri="{FF2B5EF4-FFF2-40B4-BE49-F238E27FC236}">
              <a16:creationId xmlns:a16="http://schemas.microsoft.com/office/drawing/2014/main" id="{74FFF644-2A90-43DB-BBF0-878AE0C8DE26}"/>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8B537890-B963-42BF-8407-E266C21CA2C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a:extLst>
            <a:ext uri="{FF2B5EF4-FFF2-40B4-BE49-F238E27FC236}">
              <a16:creationId xmlns:a16="http://schemas.microsoft.com/office/drawing/2014/main" id="{3A8F322D-8059-468F-B551-14162BD3D72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3E97C4B2-69E3-4E66-9CF5-58133511DF0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16" name="直線コネクタ 215">
          <a:extLst>
            <a:ext uri="{FF2B5EF4-FFF2-40B4-BE49-F238E27FC236}">
              <a16:creationId xmlns:a16="http://schemas.microsoft.com/office/drawing/2014/main" id="{E000CD57-AF22-4551-AF08-8672D604C018}"/>
            </a:ext>
          </a:extLst>
        </xdr:cNvPr>
        <xdr:cNvCxnSpPr/>
      </xdr:nvCxnSpPr>
      <xdr:spPr>
        <a:xfrm flipV="1">
          <a:off x="10476865" y="9537141"/>
          <a:ext cx="0" cy="1551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E5D7499B-0B09-46F3-B48C-AD5862BDABAF}"/>
            </a:ext>
          </a:extLst>
        </xdr:cNvPr>
        <xdr:cNvSpPr txBox="1"/>
      </xdr:nvSpPr>
      <xdr:spPr>
        <a:xfrm>
          <a:off x="10515600" y="1109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18" name="直線コネクタ 217">
          <a:extLst>
            <a:ext uri="{FF2B5EF4-FFF2-40B4-BE49-F238E27FC236}">
              <a16:creationId xmlns:a16="http://schemas.microsoft.com/office/drawing/2014/main" id="{D289CC73-1986-4A0F-B90A-38ABDEB729DA}"/>
            </a:ext>
          </a:extLst>
        </xdr:cNvPr>
        <xdr:cNvCxnSpPr/>
      </xdr:nvCxnSpPr>
      <xdr:spPr>
        <a:xfrm>
          <a:off x="10388600" y="1108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19" name="【橋りょう・トンネル】&#10;一人当たり有形固定資産（償却資産）額最大値テキスト">
          <a:extLst>
            <a:ext uri="{FF2B5EF4-FFF2-40B4-BE49-F238E27FC236}">
              <a16:creationId xmlns:a16="http://schemas.microsoft.com/office/drawing/2014/main" id="{A93A00B6-0C48-42B3-B1B3-0DA457F12EFF}"/>
            </a:ext>
          </a:extLst>
        </xdr:cNvPr>
        <xdr:cNvSpPr txBox="1"/>
      </xdr:nvSpPr>
      <xdr:spPr>
        <a:xfrm>
          <a:off x="10515600" y="93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20" name="直線コネクタ 219">
          <a:extLst>
            <a:ext uri="{FF2B5EF4-FFF2-40B4-BE49-F238E27FC236}">
              <a16:creationId xmlns:a16="http://schemas.microsoft.com/office/drawing/2014/main" id="{0CBF7A7A-B103-47B6-A07C-6AD7E2E7970E}"/>
            </a:ext>
          </a:extLst>
        </xdr:cNvPr>
        <xdr:cNvCxnSpPr/>
      </xdr:nvCxnSpPr>
      <xdr:spPr>
        <a:xfrm>
          <a:off x="10388600" y="953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82164</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DF0ED4FC-7A2B-4CD8-9F1C-E258245DBD18}"/>
            </a:ext>
          </a:extLst>
        </xdr:cNvPr>
        <xdr:cNvSpPr txBox="1"/>
      </xdr:nvSpPr>
      <xdr:spPr>
        <a:xfrm>
          <a:off x="10515600" y="10540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22" name="フローチャート: 判断 221">
          <a:extLst>
            <a:ext uri="{FF2B5EF4-FFF2-40B4-BE49-F238E27FC236}">
              <a16:creationId xmlns:a16="http://schemas.microsoft.com/office/drawing/2014/main" id="{5108019F-BA08-4C46-8102-861926275103}"/>
            </a:ext>
          </a:extLst>
        </xdr:cNvPr>
        <xdr:cNvSpPr/>
      </xdr:nvSpPr>
      <xdr:spPr>
        <a:xfrm>
          <a:off x="10426700" y="1056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23" name="フローチャート: 判断 222">
          <a:extLst>
            <a:ext uri="{FF2B5EF4-FFF2-40B4-BE49-F238E27FC236}">
              <a16:creationId xmlns:a16="http://schemas.microsoft.com/office/drawing/2014/main" id="{CBC35123-9801-4C0B-AFF5-939FDEF4F336}"/>
            </a:ext>
          </a:extLst>
        </xdr:cNvPr>
        <xdr:cNvSpPr/>
      </xdr:nvSpPr>
      <xdr:spPr>
        <a:xfrm>
          <a:off x="9588500" y="1056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165893</xdr:rowOff>
    </xdr:from>
    <xdr:to>
      <xdr:col>46</xdr:col>
      <xdr:colOff>38100</xdr:colOff>
      <xdr:row>62</xdr:row>
      <xdr:rowOff>96043</xdr:rowOff>
    </xdr:to>
    <xdr:sp macro="" textlink="">
      <xdr:nvSpPr>
        <xdr:cNvPr id="224" name="フローチャート: 判断 223">
          <a:extLst>
            <a:ext uri="{FF2B5EF4-FFF2-40B4-BE49-F238E27FC236}">
              <a16:creationId xmlns:a16="http://schemas.microsoft.com/office/drawing/2014/main" id="{5E58164C-1528-467C-B394-7898B8A72131}"/>
            </a:ext>
          </a:extLst>
        </xdr:cNvPr>
        <xdr:cNvSpPr/>
      </xdr:nvSpPr>
      <xdr:spPr>
        <a:xfrm>
          <a:off x="8699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29449</xdr:rowOff>
    </xdr:from>
    <xdr:to>
      <xdr:col>41</xdr:col>
      <xdr:colOff>101600</xdr:colOff>
      <xdr:row>62</xdr:row>
      <xdr:rowOff>131049</xdr:rowOff>
    </xdr:to>
    <xdr:sp macro="" textlink="">
      <xdr:nvSpPr>
        <xdr:cNvPr id="225" name="フローチャート: 判断 224">
          <a:extLst>
            <a:ext uri="{FF2B5EF4-FFF2-40B4-BE49-F238E27FC236}">
              <a16:creationId xmlns:a16="http://schemas.microsoft.com/office/drawing/2014/main" id="{550983B2-677B-40CE-A83C-1D4D23DDB5CA}"/>
            </a:ext>
          </a:extLst>
        </xdr:cNvPr>
        <xdr:cNvSpPr/>
      </xdr:nvSpPr>
      <xdr:spPr>
        <a:xfrm>
          <a:off x="7810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49084</xdr:rowOff>
    </xdr:from>
    <xdr:to>
      <xdr:col>36</xdr:col>
      <xdr:colOff>165100</xdr:colOff>
      <xdr:row>62</xdr:row>
      <xdr:rowOff>150684</xdr:rowOff>
    </xdr:to>
    <xdr:sp macro="" textlink="">
      <xdr:nvSpPr>
        <xdr:cNvPr id="226" name="フローチャート: 判断 225">
          <a:extLst>
            <a:ext uri="{FF2B5EF4-FFF2-40B4-BE49-F238E27FC236}">
              <a16:creationId xmlns:a16="http://schemas.microsoft.com/office/drawing/2014/main" id="{C6088737-E5FF-44F7-95E6-639580B7C87B}"/>
            </a:ext>
          </a:extLst>
        </xdr:cNvPr>
        <xdr:cNvSpPr/>
      </xdr:nvSpPr>
      <xdr:spPr>
        <a:xfrm>
          <a:off x="6921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E1DA6AA1-7CDA-4500-89EC-376F3E06663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6046D4AB-FAC2-4FCA-BA09-B11D994A640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178504D7-4A28-4592-8A08-D72EE87C157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A95A7916-387C-4503-B8F2-CE24FE43F34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63572B5D-AC56-45E3-9E5B-57A62DD74C8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78684</xdr:rowOff>
    </xdr:from>
    <xdr:to>
      <xdr:col>55</xdr:col>
      <xdr:colOff>50800</xdr:colOff>
      <xdr:row>61</xdr:row>
      <xdr:rowOff>8834</xdr:rowOff>
    </xdr:to>
    <xdr:sp macro="" textlink="">
      <xdr:nvSpPr>
        <xdr:cNvPr id="232" name="楕円 231">
          <a:extLst>
            <a:ext uri="{FF2B5EF4-FFF2-40B4-BE49-F238E27FC236}">
              <a16:creationId xmlns:a16="http://schemas.microsoft.com/office/drawing/2014/main" id="{BD2A2E69-CD3E-4765-97C0-80CA1BAAA8E2}"/>
            </a:ext>
          </a:extLst>
        </xdr:cNvPr>
        <xdr:cNvSpPr/>
      </xdr:nvSpPr>
      <xdr:spPr>
        <a:xfrm>
          <a:off x="10426700" y="103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101561</xdr:rowOff>
    </xdr:from>
    <xdr:ext cx="599010" cy="259045"/>
    <xdr:sp macro="" textlink="">
      <xdr:nvSpPr>
        <xdr:cNvPr id="233" name="【橋りょう・トンネル】&#10;一人当たり有形固定資産（償却資産）額該当値テキスト">
          <a:extLst>
            <a:ext uri="{FF2B5EF4-FFF2-40B4-BE49-F238E27FC236}">
              <a16:creationId xmlns:a16="http://schemas.microsoft.com/office/drawing/2014/main" id="{2E9408EF-35B9-4CBD-B9EE-9D598E737EA3}"/>
            </a:ext>
          </a:extLst>
        </xdr:cNvPr>
        <xdr:cNvSpPr txBox="1"/>
      </xdr:nvSpPr>
      <xdr:spPr>
        <a:xfrm>
          <a:off x="10515600" y="1021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94044</xdr:rowOff>
    </xdr:from>
    <xdr:to>
      <xdr:col>50</xdr:col>
      <xdr:colOff>165100</xdr:colOff>
      <xdr:row>61</xdr:row>
      <xdr:rowOff>24194</xdr:rowOff>
    </xdr:to>
    <xdr:sp macro="" textlink="">
      <xdr:nvSpPr>
        <xdr:cNvPr id="234" name="楕円 233">
          <a:extLst>
            <a:ext uri="{FF2B5EF4-FFF2-40B4-BE49-F238E27FC236}">
              <a16:creationId xmlns:a16="http://schemas.microsoft.com/office/drawing/2014/main" id="{F3A56D9C-EDB2-4333-8E3B-3A55C88C37FD}"/>
            </a:ext>
          </a:extLst>
        </xdr:cNvPr>
        <xdr:cNvSpPr/>
      </xdr:nvSpPr>
      <xdr:spPr>
        <a:xfrm>
          <a:off x="9588500" y="1038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129484</xdr:rowOff>
    </xdr:from>
    <xdr:to>
      <xdr:col>55</xdr:col>
      <xdr:colOff>0</xdr:colOff>
      <xdr:row>60</xdr:row>
      <xdr:rowOff>144844</xdr:rowOff>
    </xdr:to>
    <xdr:cxnSp macro="">
      <xdr:nvCxnSpPr>
        <xdr:cNvPr id="235" name="直線コネクタ 234">
          <a:extLst>
            <a:ext uri="{FF2B5EF4-FFF2-40B4-BE49-F238E27FC236}">
              <a16:creationId xmlns:a16="http://schemas.microsoft.com/office/drawing/2014/main" id="{2FA29C1E-69F5-41DD-9506-EFD50DDC89FD}"/>
            </a:ext>
          </a:extLst>
        </xdr:cNvPr>
        <xdr:cNvCxnSpPr/>
      </xdr:nvCxnSpPr>
      <xdr:spPr>
        <a:xfrm flipV="1">
          <a:off x="9639300" y="10416484"/>
          <a:ext cx="838200" cy="1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110403</xdr:rowOff>
    </xdr:from>
    <xdr:to>
      <xdr:col>46</xdr:col>
      <xdr:colOff>38100</xdr:colOff>
      <xdr:row>61</xdr:row>
      <xdr:rowOff>40553</xdr:rowOff>
    </xdr:to>
    <xdr:sp macro="" textlink="">
      <xdr:nvSpPr>
        <xdr:cNvPr id="236" name="楕円 235">
          <a:extLst>
            <a:ext uri="{FF2B5EF4-FFF2-40B4-BE49-F238E27FC236}">
              <a16:creationId xmlns:a16="http://schemas.microsoft.com/office/drawing/2014/main" id="{A4054D90-4821-4DBB-869D-D5CD7E16B1A9}"/>
            </a:ext>
          </a:extLst>
        </xdr:cNvPr>
        <xdr:cNvSpPr/>
      </xdr:nvSpPr>
      <xdr:spPr>
        <a:xfrm>
          <a:off x="8699500" y="1039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144844</xdr:rowOff>
    </xdr:from>
    <xdr:to>
      <xdr:col>50</xdr:col>
      <xdr:colOff>114300</xdr:colOff>
      <xdr:row>60</xdr:row>
      <xdr:rowOff>161203</xdr:rowOff>
    </xdr:to>
    <xdr:cxnSp macro="">
      <xdr:nvCxnSpPr>
        <xdr:cNvPr id="237" name="直線コネクタ 236">
          <a:extLst>
            <a:ext uri="{FF2B5EF4-FFF2-40B4-BE49-F238E27FC236}">
              <a16:creationId xmlns:a16="http://schemas.microsoft.com/office/drawing/2014/main" id="{C9728953-14B6-47FF-A36D-920111B8A0B2}"/>
            </a:ext>
          </a:extLst>
        </xdr:cNvPr>
        <xdr:cNvCxnSpPr/>
      </xdr:nvCxnSpPr>
      <xdr:spPr>
        <a:xfrm flipV="1">
          <a:off x="8750300" y="10431844"/>
          <a:ext cx="889000" cy="1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27905</xdr:rowOff>
    </xdr:from>
    <xdr:ext cx="599010" cy="259045"/>
    <xdr:sp macro="" textlink="">
      <xdr:nvSpPr>
        <xdr:cNvPr id="238" name="n_1aveValue【橋りょう・トンネル】&#10;一人当たり有形固定資産（償却資産）額">
          <a:extLst>
            <a:ext uri="{FF2B5EF4-FFF2-40B4-BE49-F238E27FC236}">
              <a16:creationId xmlns:a16="http://schemas.microsoft.com/office/drawing/2014/main" id="{A1343281-630D-40E3-AB37-6C618CF1951C}"/>
            </a:ext>
          </a:extLst>
        </xdr:cNvPr>
        <xdr:cNvSpPr txBox="1"/>
      </xdr:nvSpPr>
      <xdr:spPr>
        <a:xfrm>
          <a:off x="9327095" y="1065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87170</xdr:rowOff>
    </xdr:from>
    <xdr:ext cx="599010" cy="259045"/>
    <xdr:sp macro="" textlink="">
      <xdr:nvSpPr>
        <xdr:cNvPr id="239" name="n_2aveValue【橋りょう・トンネル】&#10;一人当たり有形固定資産（償却資産）額">
          <a:extLst>
            <a:ext uri="{FF2B5EF4-FFF2-40B4-BE49-F238E27FC236}">
              <a16:creationId xmlns:a16="http://schemas.microsoft.com/office/drawing/2014/main" id="{78F7157D-F3F5-49EA-AC95-1F35381E1A8D}"/>
            </a:ext>
          </a:extLst>
        </xdr:cNvPr>
        <xdr:cNvSpPr txBox="1"/>
      </xdr:nvSpPr>
      <xdr:spPr>
        <a:xfrm>
          <a:off x="8450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147576</xdr:rowOff>
    </xdr:from>
    <xdr:ext cx="599010" cy="259045"/>
    <xdr:sp macro="" textlink="">
      <xdr:nvSpPr>
        <xdr:cNvPr id="240" name="n_3aveValue【橋りょう・トンネル】&#10;一人当たり有形固定資産（償却資産）額">
          <a:extLst>
            <a:ext uri="{FF2B5EF4-FFF2-40B4-BE49-F238E27FC236}">
              <a16:creationId xmlns:a16="http://schemas.microsoft.com/office/drawing/2014/main" id="{0D775516-C7D9-4E30-BAD2-BF80344DD8F7}"/>
            </a:ext>
          </a:extLst>
        </xdr:cNvPr>
        <xdr:cNvSpPr txBox="1"/>
      </xdr:nvSpPr>
      <xdr:spPr>
        <a:xfrm>
          <a:off x="7561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167211</xdr:rowOff>
    </xdr:from>
    <xdr:ext cx="599010" cy="259045"/>
    <xdr:sp macro="" textlink="">
      <xdr:nvSpPr>
        <xdr:cNvPr id="241" name="n_4aveValue【橋りょう・トンネル】&#10;一人当たり有形固定資産（償却資産）額">
          <a:extLst>
            <a:ext uri="{FF2B5EF4-FFF2-40B4-BE49-F238E27FC236}">
              <a16:creationId xmlns:a16="http://schemas.microsoft.com/office/drawing/2014/main" id="{3EF19599-DEFB-4D84-A43B-8970B4F12818}"/>
            </a:ext>
          </a:extLst>
        </xdr:cNvPr>
        <xdr:cNvSpPr txBox="1"/>
      </xdr:nvSpPr>
      <xdr:spPr>
        <a:xfrm>
          <a:off x="6672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40721</xdr:rowOff>
    </xdr:from>
    <xdr:ext cx="599010" cy="259045"/>
    <xdr:sp macro="" textlink="">
      <xdr:nvSpPr>
        <xdr:cNvPr id="242" name="n_1mainValue【橋りょう・トンネル】&#10;一人当たり有形固定資産（償却資産）額">
          <a:extLst>
            <a:ext uri="{FF2B5EF4-FFF2-40B4-BE49-F238E27FC236}">
              <a16:creationId xmlns:a16="http://schemas.microsoft.com/office/drawing/2014/main" id="{5E3EBFE6-BC8C-4CCA-90B3-F941B9ED85EC}"/>
            </a:ext>
          </a:extLst>
        </xdr:cNvPr>
        <xdr:cNvSpPr txBox="1"/>
      </xdr:nvSpPr>
      <xdr:spPr>
        <a:xfrm>
          <a:off x="9327095" y="1015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57080</xdr:rowOff>
    </xdr:from>
    <xdr:ext cx="599010" cy="259045"/>
    <xdr:sp macro="" textlink="">
      <xdr:nvSpPr>
        <xdr:cNvPr id="243" name="n_2mainValue【橋りょう・トンネル】&#10;一人当たり有形固定資産（償却資産）額">
          <a:extLst>
            <a:ext uri="{FF2B5EF4-FFF2-40B4-BE49-F238E27FC236}">
              <a16:creationId xmlns:a16="http://schemas.microsoft.com/office/drawing/2014/main" id="{AB0E549A-39FD-4D7F-ADF5-0D8E3FC4841A}"/>
            </a:ext>
          </a:extLst>
        </xdr:cNvPr>
        <xdr:cNvSpPr txBox="1"/>
      </xdr:nvSpPr>
      <xdr:spPr>
        <a:xfrm>
          <a:off x="8450795" y="1017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ED166827-CE29-4DF3-AFE4-777256771F0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C4E4B128-F2CB-419C-91EA-1642996F0FC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B20D927A-A51A-433A-BEB1-06E610E7ED7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06CB5B8F-3A66-4EE8-AB9A-436965FB092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4C21C878-D374-4002-96EC-8C213DBD148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BD6324EB-88E8-4EC8-9E4A-3A191556F28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9C10BF43-1B24-4CB6-8A5B-C86D4B16208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F2DD6279-143B-4621-BBA5-C2F878770F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a:extLst>
            <a:ext uri="{FF2B5EF4-FFF2-40B4-BE49-F238E27FC236}">
              <a16:creationId xmlns:a16="http://schemas.microsoft.com/office/drawing/2014/main" id="{954CFC72-8B02-497A-91D8-675BBDC16D8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B15A7BA6-61F0-45D6-BAE9-D2100BCCCF0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4" name="テキスト ボックス 253">
          <a:extLst>
            <a:ext uri="{FF2B5EF4-FFF2-40B4-BE49-F238E27FC236}">
              <a16:creationId xmlns:a16="http://schemas.microsoft.com/office/drawing/2014/main" id="{E59E6F74-1895-4840-8912-60D6571060D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a:extLst>
            <a:ext uri="{FF2B5EF4-FFF2-40B4-BE49-F238E27FC236}">
              <a16:creationId xmlns:a16="http://schemas.microsoft.com/office/drawing/2014/main" id="{91FF21C2-A7A7-44B5-A9E1-6A2427A601F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6" name="テキスト ボックス 255">
          <a:extLst>
            <a:ext uri="{FF2B5EF4-FFF2-40B4-BE49-F238E27FC236}">
              <a16:creationId xmlns:a16="http://schemas.microsoft.com/office/drawing/2014/main" id="{649EC0E0-F8A5-43AF-B74E-0BCF0ABC675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a:extLst>
            <a:ext uri="{FF2B5EF4-FFF2-40B4-BE49-F238E27FC236}">
              <a16:creationId xmlns:a16="http://schemas.microsoft.com/office/drawing/2014/main" id="{1A8C460E-4873-4069-A6E0-15677D877C1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a:extLst>
            <a:ext uri="{FF2B5EF4-FFF2-40B4-BE49-F238E27FC236}">
              <a16:creationId xmlns:a16="http://schemas.microsoft.com/office/drawing/2014/main" id="{95AE8E53-279C-46C1-ABFB-E2CF8DF55BC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a:extLst>
            <a:ext uri="{FF2B5EF4-FFF2-40B4-BE49-F238E27FC236}">
              <a16:creationId xmlns:a16="http://schemas.microsoft.com/office/drawing/2014/main" id="{AD03FB68-9CB7-4666-BB79-2424688524F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a:extLst>
            <a:ext uri="{FF2B5EF4-FFF2-40B4-BE49-F238E27FC236}">
              <a16:creationId xmlns:a16="http://schemas.microsoft.com/office/drawing/2014/main" id="{A73093FD-2B06-45FC-98F2-E9C3C8F93DE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a:extLst>
            <a:ext uri="{FF2B5EF4-FFF2-40B4-BE49-F238E27FC236}">
              <a16:creationId xmlns:a16="http://schemas.microsoft.com/office/drawing/2014/main" id="{BD24D727-08F8-45D7-BD24-69CC949F25C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a:extLst>
            <a:ext uri="{FF2B5EF4-FFF2-40B4-BE49-F238E27FC236}">
              <a16:creationId xmlns:a16="http://schemas.microsoft.com/office/drawing/2014/main" id="{1DA93288-79E9-4386-8917-723401BFD7B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a:extLst>
            <a:ext uri="{FF2B5EF4-FFF2-40B4-BE49-F238E27FC236}">
              <a16:creationId xmlns:a16="http://schemas.microsoft.com/office/drawing/2014/main" id="{E1AB9C03-8A59-4670-A2C9-FCDA8AF4C4F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4" name="テキスト ボックス 263">
          <a:extLst>
            <a:ext uri="{FF2B5EF4-FFF2-40B4-BE49-F238E27FC236}">
              <a16:creationId xmlns:a16="http://schemas.microsoft.com/office/drawing/2014/main" id="{6C581129-AF90-4844-ADE0-1E8FD2D6C41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9DE1C90E-819A-4559-8478-D37183340B8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6" name="テキスト ボックス 265">
          <a:extLst>
            <a:ext uri="{FF2B5EF4-FFF2-40B4-BE49-F238E27FC236}">
              <a16:creationId xmlns:a16="http://schemas.microsoft.com/office/drawing/2014/main" id="{331BB93C-FBAD-4606-B5ED-771FEAAC907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a:extLst>
            <a:ext uri="{FF2B5EF4-FFF2-40B4-BE49-F238E27FC236}">
              <a16:creationId xmlns:a16="http://schemas.microsoft.com/office/drawing/2014/main" id="{A939A86E-C937-43B0-9185-2711CC6154E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68" name="直線コネクタ 267">
          <a:extLst>
            <a:ext uri="{FF2B5EF4-FFF2-40B4-BE49-F238E27FC236}">
              <a16:creationId xmlns:a16="http://schemas.microsoft.com/office/drawing/2014/main" id="{F0DDC7C7-5287-4BE7-A630-B4BB1D068D8C}"/>
            </a:ext>
          </a:extLst>
        </xdr:cNvPr>
        <xdr:cNvCxnSpPr/>
      </xdr:nvCxnSpPr>
      <xdr:spPr>
        <a:xfrm flipV="1">
          <a:off x="4634865" y="133654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69" name="【公営住宅】&#10;有形固定資産減価償却率最小値テキスト">
          <a:extLst>
            <a:ext uri="{FF2B5EF4-FFF2-40B4-BE49-F238E27FC236}">
              <a16:creationId xmlns:a16="http://schemas.microsoft.com/office/drawing/2014/main" id="{0B5532E4-7D1A-4AEF-B95B-D201E12E4FF1}"/>
            </a:ext>
          </a:extLst>
        </xdr:cNvPr>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70" name="直線コネクタ 269">
          <a:extLst>
            <a:ext uri="{FF2B5EF4-FFF2-40B4-BE49-F238E27FC236}">
              <a16:creationId xmlns:a16="http://schemas.microsoft.com/office/drawing/2014/main" id="{8F6CEBAA-6596-4FF6-A608-7DC6EE28B6DC}"/>
            </a:ext>
          </a:extLst>
        </xdr:cNvPr>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71" name="【公営住宅】&#10;有形固定資産減価償却率最大値テキスト">
          <a:extLst>
            <a:ext uri="{FF2B5EF4-FFF2-40B4-BE49-F238E27FC236}">
              <a16:creationId xmlns:a16="http://schemas.microsoft.com/office/drawing/2014/main" id="{58FEE56B-4068-4576-8EA9-61D1381CE820}"/>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72" name="直線コネクタ 271">
          <a:extLst>
            <a:ext uri="{FF2B5EF4-FFF2-40B4-BE49-F238E27FC236}">
              <a16:creationId xmlns:a16="http://schemas.microsoft.com/office/drawing/2014/main" id="{D4A6C42A-3E0C-4E9B-A09A-E6C3C195E5DA}"/>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73" name="【公営住宅】&#10;有形固定資産減価償却率平均値テキスト">
          <a:extLst>
            <a:ext uri="{FF2B5EF4-FFF2-40B4-BE49-F238E27FC236}">
              <a16:creationId xmlns:a16="http://schemas.microsoft.com/office/drawing/2014/main" id="{6310B6FE-8DDA-4C53-B61D-E48B1151D235}"/>
            </a:ext>
          </a:extLst>
        </xdr:cNvPr>
        <xdr:cNvSpPr txBox="1"/>
      </xdr:nvSpPr>
      <xdr:spPr>
        <a:xfrm>
          <a:off x="4673600" y="1403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74" name="フローチャート: 判断 273">
          <a:extLst>
            <a:ext uri="{FF2B5EF4-FFF2-40B4-BE49-F238E27FC236}">
              <a16:creationId xmlns:a16="http://schemas.microsoft.com/office/drawing/2014/main" id="{59992718-BEA7-429E-8CA3-A3A837264FDB}"/>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75" name="フローチャート: 判断 274">
          <a:extLst>
            <a:ext uri="{FF2B5EF4-FFF2-40B4-BE49-F238E27FC236}">
              <a16:creationId xmlns:a16="http://schemas.microsoft.com/office/drawing/2014/main" id="{667B7B77-6816-4FCA-BB3D-B95D2937B341}"/>
            </a:ext>
          </a:extLst>
        </xdr:cNvPr>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76" name="フローチャート: 判断 275">
          <a:extLst>
            <a:ext uri="{FF2B5EF4-FFF2-40B4-BE49-F238E27FC236}">
              <a16:creationId xmlns:a16="http://schemas.microsoft.com/office/drawing/2014/main" id="{236A9452-810A-4214-9A59-D63179DB28BA}"/>
            </a:ext>
          </a:extLst>
        </xdr:cNvPr>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77" name="フローチャート: 判断 276">
          <a:extLst>
            <a:ext uri="{FF2B5EF4-FFF2-40B4-BE49-F238E27FC236}">
              <a16:creationId xmlns:a16="http://schemas.microsoft.com/office/drawing/2014/main" id="{69BD4F33-56B8-4876-8405-83AF084C1337}"/>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278" name="フローチャート: 判断 277">
          <a:extLst>
            <a:ext uri="{FF2B5EF4-FFF2-40B4-BE49-F238E27FC236}">
              <a16:creationId xmlns:a16="http://schemas.microsoft.com/office/drawing/2014/main" id="{0DD26C7A-EDB7-430F-A879-B17875B7AA29}"/>
            </a:ext>
          </a:extLst>
        </xdr:cNvPr>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668B29EA-D2BF-47B8-B652-B41792A1B0D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761591E3-2D66-4199-8AA1-A35311E9007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ABA43788-FF64-4764-A7B4-FE96AA846BF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90B05F3B-BBFB-4829-963A-60245E2DB8B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22D65F31-5019-44F0-B648-A40D9447737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164464</xdr:rowOff>
    </xdr:from>
    <xdr:to>
      <xdr:col>24</xdr:col>
      <xdr:colOff>114300</xdr:colOff>
      <xdr:row>86</xdr:row>
      <xdr:rowOff>94614</xdr:rowOff>
    </xdr:to>
    <xdr:sp macro="" textlink="">
      <xdr:nvSpPr>
        <xdr:cNvPr id="284" name="楕円 283">
          <a:extLst>
            <a:ext uri="{FF2B5EF4-FFF2-40B4-BE49-F238E27FC236}">
              <a16:creationId xmlns:a16="http://schemas.microsoft.com/office/drawing/2014/main" id="{9650E8D2-67EC-4AA0-9092-3F97190773C2}"/>
            </a:ext>
          </a:extLst>
        </xdr:cNvPr>
        <xdr:cNvSpPr/>
      </xdr:nvSpPr>
      <xdr:spPr>
        <a:xfrm>
          <a:off x="4584700" y="1473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79391</xdr:rowOff>
    </xdr:from>
    <xdr:ext cx="405111" cy="259045"/>
    <xdr:sp macro="" textlink="">
      <xdr:nvSpPr>
        <xdr:cNvPr id="285" name="【公営住宅】&#10;有形固定資産減価償却率該当値テキスト">
          <a:extLst>
            <a:ext uri="{FF2B5EF4-FFF2-40B4-BE49-F238E27FC236}">
              <a16:creationId xmlns:a16="http://schemas.microsoft.com/office/drawing/2014/main" id="{C089E5D7-0B84-456F-BAE6-F19470E4690F}"/>
            </a:ext>
          </a:extLst>
        </xdr:cNvPr>
        <xdr:cNvSpPr txBox="1"/>
      </xdr:nvSpPr>
      <xdr:spPr>
        <a:xfrm>
          <a:off x="4673600" y="14652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153036</xdr:rowOff>
    </xdr:from>
    <xdr:to>
      <xdr:col>20</xdr:col>
      <xdr:colOff>38100</xdr:colOff>
      <xdr:row>86</xdr:row>
      <xdr:rowOff>83186</xdr:rowOff>
    </xdr:to>
    <xdr:sp macro="" textlink="">
      <xdr:nvSpPr>
        <xdr:cNvPr id="286" name="楕円 285">
          <a:extLst>
            <a:ext uri="{FF2B5EF4-FFF2-40B4-BE49-F238E27FC236}">
              <a16:creationId xmlns:a16="http://schemas.microsoft.com/office/drawing/2014/main" id="{87401154-FF21-4C10-A859-7FA7EC7C13A6}"/>
            </a:ext>
          </a:extLst>
        </xdr:cNvPr>
        <xdr:cNvSpPr/>
      </xdr:nvSpPr>
      <xdr:spPr>
        <a:xfrm>
          <a:off x="37465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32386</xdr:rowOff>
    </xdr:from>
    <xdr:to>
      <xdr:col>24</xdr:col>
      <xdr:colOff>63500</xdr:colOff>
      <xdr:row>86</xdr:row>
      <xdr:rowOff>43814</xdr:rowOff>
    </xdr:to>
    <xdr:cxnSp macro="">
      <xdr:nvCxnSpPr>
        <xdr:cNvPr id="287" name="直線コネクタ 286">
          <a:extLst>
            <a:ext uri="{FF2B5EF4-FFF2-40B4-BE49-F238E27FC236}">
              <a16:creationId xmlns:a16="http://schemas.microsoft.com/office/drawing/2014/main" id="{5CF5986D-DF56-47EC-B8E1-663124470250}"/>
            </a:ext>
          </a:extLst>
        </xdr:cNvPr>
        <xdr:cNvCxnSpPr/>
      </xdr:nvCxnSpPr>
      <xdr:spPr>
        <a:xfrm>
          <a:off x="3797300" y="1477708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288" name="n_1aveValue【公営住宅】&#10;有形固定資産減価償却率">
          <a:extLst>
            <a:ext uri="{FF2B5EF4-FFF2-40B4-BE49-F238E27FC236}">
              <a16:creationId xmlns:a16="http://schemas.microsoft.com/office/drawing/2014/main" id="{5B5D9396-AA08-4EBB-BA12-F7312C86DFCB}"/>
            </a:ext>
          </a:extLst>
        </xdr:cNvPr>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289" name="n_2aveValue【公営住宅】&#10;有形固定資産減価償却率">
          <a:extLst>
            <a:ext uri="{FF2B5EF4-FFF2-40B4-BE49-F238E27FC236}">
              <a16:creationId xmlns:a16="http://schemas.microsoft.com/office/drawing/2014/main" id="{957C35B9-5519-4A38-8932-331887D68CE8}"/>
            </a:ext>
          </a:extLst>
        </xdr:cNvPr>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290" name="n_3aveValue【公営住宅】&#10;有形固定資産減価償却率">
          <a:extLst>
            <a:ext uri="{FF2B5EF4-FFF2-40B4-BE49-F238E27FC236}">
              <a16:creationId xmlns:a16="http://schemas.microsoft.com/office/drawing/2014/main" id="{359350B0-7376-45BA-96D0-F60994296A38}"/>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291" name="n_4aveValue【公営住宅】&#10;有形固定資産減価償却率">
          <a:extLst>
            <a:ext uri="{FF2B5EF4-FFF2-40B4-BE49-F238E27FC236}">
              <a16:creationId xmlns:a16="http://schemas.microsoft.com/office/drawing/2014/main" id="{A3ED1B77-8440-47E5-854E-B6B8979C258A}"/>
            </a:ext>
          </a:extLst>
        </xdr:cNvPr>
        <xdr:cNvSpPr txBox="1"/>
      </xdr:nvSpPr>
      <xdr:spPr>
        <a:xfrm>
          <a:off x="927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74313</xdr:rowOff>
    </xdr:from>
    <xdr:ext cx="405111" cy="259045"/>
    <xdr:sp macro="" textlink="">
      <xdr:nvSpPr>
        <xdr:cNvPr id="292" name="n_1mainValue【公営住宅】&#10;有形固定資産減価償却率">
          <a:extLst>
            <a:ext uri="{FF2B5EF4-FFF2-40B4-BE49-F238E27FC236}">
              <a16:creationId xmlns:a16="http://schemas.microsoft.com/office/drawing/2014/main" id="{D7E7FC44-B99D-4CE6-AB5A-AA40F7CE2D78}"/>
            </a:ext>
          </a:extLst>
        </xdr:cNvPr>
        <xdr:cNvSpPr txBox="1"/>
      </xdr:nvSpPr>
      <xdr:spPr>
        <a:xfrm>
          <a:off x="3582044"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a:extLst>
            <a:ext uri="{FF2B5EF4-FFF2-40B4-BE49-F238E27FC236}">
              <a16:creationId xmlns:a16="http://schemas.microsoft.com/office/drawing/2014/main" id="{3309C414-429A-4E28-8FA3-9AE97C15FB0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a:extLst>
            <a:ext uri="{FF2B5EF4-FFF2-40B4-BE49-F238E27FC236}">
              <a16:creationId xmlns:a16="http://schemas.microsoft.com/office/drawing/2014/main" id="{A4B64A4E-C728-4032-8A2F-C6B3CB36DEA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a:extLst>
            <a:ext uri="{FF2B5EF4-FFF2-40B4-BE49-F238E27FC236}">
              <a16:creationId xmlns:a16="http://schemas.microsoft.com/office/drawing/2014/main" id="{2C539FF0-6CD1-4652-9D7A-6D06A47852D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a:extLst>
            <a:ext uri="{FF2B5EF4-FFF2-40B4-BE49-F238E27FC236}">
              <a16:creationId xmlns:a16="http://schemas.microsoft.com/office/drawing/2014/main" id="{AC426962-6A5C-418E-A035-EAE89B7E4C8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a:extLst>
            <a:ext uri="{FF2B5EF4-FFF2-40B4-BE49-F238E27FC236}">
              <a16:creationId xmlns:a16="http://schemas.microsoft.com/office/drawing/2014/main" id="{6CF8526F-5A3E-477D-A836-708333F3CE5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a:extLst>
            <a:ext uri="{FF2B5EF4-FFF2-40B4-BE49-F238E27FC236}">
              <a16:creationId xmlns:a16="http://schemas.microsoft.com/office/drawing/2014/main" id="{62FD8272-91A6-4926-BD59-BBF2A713498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a:extLst>
            <a:ext uri="{FF2B5EF4-FFF2-40B4-BE49-F238E27FC236}">
              <a16:creationId xmlns:a16="http://schemas.microsoft.com/office/drawing/2014/main" id="{C7269713-2620-48E6-B85E-F44F04A7D60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a:extLst>
            <a:ext uri="{FF2B5EF4-FFF2-40B4-BE49-F238E27FC236}">
              <a16:creationId xmlns:a16="http://schemas.microsoft.com/office/drawing/2014/main" id="{31E9FDF1-79A9-41E5-9371-93290CC758A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a:extLst>
            <a:ext uri="{FF2B5EF4-FFF2-40B4-BE49-F238E27FC236}">
              <a16:creationId xmlns:a16="http://schemas.microsoft.com/office/drawing/2014/main" id="{F2035956-86AD-4F02-BBE9-9B5FB5895F3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a:extLst>
            <a:ext uri="{FF2B5EF4-FFF2-40B4-BE49-F238E27FC236}">
              <a16:creationId xmlns:a16="http://schemas.microsoft.com/office/drawing/2014/main" id="{379133F7-4F26-40B4-B6D3-C5340843A26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3" name="直線コネクタ 302">
          <a:extLst>
            <a:ext uri="{FF2B5EF4-FFF2-40B4-BE49-F238E27FC236}">
              <a16:creationId xmlns:a16="http://schemas.microsoft.com/office/drawing/2014/main" id="{98E7B0AF-7169-4B83-B42D-D40100A4363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4" name="テキスト ボックス 303">
          <a:extLst>
            <a:ext uri="{FF2B5EF4-FFF2-40B4-BE49-F238E27FC236}">
              <a16:creationId xmlns:a16="http://schemas.microsoft.com/office/drawing/2014/main" id="{2E43288F-76DF-4F19-BF82-5C91CAFDFA9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5" name="直線コネクタ 304">
          <a:extLst>
            <a:ext uri="{FF2B5EF4-FFF2-40B4-BE49-F238E27FC236}">
              <a16:creationId xmlns:a16="http://schemas.microsoft.com/office/drawing/2014/main" id="{42CA3857-3529-4267-8141-3D0B9D797D4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6" name="テキスト ボックス 305">
          <a:extLst>
            <a:ext uri="{FF2B5EF4-FFF2-40B4-BE49-F238E27FC236}">
              <a16:creationId xmlns:a16="http://schemas.microsoft.com/office/drawing/2014/main" id="{DD04E135-3CCA-4305-B583-7E529E69AB0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a:extLst>
            <a:ext uri="{FF2B5EF4-FFF2-40B4-BE49-F238E27FC236}">
              <a16:creationId xmlns:a16="http://schemas.microsoft.com/office/drawing/2014/main" id="{0BFCE406-47EF-4C66-9972-30C38C3BCC4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a:extLst>
            <a:ext uri="{FF2B5EF4-FFF2-40B4-BE49-F238E27FC236}">
              <a16:creationId xmlns:a16="http://schemas.microsoft.com/office/drawing/2014/main" id="{E3C6CAE2-B6E9-4035-9C90-524117CC066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9" name="直線コネクタ 308">
          <a:extLst>
            <a:ext uri="{FF2B5EF4-FFF2-40B4-BE49-F238E27FC236}">
              <a16:creationId xmlns:a16="http://schemas.microsoft.com/office/drawing/2014/main" id="{178EF0D1-E615-438C-8D7F-5B65C63B448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0" name="テキスト ボックス 309">
          <a:extLst>
            <a:ext uri="{FF2B5EF4-FFF2-40B4-BE49-F238E27FC236}">
              <a16:creationId xmlns:a16="http://schemas.microsoft.com/office/drawing/2014/main" id="{9627FAA6-F16C-47AC-820A-ACF1529354C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1" name="直線コネクタ 310">
          <a:extLst>
            <a:ext uri="{FF2B5EF4-FFF2-40B4-BE49-F238E27FC236}">
              <a16:creationId xmlns:a16="http://schemas.microsoft.com/office/drawing/2014/main" id="{30A6ADD7-68B1-477C-B0A4-9040CCD9525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2" name="テキスト ボックス 311">
          <a:extLst>
            <a:ext uri="{FF2B5EF4-FFF2-40B4-BE49-F238E27FC236}">
              <a16:creationId xmlns:a16="http://schemas.microsoft.com/office/drawing/2014/main" id="{B694A86A-A566-4929-898F-1BDECC513E5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a:extLst>
            <a:ext uri="{FF2B5EF4-FFF2-40B4-BE49-F238E27FC236}">
              <a16:creationId xmlns:a16="http://schemas.microsoft.com/office/drawing/2014/main" id="{2423E5C0-4A0A-43AD-900B-2705D19E931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a:extLst>
            <a:ext uri="{FF2B5EF4-FFF2-40B4-BE49-F238E27FC236}">
              <a16:creationId xmlns:a16="http://schemas.microsoft.com/office/drawing/2014/main" id="{FA0D2BCA-CE04-4E1C-99DF-5B2AB488557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a:extLst>
            <a:ext uri="{FF2B5EF4-FFF2-40B4-BE49-F238E27FC236}">
              <a16:creationId xmlns:a16="http://schemas.microsoft.com/office/drawing/2014/main" id="{7BFDF045-6895-4BCB-B129-6D72592EFE7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16" name="直線コネクタ 315">
          <a:extLst>
            <a:ext uri="{FF2B5EF4-FFF2-40B4-BE49-F238E27FC236}">
              <a16:creationId xmlns:a16="http://schemas.microsoft.com/office/drawing/2014/main" id="{5854F262-5889-43C3-8587-10779BD43F66}"/>
            </a:ext>
          </a:extLst>
        </xdr:cNvPr>
        <xdr:cNvCxnSpPr/>
      </xdr:nvCxnSpPr>
      <xdr:spPr>
        <a:xfrm flipV="1">
          <a:off x="10476865" y="13312521"/>
          <a:ext cx="0" cy="151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17" name="【公営住宅】&#10;一人当たり面積最小値テキスト">
          <a:extLst>
            <a:ext uri="{FF2B5EF4-FFF2-40B4-BE49-F238E27FC236}">
              <a16:creationId xmlns:a16="http://schemas.microsoft.com/office/drawing/2014/main" id="{EC5EA62B-4DDE-41E1-AFBF-C98FE2F88137}"/>
            </a:ext>
          </a:extLst>
        </xdr:cNvPr>
        <xdr:cNvSpPr txBox="1"/>
      </xdr:nvSpPr>
      <xdr:spPr>
        <a:xfrm>
          <a:off x="10515600" y="14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18" name="直線コネクタ 317">
          <a:extLst>
            <a:ext uri="{FF2B5EF4-FFF2-40B4-BE49-F238E27FC236}">
              <a16:creationId xmlns:a16="http://schemas.microsoft.com/office/drawing/2014/main" id="{8108B76D-4E3A-4E76-B847-ED5677541E50}"/>
            </a:ext>
          </a:extLst>
        </xdr:cNvPr>
        <xdr:cNvCxnSpPr/>
      </xdr:nvCxnSpPr>
      <xdr:spPr>
        <a:xfrm>
          <a:off x="10388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19" name="【公営住宅】&#10;一人当たり面積最大値テキスト">
          <a:extLst>
            <a:ext uri="{FF2B5EF4-FFF2-40B4-BE49-F238E27FC236}">
              <a16:creationId xmlns:a16="http://schemas.microsoft.com/office/drawing/2014/main" id="{331A0368-9B1D-4A83-90E1-A66969A42442}"/>
            </a:ext>
          </a:extLst>
        </xdr:cNvPr>
        <xdr:cNvSpPr txBox="1"/>
      </xdr:nvSpPr>
      <xdr:spPr>
        <a:xfrm>
          <a:off x="10515600" y="130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20" name="直線コネクタ 319">
          <a:extLst>
            <a:ext uri="{FF2B5EF4-FFF2-40B4-BE49-F238E27FC236}">
              <a16:creationId xmlns:a16="http://schemas.microsoft.com/office/drawing/2014/main" id="{8330CEFD-90B4-48AA-B81A-2D44149550BF}"/>
            </a:ext>
          </a:extLst>
        </xdr:cNvPr>
        <xdr:cNvCxnSpPr/>
      </xdr:nvCxnSpPr>
      <xdr:spPr>
        <a:xfrm>
          <a:off x="10388600" y="1331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80027</xdr:rowOff>
    </xdr:from>
    <xdr:ext cx="469744" cy="259045"/>
    <xdr:sp macro="" textlink="">
      <xdr:nvSpPr>
        <xdr:cNvPr id="321" name="【公営住宅】&#10;一人当たり面積平均値テキスト">
          <a:extLst>
            <a:ext uri="{FF2B5EF4-FFF2-40B4-BE49-F238E27FC236}">
              <a16:creationId xmlns:a16="http://schemas.microsoft.com/office/drawing/2014/main" id="{F9ACFD4A-C438-4B76-81C8-D1D6B0D40A9B}"/>
            </a:ext>
          </a:extLst>
        </xdr:cNvPr>
        <xdr:cNvSpPr txBox="1"/>
      </xdr:nvSpPr>
      <xdr:spPr>
        <a:xfrm>
          <a:off x="10515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22" name="フローチャート: 判断 321">
          <a:extLst>
            <a:ext uri="{FF2B5EF4-FFF2-40B4-BE49-F238E27FC236}">
              <a16:creationId xmlns:a16="http://schemas.microsoft.com/office/drawing/2014/main" id="{12952274-17A2-490F-AA37-F4B751986B53}"/>
            </a:ext>
          </a:extLst>
        </xdr:cNvPr>
        <xdr:cNvSpPr/>
      </xdr:nvSpPr>
      <xdr:spPr>
        <a:xfrm>
          <a:off x="10426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23" name="フローチャート: 判断 322">
          <a:extLst>
            <a:ext uri="{FF2B5EF4-FFF2-40B4-BE49-F238E27FC236}">
              <a16:creationId xmlns:a16="http://schemas.microsoft.com/office/drawing/2014/main" id="{400A3471-B275-4BE1-8270-47E37F0AC62A}"/>
            </a:ext>
          </a:extLst>
        </xdr:cNvPr>
        <xdr:cNvSpPr/>
      </xdr:nvSpPr>
      <xdr:spPr>
        <a:xfrm>
          <a:off x="9588500" y="145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24" name="フローチャート: 判断 323">
          <a:extLst>
            <a:ext uri="{FF2B5EF4-FFF2-40B4-BE49-F238E27FC236}">
              <a16:creationId xmlns:a16="http://schemas.microsoft.com/office/drawing/2014/main" id="{281A23A1-8B52-4662-937E-6EC1C989EF7E}"/>
            </a:ext>
          </a:extLst>
        </xdr:cNvPr>
        <xdr:cNvSpPr/>
      </xdr:nvSpPr>
      <xdr:spPr>
        <a:xfrm>
          <a:off x="8699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116839</xdr:rowOff>
    </xdr:from>
    <xdr:to>
      <xdr:col>41</xdr:col>
      <xdr:colOff>101600</xdr:colOff>
      <xdr:row>85</xdr:row>
      <xdr:rowOff>46989</xdr:rowOff>
    </xdr:to>
    <xdr:sp macro="" textlink="">
      <xdr:nvSpPr>
        <xdr:cNvPr id="325" name="フローチャート: 判断 324">
          <a:extLst>
            <a:ext uri="{FF2B5EF4-FFF2-40B4-BE49-F238E27FC236}">
              <a16:creationId xmlns:a16="http://schemas.microsoft.com/office/drawing/2014/main" id="{38FDB8F1-42E3-493F-A464-DAAE428C2A88}"/>
            </a:ext>
          </a:extLst>
        </xdr:cNvPr>
        <xdr:cNvSpPr/>
      </xdr:nvSpPr>
      <xdr:spPr>
        <a:xfrm>
          <a:off x="7810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26" name="フローチャート: 判断 325">
          <a:extLst>
            <a:ext uri="{FF2B5EF4-FFF2-40B4-BE49-F238E27FC236}">
              <a16:creationId xmlns:a16="http://schemas.microsoft.com/office/drawing/2014/main" id="{62A04295-38C2-49D8-8306-09C8273B9D47}"/>
            </a:ext>
          </a:extLst>
        </xdr:cNvPr>
        <xdr:cNvSpPr/>
      </xdr:nvSpPr>
      <xdr:spPr>
        <a:xfrm>
          <a:off x="6921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5073CCC9-92DA-4DC2-B032-B10EE4F7877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82E5B5FC-B1DC-40EB-BFB6-F2B57B3B63F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65E02656-C1D3-48F9-8CF4-D07B7B67799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325EC4BA-9CDF-4426-8409-217449590DB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FBD2DA50-AA23-428F-AAA8-D466E2DCCFA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98171</xdr:rowOff>
    </xdr:from>
    <xdr:to>
      <xdr:col>55</xdr:col>
      <xdr:colOff>50800</xdr:colOff>
      <xdr:row>85</xdr:row>
      <xdr:rowOff>28321</xdr:rowOff>
    </xdr:to>
    <xdr:sp macro="" textlink="">
      <xdr:nvSpPr>
        <xdr:cNvPr id="332" name="楕円 331">
          <a:extLst>
            <a:ext uri="{FF2B5EF4-FFF2-40B4-BE49-F238E27FC236}">
              <a16:creationId xmlns:a16="http://schemas.microsoft.com/office/drawing/2014/main" id="{8BDEBB9B-C398-41D0-9814-105137706230}"/>
            </a:ext>
          </a:extLst>
        </xdr:cNvPr>
        <xdr:cNvSpPr/>
      </xdr:nvSpPr>
      <xdr:spPr>
        <a:xfrm>
          <a:off x="10426700" y="1449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121048</xdr:rowOff>
    </xdr:from>
    <xdr:ext cx="469744" cy="259045"/>
    <xdr:sp macro="" textlink="">
      <xdr:nvSpPr>
        <xdr:cNvPr id="333" name="【公営住宅】&#10;一人当たり面積該当値テキスト">
          <a:extLst>
            <a:ext uri="{FF2B5EF4-FFF2-40B4-BE49-F238E27FC236}">
              <a16:creationId xmlns:a16="http://schemas.microsoft.com/office/drawing/2014/main" id="{A2FC61F0-F66B-4125-BFE0-87472F163FEA}"/>
            </a:ext>
          </a:extLst>
        </xdr:cNvPr>
        <xdr:cNvSpPr txBox="1"/>
      </xdr:nvSpPr>
      <xdr:spPr>
        <a:xfrm>
          <a:off x="10515600" y="1435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104267</xdr:rowOff>
    </xdr:from>
    <xdr:to>
      <xdr:col>50</xdr:col>
      <xdr:colOff>165100</xdr:colOff>
      <xdr:row>85</xdr:row>
      <xdr:rowOff>34417</xdr:rowOff>
    </xdr:to>
    <xdr:sp macro="" textlink="">
      <xdr:nvSpPr>
        <xdr:cNvPr id="334" name="楕円 333">
          <a:extLst>
            <a:ext uri="{FF2B5EF4-FFF2-40B4-BE49-F238E27FC236}">
              <a16:creationId xmlns:a16="http://schemas.microsoft.com/office/drawing/2014/main" id="{395AD2F9-F031-4E0E-9A69-FABA71C9D949}"/>
            </a:ext>
          </a:extLst>
        </xdr:cNvPr>
        <xdr:cNvSpPr/>
      </xdr:nvSpPr>
      <xdr:spPr>
        <a:xfrm>
          <a:off x="9588500" y="145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148971</xdr:rowOff>
    </xdr:from>
    <xdr:to>
      <xdr:col>55</xdr:col>
      <xdr:colOff>0</xdr:colOff>
      <xdr:row>84</xdr:row>
      <xdr:rowOff>155067</xdr:rowOff>
    </xdr:to>
    <xdr:cxnSp macro="">
      <xdr:nvCxnSpPr>
        <xdr:cNvPr id="335" name="直線コネクタ 334">
          <a:extLst>
            <a:ext uri="{FF2B5EF4-FFF2-40B4-BE49-F238E27FC236}">
              <a16:creationId xmlns:a16="http://schemas.microsoft.com/office/drawing/2014/main" id="{7651CDB6-60F1-48F4-9DB6-C594EEC5B6AE}"/>
            </a:ext>
          </a:extLst>
        </xdr:cNvPr>
        <xdr:cNvCxnSpPr/>
      </xdr:nvCxnSpPr>
      <xdr:spPr>
        <a:xfrm flipV="1">
          <a:off x="9639300" y="14550771"/>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25544</xdr:rowOff>
    </xdr:from>
    <xdr:ext cx="469744" cy="259045"/>
    <xdr:sp macro="" textlink="">
      <xdr:nvSpPr>
        <xdr:cNvPr id="336" name="n_1aveValue【公営住宅】&#10;一人当たり面積">
          <a:extLst>
            <a:ext uri="{FF2B5EF4-FFF2-40B4-BE49-F238E27FC236}">
              <a16:creationId xmlns:a16="http://schemas.microsoft.com/office/drawing/2014/main" id="{184A9AF5-0496-47C6-ADF5-81F523688EDD}"/>
            </a:ext>
          </a:extLst>
        </xdr:cNvPr>
        <xdr:cNvSpPr txBox="1"/>
      </xdr:nvSpPr>
      <xdr:spPr>
        <a:xfrm>
          <a:off x="9391727" y="1459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58945</xdr:rowOff>
    </xdr:from>
    <xdr:ext cx="469744" cy="259045"/>
    <xdr:sp macro="" textlink="">
      <xdr:nvSpPr>
        <xdr:cNvPr id="337" name="n_2aveValue【公営住宅】&#10;一人当たり面積">
          <a:extLst>
            <a:ext uri="{FF2B5EF4-FFF2-40B4-BE49-F238E27FC236}">
              <a16:creationId xmlns:a16="http://schemas.microsoft.com/office/drawing/2014/main" id="{97DDA571-0534-4F50-8EDF-F2AE971A3FD1}"/>
            </a:ext>
          </a:extLst>
        </xdr:cNvPr>
        <xdr:cNvSpPr txBox="1"/>
      </xdr:nvSpPr>
      <xdr:spPr>
        <a:xfrm>
          <a:off x="8515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63516</xdr:rowOff>
    </xdr:from>
    <xdr:ext cx="469744" cy="259045"/>
    <xdr:sp macro="" textlink="">
      <xdr:nvSpPr>
        <xdr:cNvPr id="338" name="n_3aveValue【公営住宅】&#10;一人当たり面積">
          <a:extLst>
            <a:ext uri="{FF2B5EF4-FFF2-40B4-BE49-F238E27FC236}">
              <a16:creationId xmlns:a16="http://schemas.microsoft.com/office/drawing/2014/main" id="{841A06BA-8A1E-4D56-A892-B7DF0090A2BF}"/>
            </a:ext>
          </a:extLst>
        </xdr:cNvPr>
        <xdr:cNvSpPr txBox="1"/>
      </xdr:nvSpPr>
      <xdr:spPr>
        <a:xfrm>
          <a:off x="7626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68090</xdr:rowOff>
    </xdr:from>
    <xdr:ext cx="469744" cy="259045"/>
    <xdr:sp macro="" textlink="">
      <xdr:nvSpPr>
        <xdr:cNvPr id="339" name="n_4aveValue【公営住宅】&#10;一人当たり面積">
          <a:extLst>
            <a:ext uri="{FF2B5EF4-FFF2-40B4-BE49-F238E27FC236}">
              <a16:creationId xmlns:a16="http://schemas.microsoft.com/office/drawing/2014/main" id="{D6DE5477-6043-4424-B857-0F27F26AED45}"/>
            </a:ext>
          </a:extLst>
        </xdr:cNvPr>
        <xdr:cNvSpPr txBox="1"/>
      </xdr:nvSpPr>
      <xdr:spPr>
        <a:xfrm>
          <a:off x="67374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50944</xdr:rowOff>
    </xdr:from>
    <xdr:ext cx="469744" cy="259045"/>
    <xdr:sp macro="" textlink="">
      <xdr:nvSpPr>
        <xdr:cNvPr id="340" name="n_1mainValue【公営住宅】&#10;一人当たり面積">
          <a:extLst>
            <a:ext uri="{FF2B5EF4-FFF2-40B4-BE49-F238E27FC236}">
              <a16:creationId xmlns:a16="http://schemas.microsoft.com/office/drawing/2014/main" id="{9FCA441C-116A-4D30-B171-5A5E8B997A59}"/>
            </a:ext>
          </a:extLst>
        </xdr:cNvPr>
        <xdr:cNvSpPr txBox="1"/>
      </xdr:nvSpPr>
      <xdr:spPr>
        <a:xfrm>
          <a:off x="9391727" y="142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1" name="正方形/長方形 340">
          <a:extLst>
            <a:ext uri="{FF2B5EF4-FFF2-40B4-BE49-F238E27FC236}">
              <a16:creationId xmlns:a16="http://schemas.microsoft.com/office/drawing/2014/main" id="{E914A6AB-7EE3-4C85-A5CD-C3CDB3F134B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2" name="正方形/長方形 341">
          <a:extLst>
            <a:ext uri="{FF2B5EF4-FFF2-40B4-BE49-F238E27FC236}">
              <a16:creationId xmlns:a16="http://schemas.microsoft.com/office/drawing/2014/main" id="{45A6BD8F-28F3-4FA2-9AC0-5E55FDFBF83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3" name="正方形/長方形 342">
          <a:extLst>
            <a:ext uri="{FF2B5EF4-FFF2-40B4-BE49-F238E27FC236}">
              <a16:creationId xmlns:a16="http://schemas.microsoft.com/office/drawing/2014/main" id="{B5248E90-99BC-4202-A7C2-7944CBA04E4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4" name="正方形/長方形 343">
          <a:extLst>
            <a:ext uri="{FF2B5EF4-FFF2-40B4-BE49-F238E27FC236}">
              <a16:creationId xmlns:a16="http://schemas.microsoft.com/office/drawing/2014/main" id="{7CBEBB62-2B40-4F17-AB96-12426E2B103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5" name="正方形/長方形 344">
          <a:extLst>
            <a:ext uri="{FF2B5EF4-FFF2-40B4-BE49-F238E27FC236}">
              <a16:creationId xmlns:a16="http://schemas.microsoft.com/office/drawing/2014/main" id="{D703AE4A-B449-4314-8856-F22E5504F8C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6" name="正方形/長方形 345">
          <a:extLst>
            <a:ext uri="{FF2B5EF4-FFF2-40B4-BE49-F238E27FC236}">
              <a16:creationId xmlns:a16="http://schemas.microsoft.com/office/drawing/2014/main" id="{D73E3B59-4BD8-4778-9CFC-14CE8B47662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7" name="正方形/長方形 346">
          <a:extLst>
            <a:ext uri="{FF2B5EF4-FFF2-40B4-BE49-F238E27FC236}">
              <a16:creationId xmlns:a16="http://schemas.microsoft.com/office/drawing/2014/main" id="{88BF2569-444B-464D-8531-00A772C78BF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8" name="正方形/長方形 347">
          <a:extLst>
            <a:ext uri="{FF2B5EF4-FFF2-40B4-BE49-F238E27FC236}">
              <a16:creationId xmlns:a16="http://schemas.microsoft.com/office/drawing/2014/main" id="{DB843882-D2C9-4D6B-9426-C0F2DAC9BE7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9" name="正方形/長方形 348">
          <a:extLst>
            <a:ext uri="{FF2B5EF4-FFF2-40B4-BE49-F238E27FC236}">
              <a16:creationId xmlns:a16="http://schemas.microsoft.com/office/drawing/2014/main" id="{F35D3BF1-9412-4D5F-9141-A1796EA36DA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0" name="正方形/長方形 349">
          <a:extLst>
            <a:ext uri="{FF2B5EF4-FFF2-40B4-BE49-F238E27FC236}">
              <a16:creationId xmlns:a16="http://schemas.microsoft.com/office/drawing/2014/main" id="{DB9D4596-A33D-4DA0-B3B2-721ED013099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1" name="正方形/長方形 350">
          <a:extLst>
            <a:ext uri="{FF2B5EF4-FFF2-40B4-BE49-F238E27FC236}">
              <a16:creationId xmlns:a16="http://schemas.microsoft.com/office/drawing/2014/main" id="{80A67BA4-DD1F-4A8E-8F0B-6F8C684B742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2" name="正方形/長方形 351">
          <a:extLst>
            <a:ext uri="{FF2B5EF4-FFF2-40B4-BE49-F238E27FC236}">
              <a16:creationId xmlns:a16="http://schemas.microsoft.com/office/drawing/2014/main" id="{F2B07849-DDC8-41A8-ADE7-E6F0AFC0986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3" name="正方形/長方形 352">
          <a:extLst>
            <a:ext uri="{FF2B5EF4-FFF2-40B4-BE49-F238E27FC236}">
              <a16:creationId xmlns:a16="http://schemas.microsoft.com/office/drawing/2014/main" id="{B7789CB7-E47D-4244-AFC9-7C7C9892CE3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4" name="正方形/長方形 353">
          <a:extLst>
            <a:ext uri="{FF2B5EF4-FFF2-40B4-BE49-F238E27FC236}">
              <a16:creationId xmlns:a16="http://schemas.microsoft.com/office/drawing/2014/main" id="{4A370EEB-EE2E-49FD-88F2-DC49D4F28B1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5" name="正方形/長方形 354">
          <a:extLst>
            <a:ext uri="{FF2B5EF4-FFF2-40B4-BE49-F238E27FC236}">
              <a16:creationId xmlns:a16="http://schemas.microsoft.com/office/drawing/2014/main" id="{E524B2AB-24A9-4853-8B88-EC2A9EC108D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6" name="正方形/長方形 355">
          <a:extLst>
            <a:ext uri="{FF2B5EF4-FFF2-40B4-BE49-F238E27FC236}">
              <a16:creationId xmlns:a16="http://schemas.microsoft.com/office/drawing/2014/main" id="{09618EC8-6E81-49AC-9EB8-C111CC30959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7" name="正方形/長方形 356">
          <a:extLst>
            <a:ext uri="{FF2B5EF4-FFF2-40B4-BE49-F238E27FC236}">
              <a16:creationId xmlns:a16="http://schemas.microsoft.com/office/drawing/2014/main" id="{1EA74B0C-D752-4701-9239-2C14B28D43A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8" name="正方形/長方形 357">
          <a:extLst>
            <a:ext uri="{FF2B5EF4-FFF2-40B4-BE49-F238E27FC236}">
              <a16:creationId xmlns:a16="http://schemas.microsoft.com/office/drawing/2014/main" id="{D5C1F256-4CDF-49F7-A289-4BACC1F1649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9" name="正方形/長方形 358">
          <a:extLst>
            <a:ext uri="{FF2B5EF4-FFF2-40B4-BE49-F238E27FC236}">
              <a16:creationId xmlns:a16="http://schemas.microsoft.com/office/drawing/2014/main" id="{6D5D1D1B-3729-4581-B327-D031B24CDC1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0" name="正方形/長方形 359">
          <a:extLst>
            <a:ext uri="{FF2B5EF4-FFF2-40B4-BE49-F238E27FC236}">
              <a16:creationId xmlns:a16="http://schemas.microsoft.com/office/drawing/2014/main" id="{EE299002-F722-496D-A2B7-5AEF44123F9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1" name="正方形/長方形 360">
          <a:extLst>
            <a:ext uri="{FF2B5EF4-FFF2-40B4-BE49-F238E27FC236}">
              <a16:creationId xmlns:a16="http://schemas.microsoft.com/office/drawing/2014/main" id="{8A9DC609-3D90-44C2-A31F-4DBA155D0DC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2" name="正方形/長方形 361">
          <a:extLst>
            <a:ext uri="{FF2B5EF4-FFF2-40B4-BE49-F238E27FC236}">
              <a16:creationId xmlns:a16="http://schemas.microsoft.com/office/drawing/2014/main" id="{341E3CFD-7C32-4A3F-83DF-03631416F5C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3" name="正方形/長方形 362">
          <a:extLst>
            <a:ext uri="{FF2B5EF4-FFF2-40B4-BE49-F238E27FC236}">
              <a16:creationId xmlns:a16="http://schemas.microsoft.com/office/drawing/2014/main" id="{97FAA005-D799-4085-B3C2-EFEC7AD32FA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4" name="正方形/長方形 363">
          <a:extLst>
            <a:ext uri="{FF2B5EF4-FFF2-40B4-BE49-F238E27FC236}">
              <a16:creationId xmlns:a16="http://schemas.microsoft.com/office/drawing/2014/main" id="{347D4EC3-E95F-41A5-A179-96BE6E24130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5" name="テキスト ボックス 364">
          <a:extLst>
            <a:ext uri="{FF2B5EF4-FFF2-40B4-BE49-F238E27FC236}">
              <a16:creationId xmlns:a16="http://schemas.microsoft.com/office/drawing/2014/main" id="{F066E113-B31A-4E8F-8B65-7D94624E61C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6" name="直線コネクタ 365">
          <a:extLst>
            <a:ext uri="{FF2B5EF4-FFF2-40B4-BE49-F238E27FC236}">
              <a16:creationId xmlns:a16="http://schemas.microsoft.com/office/drawing/2014/main" id="{44E3098F-E25A-4D1C-B01B-E41DC12FA68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7" name="テキスト ボックス 366">
          <a:extLst>
            <a:ext uri="{FF2B5EF4-FFF2-40B4-BE49-F238E27FC236}">
              <a16:creationId xmlns:a16="http://schemas.microsoft.com/office/drawing/2014/main" id="{13444309-5F0A-4A45-8FD0-A102C72DFB1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8" name="直線コネクタ 367">
          <a:extLst>
            <a:ext uri="{FF2B5EF4-FFF2-40B4-BE49-F238E27FC236}">
              <a16:creationId xmlns:a16="http://schemas.microsoft.com/office/drawing/2014/main" id="{064D92A8-030E-4A27-870E-FE5DFB98F6A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9" name="テキスト ボックス 368">
          <a:extLst>
            <a:ext uri="{FF2B5EF4-FFF2-40B4-BE49-F238E27FC236}">
              <a16:creationId xmlns:a16="http://schemas.microsoft.com/office/drawing/2014/main" id="{9FD9642C-C791-4AC5-85D0-DD1DE1E7403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0" name="直線コネクタ 369">
          <a:extLst>
            <a:ext uri="{FF2B5EF4-FFF2-40B4-BE49-F238E27FC236}">
              <a16:creationId xmlns:a16="http://schemas.microsoft.com/office/drawing/2014/main" id="{3F611898-90B5-47E2-A676-2E491470FDB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1" name="テキスト ボックス 370">
          <a:extLst>
            <a:ext uri="{FF2B5EF4-FFF2-40B4-BE49-F238E27FC236}">
              <a16:creationId xmlns:a16="http://schemas.microsoft.com/office/drawing/2014/main" id="{A2F8B692-8204-4546-BD6E-BB6872F4FA6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2" name="直線コネクタ 371">
          <a:extLst>
            <a:ext uri="{FF2B5EF4-FFF2-40B4-BE49-F238E27FC236}">
              <a16:creationId xmlns:a16="http://schemas.microsoft.com/office/drawing/2014/main" id="{DB7FF9FC-1680-4651-B22C-6A5F725CFB8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3" name="テキスト ボックス 372">
          <a:extLst>
            <a:ext uri="{FF2B5EF4-FFF2-40B4-BE49-F238E27FC236}">
              <a16:creationId xmlns:a16="http://schemas.microsoft.com/office/drawing/2014/main" id="{7ED05556-3ECC-4F0B-A9FD-150AF6725E7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4" name="直線コネクタ 373">
          <a:extLst>
            <a:ext uri="{FF2B5EF4-FFF2-40B4-BE49-F238E27FC236}">
              <a16:creationId xmlns:a16="http://schemas.microsoft.com/office/drawing/2014/main" id="{2D9E2A1C-936B-4155-AE28-EBC8325DBCA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5" name="テキスト ボックス 374">
          <a:extLst>
            <a:ext uri="{FF2B5EF4-FFF2-40B4-BE49-F238E27FC236}">
              <a16:creationId xmlns:a16="http://schemas.microsoft.com/office/drawing/2014/main" id="{F1BED490-D9F9-4DEE-ABAE-14F2AE44A41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6" name="直線コネクタ 375">
          <a:extLst>
            <a:ext uri="{FF2B5EF4-FFF2-40B4-BE49-F238E27FC236}">
              <a16:creationId xmlns:a16="http://schemas.microsoft.com/office/drawing/2014/main" id="{4DE35CDB-3B42-4A50-985E-E285751D3E6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7" name="テキスト ボックス 376">
          <a:extLst>
            <a:ext uri="{FF2B5EF4-FFF2-40B4-BE49-F238E27FC236}">
              <a16:creationId xmlns:a16="http://schemas.microsoft.com/office/drawing/2014/main" id="{4103F283-DE7A-45AF-B0B5-3EBBF77ED24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8" name="直線コネクタ 377">
          <a:extLst>
            <a:ext uri="{FF2B5EF4-FFF2-40B4-BE49-F238E27FC236}">
              <a16:creationId xmlns:a16="http://schemas.microsoft.com/office/drawing/2014/main" id="{C7AFD2FB-AEC7-4906-B5E5-22D54F52F44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9" name="テキスト ボックス 378">
          <a:extLst>
            <a:ext uri="{FF2B5EF4-FFF2-40B4-BE49-F238E27FC236}">
              <a16:creationId xmlns:a16="http://schemas.microsoft.com/office/drawing/2014/main" id="{4537BA7C-1A42-4E42-B505-06D77BA8C7E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0" name="【認定こども園・幼稚園・保育所】&#10;有形固定資産減価償却率グラフ枠">
          <a:extLst>
            <a:ext uri="{FF2B5EF4-FFF2-40B4-BE49-F238E27FC236}">
              <a16:creationId xmlns:a16="http://schemas.microsoft.com/office/drawing/2014/main" id="{8CE7F270-6599-4B3F-9F16-8A017904BFD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381" name="直線コネクタ 380">
          <a:extLst>
            <a:ext uri="{FF2B5EF4-FFF2-40B4-BE49-F238E27FC236}">
              <a16:creationId xmlns:a16="http://schemas.microsoft.com/office/drawing/2014/main" id="{4CC12C50-F4FE-4021-A9AE-527036365F22}"/>
            </a:ext>
          </a:extLst>
        </xdr:cNvPr>
        <xdr:cNvCxnSpPr/>
      </xdr:nvCxnSpPr>
      <xdr:spPr>
        <a:xfrm flipV="1">
          <a:off x="16318864" y="5713095"/>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82" name="【認定こども園・幼稚園・保育所】&#10;有形固定資産減価償却率最小値テキスト">
          <a:extLst>
            <a:ext uri="{FF2B5EF4-FFF2-40B4-BE49-F238E27FC236}">
              <a16:creationId xmlns:a16="http://schemas.microsoft.com/office/drawing/2014/main" id="{708C1869-1F33-4C8B-BD8E-59FAB70D8B3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83" name="直線コネクタ 382">
          <a:extLst>
            <a:ext uri="{FF2B5EF4-FFF2-40B4-BE49-F238E27FC236}">
              <a16:creationId xmlns:a16="http://schemas.microsoft.com/office/drawing/2014/main" id="{0324F0C8-0945-4403-AA74-8FC862FD3C7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384" name="【認定こども園・幼稚園・保育所】&#10;有形固定資産減価償却率最大値テキスト">
          <a:extLst>
            <a:ext uri="{FF2B5EF4-FFF2-40B4-BE49-F238E27FC236}">
              <a16:creationId xmlns:a16="http://schemas.microsoft.com/office/drawing/2014/main" id="{3DFFCE77-44CA-430A-B75E-D9A84C71D23C}"/>
            </a:ext>
          </a:extLst>
        </xdr:cNvPr>
        <xdr:cNvSpPr txBox="1"/>
      </xdr:nvSpPr>
      <xdr:spPr>
        <a:xfrm>
          <a:off x="16357600" y="548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385" name="直線コネクタ 384">
          <a:extLst>
            <a:ext uri="{FF2B5EF4-FFF2-40B4-BE49-F238E27FC236}">
              <a16:creationId xmlns:a16="http://schemas.microsoft.com/office/drawing/2014/main" id="{85B4D4A2-BE9C-45F3-8FEE-5B00E57C8A04}"/>
            </a:ext>
          </a:extLst>
        </xdr:cNvPr>
        <xdr:cNvCxnSpPr/>
      </xdr:nvCxnSpPr>
      <xdr:spPr>
        <a:xfrm>
          <a:off x="16230600" y="571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2557</xdr:rowOff>
    </xdr:from>
    <xdr:ext cx="405111" cy="259045"/>
    <xdr:sp macro="" textlink="">
      <xdr:nvSpPr>
        <xdr:cNvPr id="386" name="【認定こども園・幼稚園・保育所】&#10;有形固定資産減価償却率平均値テキスト">
          <a:extLst>
            <a:ext uri="{FF2B5EF4-FFF2-40B4-BE49-F238E27FC236}">
              <a16:creationId xmlns:a16="http://schemas.microsoft.com/office/drawing/2014/main" id="{6C4C2F19-BFC0-4A58-AB53-8C6BE6C4B402}"/>
            </a:ext>
          </a:extLst>
        </xdr:cNvPr>
        <xdr:cNvSpPr txBox="1"/>
      </xdr:nvSpPr>
      <xdr:spPr>
        <a:xfrm>
          <a:off x="16357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387" name="フローチャート: 判断 386">
          <a:extLst>
            <a:ext uri="{FF2B5EF4-FFF2-40B4-BE49-F238E27FC236}">
              <a16:creationId xmlns:a16="http://schemas.microsoft.com/office/drawing/2014/main" id="{AEB23CD6-CA55-48E8-8A44-FCC05E2A605C}"/>
            </a:ext>
          </a:extLst>
        </xdr:cNvPr>
        <xdr:cNvSpPr/>
      </xdr:nvSpPr>
      <xdr:spPr>
        <a:xfrm>
          <a:off x="16268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388" name="フローチャート: 判断 387">
          <a:extLst>
            <a:ext uri="{FF2B5EF4-FFF2-40B4-BE49-F238E27FC236}">
              <a16:creationId xmlns:a16="http://schemas.microsoft.com/office/drawing/2014/main" id="{C81F641A-0BD9-4056-B3EA-1ED04BD7E828}"/>
            </a:ext>
          </a:extLst>
        </xdr:cNvPr>
        <xdr:cNvSpPr/>
      </xdr:nvSpPr>
      <xdr:spPr>
        <a:xfrm>
          <a:off x="15430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389" name="フローチャート: 判断 388">
          <a:extLst>
            <a:ext uri="{FF2B5EF4-FFF2-40B4-BE49-F238E27FC236}">
              <a16:creationId xmlns:a16="http://schemas.microsoft.com/office/drawing/2014/main" id="{BCCC83A6-5155-4F6B-998B-0E358111F8E9}"/>
            </a:ext>
          </a:extLst>
        </xdr:cNvPr>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390" name="フローチャート: 判断 389">
          <a:extLst>
            <a:ext uri="{FF2B5EF4-FFF2-40B4-BE49-F238E27FC236}">
              <a16:creationId xmlns:a16="http://schemas.microsoft.com/office/drawing/2014/main" id="{B78B82F7-F3D5-4B60-9970-7E4A84F94414}"/>
            </a:ext>
          </a:extLst>
        </xdr:cNvPr>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391" name="フローチャート: 判断 390">
          <a:extLst>
            <a:ext uri="{FF2B5EF4-FFF2-40B4-BE49-F238E27FC236}">
              <a16:creationId xmlns:a16="http://schemas.microsoft.com/office/drawing/2014/main" id="{C56EF799-2DAF-4099-9E69-2F33A65A2F05}"/>
            </a:ext>
          </a:extLst>
        </xdr:cNvPr>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AB578F8-F762-4F53-9FFD-F83ECA9995E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6182D1DF-450B-4815-88D9-88F9F63745B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D786CF02-8540-4A6F-B439-6031302CA17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C702C118-EEDD-44B7-B25B-BBD68F8BFB4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3961C996-0F66-4C0A-94E8-3FEE1A5ACA3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74930</xdr:rowOff>
    </xdr:from>
    <xdr:to>
      <xdr:col>85</xdr:col>
      <xdr:colOff>177800</xdr:colOff>
      <xdr:row>42</xdr:row>
      <xdr:rowOff>5080</xdr:rowOff>
    </xdr:to>
    <xdr:sp macro="" textlink="">
      <xdr:nvSpPr>
        <xdr:cNvPr id="397" name="楕円 396">
          <a:extLst>
            <a:ext uri="{FF2B5EF4-FFF2-40B4-BE49-F238E27FC236}">
              <a16:creationId xmlns:a16="http://schemas.microsoft.com/office/drawing/2014/main" id="{2AA51E51-76F1-435A-91E0-B1A0F7DFEBD7}"/>
            </a:ext>
          </a:extLst>
        </xdr:cNvPr>
        <xdr:cNvSpPr/>
      </xdr:nvSpPr>
      <xdr:spPr>
        <a:xfrm>
          <a:off x="162687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161307</xdr:rowOff>
    </xdr:from>
    <xdr:ext cx="405111" cy="259045"/>
    <xdr:sp macro="" textlink="">
      <xdr:nvSpPr>
        <xdr:cNvPr id="398" name="【認定こども園・幼稚園・保育所】&#10;有形固定資産減価償却率該当値テキスト">
          <a:extLst>
            <a:ext uri="{FF2B5EF4-FFF2-40B4-BE49-F238E27FC236}">
              <a16:creationId xmlns:a16="http://schemas.microsoft.com/office/drawing/2014/main" id="{B4885B6B-BC4E-4308-B150-B4E23D1B0F3E}"/>
            </a:ext>
          </a:extLst>
        </xdr:cNvPr>
        <xdr:cNvSpPr txBox="1"/>
      </xdr:nvSpPr>
      <xdr:spPr>
        <a:xfrm>
          <a:off x="16357600" y="701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59690</xdr:rowOff>
    </xdr:from>
    <xdr:to>
      <xdr:col>81</xdr:col>
      <xdr:colOff>101600</xdr:colOff>
      <xdr:row>41</xdr:row>
      <xdr:rowOff>161290</xdr:rowOff>
    </xdr:to>
    <xdr:sp macro="" textlink="">
      <xdr:nvSpPr>
        <xdr:cNvPr id="399" name="楕円 398">
          <a:extLst>
            <a:ext uri="{FF2B5EF4-FFF2-40B4-BE49-F238E27FC236}">
              <a16:creationId xmlns:a16="http://schemas.microsoft.com/office/drawing/2014/main" id="{D7000FE4-96DD-4F7B-A423-2CB20F63BAB2}"/>
            </a:ext>
          </a:extLst>
        </xdr:cNvPr>
        <xdr:cNvSpPr/>
      </xdr:nvSpPr>
      <xdr:spPr>
        <a:xfrm>
          <a:off x="15430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110490</xdr:rowOff>
    </xdr:from>
    <xdr:to>
      <xdr:col>85</xdr:col>
      <xdr:colOff>127000</xdr:colOff>
      <xdr:row>41</xdr:row>
      <xdr:rowOff>125730</xdr:rowOff>
    </xdr:to>
    <xdr:cxnSp macro="">
      <xdr:nvCxnSpPr>
        <xdr:cNvPr id="400" name="直線コネクタ 399">
          <a:extLst>
            <a:ext uri="{FF2B5EF4-FFF2-40B4-BE49-F238E27FC236}">
              <a16:creationId xmlns:a16="http://schemas.microsoft.com/office/drawing/2014/main" id="{4070468D-56AA-4B53-A094-E2D374504B94}"/>
            </a:ext>
          </a:extLst>
        </xdr:cNvPr>
        <xdr:cNvCxnSpPr/>
      </xdr:nvCxnSpPr>
      <xdr:spPr>
        <a:xfrm>
          <a:off x="15481300" y="7139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71137</xdr:rowOff>
    </xdr:from>
    <xdr:ext cx="405111" cy="259045"/>
    <xdr:sp macro="" textlink="">
      <xdr:nvSpPr>
        <xdr:cNvPr id="401" name="n_1aveValue【認定こども園・幼稚園・保育所】&#10;有形固定資産減価償却率">
          <a:extLst>
            <a:ext uri="{FF2B5EF4-FFF2-40B4-BE49-F238E27FC236}">
              <a16:creationId xmlns:a16="http://schemas.microsoft.com/office/drawing/2014/main" id="{9165DB7C-005B-4CA8-894A-2985B7E3F252}"/>
            </a:ext>
          </a:extLst>
        </xdr:cNvPr>
        <xdr:cNvSpPr txBox="1"/>
      </xdr:nvSpPr>
      <xdr:spPr>
        <a:xfrm>
          <a:off x="152660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402" name="n_2aveValue【認定こども園・幼稚園・保育所】&#10;有形固定資産減価償却率">
          <a:extLst>
            <a:ext uri="{FF2B5EF4-FFF2-40B4-BE49-F238E27FC236}">
              <a16:creationId xmlns:a16="http://schemas.microsoft.com/office/drawing/2014/main" id="{ACE01D4F-514A-4339-ADC0-AADF5DED253B}"/>
            </a:ext>
          </a:extLst>
        </xdr:cNvPr>
        <xdr:cNvSpPr txBox="1"/>
      </xdr:nvSpPr>
      <xdr:spPr>
        <a:xfrm>
          <a:off x="14389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403" name="n_3aveValue【認定こども園・幼稚園・保育所】&#10;有形固定資産減価償却率">
          <a:extLst>
            <a:ext uri="{FF2B5EF4-FFF2-40B4-BE49-F238E27FC236}">
              <a16:creationId xmlns:a16="http://schemas.microsoft.com/office/drawing/2014/main" id="{D57F67CC-3354-49EC-9D37-D6A93951F77B}"/>
            </a:ext>
          </a:extLst>
        </xdr:cNvPr>
        <xdr:cNvSpPr txBox="1"/>
      </xdr:nvSpPr>
      <xdr:spPr>
        <a:xfrm>
          <a:off x="13500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404" name="n_4aveValue【認定こども園・幼稚園・保育所】&#10;有形固定資産減価償却率">
          <a:extLst>
            <a:ext uri="{FF2B5EF4-FFF2-40B4-BE49-F238E27FC236}">
              <a16:creationId xmlns:a16="http://schemas.microsoft.com/office/drawing/2014/main" id="{7FEE868B-8DC3-4352-99B0-029AB0FA52EF}"/>
            </a:ext>
          </a:extLst>
        </xdr:cNvPr>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152417</xdr:rowOff>
    </xdr:from>
    <xdr:ext cx="405111" cy="259045"/>
    <xdr:sp macro="" textlink="">
      <xdr:nvSpPr>
        <xdr:cNvPr id="405" name="n_1mainValue【認定こども園・幼稚園・保育所】&#10;有形固定資産減価償却率">
          <a:extLst>
            <a:ext uri="{FF2B5EF4-FFF2-40B4-BE49-F238E27FC236}">
              <a16:creationId xmlns:a16="http://schemas.microsoft.com/office/drawing/2014/main" id="{6CFB3707-8CC5-4D2F-ACC5-62FAF081A1B3}"/>
            </a:ext>
          </a:extLst>
        </xdr:cNvPr>
        <xdr:cNvSpPr txBox="1"/>
      </xdr:nvSpPr>
      <xdr:spPr>
        <a:xfrm>
          <a:off x="152660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a:extLst>
            <a:ext uri="{FF2B5EF4-FFF2-40B4-BE49-F238E27FC236}">
              <a16:creationId xmlns:a16="http://schemas.microsoft.com/office/drawing/2014/main" id="{BEF42B0A-89B0-4E9F-B309-FAF6351AECB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a:extLst>
            <a:ext uri="{FF2B5EF4-FFF2-40B4-BE49-F238E27FC236}">
              <a16:creationId xmlns:a16="http://schemas.microsoft.com/office/drawing/2014/main" id="{89439C20-AB4A-45A4-9DEB-ADD2258AFB0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a:extLst>
            <a:ext uri="{FF2B5EF4-FFF2-40B4-BE49-F238E27FC236}">
              <a16:creationId xmlns:a16="http://schemas.microsoft.com/office/drawing/2014/main" id="{5CA68444-5ECF-45BF-B92C-5716C45C275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a:extLst>
            <a:ext uri="{FF2B5EF4-FFF2-40B4-BE49-F238E27FC236}">
              <a16:creationId xmlns:a16="http://schemas.microsoft.com/office/drawing/2014/main" id="{8AFA8402-0C5F-4590-B233-27B82D7925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a:extLst>
            <a:ext uri="{FF2B5EF4-FFF2-40B4-BE49-F238E27FC236}">
              <a16:creationId xmlns:a16="http://schemas.microsoft.com/office/drawing/2014/main" id="{F12F3342-2E54-4570-B917-5DB20CF01A9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a:extLst>
            <a:ext uri="{FF2B5EF4-FFF2-40B4-BE49-F238E27FC236}">
              <a16:creationId xmlns:a16="http://schemas.microsoft.com/office/drawing/2014/main" id="{533B4ED4-6F48-4DC6-8166-564DDE082C4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a:extLst>
            <a:ext uri="{FF2B5EF4-FFF2-40B4-BE49-F238E27FC236}">
              <a16:creationId xmlns:a16="http://schemas.microsoft.com/office/drawing/2014/main" id="{5C624800-643B-434D-894A-AD01A2538FE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a:extLst>
            <a:ext uri="{FF2B5EF4-FFF2-40B4-BE49-F238E27FC236}">
              <a16:creationId xmlns:a16="http://schemas.microsoft.com/office/drawing/2014/main" id="{08ED76FB-7521-445B-BE12-03E5DA21DC2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4" name="テキスト ボックス 413">
          <a:extLst>
            <a:ext uri="{FF2B5EF4-FFF2-40B4-BE49-F238E27FC236}">
              <a16:creationId xmlns:a16="http://schemas.microsoft.com/office/drawing/2014/main" id="{207665FE-81CC-4596-B1D5-5F237044E9A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5" name="直線コネクタ 414">
          <a:extLst>
            <a:ext uri="{FF2B5EF4-FFF2-40B4-BE49-F238E27FC236}">
              <a16:creationId xmlns:a16="http://schemas.microsoft.com/office/drawing/2014/main" id="{D50E30C6-5E5D-4C12-B42F-E8C1C6C265F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6" name="直線コネクタ 415">
          <a:extLst>
            <a:ext uri="{FF2B5EF4-FFF2-40B4-BE49-F238E27FC236}">
              <a16:creationId xmlns:a16="http://schemas.microsoft.com/office/drawing/2014/main" id="{E31C886E-3F0A-431F-9091-39103792C0C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7" name="テキスト ボックス 416">
          <a:extLst>
            <a:ext uri="{FF2B5EF4-FFF2-40B4-BE49-F238E27FC236}">
              <a16:creationId xmlns:a16="http://schemas.microsoft.com/office/drawing/2014/main" id="{04AF49A6-5726-4955-9482-D0DF23A34D4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8" name="直線コネクタ 417">
          <a:extLst>
            <a:ext uri="{FF2B5EF4-FFF2-40B4-BE49-F238E27FC236}">
              <a16:creationId xmlns:a16="http://schemas.microsoft.com/office/drawing/2014/main" id="{AF7A01E5-02CC-47B7-AD99-8A594BC881B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9" name="テキスト ボックス 418">
          <a:extLst>
            <a:ext uri="{FF2B5EF4-FFF2-40B4-BE49-F238E27FC236}">
              <a16:creationId xmlns:a16="http://schemas.microsoft.com/office/drawing/2014/main" id="{5CF98592-B4D6-4FC8-B33F-0EB347A1346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0" name="直線コネクタ 419">
          <a:extLst>
            <a:ext uri="{FF2B5EF4-FFF2-40B4-BE49-F238E27FC236}">
              <a16:creationId xmlns:a16="http://schemas.microsoft.com/office/drawing/2014/main" id="{4E2072D1-A7AA-4114-94F3-69D968B4DA7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1" name="テキスト ボックス 420">
          <a:extLst>
            <a:ext uri="{FF2B5EF4-FFF2-40B4-BE49-F238E27FC236}">
              <a16:creationId xmlns:a16="http://schemas.microsoft.com/office/drawing/2014/main" id="{35024913-1D01-47D9-BF13-C88B50A1E4A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2" name="直線コネクタ 421">
          <a:extLst>
            <a:ext uri="{FF2B5EF4-FFF2-40B4-BE49-F238E27FC236}">
              <a16:creationId xmlns:a16="http://schemas.microsoft.com/office/drawing/2014/main" id="{85365773-193D-4CB3-84B0-6E922CD944B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3" name="テキスト ボックス 422">
          <a:extLst>
            <a:ext uri="{FF2B5EF4-FFF2-40B4-BE49-F238E27FC236}">
              <a16:creationId xmlns:a16="http://schemas.microsoft.com/office/drawing/2014/main" id="{813704AB-C709-4AB8-9351-30F116FDDC8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4" name="直線コネクタ 423">
          <a:extLst>
            <a:ext uri="{FF2B5EF4-FFF2-40B4-BE49-F238E27FC236}">
              <a16:creationId xmlns:a16="http://schemas.microsoft.com/office/drawing/2014/main" id="{D3E6850F-4A0C-4695-9170-D38F30EA972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5" name="テキスト ボックス 424">
          <a:extLst>
            <a:ext uri="{FF2B5EF4-FFF2-40B4-BE49-F238E27FC236}">
              <a16:creationId xmlns:a16="http://schemas.microsoft.com/office/drawing/2014/main" id="{87CE8826-4908-4E3C-BEEB-42876BFF498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6" name="直線コネクタ 425">
          <a:extLst>
            <a:ext uri="{FF2B5EF4-FFF2-40B4-BE49-F238E27FC236}">
              <a16:creationId xmlns:a16="http://schemas.microsoft.com/office/drawing/2014/main" id="{17A79A4D-3C74-4979-9227-D9F1D200A68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7" name="テキスト ボックス 426">
          <a:extLst>
            <a:ext uri="{FF2B5EF4-FFF2-40B4-BE49-F238E27FC236}">
              <a16:creationId xmlns:a16="http://schemas.microsoft.com/office/drawing/2014/main" id="{0806DF6C-2DDF-4226-8CE8-0A3CD051F8B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8" name="【認定こども園・幼稚園・保育所】&#10;一人当たり面積グラフ枠">
          <a:extLst>
            <a:ext uri="{FF2B5EF4-FFF2-40B4-BE49-F238E27FC236}">
              <a16:creationId xmlns:a16="http://schemas.microsoft.com/office/drawing/2014/main" id="{821855F9-6D43-4143-B2B7-8374E767A72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429" name="直線コネクタ 428">
          <a:extLst>
            <a:ext uri="{FF2B5EF4-FFF2-40B4-BE49-F238E27FC236}">
              <a16:creationId xmlns:a16="http://schemas.microsoft.com/office/drawing/2014/main" id="{81B86891-39B6-4B6A-8A9A-7C6569E75352}"/>
            </a:ext>
          </a:extLst>
        </xdr:cNvPr>
        <xdr:cNvCxnSpPr/>
      </xdr:nvCxnSpPr>
      <xdr:spPr>
        <a:xfrm flipV="1">
          <a:off x="22160864" y="596455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30" name="【認定こども園・幼稚園・保育所】&#10;一人当たり面積最小値テキスト">
          <a:extLst>
            <a:ext uri="{FF2B5EF4-FFF2-40B4-BE49-F238E27FC236}">
              <a16:creationId xmlns:a16="http://schemas.microsoft.com/office/drawing/2014/main" id="{A5A71282-13CC-4477-A5F2-4847245A0C37}"/>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31" name="直線コネクタ 430">
          <a:extLst>
            <a:ext uri="{FF2B5EF4-FFF2-40B4-BE49-F238E27FC236}">
              <a16:creationId xmlns:a16="http://schemas.microsoft.com/office/drawing/2014/main" id="{C745EFEF-23F5-46DB-8B22-50AA53F05E55}"/>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432" name="【認定こども園・幼稚園・保育所】&#10;一人当たり面積最大値テキスト">
          <a:extLst>
            <a:ext uri="{FF2B5EF4-FFF2-40B4-BE49-F238E27FC236}">
              <a16:creationId xmlns:a16="http://schemas.microsoft.com/office/drawing/2014/main" id="{4A898BB3-5F41-4AE7-93A3-F833D67B55E5}"/>
            </a:ext>
          </a:extLst>
        </xdr:cNvPr>
        <xdr:cNvSpPr txBox="1"/>
      </xdr:nvSpPr>
      <xdr:spPr>
        <a:xfrm>
          <a:off x="22199600" y="57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433" name="直線コネクタ 432">
          <a:extLst>
            <a:ext uri="{FF2B5EF4-FFF2-40B4-BE49-F238E27FC236}">
              <a16:creationId xmlns:a16="http://schemas.microsoft.com/office/drawing/2014/main" id="{06668390-0A42-4F1A-B69B-61FC667CB37F}"/>
            </a:ext>
          </a:extLst>
        </xdr:cNvPr>
        <xdr:cNvCxnSpPr/>
      </xdr:nvCxnSpPr>
      <xdr:spPr>
        <a:xfrm>
          <a:off x="22072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139717</xdr:rowOff>
    </xdr:from>
    <xdr:ext cx="469744" cy="259045"/>
    <xdr:sp macro="" textlink="">
      <xdr:nvSpPr>
        <xdr:cNvPr id="434" name="【認定こども園・幼稚園・保育所】&#10;一人当たり面積平均値テキスト">
          <a:extLst>
            <a:ext uri="{FF2B5EF4-FFF2-40B4-BE49-F238E27FC236}">
              <a16:creationId xmlns:a16="http://schemas.microsoft.com/office/drawing/2014/main" id="{9BE7895D-0A51-4C69-9110-C851B4926950}"/>
            </a:ext>
          </a:extLst>
        </xdr:cNvPr>
        <xdr:cNvSpPr txBox="1"/>
      </xdr:nvSpPr>
      <xdr:spPr>
        <a:xfrm>
          <a:off x="22199600" y="665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35" name="フローチャート: 判断 434">
          <a:extLst>
            <a:ext uri="{FF2B5EF4-FFF2-40B4-BE49-F238E27FC236}">
              <a16:creationId xmlns:a16="http://schemas.microsoft.com/office/drawing/2014/main" id="{3837993C-A80F-422B-B56E-BF132C23DA44}"/>
            </a:ext>
          </a:extLst>
        </xdr:cNvPr>
        <xdr:cNvSpPr/>
      </xdr:nvSpPr>
      <xdr:spPr>
        <a:xfrm>
          <a:off x="221107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436" name="フローチャート: 判断 435">
          <a:extLst>
            <a:ext uri="{FF2B5EF4-FFF2-40B4-BE49-F238E27FC236}">
              <a16:creationId xmlns:a16="http://schemas.microsoft.com/office/drawing/2014/main" id="{47EB4FBF-D807-423B-974A-2286DB20F809}"/>
            </a:ext>
          </a:extLst>
        </xdr:cNvPr>
        <xdr:cNvSpPr/>
      </xdr:nvSpPr>
      <xdr:spPr>
        <a:xfrm>
          <a:off x="21272500" y="681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437" name="フローチャート: 判断 436">
          <a:extLst>
            <a:ext uri="{FF2B5EF4-FFF2-40B4-BE49-F238E27FC236}">
              <a16:creationId xmlns:a16="http://schemas.microsoft.com/office/drawing/2014/main" id="{3557E747-BC5A-4793-AF16-311C1378831B}"/>
            </a:ext>
          </a:extLst>
        </xdr:cNvPr>
        <xdr:cNvSpPr/>
      </xdr:nvSpPr>
      <xdr:spPr>
        <a:xfrm>
          <a:off x="20383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438" name="フローチャート: 判断 437">
          <a:extLst>
            <a:ext uri="{FF2B5EF4-FFF2-40B4-BE49-F238E27FC236}">
              <a16:creationId xmlns:a16="http://schemas.microsoft.com/office/drawing/2014/main" id="{BBC395CF-EE59-4357-AFB0-5E0BF5155625}"/>
            </a:ext>
          </a:extLst>
        </xdr:cNvPr>
        <xdr:cNvSpPr/>
      </xdr:nvSpPr>
      <xdr:spPr>
        <a:xfrm>
          <a:off x="19494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439" name="フローチャート: 判断 438">
          <a:extLst>
            <a:ext uri="{FF2B5EF4-FFF2-40B4-BE49-F238E27FC236}">
              <a16:creationId xmlns:a16="http://schemas.microsoft.com/office/drawing/2014/main" id="{73E6D78B-E78E-45F5-8E7C-99C382387F8E}"/>
            </a:ext>
          </a:extLst>
        </xdr:cNvPr>
        <xdr:cNvSpPr/>
      </xdr:nvSpPr>
      <xdr:spPr>
        <a:xfrm>
          <a:off x="18605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C42AC04F-04E1-45CC-97BD-8A6510BC77D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506D5998-5541-47B9-9835-CBFF255239A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5B856944-CCB3-411A-9218-E52BF08848B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B5C4235C-CFC3-443B-B080-D20052F56F0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A6A8A984-6B03-43B6-A740-550F05A1AB4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6350</xdr:rowOff>
    </xdr:from>
    <xdr:to>
      <xdr:col>116</xdr:col>
      <xdr:colOff>114300</xdr:colOff>
      <xdr:row>41</xdr:row>
      <xdr:rowOff>107950</xdr:rowOff>
    </xdr:to>
    <xdr:sp macro="" textlink="">
      <xdr:nvSpPr>
        <xdr:cNvPr id="445" name="楕円 444">
          <a:extLst>
            <a:ext uri="{FF2B5EF4-FFF2-40B4-BE49-F238E27FC236}">
              <a16:creationId xmlns:a16="http://schemas.microsoft.com/office/drawing/2014/main" id="{5D1F4F10-3C1D-4049-AEA0-AE1959C6E663}"/>
            </a:ext>
          </a:extLst>
        </xdr:cNvPr>
        <xdr:cNvSpPr/>
      </xdr:nvSpPr>
      <xdr:spPr>
        <a:xfrm>
          <a:off x="22110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156227</xdr:rowOff>
    </xdr:from>
    <xdr:ext cx="469744" cy="259045"/>
    <xdr:sp macro="" textlink="">
      <xdr:nvSpPr>
        <xdr:cNvPr id="446" name="【認定こども園・幼稚園・保育所】&#10;一人当たり面積該当値テキスト">
          <a:extLst>
            <a:ext uri="{FF2B5EF4-FFF2-40B4-BE49-F238E27FC236}">
              <a16:creationId xmlns:a16="http://schemas.microsoft.com/office/drawing/2014/main" id="{F3D9CACC-A5DA-44C0-813A-C39BF7BDF87D}"/>
            </a:ext>
          </a:extLst>
        </xdr:cNvPr>
        <xdr:cNvSpPr txBox="1"/>
      </xdr:nvSpPr>
      <xdr:spPr>
        <a:xfrm>
          <a:off x="22199600"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71120</xdr:rowOff>
    </xdr:from>
    <xdr:to>
      <xdr:col>112</xdr:col>
      <xdr:colOff>38100</xdr:colOff>
      <xdr:row>41</xdr:row>
      <xdr:rowOff>1270</xdr:rowOff>
    </xdr:to>
    <xdr:sp macro="" textlink="">
      <xdr:nvSpPr>
        <xdr:cNvPr id="447" name="楕円 446">
          <a:extLst>
            <a:ext uri="{FF2B5EF4-FFF2-40B4-BE49-F238E27FC236}">
              <a16:creationId xmlns:a16="http://schemas.microsoft.com/office/drawing/2014/main" id="{1C5E5862-D2A3-4649-8BD6-F45EB7EC95D3}"/>
            </a:ext>
          </a:extLst>
        </xdr:cNvPr>
        <xdr:cNvSpPr/>
      </xdr:nvSpPr>
      <xdr:spPr>
        <a:xfrm>
          <a:off x="2127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121920</xdr:rowOff>
    </xdr:from>
    <xdr:to>
      <xdr:col>116</xdr:col>
      <xdr:colOff>63500</xdr:colOff>
      <xdr:row>41</xdr:row>
      <xdr:rowOff>57150</xdr:rowOff>
    </xdr:to>
    <xdr:cxnSp macro="">
      <xdr:nvCxnSpPr>
        <xdr:cNvPr id="448" name="直線コネクタ 447">
          <a:extLst>
            <a:ext uri="{FF2B5EF4-FFF2-40B4-BE49-F238E27FC236}">
              <a16:creationId xmlns:a16="http://schemas.microsoft.com/office/drawing/2014/main" id="{F1B5CE1F-DF2F-4EF7-B0E1-E5918A4E1022}"/>
            </a:ext>
          </a:extLst>
        </xdr:cNvPr>
        <xdr:cNvCxnSpPr/>
      </xdr:nvCxnSpPr>
      <xdr:spPr>
        <a:xfrm>
          <a:off x="21323300" y="69799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73042</xdr:rowOff>
    </xdr:from>
    <xdr:ext cx="469744" cy="259045"/>
    <xdr:sp macro="" textlink="">
      <xdr:nvSpPr>
        <xdr:cNvPr id="449" name="n_1aveValue【認定こども園・幼稚園・保育所】&#10;一人当たり面積">
          <a:extLst>
            <a:ext uri="{FF2B5EF4-FFF2-40B4-BE49-F238E27FC236}">
              <a16:creationId xmlns:a16="http://schemas.microsoft.com/office/drawing/2014/main" id="{8256F553-4089-4F1F-B09A-28FB87410505}"/>
            </a:ext>
          </a:extLst>
        </xdr:cNvPr>
        <xdr:cNvSpPr txBox="1"/>
      </xdr:nvSpPr>
      <xdr:spPr>
        <a:xfrm>
          <a:off x="21075727"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93997</xdr:rowOff>
    </xdr:from>
    <xdr:ext cx="469744" cy="259045"/>
    <xdr:sp macro="" textlink="">
      <xdr:nvSpPr>
        <xdr:cNvPr id="450" name="n_2aveValue【認定こども園・幼稚園・保育所】&#10;一人当たり面積">
          <a:extLst>
            <a:ext uri="{FF2B5EF4-FFF2-40B4-BE49-F238E27FC236}">
              <a16:creationId xmlns:a16="http://schemas.microsoft.com/office/drawing/2014/main" id="{0A822216-FF02-4821-94E6-5C94EF76C7EC}"/>
            </a:ext>
          </a:extLst>
        </xdr:cNvPr>
        <xdr:cNvSpPr txBox="1"/>
      </xdr:nvSpPr>
      <xdr:spPr>
        <a:xfrm>
          <a:off x="20199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101617</xdr:rowOff>
    </xdr:from>
    <xdr:ext cx="469744" cy="259045"/>
    <xdr:sp macro="" textlink="">
      <xdr:nvSpPr>
        <xdr:cNvPr id="451" name="n_3aveValue【認定こども園・幼稚園・保育所】&#10;一人当たり面積">
          <a:extLst>
            <a:ext uri="{FF2B5EF4-FFF2-40B4-BE49-F238E27FC236}">
              <a16:creationId xmlns:a16="http://schemas.microsoft.com/office/drawing/2014/main" id="{BB6FA933-BAB8-431B-9272-41C9264B9799}"/>
            </a:ext>
          </a:extLst>
        </xdr:cNvPr>
        <xdr:cNvSpPr txBox="1"/>
      </xdr:nvSpPr>
      <xdr:spPr>
        <a:xfrm>
          <a:off x="19310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99712</xdr:rowOff>
    </xdr:from>
    <xdr:ext cx="469744" cy="259045"/>
    <xdr:sp macro="" textlink="">
      <xdr:nvSpPr>
        <xdr:cNvPr id="452" name="n_4aveValue【認定こども園・幼稚園・保育所】&#10;一人当たり面積">
          <a:extLst>
            <a:ext uri="{FF2B5EF4-FFF2-40B4-BE49-F238E27FC236}">
              <a16:creationId xmlns:a16="http://schemas.microsoft.com/office/drawing/2014/main" id="{A0B7FEC3-1E1A-4BD5-83B0-9FCB9810B462}"/>
            </a:ext>
          </a:extLst>
        </xdr:cNvPr>
        <xdr:cNvSpPr txBox="1"/>
      </xdr:nvSpPr>
      <xdr:spPr>
        <a:xfrm>
          <a:off x="18421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163847</xdr:rowOff>
    </xdr:from>
    <xdr:ext cx="469744" cy="259045"/>
    <xdr:sp macro="" textlink="">
      <xdr:nvSpPr>
        <xdr:cNvPr id="453" name="n_1mainValue【認定こども園・幼稚園・保育所】&#10;一人当たり面積">
          <a:extLst>
            <a:ext uri="{FF2B5EF4-FFF2-40B4-BE49-F238E27FC236}">
              <a16:creationId xmlns:a16="http://schemas.microsoft.com/office/drawing/2014/main" id="{0D6E0202-1C3C-4E20-88E2-A34D405DEE7E}"/>
            </a:ext>
          </a:extLst>
        </xdr:cNvPr>
        <xdr:cNvSpPr txBox="1"/>
      </xdr:nvSpPr>
      <xdr:spPr>
        <a:xfrm>
          <a:off x="21075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4" name="正方形/長方形 453">
          <a:extLst>
            <a:ext uri="{FF2B5EF4-FFF2-40B4-BE49-F238E27FC236}">
              <a16:creationId xmlns:a16="http://schemas.microsoft.com/office/drawing/2014/main" id="{E6D7BC8F-396D-48A6-839C-E04B4F94E68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5" name="正方形/長方形 454">
          <a:extLst>
            <a:ext uri="{FF2B5EF4-FFF2-40B4-BE49-F238E27FC236}">
              <a16:creationId xmlns:a16="http://schemas.microsoft.com/office/drawing/2014/main" id="{E6CB20C4-741F-46AF-B976-22B2D5F2E88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6" name="正方形/長方形 455">
          <a:extLst>
            <a:ext uri="{FF2B5EF4-FFF2-40B4-BE49-F238E27FC236}">
              <a16:creationId xmlns:a16="http://schemas.microsoft.com/office/drawing/2014/main" id="{E1225B71-EE84-4426-8117-3990D144375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7" name="正方形/長方形 456">
          <a:extLst>
            <a:ext uri="{FF2B5EF4-FFF2-40B4-BE49-F238E27FC236}">
              <a16:creationId xmlns:a16="http://schemas.microsoft.com/office/drawing/2014/main" id="{C46E5A6F-3198-4E87-98AE-E990F16FB09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8" name="正方形/長方形 457">
          <a:extLst>
            <a:ext uri="{FF2B5EF4-FFF2-40B4-BE49-F238E27FC236}">
              <a16:creationId xmlns:a16="http://schemas.microsoft.com/office/drawing/2014/main" id="{8E8A4EEF-EA9E-495F-B575-D858912DE7B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9" name="正方形/長方形 458">
          <a:extLst>
            <a:ext uri="{FF2B5EF4-FFF2-40B4-BE49-F238E27FC236}">
              <a16:creationId xmlns:a16="http://schemas.microsoft.com/office/drawing/2014/main" id="{0F17F712-4775-47AB-BA87-2F64B672F89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0" name="正方形/長方形 459">
          <a:extLst>
            <a:ext uri="{FF2B5EF4-FFF2-40B4-BE49-F238E27FC236}">
              <a16:creationId xmlns:a16="http://schemas.microsoft.com/office/drawing/2014/main" id="{89A7884E-1E9C-47AD-95D0-3D379429E16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1" name="正方形/長方形 460">
          <a:extLst>
            <a:ext uri="{FF2B5EF4-FFF2-40B4-BE49-F238E27FC236}">
              <a16:creationId xmlns:a16="http://schemas.microsoft.com/office/drawing/2014/main" id="{8742F133-F000-4A9C-A298-249BFA4068D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2" name="テキスト ボックス 461">
          <a:extLst>
            <a:ext uri="{FF2B5EF4-FFF2-40B4-BE49-F238E27FC236}">
              <a16:creationId xmlns:a16="http://schemas.microsoft.com/office/drawing/2014/main" id="{BF688D30-0B17-4123-83D0-E34DBE826B3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3" name="直線コネクタ 462">
          <a:extLst>
            <a:ext uri="{FF2B5EF4-FFF2-40B4-BE49-F238E27FC236}">
              <a16:creationId xmlns:a16="http://schemas.microsoft.com/office/drawing/2014/main" id="{2F01E0E0-2D04-4058-A75D-2C8871B8183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4" name="テキスト ボックス 463">
          <a:extLst>
            <a:ext uri="{FF2B5EF4-FFF2-40B4-BE49-F238E27FC236}">
              <a16:creationId xmlns:a16="http://schemas.microsoft.com/office/drawing/2014/main" id="{A3856644-FF46-4717-9B59-6277E833EE7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5" name="直線コネクタ 464">
          <a:extLst>
            <a:ext uri="{FF2B5EF4-FFF2-40B4-BE49-F238E27FC236}">
              <a16:creationId xmlns:a16="http://schemas.microsoft.com/office/drawing/2014/main" id="{282C8927-2B69-4981-A989-E0EBA2881DF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66" name="テキスト ボックス 465">
          <a:extLst>
            <a:ext uri="{FF2B5EF4-FFF2-40B4-BE49-F238E27FC236}">
              <a16:creationId xmlns:a16="http://schemas.microsoft.com/office/drawing/2014/main" id="{D14F769D-65FF-4237-987F-D85B1F248FF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7" name="直線コネクタ 466">
          <a:extLst>
            <a:ext uri="{FF2B5EF4-FFF2-40B4-BE49-F238E27FC236}">
              <a16:creationId xmlns:a16="http://schemas.microsoft.com/office/drawing/2014/main" id="{12BA40A0-8E0F-449F-A0CD-0DA9C95D05B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8" name="テキスト ボックス 467">
          <a:extLst>
            <a:ext uri="{FF2B5EF4-FFF2-40B4-BE49-F238E27FC236}">
              <a16:creationId xmlns:a16="http://schemas.microsoft.com/office/drawing/2014/main" id="{13D42AB2-6D54-4FA7-B26B-79B22A7968C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9" name="直線コネクタ 468">
          <a:extLst>
            <a:ext uri="{FF2B5EF4-FFF2-40B4-BE49-F238E27FC236}">
              <a16:creationId xmlns:a16="http://schemas.microsoft.com/office/drawing/2014/main" id="{485C37D1-2D18-4D46-A430-7F2029FB2BC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0" name="テキスト ボックス 469">
          <a:extLst>
            <a:ext uri="{FF2B5EF4-FFF2-40B4-BE49-F238E27FC236}">
              <a16:creationId xmlns:a16="http://schemas.microsoft.com/office/drawing/2014/main" id="{8129C205-463C-4276-9342-0C05C2A8257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1" name="直線コネクタ 470">
          <a:extLst>
            <a:ext uri="{FF2B5EF4-FFF2-40B4-BE49-F238E27FC236}">
              <a16:creationId xmlns:a16="http://schemas.microsoft.com/office/drawing/2014/main" id="{2F392419-4FE0-47F5-89A4-1D50FAD73BE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2" name="テキスト ボックス 471">
          <a:extLst>
            <a:ext uri="{FF2B5EF4-FFF2-40B4-BE49-F238E27FC236}">
              <a16:creationId xmlns:a16="http://schemas.microsoft.com/office/drawing/2014/main" id="{3C55CCDB-7A8F-411F-B54D-EA00FBA76A3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3" name="直線コネクタ 472">
          <a:extLst>
            <a:ext uri="{FF2B5EF4-FFF2-40B4-BE49-F238E27FC236}">
              <a16:creationId xmlns:a16="http://schemas.microsoft.com/office/drawing/2014/main" id="{548FC58E-19C1-479F-959C-E5CF581EF04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4" name="テキスト ボックス 473">
          <a:extLst>
            <a:ext uri="{FF2B5EF4-FFF2-40B4-BE49-F238E27FC236}">
              <a16:creationId xmlns:a16="http://schemas.microsoft.com/office/drawing/2014/main" id="{5CDA6BF5-5798-4CF1-AD37-A8649C6F4CE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5" name="直線コネクタ 474">
          <a:extLst>
            <a:ext uri="{FF2B5EF4-FFF2-40B4-BE49-F238E27FC236}">
              <a16:creationId xmlns:a16="http://schemas.microsoft.com/office/drawing/2014/main" id="{4AE2229B-4046-4218-AEE1-0E2BB66B915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76" name="テキスト ボックス 475">
          <a:extLst>
            <a:ext uri="{FF2B5EF4-FFF2-40B4-BE49-F238E27FC236}">
              <a16:creationId xmlns:a16="http://schemas.microsoft.com/office/drawing/2014/main" id="{F0F65F67-5258-4595-AC6A-73AC4E00C31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7" name="【学校施設】&#10;有形固定資産減価償却率グラフ枠">
          <a:extLst>
            <a:ext uri="{FF2B5EF4-FFF2-40B4-BE49-F238E27FC236}">
              <a16:creationId xmlns:a16="http://schemas.microsoft.com/office/drawing/2014/main" id="{C923DF68-940D-4BAA-AF76-3A8AAA9C893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478" name="直線コネクタ 477">
          <a:extLst>
            <a:ext uri="{FF2B5EF4-FFF2-40B4-BE49-F238E27FC236}">
              <a16:creationId xmlns:a16="http://schemas.microsoft.com/office/drawing/2014/main" id="{224CC298-B363-4546-9BB0-0BBEE01C2F10}"/>
            </a:ext>
          </a:extLst>
        </xdr:cNvPr>
        <xdr:cNvCxnSpPr/>
      </xdr:nvCxnSpPr>
      <xdr:spPr>
        <a:xfrm flipV="1">
          <a:off x="16318864" y="972121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479" name="【学校施設】&#10;有形固定資産減価償却率最小値テキスト">
          <a:extLst>
            <a:ext uri="{FF2B5EF4-FFF2-40B4-BE49-F238E27FC236}">
              <a16:creationId xmlns:a16="http://schemas.microsoft.com/office/drawing/2014/main" id="{64DD4493-1BE7-44DF-B7C9-182A3C0346E2}"/>
            </a:ext>
          </a:extLst>
        </xdr:cNvPr>
        <xdr:cNvSpPr txBox="1"/>
      </xdr:nvSpPr>
      <xdr:spPr>
        <a:xfrm>
          <a:off x="16357600"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480" name="直線コネクタ 479">
          <a:extLst>
            <a:ext uri="{FF2B5EF4-FFF2-40B4-BE49-F238E27FC236}">
              <a16:creationId xmlns:a16="http://schemas.microsoft.com/office/drawing/2014/main" id="{E3B1C2F5-51A8-48CF-84D6-43FBC50BB4B8}"/>
            </a:ext>
          </a:extLst>
        </xdr:cNvPr>
        <xdr:cNvCxnSpPr/>
      </xdr:nvCxnSpPr>
      <xdr:spPr>
        <a:xfrm>
          <a:off x="16230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481" name="【学校施設】&#10;有形固定資産減価償却率最大値テキスト">
          <a:extLst>
            <a:ext uri="{FF2B5EF4-FFF2-40B4-BE49-F238E27FC236}">
              <a16:creationId xmlns:a16="http://schemas.microsoft.com/office/drawing/2014/main" id="{F0676A5D-8965-4E3B-BCF7-67D2B1E24FF6}"/>
            </a:ext>
          </a:extLst>
        </xdr:cNvPr>
        <xdr:cNvSpPr txBox="1"/>
      </xdr:nvSpPr>
      <xdr:spPr>
        <a:xfrm>
          <a:off x="163576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482" name="直線コネクタ 481">
          <a:extLst>
            <a:ext uri="{FF2B5EF4-FFF2-40B4-BE49-F238E27FC236}">
              <a16:creationId xmlns:a16="http://schemas.microsoft.com/office/drawing/2014/main" id="{7ACBA657-6E79-4159-8355-342D27B636F1}"/>
            </a:ext>
          </a:extLst>
        </xdr:cNvPr>
        <xdr:cNvCxnSpPr/>
      </xdr:nvCxnSpPr>
      <xdr:spPr>
        <a:xfrm>
          <a:off x="16230600" y="972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76852</xdr:rowOff>
    </xdr:from>
    <xdr:ext cx="405111" cy="259045"/>
    <xdr:sp macro="" textlink="">
      <xdr:nvSpPr>
        <xdr:cNvPr id="483" name="【学校施設】&#10;有形固定資産減価償却率平均値テキスト">
          <a:extLst>
            <a:ext uri="{FF2B5EF4-FFF2-40B4-BE49-F238E27FC236}">
              <a16:creationId xmlns:a16="http://schemas.microsoft.com/office/drawing/2014/main" id="{5E0FC899-ECB9-40B4-8622-17D2A360F358}"/>
            </a:ext>
          </a:extLst>
        </xdr:cNvPr>
        <xdr:cNvSpPr txBox="1"/>
      </xdr:nvSpPr>
      <xdr:spPr>
        <a:xfrm>
          <a:off x="16357600" y="1019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484" name="フローチャート: 判断 483">
          <a:extLst>
            <a:ext uri="{FF2B5EF4-FFF2-40B4-BE49-F238E27FC236}">
              <a16:creationId xmlns:a16="http://schemas.microsoft.com/office/drawing/2014/main" id="{4ED94514-45A7-41B1-9526-1C50FE7FBD04}"/>
            </a:ext>
          </a:extLst>
        </xdr:cNvPr>
        <xdr:cNvSpPr/>
      </xdr:nvSpPr>
      <xdr:spPr>
        <a:xfrm>
          <a:off x="16268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85" name="フローチャート: 判断 484">
          <a:extLst>
            <a:ext uri="{FF2B5EF4-FFF2-40B4-BE49-F238E27FC236}">
              <a16:creationId xmlns:a16="http://schemas.microsoft.com/office/drawing/2014/main" id="{DBC3E6D8-4E91-44A7-AAC5-D10A18032AB2}"/>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486" name="フローチャート: 判断 485">
          <a:extLst>
            <a:ext uri="{FF2B5EF4-FFF2-40B4-BE49-F238E27FC236}">
              <a16:creationId xmlns:a16="http://schemas.microsoft.com/office/drawing/2014/main" id="{95CF0F0A-A2F6-4D4D-AB8C-23644F0F832C}"/>
            </a:ext>
          </a:extLst>
        </xdr:cNvPr>
        <xdr:cNvSpPr/>
      </xdr:nvSpPr>
      <xdr:spPr>
        <a:xfrm>
          <a:off x="14541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487" name="フローチャート: 判断 486">
          <a:extLst>
            <a:ext uri="{FF2B5EF4-FFF2-40B4-BE49-F238E27FC236}">
              <a16:creationId xmlns:a16="http://schemas.microsoft.com/office/drawing/2014/main" id="{ABD9C2BF-52E7-451D-B3B4-06CF7C50EE12}"/>
            </a:ext>
          </a:extLst>
        </xdr:cNvPr>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488" name="フローチャート: 判断 487">
          <a:extLst>
            <a:ext uri="{FF2B5EF4-FFF2-40B4-BE49-F238E27FC236}">
              <a16:creationId xmlns:a16="http://schemas.microsoft.com/office/drawing/2014/main" id="{1D82D8C8-C2A3-4EAB-B79E-F6B2AB482EC1}"/>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CF9D6F97-8BC8-4910-92EF-5ACF58EAB01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C09D3BF7-4E80-4EFD-BFD9-50ACD8019A9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838082FF-6966-4965-A931-B260FB2CE8E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A19B9EC4-F5A0-437D-9FB3-CFF99C42EA6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17D60224-8CE4-404B-9460-80D2CB5BC1C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40640</xdr:rowOff>
    </xdr:from>
    <xdr:to>
      <xdr:col>85</xdr:col>
      <xdr:colOff>177800</xdr:colOff>
      <xdr:row>61</xdr:row>
      <xdr:rowOff>142240</xdr:rowOff>
    </xdr:to>
    <xdr:sp macro="" textlink="">
      <xdr:nvSpPr>
        <xdr:cNvPr id="494" name="楕円 493">
          <a:extLst>
            <a:ext uri="{FF2B5EF4-FFF2-40B4-BE49-F238E27FC236}">
              <a16:creationId xmlns:a16="http://schemas.microsoft.com/office/drawing/2014/main" id="{37B41469-F35F-401D-B254-A07FD0BE6452}"/>
            </a:ext>
          </a:extLst>
        </xdr:cNvPr>
        <xdr:cNvSpPr/>
      </xdr:nvSpPr>
      <xdr:spPr>
        <a:xfrm>
          <a:off x="16268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19067</xdr:rowOff>
    </xdr:from>
    <xdr:ext cx="405111" cy="259045"/>
    <xdr:sp macro="" textlink="">
      <xdr:nvSpPr>
        <xdr:cNvPr id="495" name="【学校施設】&#10;有形固定資産減価償却率該当値テキスト">
          <a:extLst>
            <a:ext uri="{FF2B5EF4-FFF2-40B4-BE49-F238E27FC236}">
              <a16:creationId xmlns:a16="http://schemas.microsoft.com/office/drawing/2014/main" id="{F00F1D6D-44F9-48AD-8561-79F46DFC7CC3}"/>
            </a:ext>
          </a:extLst>
        </xdr:cNvPr>
        <xdr:cNvSpPr txBox="1"/>
      </xdr:nvSpPr>
      <xdr:spPr>
        <a:xfrm>
          <a:off x="16357600"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xdr:rowOff>
    </xdr:from>
    <xdr:to>
      <xdr:col>81</xdr:col>
      <xdr:colOff>101600</xdr:colOff>
      <xdr:row>61</xdr:row>
      <xdr:rowOff>106045</xdr:rowOff>
    </xdr:to>
    <xdr:sp macro="" textlink="">
      <xdr:nvSpPr>
        <xdr:cNvPr id="496" name="楕円 495">
          <a:extLst>
            <a:ext uri="{FF2B5EF4-FFF2-40B4-BE49-F238E27FC236}">
              <a16:creationId xmlns:a16="http://schemas.microsoft.com/office/drawing/2014/main" id="{FDA33C2B-A923-41BD-9319-5B6D4026B0CE}"/>
            </a:ext>
          </a:extLst>
        </xdr:cNvPr>
        <xdr:cNvSpPr/>
      </xdr:nvSpPr>
      <xdr:spPr>
        <a:xfrm>
          <a:off x="15430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55245</xdr:rowOff>
    </xdr:from>
    <xdr:to>
      <xdr:col>85</xdr:col>
      <xdr:colOff>127000</xdr:colOff>
      <xdr:row>61</xdr:row>
      <xdr:rowOff>91440</xdr:rowOff>
    </xdr:to>
    <xdr:cxnSp macro="">
      <xdr:nvCxnSpPr>
        <xdr:cNvPr id="497" name="直線コネクタ 496">
          <a:extLst>
            <a:ext uri="{FF2B5EF4-FFF2-40B4-BE49-F238E27FC236}">
              <a16:creationId xmlns:a16="http://schemas.microsoft.com/office/drawing/2014/main" id="{A7208C97-D946-47E4-BF5B-4E5C2495B4FB}"/>
            </a:ext>
          </a:extLst>
        </xdr:cNvPr>
        <xdr:cNvCxnSpPr/>
      </xdr:nvCxnSpPr>
      <xdr:spPr>
        <a:xfrm>
          <a:off x="15481300" y="105136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498" name="n_1aveValue【学校施設】&#10;有形固定資産減価償却率">
          <a:extLst>
            <a:ext uri="{FF2B5EF4-FFF2-40B4-BE49-F238E27FC236}">
              <a16:creationId xmlns:a16="http://schemas.microsoft.com/office/drawing/2014/main" id="{BB752A65-5083-44CF-AF14-A0D1C9900405}"/>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113047</xdr:rowOff>
    </xdr:from>
    <xdr:ext cx="405111" cy="259045"/>
    <xdr:sp macro="" textlink="">
      <xdr:nvSpPr>
        <xdr:cNvPr id="499" name="n_2aveValue【学校施設】&#10;有形固定資産減価償却率">
          <a:extLst>
            <a:ext uri="{FF2B5EF4-FFF2-40B4-BE49-F238E27FC236}">
              <a16:creationId xmlns:a16="http://schemas.microsoft.com/office/drawing/2014/main" id="{98FB86F0-8F72-4DAA-A3F4-16647751DEA4}"/>
            </a:ext>
          </a:extLst>
        </xdr:cNvPr>
        <xdr:cNvSpPr txBox="1"/>
      </xdr:nvSpPr>
      <xdr:spPr>
        <a:xfrm>
          <a:off x="14389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107332</xdr:rowOff>
    </xdr:from>
    <xdr:ext cx="405111" cy="259045"/>
    <xdr:sp macro="" textlink="">
      <xdr:nvSpPr>
        <xdr:cNvPr id="500" name="n_3aveValue【学校施設】&#10;有形固定資産減価償却率">
          <a:extLst>
            <a:ext uri="{FF2B5EF4-FFF2-40B4-BE49-F238E27FC236}">
              <a16:creationId xmlns:a16="http://schemas.microsoft.com/office/drawing/2014/main" id="{FB59A96B-947E-40B0-8F42-C3D3F2533387}"/>
            </a:ext>
          </a:extLst>
        </xdr:cNvPr>
        <xdr:cNvSpPr txBox="1"/>
      </xdr:nvSpPr>
      <xdr:spPr>
        <a:xfrm>
          <a:off x="13500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501" name="n_4aveValue【学校施設】&#10;有形固定資産減価償却率">
          <a:extLst>
            <a:ext uri="{FF2B5EF4-FFF2-40B4-BE49-F238E27FC236}">
              <a16:creationId xmlns:a16="http://schemas.microsoft.com/office/drawing/2014/main" id="{2FF8629C-53E7-4308-B298-DA2E75A5F855}"/>
            </a:ext>
          </a:extLst>
        </xdr:cNvPr>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97172</xdr:rowOff>
    </xdr:from>
    <xdr:ext cx="405111" cy="259045"/>
    <xdr:sp macro="" textlink="">
      <xdr:nvSpPr>
        <xdr:cNvPr id="502" name="n_1mainValue【学校施設】&#10;有形固定資産減価償却率">
          <a:extLst>
            <a:ext uri="{FF2B5EF4-FFF2-40B4-BE49-F238E27FC236}">
              <a16:creationId xmlns:a16="http://schemas.microsoft.com/office/drawing/2014/main" id="{227B6D1D-7A91-4ACF-995A-E03339A97B86}"/>
            </a:ext>
          </a:extLst>
        </xdr:cNvPr>
        <xdr:cNvSpPr txBox="1"/>
      </xdr:nvSpPr>
      <xdr:spPr>
        <a:xfrm>
          <a:off x="152660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3" name="正方形/長方形 502">
          <a:extLst>
            <a:ext uri="{FF2B5EF4-FFF2-40B4-BE49-F238E27FC236}">
              <a16:creationId xmlns:a16="http://schemas.microsoft.com/office/drawing/2014/main" id="{78673149-41EB-4504-AEA3-64CAC4D46BE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4" name="正方形/長方形 503">
          <a:extLst>
            <a:ext uri="{FF2B5EF4-FFF2-40B4-BE49-F238E27FC236}">
              <a16:creationId xmlns:a16="http://schemas.microsoft.com/office/drawing/2014/main" id="{315014D0-C3BD-469D-969B-6567284C917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5" name="正方形/長方形 504">
          <a:extLst>
            <a:ext uri="{FF2B5EF4-FFF2-40B4-BE49-F238E27FC236}">
              <a16:creationId xmlns:a16="http://schemas.microsoft.com/office/drawing/2014/main" id="{F6556BEB-6D86-4643-B674-4C2B59076C4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6" name="正方形/長方形 505">
          <a:extLst>
            <a:ext uri="{FF2B5EF4-FFF2-40B4-BE49-F238E27FC236}">
              <a16:creationId xmlns:a16="http://schemas.microsoft.com/office/drawing/2014/main" id="{20A46F86-60D2-4DAD-BC09-C7439825B4E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7" name="正方形/長方形 506">
          <a:extLst>
            <a:ext uri="{FF2B5EF4-FFF2-40B4-BE49-F238E27FC236}">
              <a16:creationId xmlns:a16="http://schemas.microsoft.com/office/drawing/2014/main" id="{32CA9C4F-47D7-45F1-B71D-11F60BB2686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8" name="正方形/長方形 507">
          <a:extLst>
            <a:ext uri="{FF2B5EF4-FFF2-40B4-BE49-F238E27FC236}">
              <a16:creationId xmlns:a16="http://schemas.microsoft.com/office/drawing/2014/main" id="{75F0E6DD-25F3-4374-8877-7BB44CB808C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9" name="正方形/長方形 508">
          <a:extLst>
            <a:ext uri="{FF2B5EF4-FFF2-40B4-BE49-F238E27FC236}">
              <a16:creationId xmlns:a16="http://schemas.microsoft.com/office/drawing/2014/main" id="{403C313F-1F29-4A7F-9C87-ED2510BABE8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0" name="正方形/長方形 509">
          <a:extLst>
            <a:ext uri="{FF2B5EF4-FFF2-40B4-BE49-F238E27FC236}">
              <a16:creationId xmlns:a16="http://schemas.microsoft.com/office/drawing/2014/main" id="{933E7D85-A677-4714-9FD8-F1CF99AE515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1" name="テキスト ボックス 510">
          <a:extLst>
            <a:ext uri="{FF2B5EF4-FFF2-40B4-BE49-F238E27FC236}">
              <a16:creationId xmlns:a16="http://schemas.microsoft.com/office/drawing/2014/main" id="{47802EF7-AC19-469A-9EB9-9BC56EED635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2" name="直線コネクタ 511">
          <a:extLst>
            <a:ext uri="{FF2B5EF4-FFF2-40B4-BE49-F238E27FC236}">
              <a16:creationId xmlns:a16="http://schemas.microsoft.com/office/drawing/2014/main" id="{F3FEF9CA-B399-4C74-8E7E-52EF5E27CF3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234B8A31-FFFB-4F1A-B2DF-ED9AD747DE2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14" name="直線コネクタ 513">
          <a:extLst>
            <a:ext uri="{FF2B5EF4-FFF2-40B4-BE49-F238E27FC236}">
              <a16:creationId xmlns:a16="http://schemas.microsoft.com/office/drawing/2014/main" id="{39F69D99-EF9D-47B3-9CBD-0E47794D991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15" name="テキスト ボックス 514">
          <a:extLst>
            <a:ext uri="{FF2B5EF4-FFF2-40B4-BE49-F238E27FC236}">
              <a16:creationId xmlns:a16="http://schemas.microsoft.com/office/drawing/2014/main" id="{9AF81430-F03A-460C-9579-74645104D6C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16" name="直線コネクタ 515">
          <a:extLst>
            <a:ext uri="{FF2B5EF4-FFF2-40B4-BE49-F238E27FC236}">
              <a16:creationId xmlns:a16="http://schemas.microsoft.com/office/drawing/2014/main" id="{57CB28A0-6AEE-4799-BA47-EEF78A1EE7F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17" name="テキスト ボックス 516">
          <a:extLst>
            <a:ext uri="{FF2B5EF4-FFF2-40B4-BE49-F238E27FC236}">
              <a16:creationId xmlns:a16="http://schemas.microsoft.com/office/drawing/2014/main" id="{2E94046A-0C12-4DF7-8408-8C595239F3D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8" name="直線コネクタ 517">
          <a:extLst>
            <a:ext uri="{FF2B5EF4-FFF2-40B4-BE49-F238E27FC236}">
              <a16:creationId xmlns:a16="http://schemas.microsoft.com/office/drawing/2014/main" id="{A8BC6A87-7E58-41D7-8DA8-D7B827FE1E6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9" name="テキスト ボックス 518">
          <a:extLst>
            <a:ext uri="{FF2B5EF4-FFF2-40B4-BE49-F238E27FC236}">
              <a16:creationId xmlns:a16="http://schemas.microsoft.com/office/drawing/2014/main" id="{8EC74652-D5F5-45DE-AFDD-0E5D08AA46E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20" name="直線コネクタ 519">
          <a:extLst>
            <a:ext uri="{FF2B5EF4-FFF2-40B4-BE49-F238E27FC236}">
              <a16:creationId xmlns:a16="http://schemas.microsoft.com/office/drawing/2014/main" id="{AC893B7A-2528-4886-A782-0D635E75B19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21" name="テキスト ボックス 520">
          <a:extLst>
            <a:ext uri="{FF2B5EF4-FFF2-40B4-BE49-F238E27FC236}">
              <a16:creationId xmlns:a16="http://schemas.microsoft.com/office/drawing/2014/main" id="{80C22310-86DE-4337-84D5-7A7FDE83137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2" name="直線コネクタ 521">
          <a:extLst>
            <a:ext uri="{FF2B5EF4-FFF2-40B4-BE49-F238E27FC236}">
              <a16:creationId xmlns:a16="http://schemas.microsoft.com/office/drawing/2014/main" id="{D7294A28-EB9B-4917-8006-18753AD1306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3" name="テキスト ボックス 522">
          <a:extLst>
            <a:ext uri="{FF2B5EF4-FFF2-40B4-BE49-F238E27FC236}">
              <a16:creationId xmlns:a16="http://schemas.microsoft.com/office/drawing/2014/main" id="{5DADD0BB-D691-4781-8417-F51287887F8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4" name="【学校施設】&#10;一人当たり面積グラフ枠">
          <a:extLst>
            <a:ext uri="{FF2B5EF4-FFF2-40B4-BE49-F238E27FC236}">
              <a16:creationId xmlns:a16="http://schemas.microsoft.com/office/drawing/2014/main" id="{E72AA698-1775-4520-9BE7-529663A30BE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525" name="直線コネクタ 524">
          <a:extLst>
            <a:ext uri="{FF2B5EF4-FFF2-40B4-BE49-F238E27FC236}">
              <a16:creationId xmlns:a16="http://schemas.microsoft.com/office/drawing/2014/main" id="{94D07A2F-D43F-4985-BF36-3139CADAE1F1}"/>
            </a:ext>
          </a:extLst>
        </xdr:cNvPr>
        <xdr:cNvCxnSpPr/>
      </xdr:nvCxnSpPr>
      <xdr:spPr>
        <a:xfrm flipV="1">
          <a:off x="22160864" y="9908439"/>
          <a:ext cx="0" cy="100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26" name="【学校施設】&#10;一人当たり面積最小値テキスト">
          <a:extLst>
            <a:ext uri="{FF2B5EF4-FFF2-40B4-BE49-F238E27FC236}">
              <a16:creationId xmlns:a16="http://schemas.microsoft.com/office/drawing/2014/main" id="{516F40CE-178B-4A01-BE23-603D2F66B2B7}"/>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27" name="直線コネクタ 526">
          <a:extLst>
            <a:ext uri="{FF2B5EF4-FFF2-40B4-BE49-F238E27FC236}">
              <a16:creationId xmlns:a16="http://schemas.microsoft.com/office/drawing/2014/main" id="{278EE423-9289-4A54-B08D-4C0B917FF9E3}"/>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528" name="【学校施設】&#10;一人当たり面積最大値テキスト">
          <a:extLst>
            <a:ext uri="{FF2B5EF4-FFF2-40B4-BE49-F238E27FC236}">
              <a16:creationId xmlns:a16="http://schemas.microsoft.com/office/drawing/2014/main" id="{0C463DAB-9698-4263-9492-6668A7236A51}"/>
            </a:ext>
          </a:extLst>
        </xdr:cNvPr>
        <xdr:cNvSpPr txBox="1"/>
      </xdr:nvSpPr>
      <xdr:spPr>
        <a:xfrm>
          <a:off x="22199600" y="968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529" name="直線コネクタ 528">
          <a:extLst>
            <a:ext uri="{FF2B5EF4-FFF2-40B4-BE49-F238E27FC236}">
              <a16:creationId xmlns:a16="http://schemas.microsoft.com/office/drawing/2014/main" id="{EE20D68A-4847-4188-B187-6A62E9F12B12}"/>
            </a:ext>
          </a:extLst>
        </xdr:cNvPr>
        <xdr:cNvCxnSpPr/>
      </xdr:nvCxnSpPr>
      <xdr:spPr>
        <a:xfrm>
          <a:off x="22072600" y="9908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142968</xdr:rowOff>
    </xdr:from>
    <xdr:ext cx="469744" cy="259045"/>
    <xdr:sp macro="" textlink="">
      <xdr:nvSpPr>
        <xdr:cNvPr id="530" name="【学校施設】&#10;一人当たり面積平均値テキスト">
          <a:extLst>
            <a:ext uri="{FF2B5EF4-FFF2-40B4-BE49-F238E27FC236}">
              <a16:creationId xmlns:a16="http://schemas.microsoft.com/office/drawing/2014/main" id="{9872C14C-242A-4EA7-9903-7625A5FF6AC3}"/>
            </a:ext>
          </a:extLst>
        </xdr:cNvPr>
        <xdr:cNvSpPr txBox="1"/>
      </xdr:nvSpPr>
      <xdr:spPr>
        <a:xfrm>
          <a:off x="22199600" y="10429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531" name="フローチャート: 判断 530">
          <a:extLst>
            <a:ext uri="{FF2B5EF4-FFF2-40B4-BE49-F238E27FC236}">
              <a16:creationId xmlns:a16="http://schemas.microsoft.com/office/drawing/2014/main" id="{51E4B49E-AE4D-473B-B07C-A2934122C152}"/>
            </a:ext>
          </a:extLst>
        </xdr:cNvPr>
        <xdr:cNvSpPr/>
      </xdr:nvSpPr>
      <xdr:spPr>
        <a:xfrm>
          <a:off x="22110700" y="1045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532" name="フローチャート: 判断 531">
          <a:extLst>
            <a:ext uri="{FF2B5EF4-FFF2-40B4-BE49-F238E27FC236}">
              <a16:creationId xmlns:a16="http://schemas.microsoft.com/office/drawing/2014/main" id="{73D3C624-B6C9-4EB0-8AA6-EE8155A1A1E6}"/>
            </a:ext>
          </a:extLst>
        </xdr:cNvPr>
        <xdr:cNvSpPr/>
      </xdr:nvSpPr>
      <xdr:spPr>
        <a:xfrm>
          <a:off x="21272500" y="104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24181</xdr:rowOff>
    </xdr:from>
    <xdr:to>
      <xdr:col>107</xdr:col>
      <xdr:colOff>101600</xdr:colOff>
      <xdr:row>61</xdr:row>
      <xdr:rowOff>125781</xdr:rowOff>
    </xdr:to>
    <xdr:sp macro="" textlink="">
      <xdr:nvSpPr>
        <xdr:cNvPr id="533" name="フローチャート: 判断 532">
          <a:extLst>
            <a:ext uri="{FF2B5EF4-FFF2-40B4-BE49-F238E27FC236}">
              <a16:creationId xmlns:a16="http://schemas.microsoft.com/office/drawing/2014/main" id="{390E7F77-DEB0-470B-9085-B7C1F7608AA5}"/>
            </a:ext>
          </a:extLst>
        </xdr:cNvPr>
        <xdr:cNvSpPr/>
      </xdr:nvSpPr>
      <xdr:spPr>
        <a:xfrm>
          <a:off x="20383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40183</xdr:rowOff>
    </xdr:from>
    <xdr:to>
      <xdr:col>102</xdr:col>
      <xdr:colOff>165100</xdr:colOff>
      <xdr:row>61</xdr:row>
      <xdr:rowOff>141783</xdr:rowOff>
    </xdr:to>
    <xdr:sp macro="" textlink="">
      <xdr:nvSpPr>
        <xdr:cNvPr id="534" name="フローチャート: 判断 533">
          <a:extLst>
            <a:ext uri="{FF2B5EF4-FFF2-40B4-BE49-F238E27FC236}">
              <a16:creationId xmlns:a16="http://schemas.microsoft.com/office/drawing/2014/main" id="{B59DEF75-5B01-48E6-A066-3ED4F818C29F}"/>
            </a:ext>
          </a:extLst>
        </xdr:cNvPr>
        <xdr:cNvSpPr/>
      </xdr:nvSpPr>
      <xdr:spPr>
        <a:xfrm>
          <a:off x="19494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52527</xdr:rowOff>
    </xdr:from>
    <xdr:to>
      <xdr:col>98</xdr:col>
      <xdr:colOff>38100</xdr:colOff>
      <xdr:row>61</xdr:row>
      <xdr:rowOff>154127</xdr:rowOff>
    </xdr:to>
    <xdr:sp macro="" textlink="">
      <xdr:nvSpPr>
        <xdr:cNvPr id="535" name="フローチャート: 判断 534">
          <a:extLst>
            <a:ext uri="{FF2B5EF4-FFF2-40B4-BE49-F238E27FC236}">
              <a16:creationId xmlns:a16="http://schemas.microsoft.com/office/drawing/2014/main" id="{27906715-3DB2-4C07-A4E5-FCE8AEC28ED9}"/>
            </a:ext>
          </a:extLst>
        </xdr:cNvPr>
        <xdr:cNvSpPr/>
      </xdr:nvSpPr>
      <xdr:spPr>
        <a:xfrm>
          <a:off x="18605500" y="105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FC3C0870-5094-4E1D-AF68-60CDCA95FC7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6DD5294D-2BC6-4752-B1B5-A4AE45F27E9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F7CEA7FC-EDA4-44D8-874F-347DFA0152F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FADA05E7-F060-4023-90AF-62FB5B69C58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743EAFF3-0BC6-4958-B66E-EC0F4A35417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126594</xdr:rowOff>
    </xdr:from>
    <xdr:to>
      <xdr:col>116</xdr:col>
      <xdr:colOff>114300</xdr:colOff>
      <xdr:row>61</xdr:row>
      <xdr:rowOff>56744</xdr:rowOff>
    </xdr:to>
    <xdr:sp macro="" textlink="">
      <xdr:nvSpPr>
        <xdr:cNvPr id="541" name="楕円 540">
          <a:extLst>
            <a:ext uri="{FF2B5EF4-FFF2-40B4-BE49-F238E27FC236}">
              <a16:creationId xmlns:a16="http://schemas.microsoft.com/office/drawing/2014/main" id="{7CA4D761-7DA7-4246-A794-8AEB34CEA0CC}"/>
            </a:ext>
          </a:extLst>
        </xdr:cNvPr>
        <xdr:cNvSpPr/>
      </xdr:nvSpPr>
      <xdr:spPr>
        <a:xfrm>
          <a:off x="22110700" y="1041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149471</xdr:rowOff>
    </xdr:from>
    <xdr:ext cx="469744" cy="259045"/>
    <xdr:sp macro="" textlink="">
      <xdr:nvSpPr>
        <xdr:cNvPr id="542" name="【学校施設】&#10;一人当たり面積該当値テキスト">
          <a:extLst>
            <a:ext uri="{FF2B5EF4-FFF2-40B4-BE49-F238E27FC236}">
              <a16:creationId xmlns:a16="http://schemas.microsoft.com/office/drawing/2014/main" id="{CDD7E130-AE45-438C-809C-9E6D8DDF3676}"/>
            </a:ext>
          </a:extLst>
        </xdr:cNvPr>
        <xdr:cNvSpPr txBox="1"/>
      </xdr:nvSpPr>
      <xdr:spPr>
        <a:xfrm>
          <a:off x="22199600" y="1026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148082</xdr:rowOff>
    </xdr:from>
    <xdr:to>
      <xdr:col>112</xdr:col>
      <xdr:colOff>38100</xdr:colOff>
      <xdr:row>61</xdr:row>
      <xdr:rowOff>78232</xdr:rowOff>
    </xdr:to>
    <xdr:sp macro="" textlink="">
      <xdr:nvSpPr>
        <xdr:cNvPr id="543" name="楕円 542">
          <a:extLst>
            <a:ext uri="{FF2B5EF4-FFF2-40B4-BE49-F238E27FC236}">
              <a16:creationId xmlns:a16="http://schemas.microsoft.com/office/drawing/2014/main" id="{05772F8F-E6F6-44A2-8DDE-3A0336D40BBD}"/>
            </a:ext>
          </a:extLst>
        </xdr:cNvPr>
        <xdr:cNvSpPr/>
      </xdr:nvSpPr>
      <xdr:spPr>
        <a:xfrm>
          <a:off x="212725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5944</xdr:rowOff>
    </xdr:from>
    <xdr:to>
      <xdr:col>116</xdr:col>
      <xdr:colOff>63500</xdr:colOff>
      <xdr:row>61</xdr:row>
      <xdr:rowOff>27432</xdr:rowOff>
    </xdr:to>
    <xdr:cxnSp macro="">
      <xdr:nvCxnSpPr>
        <xdr:cNvPr id="544" name="直線コネクタ 543">
          <a:extLst>
            <a:ext uri="{FF2B5EF4-FFF2-40B4-BE49-F238E27FC236}">
              <a16:creationId xmlns:a16="http://schemas.microsoft.com/office/drawing/2014/main" id="{16458274-DFE1-40DB-9CD6-8FBF86ADDC3D}"/>
            </a:ext>
          </a:extLst>
        </xdr:cNvPr>
        <xdr:cNvCxnSpPr/>
      </xdr:nvCxnSpPr>
      <xdr:spPr>
        <a:xfrm flipV="1">
          <a:off x="21323300" y="10464394"/>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94048</xdr:rowOff>
    </xdr:from>
    <xdr:ext cx="469744" cy="259045"/>
    <xdr:sp macro="" textlink="">
      <xdr:nvSpPr>
        <xdr:cNvPr id="545" name="n_1aveValue【学校施設】&#10;一人当たり面積">
          <a:extLst>
            <a:ext uri="{FF2B5EF4-FFF2-40B4-BE49-F238E27FC236}">
              <a16:creationId xmlns:a16="http://schemas.microsoft.com/office/drawing/2014/main" id="{CDB2F50C-3F20-442E-88C2-846229FD317C}"/>
            </a:ext>
          </a:extLst>
        </xdr:cNvPr>
        <xdr:cNvSpPr txBox="1"/>
      </xdr:nvSpPr>
      <xdr:spPr>
        <a:xfrm>
          <a:off x="21075727" y="105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142308</xdr:rowOff>
    </xdr:from>
    <xdr:ext cx="469744" cy="259045"/>
    <xdr:sp macro="" textlink="">
      <xdr:nvSpPr>
        <xdr:cNvPr id="546" name="n_2aveValue【学校施設】&#10;一人当たり面積">
          <a:extLst>
            <a:ext uri="{FF2B5EF4-FFF2-40B4-BE49-F238E27FC236}">
              <a16:creationId xmlns:a16="http://schemas.microsoft.com/office/drawing/2014/main" id="{06221472-5209-42F0-8291-79192F055D6C}"/>
            </a:ext>
          </a:extLst>
        </xdr:cNvPr>
        <xdr:cNvSpPr txBox="1"/>
      </xdr:nvSpPr>
      <xdr:spPr>
        <a:xfrm>
          <a:off x="20199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158310</xdr:rowOff>
    </xdr:from>
    <xdr:ext cx="469744" cy="259045"/>
    <xdr:sp macro="" textlink="">
      <xdr:nvSpPr>
        <xdr:cNvPr id="547" name="n_3aveValue【学校施設】&#10;一人当たり面積">
          <a:extLst>
            <a:ext uri="{FF2B5EF4-FFF2-40B4-BE49-F238E27FC236}">
              <a16:creationId xmlns:a16="http://schemas.microsoft.com/office/drawing/2014/main" id="{A359B4EC-FFBC-41F9-AAAE-EB73BCD2D4A6}"/>
            </a:ext>
          </a:extLst>
        </xdr:cNvPr>
        <xdr:cNvSpPr txBox="1"/>
      </xdr:nvSpPr>
      <xdr:spPr>
        <a:xfrm>
          <a:off x="19310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170654</xdr:rowOff>
    </xdr:from>
    <xdr:ext cx="469744" cy="259045"/>
    <xdr:sp macro="" textlink="">
      <xdr:nvSpPr>
        <xdr:cNvPr id="548" name="n_4aveValue【学校施設】&#10;一人当たり面積">
          <a:extLst>
            <a:ext uri="{FF2B5EF4-FFF2-40B4-BE49-F238E27FC236}">
              <a16:creationId xmlns:a16="http://schemas.microsoft.com/office/drawing/2014/main" id="{64C1C72D-5249-4723-B24F-F678A3B36593}"/>
            </a:ext>
          </a:extLst>
        </xdr:cNvPr>
        <xdr:cNvSpPr txBox="1"/>
      </xdr:nvSpPr>
      <xdr:spPr>
        <a:xfrm>
          <a:off x="18421427" y="102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94759</xdr:rowOff>
    </xdr:from>
    <xdr:ext cx="469744" cy="259045"/>
    <xdr:sp macro="" textlink="">
      <xdr:nvSpPr>
        <xdr:cNvPr id="549" name="n_1mainValue【学校施設】&#10;一人当たり面積">
          <a:extLst>
            <a:ext uri="{FF2B5EF4-FFF2-40B4-BE49-F238E27FC236}">
              <a16:creationId xmlns:a16="http://schemas.microsoft.com/office/drawing/2014/main" id="{36542E28-BAA1-4C6A-8F67-EAA406777813}"/>
            </a:ext>
          </a:extLst>
        </xdr:cNvPr>
        <xdr:cNvSpPr txBox="1"/>
      </xdr:nvSpPr>
      <xdr:spPr>
        <a:xfrm>
          <a:off x="210757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0" name="正方形/長方形 549">
          <a:extLst>
            <a:ext uri="{FF2B5EF4-FFF2-40B4-BE49-F238E27FC236}">
              <a16:creationId xmlns:a16="http://schemas.microsoft.com/office/drawing/2014/main" id="{5C9ED678-0474-4753-B9ED-C322DC7A6A4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1" name="正方形/長方形 550">
          <a:extLst>
            <a:ext uri="{FF2B5EF4-FFF2-40B4-BE49-F238E27FC236}">
              <a16:creationId xmlns:a16="http://schemas.microsoft.com/office/drawing/2014/main" id="{44C87189-366A-4AF0-9DA8-E36748D99EE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2" name="正方形/長方形 551">
          <a:extLst>
            <a:ext uri="{FF2B5EF4-FFF2-40B4-BE49-F238E27FC236}">
              <a16:creationId xmlns:a16="http://schemas.microsoft.com/office/drawing/2014/main" id="{85A7BD36-9B4A-4E31-81CF-53C00F5B9E1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3" name="正方形/長方形 552">
          <a:extLst>
            <a:ext uri="{FF2B5EF4-FFF2-40B4-BE49-F238E27FC236}">
              <a16:creationId xmlns:a16="http://schemas.microsoft.com/office/drawing/2014/main" id="{E8B836D4-04FE-4853-B59C-7DBACD355D0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4" name="正方形/長方形 553">
          <a:extLst>
            <a:ext uri="{FF2B5EF4-FFF2-40B4-BE49-F238E27FC236}">
              <a16:creationId xmlns:a16="http://schemas.microsoft.com/office/drawing/2014/main" id="{7A207D79-AC67-4C88-BBE6-4AA593514EF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5" name="正方形/長方形 554">
          <a:extLst>
            <a:ext uri="{FF2B5EF4-FFF2-40B4-BE49-F238E27FC236}">
              <a16:creationId xmlns:a16="http://schemas.microsoft.com/office/drawing/2014/main" id="{F25995D9-210C-4325-B152-1A043B801DE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6" name="正方形/長方形 555">
          <a:extLst>
            <a:ext uri="{FF2B5EF4-FFF2-40B4-BE49-F238E27FC236}">
              <a16:creationId xmlns:a16="http://schemas.microsoft.com/office/drawing/2014/main" id="{5875502B-05A7-46A6-A472-E8FECE0F65E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7" name="正方形/長方形 556">
          <a:extLst>
            <a:ext uri="{FF2B5EF4-FFF2-40B4-BE49-F238E27FC236}">
              <a16:creationId xmlns:a16="http://schemas.microsoft.com/office/drawing/2014/main" id="{210B7E88-6A4C-4AE2-927F-B9A98116BD8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8" name="正方形/長方形 557">
          <a:extLst>
            <a:ext uri="{FF2B5EF4-FFF2-40B4-BE49-F238E27FC236}">
              <a16:creationId xmlns:a16="http://schemas.microsoft.com/office/drawing/2014/main" id="{AA4855C3-1EC3-4DF4-9879-E56D7CCC7FD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9" name="正方形/長方形 558">
          <a:extLst>
            <a:ext uri="{FF2B5EF4-FFF2-40B4-BE49-F238E27FC236}">
              <a16:creationId xmlns:a16="http://schemas.microsoft.com/office/drawing/2014/main" id="{7BFE5FA5-5F6B-4259-8E93-E933544337F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0" name="正方形/長方形 559">
          <a:extLst>
            <a:ext uri="{FF2B5EF4-FFF2-40B4-BE49-F238E27FC236}">
              <a16:creationId xmlns:a16="http://schemas.microsoft.com/office/drawing/2014/main" id="{70B43C97-73C3-4F35-BAD3-3A6D6B15E22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1" name="正方形/長方形 560">
          <a:extLst>
            <a:ext uri="{FF2B5EF4-FFF2-40B4-BE49-F238E27FC236}">
              <a16:creationId xmlns:a16="http://schemas.microsoft.com/office/drawing/2014/main" id="{056D77BF-5783-434B-87AB-89164817B5C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2" name="正方形/長方形 561">
          <a:extLst>
            <a:ext uri="{FF2B5EF4-FFF2-40B4-BE49-F238E27FC236}">
              <a16:creationId xmlns:a16="http://schemas.microsoft.com/office/drawing/2014/main" id="{382C34D6-AB10-4F18-BA2A-421A78D4F31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3" name="正方形/長方形 562">
          <a:extLst>
            <a:ext uri="{FF2B5EF4-FFF2-40B4-BE49-F238E27FC236}">
              <a16:creationId xmlns:a16="http://schemas.microsoft.com/office/drawing/2014/main" id="{2F5B2852-064E-4AEB-8EB5-715A5948172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4" name="正方形/長方形 563">
          <a:extLst>
            <a:ext uri="{FF2B5EF4-FFF2-40B4-BE49-F238E27FC236}">
              <a16:creationId xmlns:a16="http://schemas.microsoft.com/office/drawing/2014/main" id="{3F003D44-83F9-4E51-9A9A-E5A51CD3041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5" name="正方形/長方形 564">
          <a:extLst>
            <a:ext uri="{FF2B5EF4-FFF2-40B4-BE49-F238E27FC236}">
              <a16:creationId xmlns:a16="http://schemas.microsoft.com/office/drawing/2014/main" id="{06F9F6E2-44D2-4254-A618-392DE067E40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6" name="正方形/長方形 565">
          <a:extLst>
            <a:ext uri="{FF2B5EF4-FFF2-40B4-BE49-F238E27FC236}">
              <a16:creationId xmlns:a16="http://schemas.microsoft.com/office/drawing/2014/main" id="{E9CA84DD-DA65-47C5-8A46-0AC339BEC64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7" name="正方形/長方形 566">
          <a:extLst>
            <a:ext uri="{FF2B5EF4-FFF2-40B4-BE49-F238E27FC236}">
              <a16:creationId xmlns:a16="http://schemas.microsoft.com/office/drawing/2014/main" id="{BF2D88F0-6445-4BE8-94E7-87D011854F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8" name="正方形/長方形 567">
          <a:extLst>
            <a:ext uri="{FF2B5EF4-FFF2-40B4-BE49-F238E27FC236}">
              <a16:creationId xmlns:a16="http://schemas.microsoft.com/office/drawing/2014/main" id="{41A4A113-3542-4433-9507-2D941CCA5E2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9" name="正方形/長方形 568">
          <a:extLst>
            <a:ext uri="{FF2B5EF4-FFF2-40B4-BE49-F238E27FC236}">
              <a16:creationId xmlns:a16="http://schemas.microsoft.com/office/drawing/2014/main" id="{A25FB360-B21A-4176-B8D6-06C8BDA4047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0" name="正方形/長方形 569">
          <a:extLst>
            <a:ext uri="{FF2B5EF4-FFF2-40B4-BE49-F238E27FC236}">
              <a16:creationId xmlns:a16="http://schemas.microsoft.com/office/drawing/2014/main" id="{B5280C85-0649-4474-B78F-08B66F0BC6C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1" name="正方形/長方形 570">
          <a:extLst>
            <a:ext uri="{FF2B5EF4-FFF2-40B4-BE49-F238E27FC236}">
              <a16:creationId xmlns:a16="http://schemas.microsoft.com/office/drawing/2014/main" id="{FE265BAE-3AB3-4B57-8537-980FD1E2CB1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2" name="正方形/長方形 571">
          <a:extLst>
            <a:ext uri="{FF2B5EF4-FFF2-40B4-BE49-F238E27FC236}">
              <a16:creationId xmlns:a16="http://schemas.microsoft.com/office/drawing/2014/main" id="{279E63F9-AD93-4027-A2BA-BA96CC70E0F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3" name="正方形/長方形 572">
          <a:extLst>
            <a:ext uri="{FF2B5EF4-FFF2-40B4-BE49-F238E27FC236}">
              <a16:creationId xmlns:a16="http://schemas.microsoft.com/office/drawing/2014/main" id="{2647FEB1-1A55-4D81-B350-29F8EA8F52F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4" name="テキスト ボックス 573">
          <a:extLst>
            <a:ext uri="{FF2B5EF4-FFF2-40B4-BE49-F238E27FC236}">
              <a16:creationId xmlns:a16="http://schemas.microsoft.com/office/drawing/2014/main" id="{BA9F8AB3-F25E-4F7A-8D81-48DD4FE9D24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5" name="直線コネクタ 574">
          <a:extLst>
            <a:ext uri="{FF2B5EF4-FFF2-40B4-BE49-F238E27FC236}">
              <a16:creationId xmlns:a16="http://schemas.microsoft.com/office/drawing/2014/main" id="{C10B22A7-B33D-462D-817C-1A27F6E89CA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76" name="テキスト ボックス 575">
          <a:extLst>
            <a:ext uri="{FF2B5EF4-FFF2-40B4-BE49-F238E27FC236}">
              <a16:creationId xmlns:a16="http://schemas.microsoft.com/office/drawing/2014/main" id="{AE893ECD-6505-48DA-A014-C052EFA3F5B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77" name="直線コネクタ 576">
          <a:extLst>
            <a:ext uri="{FF2B5EF4-FFF2-40B4-BE49-F238E27FC236}">
              <a16:creationId xmlns:a16="http://schemas.microsoft.com/office/drawing/2014/main" id="{2D36864C-6777-4C05-B4A6-C89AA96BDDC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78" name="テキスト ボックス 577">
          <a:extLst>
            <a:ext uri="{FF2B5EF4-FFF2-40B4-BE49-F238E27FC236}">
              <a16:creationId xmlns:a16="http://schemas.microsoft.com/office/drawing/2014/main" id="{A0367B89-085E-4AB3-8A8A-A2D2286CBE0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79" name="直線コネクタ 578">
          <a:extLst>
            <a:ext uri="{FF2B5EF4-FFF2-40B4-BE49-F238E27FC236}">
              <a16:creationId xmlns:a16="http://schemas.microsoft.com/office/drawing/2014/main" id="{9CE44034-C725-49D9-8A53-C18CE3395BD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80" name="テキスト ボックス 579">
          <a:extLst>
            <a:ext uri="{FF2B5EF4-FFF2-40B4-BE49-F238E27FC236}">
              <a16:creationId xmlns:a16="http://schemas.microsoft.com/office/drawing/2014/main" id="{F5C17644-D2F3-4ACB-ADEB-8FDF75364E4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81" name="直線コネクタ 580">
          <a:extLst>
            <a:ext uri="{FF2B5EF4-FFF2-40B4-BE49-F238E27FC236}">
              <a16:creationId xmlns:a16="http://schemas.microsoft.com/office/drawing/2014/main" id="{412DFE53-9931-4D1E-9A86-03D05553688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82" name="テキスト ボックス 581">
          <a:extLst>
            <a:ext uri="{FF2B5EF4-FFF2-40B4-BE49-F238E27FC236}">
              <a16:creationId xmlns:a16="http://schemas.microsoft.com/office/drawing/2014/main" id="{929AD30C-CE39-4D46-8700-7EBC934BCDF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83" name="直線コネクタ 582">
          <a:extLst>
            <a:ext uri="{FF2B5EF4-FFF2-40B4-BE49-F238E27FC236}">
              <a16:creationId xmlns:a16="http://schemas.microsoft.com/office/drawing/2014/main" id="{2FE8B199-74E5-4762-AFFE-2BB74CB3C8E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84" name="テキスト ボックス 583">
          <a:extLst>
            <a:ext uri="{FF2B5EF4-FFF2-40B4-BE49-F238E27FC236}">
              <a16:creationId xmlns:a16="http://schemas.microsoft.com/office/drawing/2014/main" id="{E790609B-BDFE-413F-84E1-2EC879FCB92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85" name="直線コネクタ 584">
          <a:extLst>
            <a:ext uri="{FF2B5EF4-FFF2-40B4-BE49-F238E27FC236}">
              <a16:creationId xmlns:a16="http://schemas.microsoft.com/office/drawing/2014/main" id="{B9890993-E0A1-470D-B445-2F4A86412DF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86" name="テキスト ボックス 585">
          <a:extLst>
            <a:ext uri="{FF2B5EF4-FFF2-40B4-BE49-F238E27FC236}">
              <a16:creationId xmlns:a16="http://schemas.microsoft.com/office/drawing/2014/main" id="{BAC6A4C9-F995-47DF-91A5-25CF4FD7CB8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7" name="直線コネクタ 586">
          <a:extLst>
            <a:ext uri="{FF2B5EF4-FFF2-40B4-BE49-F238E27FC236}">
              <a16:creationId xmlns:a16="http://schemas.microsoft.com/office/drawing/2014/main" id="{AA42BFD1-21C7-48B8-964F-FFC2ED4A41D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88" name="テキスト ボックス 587">
          <a:extLst>
            <a:ext uri="{FF2B5EF4-FFF2-40B4-BE49-F238E27FC236}">
              <a16:creationId xmlns:a16="http://schemas.microsoft.com/office/drawing/2014/main" id="{932E3B8C-CCD7-4E22-94E2-49E24DB4766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9" name="【公民館】&#10;有形固定資産減価償却率グラフ枠">
          <a:extLst>
            <a:ext uri="{FF2B5EF4-FFF2-40B4-BE49-F238E27FC236}">
              <a16:creationId xmlns:a16="http://schemas.microsoft.com/office/drawing/2014/main" id="{04D53DAB-F489-470C-8F36-FB983D2D475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100964</xdr:rowOff>
    </xdr:from>
    <xdr:to>
      <xdr:col>85</xdr:col>
      <xdr:colOff>126364</xdr:colOff>
      <xdr:row>108</xdr:row>
      <xdr:rowOff>152400</xdr:rowOff>
    </xdr:to>
    <xdr:cxnSp macro="">
      <xdr:nvCxnSpPr>
        <xdr:cNvPr id="590" name="直線コネクタ 589">
          <a:extLst>
            <a:ext uri="{FF2B5EF4-FFF2-40B4-BE49-F238E27FC236}">
              <a16:creationId xmlns:a16="http://schemas.microsoft.com/office/drawing/2014/main" id="{7944F79C-6736-4446-A974-FAFDA6BC9779}"/>
            </a:ext>
          </a:extLst>
        </xdr:cNvPr>
        <xdr:cNvCxnSpPr/>
      </xdr:nvCxnSpPr>
      <xdr:spPr>
        <a:xfrm flipV="1">
          <a:off x="16318864" y="17074514"/>
          <a:ext cx="0" cy="1594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91" name="【公民館】&#10;有形固定資産減価償却率最小値テキスト">
          <a:extLst>
            <a:ext uri="{FF2B5EF4-FFF2-40B4-BE49-F238E27FC236}">
              <a16:creationId xmlns:a16="http://schemas.microsoft.com/office/drawing/2014/main" id="{E055C650-3FD6-496E-A1C5-CB5060F7C49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92" name="直線コネクタ 591">
          <a:extLst>
            <a:ext uri="{FF2B5EF4-FFF2-40B4-BE49-F238E27FC236}">
              <a16:creationId xmlns:a16="http://schemas.microsoft.com/office/drawing/2014/main" id="{12A1EA21-AB67-4038-9912-49B4EEF8FF2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47641</xdr:rowOff>
    </xdr:from>
    <xdr:ext cx="405111" cy="259045"/>
    <xdr:sp macro="" textlink="">
      <xdr:nvSpPr>
        <xdr:cNvPr id="593" name="【公民館】&#10;有形固定資産減価償却率最大値テキスト">
          <a:extLst>
            <a:ext uri="{FF2B5EF4-FFF2-40B4-BE49-F238E27FC236}">
              <a16:creationId xmlns:a16="http://schemas.microsoft.com/office/drawing/2014/main" id="{12772623-0388-4A68-9A27-378C6F051D70}"/>
            </a:ext>
          </a:extLst>
        </xdr:cNvPr>
        <xdr:cNvSpPr txBox="1"/>
      </xdr:nvSpPr>
      <xdr:spPr>
        <a:xfrm>
          <a:off x="16357600" y="1684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100964</xdr:rowOff>
    </xdr:from>
    <xdr:to>
      <xdr:col>86</xdr:col>
      <xdr:colOff>25400</xdr:colOff>
      <xdr:row>99</xdr:row>
      <xdr:rowOff>100964</xdr:rowOff>
    </xdr:to>
    <xdr:cxnSp macro="">
      <xdr:nvCxnSpPr>
        <xdr:cNvPr id="594" name="直線コネクタ 593">
          <a:extLst>
            <a:ext uri="{FF2B5EF4-FFF2-40B4-BE49-F238E27FC236}">
              <a16:creationId xmlns:a16="http://schemas.microsoft.com/office/drawing/2014/main" id="{09DDB49A-7E12-4E81-8C63-073B90F52087}"/>
            </a:ext>
          </a:extLst>
        </xdr:cNvPr>
        <xdr:cNvCxnSpPr/>
      </xdr:nvCxnSpPr>
      <xdr:spPr>
        <a:xfrm>
          <a:off x="16230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595" name="【公民館】&#10;有形固定資産減価償却率平均値テキスト">
          <a:extLst>
            <a:ext uri="{FF2B5EF4-FFF2-40B4-BE49-F238E27FC236}">
              <a16:creationId xmlns:a16="http://schemas.microsoft.com/office/drawing/2014/main" id="{CCD93015-F5CB-438C-A113-3C16074288D2}"/>
            </a:ext>
          </a:extLst>
        </xdr:cNvPr>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596" name="フローチャート: 判断 595">
          <a:extLst>
            <a:ext uri="{FF2B5EF4-FFF2-40B4-BE49-F238E27FC236}">
              <a16:creationId xmlns:a16="http://schemas.microsoft.com/office/drawing/2014/main" id="{D12C4F02-7DCA-46F2-96AB-95B1B6F85DB7}"/>
            </a:ext>
          </a:extLst>
        </xdr:cNvPr>
        <xdr:cNvSpPr/>
      </xdr:nvSpPr>
      <xdr:spPr>
        <a:xfrm>
          <a:off x="16268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27305</xdr:rowOff>
    </xdr:from>
    <xdr:to>
      <xdr:col>81</xdr:col>
      <xdr:colOff>101600</xdr:colOff>
      <xdr:row>105</xdr:row>
      <xdr:rowOff>128905</xdr:rowOff>
    </xdr:to>
    <xdr:sp macro="" textlink="">
      <xdr:nvSpPr>
        <xdr:cNvPr id="597" name="フローチャート: 判断 596">
          <a:extLst>
            <a:ext uri="{FF2B5EF4-FFF2-40B4-BE49-F238E27FC236}">
              <a16:creationId xmlns:a16="http://schemas.microsoft.com/office/drawing/2014/main" id="{2F6FA1B3-F4BB-44C1-8F58-058C4C8E1585}"/>
            </a:ext>
          </a:extLst>
        </xdr:cNvPr>
        <xdr:cNvSpPr/>
      </xdr:nvSpPr>
      <xdr:spPr>
        <a:xfrm>
          <a:off x="15430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598" name="フローチャート: 判断 597">
          <a:extLst>
            <a:ext uri="{FF2B5EF4-FFF2-40B4-BE49-F238E27FC236}">
              <a16:creationId xmlns:a16="http://schemas.microsoft.com/office/drawing/2014/main" id="{52270197-6941-4F83-98F7-7DFACD9DD2DC}"/>
            </a:ext>
          </a:extLst>
        </xdr:cNvPr>
        <xdr:cNvSpPr/>
      </xdr:nvSpPr>
      <xdr:spPr>
        <a:xfrm>
          <a:off x="14541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599" name="フローチャート: 判断 598">
          <a:extLst>
            <a:ext uri="{FF2B5EF4-FFF2-40B4-BE49-F238E27FC236}">
              <a16:creationId xmlns:a16="http://schemas.microsoft.com/office/drawing/2014/main" id="{02351702-ADBE-4DB1-A9EA-7B8495FAFE45}"/>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600" name="フローチャート: 判断 599">
          <a:extLst>
            <a:ext uri="{FF2B5EF4-FFF2-40B4-BE49-F238E27FC236}">
              <a16:creationId xmlns:a16="http://schemas.microsoft.com/office/drawing/2014/main" id="{B5D7FFC5-4E16-4233-959B-D5E7E2CEEEF5}"/>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id="{65A802CF-3413-49E3-8B7C-E5EF3E5A5A2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6991C11F-E97D-429D-8521-2D1617711AA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E984384F-32EF-47F5-B061-0C63133CA9E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1D44A439-0B78-4CD9-B469-BD1E6DA6A67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5" name="テキスト ボックス 604">
          <a:extLst>
            <a:ext uri="{FF2B5EF4-FFF2-40B4-BE49-F238E27FC236}">
              <a16:creationId xmlns:a16="http://schemas.microsoft.com/office/drawing/2014/main" id="{1FD5D71D-7B98-4A29-86C1-38B3058BC63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2539</xdr:rowOff>
    </xdr:from>
    <xdr:to>
      <xdr:col>85</xdr:col>
      <xdr:colOff>177800</xdr:colOff>
      <xdr:row>108</xdr:row>
      <xdr:rowOff>104139</xdr:rowOff>
    </xdr:to>
    <xdr:sp macro="" textlink="">
      <xdr:nvSpPr>
        <xdr:cNvPr id="606" name="楕円 605">
          <a:extLst>
            <a:ext uri="{FF2B5EF4-FFF2-40B4-BE49-F238E27FC236}">
              <a16:creationId xmlns:a16="http://schemas.microsoft.com/office/drawing/2014/main" id="{804E555F-B7F7-43A9-AA63-4C7DDF2A5B03}"/>
            </a:ext>
          </a:extLst>
        </xdr:cNvPr>
        <xdr:cNvSpPr/>
      </xdr:nvSpPr>
      <xdr:spPr>
        <a:xfrm>
          <a:off x="16268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88916</xdr:rowOff>
    </xdr:from>
    <xdr:ext cx="405111" cy="259045"/>
    <xdr:sp macro="" textlink="">
      <xdr:nvSpPr>
        <xdr:cNvPr id="607" name="【公民館】&#10;有形固定資産減価償却率該当値テキスト">
          <a:extLst>
            <a:ext uri="{FF2B5EF4-FFF2-40B4-BE49-F238E27FC236}">
              <a16:creationId xmlns:a16="http://schemas.microsoft.com/office/drawing/2014/main" id="{CD129851-B814-4560-83AB-C25FBBF50ADF}"/>
            </a:ext>
          </a:extLst>
        </xdr:cNvPr>
        <xdr:cNvSpPr txBox="1"/>
      </xdr:nvSpPr>
      <xdr:spPr>
        <a:xfrm>
          <a:off x="16357600" y="1843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168275</xdr:rowOff>
    </xdr:from>
    <xdr:to>
      <xdr:col>81</xdr:col>
      <xdr:colOff>101600</xdr:colOff>
      <xdr:row>108</xdr:row>
      <xdr:rowOff>98425</xdr:rowOff>
    </xdr:to>
    <xdr:sp macro="" textlink="">
      <xdr:nvSpPr>
        <xdr:cNvPr id="608" name="楕円 607">
          <a:extLst>
            <a:ext uri="{FF2B5EF4-FFF2-40B4-BE49-F238E27FC236}">
              <a16:creationId xmlns:a16="http://schemas.microsoft.com/office/drawing/2014/main" id="{A58BDAA2-30F2-409B-89D8-F05424B7F05E}"/>
            </a:ext>
          </a:extLst>
        </xdr:cNvPr>
        <xdr:cNvSpPr/>
      </xdr:nvSpPr>
      <xdr:spPr>
        <a:xfrm>
          <a:off x="15430500" y="185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47625</xdr:rowOff>
    </xdr:from>
    <xdr:to>
      <xdr:col>85</xdr:col>
      <xdr:colOff>127000</xdr:colOff>
      <xdr:row>108</xdr:row>
      <xdr:rowOff>53339</xdr:rowOff>
    </xdr:to>
    <xdr:cxnSp macro="">
      <xdr:nvCxnSpPr>
        <xdr:cNvPr id="609" name="直線コネクタ 608">
          <a:extLst>
            <a:ext uri="{FF2B5EF4-FFF2-40B4-BE49-F238E27FC236}">
              <a16:creationId xmlns:a16="http://schemas.microsoft.com/office/drawing/2014/main" id="{749EFE3E-55FF-41BD-A370-D70A8D3E9278}"/>
            </a:ext>
          </a:extLst>
        </xdr:cNvPr>
        <xdr:cNvCxnSpPr/>
      </xdr:nvCxnSpPr>
      <xdr:spPr>
        <a:xfrm>
          <a:off x="15481300" y="1856422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145432</xdr:rowOff>
    </xdr:from>
    <xdr:ext cx="405111" cy="259045"/>
    <xdr:sp macro="" textlink="">
      <xdr:nvSpPr>
        <xdr:cNvPr id="610" name="n_1aveValue【公民館】&#10;有形固定資産減価償却率">
          <a:extLst>
            <a:ext uri="{FF2B5EF4-FFF2-40B4-BE49-F238E27FC236}">
              <a16:creationId xmlns:a16="http://schemas.microsoft.com/office/drawing/2014/main" id="{46473B68-5935-4DF7-B0B4-D31835D3F325}"/>
            </a:ext>
          </a:extLst>
        </xdr:cNvPr>
        <xdr:cNvSpPr txBox="1"/>
      </xdr:nvSpPr>
      <xdr:spPr>
        <a:xfrm>
          <a:off x="152660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99713</xdr:rowOff>
    </xdr:from>
    <xdr:ext cx="405111" cy="259045"/>
    <xdr:sp macro="" textlink="">
      <xdr:nvSpPr>
        <xdr:cNvPr id="611" name="n_2aveValue【公民館】&#10;有形固定資産減価償却率">
          <a:extLst>
            <a:ext uri="{FF2B5EF4-FFF2-40B4-BE49-F238E27FC236}">
              <a16:creationId xmlns:a16="http://schemas.microsoft.com/office/drawing/2014/main" id="{69BBB481-2213-4984-A2E5-CB99B9BE6155}"/>
            </a:ext>
          </a:extLst>
        </xdr:cNvPr>
        <xdr:cNvSpPr txBox="1"/>
      </xdr:nvSpPr>
      <xdr:spPr>
        <a:xfrm>
          <a:off x="14389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612" name="n_3aveValue【公民館】&#10;有形固定資産減価償却率">
          <a:extLst>
            <a:ext uri="{FF2B5EF4-FFF2-40B4-BE49-F238E27FC236}">
              <a16:creationId xmlns:a16="http://schemas.microsoft.com/office/drawing/2014/main" id="{28AC9CB9-7C8F-4CF9-86E6-2D3E3D7142AD}"/>
            </a:ext>
          </a:extLst>
        </xdr:cNvPr>
        <xdr:cNvSpPr txBox="1"/>
      </xdr:nvSpPr>
      <xdr:spPr>
        <a:xfrm>
          <a:off x="13500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613" name="n_4aveValue【公民館】&#10;有形固定資産減価償却率">
          <a:extLst>
            <a:ext uri="{FF2B5EF4-FFF2-40B4-BE49-F238E27FC236}">
              <a16:creationId xmlns:a16="http://schemas.microsoft.com/office/drawing/2014/main" id="{1A286608-E41D-4C92-A57C-5F4F23DAA0E3}"/>
            </a:ext>
          </a:extLst>
        </xdr:cNvPr>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89552</xdr:rowOff>
    </xdr:from>
    <xdr:ext cx="405111" cy="259045"/>
    <xdr:sp macro="" textlink="">
      <xdr:nvSpPr>
        <xdr:cNvPr id="614" name="n_1mainValue【公民館】&#10;有形固定資産減価償却率">
          <a:extLst>
            <a:ext uri="{FF2B5EF4-FFF2-40B4-BE49-F238E27FC236}">
              <a16:creationId xmlns:a16="http://schemas.microsoft.com/office/drawing/2014/main" id="{35E85BFF-1E1C-417F-AB8D-DD35DAE5DF68}"/>
            </a:ext>
          </a:extLst>
        </xdr:cNvPr>
        <xdr:cNvSpPr txBox="1"/>
      </xdr:nvSpPr>
      <xdr:spPr>
        <a:xfrm>
          <a:off x="15266044" y="186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5" name="正方形/長方形 614">
          <a:extLst>
            <a:ext uri="{FF2B5EF4-FFF2-40B4-BE49-F238E27FC236}">
              <a16:creationId xmlns:a16="http://schemas.microsoft.com/office/drawing/2014/main" id="{14A80E5C-8EC1-4AA8-AAAA-0534147BFBE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6" name="正方形/長方形 615">
          <a:extLst>
            <a:ext uri="{FF2B5EF4-FFF2-40B4-BE49-F238E27FC236}">
              <a16:creationId xmlns:a16="http://schemas.microsoft.com/office/drawing/2014/main" id="{7ACD3DA2-299E-4AA6-B4F8-138E199CC7A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7" name="正方形/長方形 616">
          <a:extLst>
            <a:ext uri="{FF2B5EF4-FFF2-40B4-BE49-F238E27FC236}">
              <a16:creationId xmlns:a16="http://schemas.microsoft.com/office/drawing/2014/main" id="{8A29684F-6796-49BB-A42F-96B793E366C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8" name="正方形/長方形 617">
          <a:extLst>
            <a:ext uri="{FF2B5EF4-FFF2-40B4-BE49-F238E27FC236}">
              <a16:creationId xmlns:a16="http://schemas.microsoft.com/office/drawing/2014/main" id="{A3EC3572-8E26-425C-B414-B14FF034785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9" name="正方形/長方形 618">
          <a:extLst>
            <a:ext uri="{FF2B5EF4-FFF2-40B4-BE49-F238E27FC236}">
              <a16:creationId xmlns:a16="http://schemas.microsoft.com/office/drawing/2014/main" id="{7E75B026-E20D-486E-A079-9FDD7524C07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0" name="正方形/長方形 619">
          <a:extLst>
            <a:ext uri="{FF2B5EF4-FFF2-40B4-BE49-F238E27FC236}">
              <a16:creationId xmlns:a16="http://schemas.microsoft.com/office/drawing/2014/main" id="{C727AF9D-DF33-42F1-88FC-F4701756C57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1" name="正方形/長方形 620">
          <a:extLst>
            <a:ext uri="{FF2B5EF4-FFF2-40B4-BE49-F238E27FC236}">
              <a16:creationId xmlns:a16="http://schemas.microsoft.com/office/drawing/2014/main" id="{8273AAE6-E379-42B4-8414-49B5E2D9BD5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2" name="正方形/長方形 621">
          <a:extLst>
            <a:ext uri="{FF2B5EF4-FFF2-40B4-BE49-F238E27FC236}">
              <a16:creationId xmlns:a16="http://schemas.microsoft.com/office/drawing/2014/main" id="{3CD6565E-2A56-42E7-BECC-5C80FDE1928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3" name="テキスト ボックス 622">
          <a:extLst>
            <a:ext uri="{FF2B5EF4-FFF2-40B4-BE49-F238E27FC236}">
              <a16:creationId xmlns:a16="http://schemas.microsoft.com/office/drawing/2014/main" id="{4B547FC1-2F7D-4883-8632-D583E5E5C31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4" name="直線コネクタ 623">
          <a:extLst>
            <a:ext uri="{FF2B5EF4-FFF2-40B4-BE49-F238E27FC236}">
              <a16:creationId xmlns:a16="http://schemas.microsoft.com/office/drawing/2014/main" id="{404BDB89-9EA9-4183-9200-68A0E429623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25" name="直線コネクタ 624">
          <a:extLst>
            <a:ext uri="{FF2B5EF4-FFF2-40B4-BE49-F238E27FC236}">
              <a16:creationId xmlns:a16="http://schemas.microsoft.com/office/drawing/2014/main" id="{43B83EAB-96B1-4F7B-8AD9-D8F34BA3341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26" name="テキスト ボックス 625">
          <a:extLst>
            <a:ext uri="{FF2B5EF4-FFF2-40B4-BE49-F238E27FC236}">
              <a16:creationId xmlns:a16="http://schemas.microsoft.com/office/drawing/2014/main" id="{9CBE10DA-904F-4823-AB36-A1BFA795E61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27" name="直線コネクタ 626">
          <a:extLst>
            <a:ext uri="{FF2B5EF4-FFF2-40B4-BE49-F238E27FC236}">
              <a16:creationId xmlns:a16="http://schemas.microsoft.com/office/drawing/2014/main" id="{CD0590AB-3327-4F0D-9600-FA4A0ADBBB7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28" name="テキスト ボックス 627">
          <a:extLst>
            <a:ext uri="{FF2B5EF4-FFF2-40B4-BE49-F238E27FC236}">
              <a16:creationId xmlns:a16="http://schemas.microsoft.com/office/drawing/2014/main" id="{5EFE34F6-D98A-4D9E-8E96-793D89CAE43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29" name="直線コネクタ 628">
          <a:extLst>
            <a:ext uri="{FF2B5EF4-FFF2-40B4-BE49-F238E27FC236}">
              <a16:creationId xmlns:a16="http://schemas.microsoft.com/office/drawing/2014/main" id="{83A03FD4-791D-4F8D-B8FE-0E889753A54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30" name="テキスト ボックス 629">
          <a:extLst>
            <a:ext uri="{FF2B5EF4-FFF2-40B4-BE49-F238E27FC236}">
              <a16:creationId xmlns:a16="http://schemas.microsoft.com/office/drawing/2014/main" id="{68E53392-F62D-4576-844B-A020732CC81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31" name="直線コネクタ 630">
          <a:extLst>
            <a:ext uri="{FF2B5EF4-FFF2-40B4-BE49-F238E27FC236}">
              <a16:creationId xmlns:a16="http://schemas.microsoft.com/office/drawing/2014/main" id="{8827E654-EC36-412B-AA6B-27D749E87D4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32" name="テキスト ボックス 631">
          <a:extLst>
            <a:ext uri="{FF2B5EF4-FFF2-40B4-BE49-F238E27FC236}">
              <a16:creationId xmlns:a16="http://schemas.microsoft.com/office/drawing/2014/main" id="{36B7FF35-1D38-47CD-B9B7-027FF848E48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3" name="直線コネクタ 632">
          <a:extLst>
            <a:ext uri="{FF2B5EF4-FFF2-40B4-BE49-F238E27FC236}">
              <a16:creationId xmlns:a16="http://schemas.microsoft.com/office/drawing/2014/main" id="{233E0561-5EA8-4CC3-A239-B483A1E7C31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4" name="テキスト ボックス 633">
          <a:extLst>
            <a:ext uri="{FF2B5EF4-FFF2-40B4-BE49-F238E27FC236}">
              <a16:creationId xmlns:a16="http://schemas.microsoft.com/office/drawing/2014/main" id="{0FA9AC51-46D9-409E-BAAC-7C122E20AB1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5" name="【公民館】&#10;一人当たり面積グラフ枠">
          <a:extLst>
            <a:ext uri="{FF2B5EF4-FFF2-40B4-BE49-F238E27FC236}">
              <a16:creationId xmlns:a16="http://schemas.microsoft.com/office/drawing/2014/main" id="{495AEA07-AF52-4DF1-BC04-D743DCD67E3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32765</xdr:rowOff>
    </xdr:to>
    <xdr:cxnSp macro="">
      <xdr:nvCxnSpPr>
        <xdr:cNvPr id="636" name="直線コネクタ 635">
          <a:extLst>
            <a:ext uri="{FF2B5EF4-FFF2-40B4-BE49-F238E27FC236}">
              <a16:creationId xmlns:a16="http://schemas.microsoft.com/office/drawing/2014/main" id="{72E13EF1-AF86-4DC3-AB0C-133B6DF679BD}"/>
            </a:ext>
          </a:extLst>
        </xdr:cNvPr>
        <xdr:cNvCxnSpPr/>
      </xdr:nvCxnSpPr>
      <xdr:spPr>
        <a:xfrm flipV="1">
          <a:off x="22160864" y="1716405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637" name="【公民館】&#10;一人当たり面積最小値テキスト">
          <a:extLst>
            <a:ext uri="{FF2B5EF4-FFF2-40B4-BE49-F238E27FC236}">
              <a16:creationId xmlns:a16="http://schemas.microsoft.com/office/drawing/2014/main" id="{88B38D48-5B83-4A7E-BEEA-2946EF7AE259}"/>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638" name="直線コネクタ 637">
          <a:extLst>
            <a:ext uri="{FF2B5EF4-FFF2-40B4-BE49-F238E27FC236}">
              <a16:creationId xmlns:a16="http://schemas.microsoft.com/office/drawing/2014/main" id="{3C661C72-BD42-45DA-BD50-94D127A55684}"/>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639" name="【公民館】&#10;一人当たり面積最大値テキスト">
          <a:extLst>
            <a:ext uri="{FF2B5EF4-FFF2-40B4-BE49-F238E27FC236}">
              <a16:creationId xmlns:a16="http://schemas.microsoft.com/office/drawing/2014/main" id="{EBCE0E5D-953C-43A0-A0AA-F03818C714BE}"/>
            </a:ext>
          </a:extLst>
        </xdr:cNvPr>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640" name="直線コネクタ 639">
          <a:extLst>
            <a:ext uri="{FF2B5EF4-FFF2-40B4-BE49-F238E27FC236}">
              <a16:creationId xmlns:a16="http://schemas.microsoft.com/office/drawing/2014/main" id="{16D62D45-A41A-447B-AE08-C52223650CBD}"/>
            </a:ext>
          </a:extLst>
        </xdr:cNvPr>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142003</xdr:rowOff>
    </xdr:from>
    <xdr:ext cx="469744" cy="259045"/>
    <xdr:sp macro="" textlink="">
      <xdr:nvSpPr>
        <xdr:cNvPr id="641" name="【公民館】&#10;一人当たり面積平均値テキスト">
          <a:extLst>
            <a:ext uri="{FF2B5EF4-FFF2-40B4-BE49-F238E27FC236}">
              <a16:creationId xmlns:a16="http://schemas.microsoft.com/office/drawing/2014/main" id="{B3C39BE5-5D79-4F8A-B689-D1FB12055C4F}"/>
            </a:ext>
          </a:extLst>
        </xdr:cNvPr>
        <xdr:cNvSpPr txBox="1"/>
      </xdr:nvSpPr>
      <xdr:spPr>
        <a:xfrm>
          <a:off x="22199600" y="1797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642" name="フローチャート: 判断 641">
          <a:extLst>
            <a:ext uri="{FF2B5EF4-FFF2-40B4-BE49-F238E27FC236}">
              <a16:creationId xmlns:a16="http://schemas.microsoft.com/office/drawing/2014/main" id="{31092583-6A0C-4DB8-B27A-61D97EA2EC02}"/>
            </a:ext>
          </a:extLst>
        </xdr:cNvPr>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132842</xdr:rowOff>
    </xdr:from>
    <xdr:to>
      <xdr:col>112</xdr:col>
      <xdr:colOff>38100</xdr:colOff>
      <xdr:row>106</xdr:row>
      <xdr:rowOff>62992</xdr:rowOff>
    </xdr:to>
    <xdr:sp macro="" textlink="">
      <xdr:nvSpPr>
        <xdr:cNvPr id="643" name="フローチャート: 判断 642">
          <a:extLst>
            <a:ext uri="{FF2B5EF4-FFF2-40B4-BE49-F238E27FC236}">
              <a16:creationId xmlns:a16="http://schemas.microsoft.com/office/drawing/2014/main" id="{43BCE0F8-B33E-4BCA-A7E2-7EE675E54BD5}"/>
            </a:ext>
          </a:extLst>
        </xdr:cNvPr>
        <xdr:cNvSpPr/>
      </xdr:nvSpPr>
      <xdr:spPr>
        <a:xfrm>
          <a:off x="21272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132842</xdr:rowOff>
    </xdr:from>
    <xdr:to>
      <xdr:col>107</xdr:col>
      <xdr:colOff>101600</xdr:colOff>
      <xdr:row>106</xdr:row>
      <xdr:rowOff>62992</xdr:rowOff>
    </xdr:to>
    <xdr:sp macro="" textlink="">
      <xdr:nvSpPr>
        <xdr:cNvPr id="644" name="フローチャート: 判断 643">
          <a:extLst>
            <a:ext uri="{FF2B5EF4-FFF2-40B4-BE49-F238E27FC236}">
              <a16:creationId xmlns:a16="http://schemas.microsoft.com/office/drawing/2014/main" id="{CE4CC268-E042-4041-9021-7B188E04B349}"/>
            </a:ext>
          </a:extLst>
        </xdr:cNvPr>
        <xdr:cNvSpPr/>
      </xdr:nvSpPr>
      <xdr:spPr>
        <a:xfrm>
          <a:off x="20383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645" name="フローチャート: 判断 644">
          <a:extLst>
            <a:ext uri="{FF2B5EF4-FFF2-40B4-BE49-F238E27FC236}">
              <a16:creationId xmlns:a16="http://schemas.microsoft.com/office/drawing/2014/main" id="{E234FD00-8CB9-49A5-8ED1-E68509EDFBE4}"/>
            </a:ext>
          </a:extLst>
        </xdr:cNvPr>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646" name="フローチャート: 判断 645">
          <a:extLst>
            <a:ext uri="{FF2B5EF4-FFF2-40B4-BE49-F238E27FC236}">
              <a16:creationId xmlns:a16="http://schemas.microsoft.com/office/drawing/2014/main" id="{63CBF892-A61C-41B1-9858-5D8EEC51531E}"/>
            </a:ext>
          </a:extLst>
        </xdr:cNvPr>
        <xdr:cNvSpPr/>
      </xdr:nvSpPr>
      <xdr:spPr>
        <a:xfrm>
          <a:off x="18605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D6332D75-52B9-4C11-9393-0E928086EC2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2B012A58-9F45-4630-B29E-9489ECC3889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5ABF4C89-986C-45A7-AF93-16FE3A3AF9E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1DC252F8-4D74-4069-90F9-A5907DDCBDA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B2EF0484-6E91-4463-9BB0-47BC419EA54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652" name="楕円 651">
          <a:extLst>
            <a:ext uri="{FF2B5EF4-FFF2-40B4-BE49-F238E27FC236}">
              <a16:creationId xmlns:a16="http://schemas.microsoft.com/office/drawing/2014/main" id="{33585730-A067-4525-8CB8-0E4E55535327}"/>
            </a:ext>
          </a:extLst>
        </xdr:cNvPr>
        <xdr:cNvSpPr/>
      </xdr:nvSpPr>
      <xdr:spPr>
        <a:xfrm>
          <a:off x="221107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156990</xdr:rowOff>
    </xdr:from>
    <xdr:ext cx="469744" cy="259045"/>
    <xdr:sp macro="" textlink="">
      <xdr:nvSpPr>
        <xdr:cNvPr id="653" name="【公民館】&#10;一人当たり面積該当値テキスト">
          <a:extLst>
            <a:ext uri="{FF2B5EF4-FFF2-40B4-BE49-F238E27FC236}">
              <a16:creationId xmlns:a16="http://schemas.microsoft.com/office/drawing/2014/main" id="{EBE819CF-2C44-468C-8801-789BD3CA8273}"/>
            </a:ext>
          </a:extLst>
        </xdr:cNvPr>
        <xdr:cNvSpPr txBox="1"/>
      </xdr:nvSpPr>
      <xdr:spPr>
        <a:xfrm>
          <a:off x="22199600"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xdr:rowOff>
    </xdr:from>
    <xdr:to>
      <xdr:col>112</xdr:col>
      <xdr:colOff>38100</xdr:colOff>
      <xdr:row>106</xdr:row>
      <xdr:rowOff>117856</xdr:rowOff>
    </xdr:to>
    <xdr:sp macro="" textlink="">
      <xdr:nvSpPr>
        <xdr:cNvPr id="654" name="楕円 653">
          <a:extLst>
            <a:ext uri="{FF2B5EF4-FFF2-40B4-BE49-F238E27FC236}">
              <a16:creationId xmlns:a16="http://schemas.microsoft.com/office/drawing/2014/main" id="{3014E219-2761-4194-8827-05102DF8D20A}"/>
            </a:ext>
          </a:extLst>
        </xdr:cNvPr>
        <xdr:cNvSpPr/>
      </xdr:nvSpPr>
      <xdr:spPr>
        <a:xfrm>
          <a:off x="21272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57913</xdr:rowOff>
    </xdr:from>
    <xdr:to>
      <xdr:col>116</xdr:col>
      <xdr:colOff>63500</xdr:colOff>
      <xdr:row>106</xdr:row>
      <xdr:rowOff>67056</xdr:rowOff>
    </xdr:to>
    <xdr:cxnSp macro="">
      <xdr:nvCxnSpPr>
        <xdr:cNvPr id="655" name="直線コネクタ 654">
          <a:extLst>
            <a:ext uri="{FF2B5EF4-FFF2-40B4-BE49-F238E27FC236}">
              <a16:creationId xmlns:a16="http://schemas.microsoft.com/office/drawing/2014/main" id="{DBEE01BE-A049-4323-ADF1-1921A8E5AB77}"/>
            </a:ext>
          </a:extLst>
        </xdr:cNvPr>
        <xdr:cNvCxnSpPr/>
      </xdr:nvCxnSpPr>
      <xdr:spPr>
        <a:xfrm flipV="1">
          <a:off x="21323300" y="182316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79519</xdr:rowOff>
    </xdr:from>
    <xdr:ext cx="469744" cy="259045"/>
    <xdr:sp macro="" textlink="">
      <xdr:nvSpPr>
        <xdr:cNvPr id="656" name="n_1aveValue【公民館】&#10;一人当たり面積">
          <a:extLst>
            <a:ext uri="{FF2B5EF4-FFF2-40B4-BE49-F238E27FC236}">
              <a16:creationId xmlns:a16="http://schemas.microsoft.com/office/drawing/2014/main" id="{99603544-74E2-4525-B184-715B17FF827F}"/>
            </a:ext>
          </a:extLst>
        </xdr:cNvPr>
        <xdr:cNvSpPr txBox="1"/>
      </xdr:nvSpPr>
      <xdr:spPr>
        <a:xfrm>
          <a:off x="210757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79519</xdr:rowOff>
    </xdr:from>
    <xdr:ext cx="469744" cy="259045"/>
    <xdr:sp macro="" textlink="">
      <xdr:nvSpPr>
        <xdr:cNvPr id="657" name="n_2aveValue【公民館】&#10;一人当たり面積">
          <a:extLst>
            <a:ext uri="{FF2B5EF4-FFF2-40B4-BE49-F238E27FC236}">
              <a16:creationId xmlns:a16="http://schemas.microsoft.com/office/drawing/2014/main" id="{45A2578A-9C36-4C40-86A0-78631D7A3622}"/>
            </a:ext>
          </a:extLst>
        </xdr:cNvPr>
        <xdr:cNvSpPr txBox="1"/>
      </xdr:nvSpPr>
      <xdr:spPr>
        <a:xfrm>
          <a:off x="20199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658" name="n_3aveValue【公民館】&#10;一人当たり面積">
          <a:extLst>
            <a:ext uri="{FF2B5EF4-FFF2-40B4-BE49-F238E27FC236}">
              <a16:creationId xmlns:a16="http://schemas.microsoft.com/office/drawing/2014/main" id="{2171CBE8-FB44-468F-8C64-DAABB98C0B1E}"/>
            </a:ext>
          </a:extLst>
        </xdr:cNvPr>
        <xdr:cNvSpPr txBox="1"/>
      </xdr:nvSpPr>
      <xdr:spPr>
        <a:xfrm>
          <a:off x="19310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47514</xdr:rowOff>
    </xdr:from>
    <xdr:ext cx="469744" cy="259045"/>
    <xdr:sp macro="" textlink="">
      <xdr:nvSpPr>
        <xdr:cNvPr id="659" name="n_4aveValue【公民館】&#10;一人当たり面積">
          <a:extLst>
            <a:ext uri="{FF2B5EF4-FFF2-40B4-BE49-F238E27FC236}">
              <a16:creationId xmlns:a16="http://schemas.microsoft.com/office/drawing/2014/main" id="{B45C2144-08B3-48C3-B351-071B119F313F}"/>
            </a:ext>
          </a:extLst>
        </xdr:cNvPr>
        <xdr:cNvSpPr txBox="1"/>
      </xdr:nvSpPr>
      <xdr:spPr>
        <a:xfrm>
          <a:off x="18421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108983</xdr:rowOff>
    </xdr:from>
    <xdr:ext cx="469744" cy="259045"/>
    <xdr:sp macro="" textlink="">
      <xdr:nvSpPr>
        <xdr:cNvPr id="660" name="n_1mainValue【公民館】&#10;一人当たり面積">
          <a:extLst>
            <a:ext uri="{FF2B5EF4-FFF2-40B4-BE49-F238E27FC236}">
              <a16:creationId xmlns:a16="http://schemas.microsoft.com/office/drawing/2014/main" id="{C8BEE2F9-92F9-44FF-B9EF-59C79FB80DCD}"/>
            </a:ext>
          </a:extLst>
        </xdr:cNvPr>
        <xdr:cNvSpPr txBox="1"/>
      </xdr:nvSpPr>
      <xdr:spPr>
        <a:xfrm>
          <a:off x="210757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a:extLst>
            <a:ext uri="{FF2B5EF4-FFF2-40B4-BE49-F238E27FC236}">
              <a16:creationId xmlns:a16="http://schemas.microsoft.com/office/drawing/2014/main" id="{ECBD50A6-0312-48FB-9CCF-E91554CC471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a:extLst>
            <a:ext uri="{FF2B5EF4-FFF2-40B4-BE49-F238E27FC236}">
              <a16:creationId xmlns:a16="http://schemas.microsoft.com/office/drawing/2014/main" id="{C99BFE8F-0ADB-4686-9D7A-ED5B38E4175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a:extLst>
            <a:ext uri="{FF2B5EF4-FFF2-40B4-BE49-F238E27FC236}">
              <a16:creationId xmlns:a16="http://schemas.microsoft.com/office/drawing/2014/main" id="{BAFCB1D2-28E5-4B4F-905D-48E7F307A99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建物資産で類似団体と比較して有形固定資産減価償却率が高くなっている施設は、学校施設、保育所、公民館である。　</a:t>
          </a:r>
        </a:p>
        <a:p>
          <a:r>
            <a:rPr kumimoji="1" lang="ja-JP" altLang="en-US" sz="1300">
              <a:latin typeface="ＭＳ Ｐゴシック" panose="020B0600070205080204" pitchFamily="50" charset="-128"/>
              <a:ea typeface="ＭＳ Ｐゴシック" panose="020B0600070205080204" pitchFamily="50" charset="-128"/>
            </a:rPr>
            <a:t>学校施設については小中学校の老朽化が進んでいるため、令和２年度に策定した個別施設計画に基づく長寿命化対策と令和６年に策定した中学校適正化方針に沿った適正化に取り組んでいく。</a:t>
          </a:r>
        </a:p>
        <a:p>
          <a:r>
            <a:rPr kumimoji="1" lang="ja-JP" altLang="en-US" sz="1300">
              <a:latin typeface="ＭＳ Ｐゴシック" panose="020B0600070205080204" pitchFamily="50" charset="-128"/>
              <a:ea typeface="ＭＳ Ｐゴシック" panose="020B0600070205080204" pitchFamily="50" charset="-128"/>
            </a:rPr>
            <a:t>建物施設については、今後策定する公共施設再編計画に沿った適正化を図る。</a:t>
          </a:r>
        </a:p>
        <a:p>
          <a:r>
            <a:rPr kumimoji="1" lang="ja-JP" altLang="en-US" sz="1300">
              <a:latin typeface="ＭＳ Ｐゴシック" panose="020B0600070205080204" pitchFamily="50" charset="-128"/>
              <a:ea typeface="ＭＳ Ｐゴシック" panose="020B0600070205080204" pitchFamily="50" charset="-128"/>
            </a:rPr>
            <a:t>インフラ資産では橋りょう、トンネルで有形固定資産減価償却率が類似団体よりも高くなっている。</a:t>
          </a:r>
        </a:p>
        <a:p>
          <a:r>
            <a:rPr kumimoji="1" lang="ja-JP" altLang="en-US" sz="1300">
              <a:latin typeface="ＭＳ Ｐゴシック" panose="020B0600070205080204" pitchFamily="50" charset="-128"/>
              <a:ea typeface="ＭＳ Ｐゴシック" panose="020B0600070205080204" pitchFamily="50" charset="-128"/>
            </a:rPr>
            <a:t>架設後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年以上経過する橋が全体の過半を占めるため、今後は補修などの維持管理・更新費用が増加すること が予想される。</a:t>
          </a:r>
        </a:p>
        <a:p>
          <a:r>
            <a:rPr kumimoji="1" lang="ja-JP" altLang="en-US" sz="1300">
              <a:latin typeface="ＭＳ Ｐゴシック" panose="020B0600070205080204" pitchFamily="50" charset="-128"/>
              <a:ea typeface="ＭＳ Ｐゴシック" panose="020B0600070205080204" pitchFamily="50" charset="-128"/>
            </a:rPr>
            <a:t>個別施設計画に基づき、橋りょうの長寿命化や 補修・更新に係る費用の縮減と平準化を図る。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2AFB500-9366-48B1-9B40-E7BB3992CFB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9224AF8-44CC-4B6A-90EE-07794548F94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BAB27E6-88D0-4996-B93E-9FB4B44F776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50D5849-B536-40EC-ADE3-3EF3AF762AF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F0EFB13-1CE6-4D69-B196-531A59A0C8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348C7C-FB36-46DE-96F5-DA0DD42CA06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08550C4-4E64-4C52-93D6-EB7232406EE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6AF9153-B50A-4336-996E-A78152E7069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61C0CBE-56CD-42DF-86AC-E8858B0F96F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DA0193C-9C6C-460A-BF61-74A2C218633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25,052
24,944
133.72
14,418,482
13,753,118
630,382
7,366,710
9,308,509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7420EEB-CD0F-41BE-85B7-4E5B74A06C5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26C09C5-C477-4C17-86B3-79359821113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963A76-9EC1-4939-B881-939DF679A09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2EA1E9C-6D2D-4596-AD44-94D0891078B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3C6EBEE-9ECC-406D-8985-84A288B8B36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AEBEDE7-ADE4-4466-9CF1-B79151D8435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027C29C-44E3-45CE-B340-D7E110AB729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CF0595A-255F-480A-A6A2-E35DD8B61F0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D5C69CB-7EB1-4EE8-A284-0BD001283D3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536C73C-D148-4B59-94FB-0AC55C2A294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40714A1-D215-4DE4-A307-790C66DDAF6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DA200FC-3C11-468B-8926-692779EB5AE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C07268E-0A56-4E65-A431-BF0B32030BB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E4C5C9-4A6E-40C5-9538-B13AA71A026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B9395CA-6B81-4C07-9C83-DCF97FB2C9F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1BD77E4-1E4B-41EC-97BD-0D14845FBF4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3230F17-B7D3-458A-8B8A-7B6B6B06E85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AA82D48-FE34-4BCE-9B04-FB8B1B183CC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0317170-F24A-47F4-ABF2-DFD8F8A4DF9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80B29B3-3AE6-4E8B-8EE0-F0B6F9CFEF3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CAA265C-0E29-4502-B6D8-0B7A238DA51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77B10CC-85FE-4FFB-92F3-470F99FE382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014E4A9-D588-4554-AA1F-1067B865A74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EA7A645-0C89-4BA0-B927-9C92B428718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21371B3-F5A4-4F02-85A6-3FEA31B94DE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6DEB540-E62A-4B4E-A0FA-DE8D7431C63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EEBE8A4-9B00-4C09-8E08-83B7A326437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9B6B0DC-FAF1-4E9C-84FF-5DBD31D369A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88CDE7A-D597-4317-A12D-F46411B1918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D047B48-F2D1-4E94-B7C1-15D35DFE8ED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520C66E-A009-4AB7-A78A-B4F9E682666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F7071FA-2A78-4966-9A4A-904A219443F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47E4AC2-B76A-40CE-AE80-DBF49AA7FA0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63CC355-DA4B-44E7-A8B6-9E151AAEFC7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AF05F1B-A60B-4406-A17E-D407BF31E8F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0A1B4E0-D5A0-4337-AFB8-76100F645BC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473AE7F-933F-4DA5-B5B4-57B73F894B1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A4A0597-8F32-48AE-BC0A-28F79EB66B7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4EC11F6-8E62-473D-A8D0-6D4D6096E6A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AA38C1E-1154-4421-8232-1C7CFCCD172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2881361-F60C-4774-AA02-0539521541F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1028DD6-1393-47FF-8791-32D28436968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388AB79-3CF0-45A3-805F-EE5FFD4E7ED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77BE825-3D3A-4A91-8273-6BDBF092497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5B4D6DF-3A36-42A8-A16D-64BFFE0C332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9425DE6-D1DE-4B8F-9665-3C01021BC23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102326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3E9ABAB-BA35-4DDB-B255-AE0C225B1E6B}"/>
            </a:ext>
          </a:extLst>
        </xdr:cNvPr>
        <xdr:cNvCxnSpPr/>
      </xdr:nvCxnSpPr>
      <xdr:spPr>
        <a:xfrm flipV="1">
          <a:off x="4634865"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4B3700A-E7F7-4503-9F50-2A35159322B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FFF14F5-AB2A-4596-8A4A-458CB7889E18}"/>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49003</xdr:rowOff>
    </xdr:from>
    <xdr:ext cx="340478" cy="259045"/>
    <xdr:sp macro="" textlink="">
      <xdr:nvSpPr>
        <xdr:cNvPr id="61" name="【図書館】&#10;有形固定資産減価償却率最大値テキスト">
          <a:extLst>
            <a:ext uri="{FF2B5EF4-FFF2-40B4-BE49-F238E27FC236}">
              <a16:creationId xmlns:a16="http://schemas.microsoft.com/office/drawing/2014/main" id="{14FDBFB6-DD78-4246-832C-A6CF22F28026}"/>
            </a:ext>
          </a:extLst>
        </xdr:cNvPr>
        <xdr:cNvSpPr txBox="1"/>
      </xdr:nvSpPr>
      <xdr:spPr>
        <a:xfrm>
          <a:off x="4673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102326</xdr:rowOff>
    </xdr:from>
    <xdr:to>
      <xdr:col>24</xdr:col>
      <xdr:colOff>152400</xdr:colOff>
      <xdr:row>33</xdr:row>
      <xdr:rowOff>102326</xdr:rowOff>
    </xdr:to>
    <xdr:cxnSp macro="">
      <xdr:nvCxnSpPr>
        <xdr:cNvPr id="62" name="直線コネクタ 61">
          <a:extLst>
            <a:ext uri="{FF2B5EF4-FFF2-40B4-BE49-F238E27FC236}">
              <a16:creationId xmlns:a16="http://schemas.microsoft.com/office/drawing/2014/main" id="{B16523FD-1BE2-4626-BB13-3C78F65B389B}"/>
            </a:ext>
          </a:extLst>
        </xdr:cNvPr>
        <xdr:cNvCxnSpPr/>
      </xdr:nvCxnSpPr>
      <xdr:spPr>
        <a:xfrm>
          <a:off x="4546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98896</xdr:rowOff>
    </xdr:from>
    <xdr:ext cx="405111" cy="259045"/>
    <xdr:sp macro="" textlink="">
      <xdr:nvSpPr>
        <xdr:cNvPr id="63" name="【図書館】&#10;有形固定資産減価償却率平均値テキスト">
          <a:extLst>
            <a:ext uri="{FF2B5EF4-FFF2-40B4-BE49-F238E27FC236}">
              <a16:creationId xmlns:a16="http://schemas.microsoft.com/office/drawing/2014/main" id="{A20C47DA-15F1-4EDD-988A-0721EDBC11C9}"/>
            </a:ext>
          </a:extLst>
        </xdr:cNvPr>
        <xdr:cNvSpPr txBox="1"/>
      </xdr:nvSpPr>
      <xdr:spPr>
        <a:xfrm>
          <a:off x="4673600" y="627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4" name="フローチャート: 判断 63">
          <a:extLst>
            <a:ext uri="{FF2B5EF4-FFF2-40B4-BE49-F238E27FC236}">
              <a16:creationId xmlns:a16="http://schemas.microsoft.com/office/drawing/2014/main" id="{2F051B3C-06B9-4511-A75F-F8C0D24FB874}"/>
            </a:ext>
          </a:extLst>
        </xdr:cNvPr>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a:extLst>
            <a:ext uri="{FF2B5EF4-FFF2-40B4-BE49-F238E27FC236}">
              <a16:creationId xmlns:a16="http://schemas.microsoft.com/office/drawing/2014/main" id="{054A98F4-C0E4-4212-9CB5-D0EC21AAFA7E}"/>
            </a:ext>
          </a:extLst>
        </xdr:cNvPr>
        <xdr:cNvSpPr/>
      </xdr:nvSpPr>
      <xdr:spPr>
        <a:xfrm>
          <a:off x="3746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a:extLst>
            <a:ext uri="{FF2B5EF4-FFF2-40B4-BE49-F238E27FC236}">
              <a16:creationId xmlns:a16="http://schemas.microsoft.com/office/drawing/2014/main" id="{530AB2FF-6EE2-4990-A453-028634F7D4E8}"/>
            </a:ext>
          </a:extLst>
        </xdr:cNvPr>
        <xdr:cNvSpPr/>
      </xdr:nvSpPr>
      <xdr:spPr>
        <a:xfrm>
          <a:off x="2857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74386</xdr:rowOff>
    </xdr:from>
    <xdr:to>
      <xdr:col>10</xdr:col>
      <xdr:colOff>165100</xdr:colOff>
      <xdr:row>38</xdr:row>
      <xdr:rowOff>4536</xdr:rowOff>
    </xdr:to>
    <xdr:sp macro="" textlink="">
      <xdr:nvSpPr>
        <xdr:cNvPr id="67" name="フローチャート: 判断 66">
          <a:extLst>
            <a:ext uri="{FF2B5EF4-FFF2-40B4-BE49-F238E27FC236}">
              <a16:creationId xmlns:a16="http://schemas.microsoft.com/office/drawing/2014/main" id="{7F202E67-7CB1-4B19-A88B-694BC9FFF84F}"/>
            </a:ext>
          </a:extLst>
        </xdr:cNvPr>
        <xdr:cNvSpPr/>
      </xdr:nvSpPr>
      <xdr:spPr>
        <a:xfrm>
          <a:off x="1968500" y="641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72753</xdr:rowOff>
    </xdr:from>
    <xdr:to>
      <xdr:col>6</xdr:col>
      <xdr:colOff>38100</xdr:colOff>
      <xdr:row>38</xdr:row>
      <xdr:rowOff>2903</xdr:rowOff>
    </xdr:to>
    <xdr:sp macro="" textlink="">
      <xdr:nvSpPr>
        <xdr:cNvPr id="68" name="フローチャート: 判断 67">
          <a:extLst>
            <a:ext uri="{FF2B5EF4-FFF2-40B4-BE49-F238E27FC236}">
              <a16:creationId xmlns:a16="http://schemas.microsoft.com/office/drawing/2014/main" id="{07B0CF0F-CE37-4944-8F98-3E94219BE4F7}"/>
            </a:ext>
          </a:extLst>
        </xdr:cNvPr>
        <xdr:cNvSpPr/>
      </xdr:nvSpPr>
      <xdr:spPr>
        <a:xfrm>
          <a:off x="1079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E933CBE-9A3F-4FA9-9345-CB86997A8F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68BBB1D-F077-4B6B-83CE-39BB47CFD2D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90EE1CA-612B-489A-905A-45FEA39F8A1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DF154A4-FF64-4A37-B1DA-211BADBEDD6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9911A74-64A8-4696-93E8-F09A1BEC2F4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74385</xdr:rowOff>
    </xdr:from>
    <xdr:to>
      <xdr:col>24</xdr:col>
      <xdr:colOff>114300</xdr:colOff>
      <xdr:row>39</xdr:row>
      <xdr:rowOff>4535</xdr:rowOff>
    </xdr:to>
    <xdr:sp macro="" textlink="">
      <xdr:nvSpPr>
        <xdr:cNvPr id="74" name="楕円 73">
          <a:extLst>
            <a:ext uri="{FF2B5EF4-FFF2-40B4-BE49-F238E27FC236}">
              <a16:creationId xmlns:a16="http://schemas.microsoft.com/office/drawing/2014/main" id="{F1C54F32-240E-4958-B7A7-BE99D72C11C0}"/>
            </a:ext>
          </a:extLst>
        </xdr:cNvPr>
        <xdr:cNvSpPr/>
      </xdr:nvSpPr>
      <xdr:spPr>
        <a:xfrm>
          <a:off x="45847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52812</xdr:rowOff>
    </xdr:from>
    <xdr:ext cx="405111" cy="259045"/>
    <xdr:sp macro="" textlink="">
      <xdr:nvSpPr>
        <xdr:cNvPr id="75" name="【図書館】&#10;有形固定資産減価償却率該当値テキスト">
          <a:extLst>
            <a:ext uri="{FF2B5EF4-FFF2-40B4-BE49-F238E27FC236}">
              <a16:creationId xmlns:a16="http://schemas.microsoft.com/office/drawing/2014/main" id="{C7C2B143-3FC7-45F4-A80B-4BE7EBE5E877}"/>
            </a:ext>
          </a:extLst>
        </xdr:cNvPr>
        <xdr:cNvSpPr txBox="1"/>
      </xdr:nvSpPr>
      <xdr:spPr>
        <a:xfrm>
          <a:off x="4673600"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6" name="楕円 75">
          <a:extLst>
            <a:ext uri="{FF2B5EF4-FFF2-40B4-BE49-F238E27FC236}">
              <a16:creationId xmlns:a16="http://schemas.microsoft.com/office/drawing/2014/main" id="{D2F954F7-C1BB-4012-AF6B-F9BC2DBBC347}"/>
            </a:ext>
          </a:extLst>
        </xdr:cNvPr>
        <xdr:cNvSpPr/>
      </xdr:nvSpPr>
      <xdr:spPr>
        <a:xfrm>
          <a:off x="3746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87630</xdr:rowOff>
    </xdr:from>
    <xdr:to>
      <xdr:col>24</xdr:col>
      <xdr:colOff>63500</xdr:colOff>
      <xdr:row>38</xdr:row>
      <xdr:rowOff>125185</xdr:rowOff>
    </xdr:to>
    <xdr:cxnSp macro="">
      <xdr:nvCxnSpPr>
        <xdr:cNvPr id="77" name="直線コネクタ 76">
          <a:extLst>
            <a:ext uri="{FF2B5EF4-FFF2-40B4-BE49-F238E27FC236}">
              <a16:creationId xmlns:a16="http://schemas.microsoft.com/office/drawing/2014/main" id="{1018A5C8-3C4A-42E0-8FC2-C5F4C96788CA}"/>
            </a:ext>
          </a:extLst>
        </xdr:cNvPr>
        <xdr:cNvCxnSpPr/>
      </xdr:nvCxnSpPr>
      <xdr:spPr>
        <a:xfrm>
          <a:off x="3797300" y="6602730"/>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170724</xdr:rowOff>
    </xdr:from>
    <xdr:to>
      <xdr:col>15</xdr:col>
      <xdr:colOff>101600</xdr:colOff>
      <xdr:row>38</xdr:row>
      <xdr:rowOff>100874</xdr:rowOff>
    </xdr:to>
    <xdr:sp macro="" textlink="">
      <xdr:nvSpPr>
        <xdr:cNvPr id="78" name="楕円 77">
          <a:extLst>
            <a:ext uri="{FF2B5EF4-FFF2-40B4-BE49-F238E27FC236}">
              <a16:creationId xmlns:a16="http://schemas.microsoft.com/office/drawing/2014/main" id="{98B15A03-9DCF-46A3-88E6-2E797CDE2FBF}"/>
            </a:ext>
          </a:extLst>
        </xdr:cNvPr>
        <xdr:cNvSpPr/>
      </xdr:nvSpPr>
      <xdr:spPr>
        <a:xfrm>
          <a:off x="2857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50074</xdr:rowOff>
    </xdr:from>
    <xdr:to>
      <xdr:col>19</xdr:col>
      <xdr:colOff>177800</xdr:colOff>
      <xdr:row>38</xdr:row>
      <xdr:rowOff>87630</xdr:rowOff>
    </xdr:to>
    <xdr:cxnSp macro="">
      <xdr:nvCxnSpPr>
        <xdr:cNvPr id="79" name="直線コネクタ 78">
          <a:extLst>
            <a:ext uri="{FF2B5EF4-FFF2-40B4-BE49-F238E27FC236}">
              <a16:creationId xmlns:a16="http://schemas.microsoft.com/office/drawing/2014/main" id="{FF120190-D22F-4A53-AC68-14EEA2C78E82}"/>
            </a:ext>
          </a:extLst>
        </xdr:cNvPr>
        <xdr:cNvCxnSpPr/>
      </xdr:nvCxnSpPr>
      <xdr:spPr>
        <a:xfrm>
          <a:off x="2908300" y="656517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50454</xdr:rowOff>
    </xdr:from>
    <xdr:ext cx="405111" cy="259045"/>
    <xdr:sp macro="" textlink="">
      <xdr:nvSpPr>
        <xdr:cNvPr id="80" name="n_1aveValue【図書館】&#10;有形固定資産減価償却率">
          <a:extLst>
            <a:ext uri="{FF2B5EF4-FFF2-40B4-BE49-F238E27FC236}">
              <a16:creationId xmlns:a16="http://schemas.microsoft.com/office/drawing/2014/main" id="{2CD86175-FE57-44BF-9CB3-BF38653609EE}"/>
            </a:ext>
          </a:extLst>
        </xdr:cNvPr>
        <xdr:cNvSpPr txBox="1"/>
      </xdr:nvSpPr>
      <xdr:spPr>
        <a:xfrm>
          <a:off x="3582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1" name="n_2aveValue【図書館】&#10;有形固定資産減価償却率">
          <a:extLst>
            <a:ext uri="{FF2B5EF4-FFF2-40B4-BE49-F238E27FC236}">
              <a16:creationId xmlns:a16="http://schemas.microsoft.com/office/drawing/2014/main" id="{33CEC005-A261-40F3-B757-57C33B23214F}"/>
            </a:ext>
          </a:extLst>
        </xdr:cNvPr>
        <xdr:cNvSpPr txBox="1"/>
      </xdr:nvSpPr>
      <xdr:spPr>
        <a:xfrm>
          <a:off x="2705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21063</xdr:rowOff>
    </xdr:from>
    <xdr:ext cx="405111" cy="259045"/>
    <xdr:sp macro="" textlink="">
      <xdr:nvSpPr>
        <xdr:cNvPr id="82" name="n_3aveValue【図書館】&#10;有形固定資産減価償却率">
          <a:extLst>
            <a:ext uri="{FF2B5EF4-FFF2-40B4-BE49-F238E27FC236}">
              <a16:creationId xmlns:a16="http://schemas.microsoft.com/office/drawing/2014/main" id="{3D35FA0E-6599-4EB7-A12C-2E79D620317C}"/>
            </a:ext>
          </a:extLst>
        </xdr:cNvPr>
        <xdr:cNvSpPr txBox="1"/>
      </xdr:nvSpPr>
      <xdr:spPr>
        <a:xfrm>
          <a:off x="1816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19430</xdr:rowOff>
    </xdr:from>
    <xdr:ext cx="405111" cy="259045"/>
    <xdr:sp macro="" textlink="">
      <xdr:nvSpPr>
        <xdr:cNvPr id="83" name="n_4aveValue【図書館】&#10;有形固定資産減価償却率">
          <a:extLst>
            <a:ext uri="{FF2B5EF4-FFF2-40B4-BE49-F238E27FC236}">
              <a16:creationId xmlns:a16="http://schemas.microsoft.com/office/drawing/2014/main" id="{1D3F1D57-FD98-437F-8360-07A7CB6DBFB1}"/>
            </a:ext>
          </a:extLst>
        </xdr:cNvPr>
        <xdr:cNvSpPr txBox="1"/>
      </xdr:nvSpPr>
      <xdr:spPr>
        <a:xfrm>
          <a:off x="927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129557</xdr:rowOff>
    </xdr:from>
    <xdr:ext cx="405111" cy="259045"/>
    <xdr:sp macro="" textlink="">
      <xdr:nvSpPr>
        <xdr:cNvPr id="84" name="n_1mainValue【図書館】&#10;有形固定資産減価償却率">
          <a:extLst>
            <a:ext uri="{FF2B5EF4-FFF2-40B4-BE49-F238E27FC236}">
              <a16:creationId xmlns:a16="http://schemas.microsoft.com/office/drawing/2014/main" id="{98E55911-351D-4421-ACD8-B2AE47C6FB8D}"/>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92001</xdr:rowOff>
    </xdr:from>
    <xdr:ext cx="405111" cy="259045"/>
    <xdr:sp macro="" textlink="">
      <xdr:nvSpPr>
        <xdr:cNvPr id="85" name="n_2mainValue【図書館】&#10;有形固定資産減価償却率">
          <a:extLst>
            <a:ext uri="{FF2B5EF4-FFF2-40B4-BE49-F238E27FC236}">
              <a16:creationId xmlns:a16="http://schemas.microsoft.com/office/drawing/2014/main" id="{F3945D12-44F4-4A73-8953-D3426F43B84F}"/>
            </a:ext>
          </a:extLst>
        </xdr:cNvPr>
        <xdr:cNvSpPr txBox="1"/>
      </xdr:nvSpPr>
      <xdr:spPr>
        <a:xfrm>
          <a:off x="2705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88D11C0A-0906-4FC0-BCDE-46438191E99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2559A886-439D-4F0F-A922-E7BBC8C4703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5F05CA07-A620-417B-B8BE-1CBE8FCD5A7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A5C2E606-DC34-4C14-8B95-4F13F951EAF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591677D-C416-487B-9356-78957BF8EF3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E5B792B3-3D2E-4DDD-A023-51B600894FA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CEC0C6EA-FE20-4428-9CC1-DF222C9390E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FF066289-A707-4A8E-B80D-031DB252E89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3AB6B9A9-3832-4457-A2F4-320977706A7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539EABA3-8745-46EC-A9E0-F4CD4935E75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19FE2EBE-4182-4BFB-883B-CD593B520C9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BF1A7894-081E-4D65-9647-5E6AE5DC464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18F0DA1C-2DF9-4992-99E9-7BD91C03DD3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39E872B7-378D-4440-9C96-EE1D7E0ECD5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FBF13D9B-E87F-4A72-937D-5FD255ECE68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0F7CE171-0DF9-4121-93A8-9A309BFEE70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B9CD8816-314A-4E10-877B-109A676D8A8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C2497D01-CD46-4EC8-98BC-F4D01F7214D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D6668967-922E-4C89-9959-423045F3C10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200389B7-7271-4FBB-B962-A2A5877A8B4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8A70129C-29ED-42EE-9751-E6D1D49F2CC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6A2BFB73-A5B5-4F65-82A3-E1A929F1B57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510A0C1B-2E1B-482C-AF26-2922967F62C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87630</xdr:rowOff>
    </xdr:to>
    <xdr:cxnSp macro="">
      <xdr:nvCxnSpPr>
        <xdr:cNvPr id="109" name="直線コネクタ 108">
          <a:extLst>
            <a:ext uri="{FF2B5EF4-FFF2-40B4-BE49-F238E27FC236}">
              <a16:creationId xmlns:a16="http://schemas.microsoft.com/office/drawing/2014/main" id="{08DFD0D2-8986-42E1-9EC3-942A0AF38720}"/>
            </a:ext>
          </a:extLst>
        </xdr:cNvPr>
        <xdr:cNvCxnSpPr/>
      </xdr:nvCxnSpPr>
      <xdr:spPr>
        <a:xfrm flipV="1">
          <a:off x="10476865" y="595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0" name="【図書館】&#10;一人当たり面積最小値テキスト">
          <a:extLst>
            <a:ext uri="{FF2B5EF4-FFF2-40B4-BE49-F238E27FC236}">
              <a16:creationId xmlns:a16="http://schemas.microsoft.com/office/drawing/2014/main" id="{11214E4F-99C3-4447-A48C-70F1116771FA}"/>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1" name="直線コネクタ 110">
          <a:extLst>
            <a:ext uri="{FF2B5EF4-FFF2-40B4-BE49-F238E27FC236}">
              <a16:creationId xmlns:a16="http://schemas.microsoft.com/office/drawing/2014/main" id="{4587B368-F6CC-4EEA-B951-E689EF35C63D}"/>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2" name="【図書館】&#10;一人当たり面積最大値テキスト">
          <a:extLst>
            <a:ext uri="{FF2B5EF4-FFF2-40B4-BE49-F238E27FC236}">
              <a16:creationId xmlns:a16="http://schemas.microsoft.com/office/drawing/2014/main" id="{7D878686-5270-4295-BBFA-D236208CA60E}"/>
            </a:ext>
          </a:extLst>
        </xdr:cNvPr>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3" name="直線コネクタ 112">
          <a:extLst>
            <a:ext uri="{FF2B5EF4-FFF2-40B4-BE49-F238E27FC236}">
              <a16:creationId xmlns:a16="http://schemas.microsoft.com/office/drawing/2014/main" id="{8B81B797-3B07-4478-83B1-1E865E36A567}"/>
            </a:ext>
          </a:extLst>
        </xdr:cNvPr>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140987</xdr:rowOff>
    </xdr:from>
    <xdr:ext cx="469744" cy="259045"/>
    <xdr:sp macro="" textlink="">
      <xdr:nvSpPr>
        <xdr:cNvPr id="114" name="【図書館】&#10;一人当たり面積平均値テキスト">
          <a:extLst>
            <a:ext uri="{FF2B5EF4-FFF2-40B4-BE49-F238E27FC236}">
              <a16:creationId xmlns:a16="http://schemas.microsoft.com/office/drawing/2014/main" id="{1B266CEF-F3F9-4371-81C5-15BFA8DA3683}"/>
            </a:ext>
          </a:extLst>
        </xdr:cNvPr>
        <xdr:cNvSpPr txBox="1"/>
      </xdr:nvSpPr>
      <xdr:spPr>
        <a:xfrm>
          <a:off x="10515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15" name="フローチャート: 判断 114">
          <a:extLst>
            <a:ext uri="{FF2B5EF4-FFF2-40B4-BE49-F238E27FC236}">
              <a16:creationId xmlns:a16="http://schemas.microsoft.com/office/drawing/2014/main" id="{F06D9A13-8175-47FB-B14F-47D4B1F0E7B0}"/>
            </a:ext>
          </a:extLst>
        </xdr:cNvPr>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6" name="フローチャート: 判断 115">
          <a:extLst>
            <a:ext uri="{FF2B5EF4-FFF2-40B4-BE49-F238E27FC236}">
              <a16:creationId xmlns:a16="http://schemas.microsoft.com/office/drawing/2014/main" id="{3A7C8C49-B59E-4BAF-AF6F-547E041FFBCD}"/>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17" name="フローチャート: 判断 116">
          <a:extLst>
            <a:ext uri="{FF2B5EF4-FFF2-40B4-BE49-F238E27FC236}">
              <a16:creationId xmlns:a16="http://schemas.microsoft.com/office/drawing/2014/main" id="{C83C052D-FE7B-4144-A093-7DE1C3CD4A15}"/>
            </a:ext>
          </a:extLst>
        </xdr:cNvPr>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18" name="フローチャート: 判断 117">
          <a:extLst>
            <a:ext uri="{FF2B5EF4-FFF2-40B4-BE49-F238E27FC236}">
              <a16:creationId xmlns:a16="http://schemas.microsoft.com/office/drawing/2014/main" id="{EA5AB821-AA48-4441-A281-92FB3A3EDF08}"/>
            </a:ext>
          </a:extLst>
        </xdr:cNvPr>
        <xdr:cNvSpPr/>
      </xdr:nvSpPr>
      <xdr:spPr>
        <a:xfrm>
          <a:off x="7810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19" name="フローチャート: 判断 118">
          <a:extLst>
            <a:ext uri="{FF2B5EF4-FFF2-40B4-BE49-F238E27FC236}">
              <a16:creationId xmlns:a16="http://schemas.microsoft.com/office/drawing/2014/main" id="{9CFD6FDF-CCCA-41DE-900A-CD18010AA819}"/>
            </a:ext>
          </a:extLst>
        </xdr:cNvPr>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4C139325-41EB-4027-B916-175D0B10312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F185DBB-DAEF-42FE-96FD-F918B5ACFDF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CCA135C5-84CE-4664-81B1-776B4436F64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8ABA745-A9F8-4037-9C94-D71B1A9A927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BCFBC75-D9F2-4F59-A695-552C52DEC40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25" name="楕円 124">
          <a:extLst>
            <a:ext uri="{FF2B5EF4-FFF2-40B4-BE49-F238E27FC236}">
              <a16:creationId xmlns:a16="http://schemas.microsoft.com/office/drawing/2014/main" id="{9F6E3DDB-5DBA-4EE2-9084-874A8F12FAA8}"/>
            </a:ext>
          </a:extLst>
        </xdr:cNvPr>
        <xdr:cNvSpPr/>
      </xdr:nvSpPr>
      <xdr:spPr>
        <a:xfrm>
          <a:off x="10426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25417</xdr:rowOff>
    </xdr:from>
    <xdr:ext cx="469744" cy="259045"/>
    <xdr:sp macro="" textlink="">
      <xdr:nvSpPr>
        <xdr:cNvPr id="126" name="【図書館】&#10;一人当たり面積該当値テキスト">
          <a:extLst>
            <a:ext uri="{FF2B5EF4-FFF2-40B4-BE49-F238E27FC236}">
              <a16:creationId xmlns:a16="http://schemas.microsoft.com/office/drawing/2014/main" id="{6182C410-E747-4138-8C62-24A88D995246}"/>
            </a:ext>
          </a:extLst>
        </xdr:cNvPr>
        <xdr:cNvSpPr txBox="1"/>
      </xdr:nvSpPr>
      <xdr:spPr>
        <a:xfrm>
          <a:off x="10515600"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17780</xdr:rowOff>
    </xdr:from>
    <xdr:to>
      <xdr:col>50</xdr:col>
      <xdr:colOff>165100</xdr:colOff>
      <xdr:row>38</xdr:row>
      <xdr:rowOff>119380</xdr:rowOff>
    </xdr:to>
    <xdr:sp macro="" textlink="">
      <xdr:nvSpPr>
        <xdr:cNvPr id="127" name="楕円 126">
          <a:extLst>
            <a:ext uri="{FF2B5EF4-FFF2-40B4-BE49-F238E27FC236}">
              <a16:creationId xmlns:a16="http://schemas.microsoft.com/office/drawing/2014/main" id="{DCC9C3AA-B901-4523-96B4-823D6CF876A7}"/>
            </a:ext>
          </a:extLst>
        </xdr:cNvPr>
        <xdr:cNvSpPr/>
      </xdr:nvSpPr>
      <xdr:spPr>
        <a:xfrm>
          <a:off x="9588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53340</xdr:rowOff>
    </xdr:from>
    <xdr:to>
      <xdr:col>55</xdr:col>
      <xdr:colOff>0</xdr:colOff>
      <xdr:row>38</xdr:row>
      <xdr:rowOff>68580</xdr:rowOff>
    </xdr:to>
    <xdr:cxnSp macro="">
      <xdr:nvCxnSpPr>
        <xdr:cNvPr id="128" name="直線コネクタ 127">
          <a:extLst>
            <a:ext uri="{FF2B5EF4-FFF2-40B4-BE49-F238E27FC236}">
              <a16:creationId xmlns:a16="http://schemas.microsoft.com/office/drawing/2014/main" id="{0261716E-2863-40F6-87BC-01F69E59DA25}"/>
            </a:ext>
          </a:extLst>
        </xdr:cNvPr>
        <xdr:cNvCxnSpPr/>
      </xdr:nvCxnSpPr>
      <xdr:spPr>
        <a:xfrm flipV="1">
          <a:off x="9639300" y="6568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33020</xdr:rowOff>
    </xdr:from>
    <xdr:to>
      <xdr:col>46</xdr:col>
      <xdr:colOff>38100</xdr:colOff>
      <xdr:row>38</xdr:row>
      <xdr:rowOff>134620</xdr:rowOff>
    </xdr:to>
    <xdr:sp macro="" textlink="">
      <xdr:nvSpPr>
        <xdr:cNvPr id="129" name="楕円 128">
          <a:extLst>
            <a:ext uri="{FF2B5EF4-FFF2-40B4-BE49-F238E27FC236}">
              <a16:creationId xmlns:a16="http://schemas.microsoft.com/office/drawing/2014/main" id="{BD56C75C-5D9F-4C02-A1FF-A85EA32A4B47}"/>
            </a:ext>
          </a:extLst>
        </xdr:cNvPr>
        <xdr:cNvSpPr/>
      </xdr:nvSpPr>
      <xdr:spPr>
        <a:xfrm>
          <a:off x="8699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68580</xdr:rowOff>
    </xdr:from>
    <xdr:to>
      <xdr:col>50</xdr:col>
      <xdr:colOff>114300</xdr:colOff>
      <xdr:row>38</xdr:row>
      <xdr:rowOff>83820</xdr:rowOff>
    </xdr:to>
    <xdr:cxnSp macro="">
      <xdr:nvCxnSpPr>
        <xdr:cNvPr id="130" name="直線コネクタ 129">
          <a:extLst>
            <a:ext uri="{FF2B5EF4-FFF2-40B4-BE49-F238E27FC236}">
              <a16:creationId xmlns:a16="http://schemas.microsoft.com/office/drawing/2014/main" id="{C60A4B91-1429-4544-AB09-6CE4DB1F12B9}"/>
            </a:ext>
          </a:extLst>
        </xdr:cNvPr>
        <xdr:cNvCxnSpPr/>
      </xdr:nvCxnSpPr>
      <xdr:spPr>
        <a:xfrm flipV="1">
          <a:off x="8750300" y="6583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91457</xdr:rowOff>
    </xdr:from>
    <xdr:ext cx="469744" cy="259045"/>
    <xdr:sp macro="" textlink="">
      <xdr:nvSpPr>
        <xdr:cNvPr id="131" name="n_1aveValue【図書館】&#10;一人当たり面積">
          <a:extLst>
            <a:ext uri="{FF2B5EF4-FFF2-40B4-BE49-F238E27FC236}">
              <a16:creationId xmlns:a16="http://schemas.microsoft.com/office/drawing/2014/main" id="{9B62833D-0D02-4888-B2C5-DE51AB75840F}"/>
            </a:ext>
          </a:extLst>
        </xdr:cNvPr>
        <xdr:cNvSpPr txBox="1"/>
      </xdr:nvSpPr>
      <xdr:spPr>
        <a:xfrm>
          <a:off x="93917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32" name="n_2aveValue【図書館】&#10;一人当たり面積">
          <a:extLst>
            <a:ext uri="{FF2B5EF4-FFF2-40B4-BE49-F238E27FC236}">
              <a16:creationId xmlns:a16="http://schemas.microsoft.com/office/drawing/2014/main" id="{CE099E4F-1EED-47C2-A767-BAB030086AE3}"/>
            </a:ext>
          </a:extLst>
        </xdr:cNvPr>
        <xdr:cNvSpPr txBox="1"/>
      </xdr:nvSpPr>
      <xdr:spPr>
        <a:xfrm>
          <a:off x="8515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162577</xdr:rowOff>
    </xdr:from>
    <xdr:ext cx="469744" cy="259045"/>
    <xdr:sp macro="" textlink="">
      <xdr:nvSpPr>
        <xdr:cNvPr id="133" name="n_3aveValue【図書館】&#10;一人当たり面積">
          <a:extLst>
            <a:ext uri="{FF2B5EF4-FFF2-40B4-BE49-F238E27FC236}">
              <a16:creationId xmlns:a16="http://schemas.microsoft.com/office/drawing/2014/main" id="{26E5089B-EF9A-46ED-B96B-87BB4FDCF53C}"/>
            </a:ext>
          </a:extLst>
        </xdr:cNvPr>
        <xdr:cNvSpPr txBox="1"/>
      </xdr:nvSpPr>
      <xdr:spPr>
        <a:xfrm>
          <a:off x="7626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34" name="n_4aveValue【図書館】&#10;一人当たり面積">
          <a:extLst>
            <a:ext uri="{FF2B5EF4-FFF2-40B4-BE49-F238E27FC236}">
              <a16:creationId xmlns:a16="http://schemas.microsoft.com/office/drawing/2014/main" id="{DF173DD8-64B6-4FA8-BF6A-0690617E95A0}"/>
            </a:ext>
          </a:extLst>
        </xdr:cNvPr>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135907</xdr:rowOff>
    </xdr:from>
    <xdr:ext cx="469744" cy="259045"/>
    <xdr:sp macro="" textlink="">
      <xdr:nvSpPr>
        <xdr:cNvPr id="135" name="n_1mainValue【図書館】&#10;一人当たり面積">
          <a:extLst>
            <a:ext uri="{FF2B5EF4-FFF2-40B4-BE49-F238E27FC236}">
              <a16:creationId xmlns:a16="http://schemas.microsoft.com/office/drawing/2014/main" id="{2AF00D65-F7D1-44ED-9F79-2E91F8E7198E}"/>
            </a:ext>
          </a:extLst>
        </xdr:cNvPr>
        <xdr:cNvSpPr txBox="1"/>
      </xdr:nvSpPr>
      <xdr:spPr>
        <a:xfrm>
          <a:off x="93917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151147</xdr:rowOff>
    </xdr:from>
    <xdr:ext cx="469744" cy="259045"/>
    <xdr:sp macro="" textlink="">
      <xdr:nvSpPr>
        <xdr:cNvPr id="136" name="n_2mainValue【図書館】&#10;一人当たり面積">
          <a:extLst>
            <a:ext uri="{FF2B5EF4-FFF2-40B4-BE49-F238E27FC236}">
              <a16:creationId xmlns:a16="http://schemas.microsoft.com/office/drawing/2014/main" id="{AB5E04A5-E47D-4B06-B952-34A070AE12C7}"/>
            </a:ext>
          </a:extLst>
        </xdr:cNvPr>
        <xdr:cNvSpPr txBox="1"/>
      </xdr:nvSpPr>
      <xdr:spPr>
        <a:xfrm>
          <a:off x="8515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461CA1E6-F47A-4259-8632-01BE9D725B5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75CEBEED-2CA4-4BE2-A153-7BE4451C17B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DB6607FB-A514-4895-92DC-3BB6051EA3C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81429A87-14B9-4D8F-97DA-93469F65D3C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7B47456A-9F24-43DA-8566-1607CC87982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5BFF6170-1FB2-4EEA-9B56-1A333FFEC21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9A19285B-7F34-447D-9ABF-3655BC2C2AA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6A31D8A3-411F-44C6-B033-0EF3AD370E8D}"/>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5" name="正方形/長方形 144">
          <a:extLst>
            <a:ext uri="{FF2B5EF4-FFF2-40B4-BE49-F238E27FC236}">
              <a16:creationId xmlns:a16="http://schemas.microsoft.com/office/drawing/2014/main" id="{F1EAA1BD-D5AC-4C3C-880B-CE459B7BF72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6" name="正方形/長方形 145">
          <a:extLst>
            <a:ext uri="{FF2B5EF4-FFF2-40B4-BE49-F238E27FC236}">
              <a16:creationId xmlns:a16="http://schemas.microsoft.com/office/drawing/2014/main" id="{60410D1D-44A4-49E8-8E03-F6658879DC1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7" name="正方形/長方形 146">
          <a:extLst>
            <a:ext uri="{FF2B5EF4-FFF2-40B4-BE49-F238E27FC236}">
              <a16:creationId xmlns:a16="http://schemas.microsoft.com/office/drawing/2014/main" id="{60743CC4-B886-4126-B506-2712FBBC278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8" name="正方形/長方形 147">
          <a:extLst>
            <a:ext uri="{FF2B5EF4-FFF2-40B4-BE49-F238E27FC236}">
              <a16:creationId xmlns:a16="http://schemas.microsoft.com/office/drawing/2014/main" id="{F5DE2C04-FB97-4B79-89D0-76A42859C37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9" name="正方形/長方形 148">
          <a:extLst>
            <a:ext uri="{FF2B5EF4-FFF2-40B4-BE49-F238E27FC236}">
              <a16:creationId xmlns:a16="http://schemas.microsoft.com/office/drawing/2014/main" id="{236ADA71-B650-4FAF-B49D-47DFE4BD745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0" name="正方形/長方形 149">
          <a:extLst>
            <a:ext uri="{FF2B5EF4-FFF2-40B4-BE49-F238E27FC236}">
              <a16:creationId xmlns:a16="http://schemas.microsoft.com/office/drawing/2014/main" id="{42B79D7C-50FA-4242-850E-2B9761A7A92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1" name="正方形/長方形 150">
          <a:extLst>
            <a:ext uri="{FF2B5EF4-FFF2-40B4-BE49-F238E27FC236}">
              <a16:creationId xmlns:a16="http://schemas.microsoft.com/office/drawing/2014/main" id="{7BAB233D-D018-45ED-87ED-89F99731354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2" name="正方形/長方形 151">
          <a:extLst>
            <a:ext uri="{FF2B5EF4-FFF2-40B4-BE49-F238E27FC236}">
              <a16:creationId xmlns:a16="http://schemas.microsoft.com/office/drawing/2014/main" id="{4C20999D-F519-4F20-A57F-5C198D41088A}"/>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3" name="正方形/長方形 152">
          <a:extLst>
            <a:ext uri="{FF2B5EF4-FFF2-40B4-BE49-F238E27FC236}">
              <a16:creationId xmlns:a16="http://schemas.microsoft.com/office/drawing/2014/main" id="{BE92714F-766D-4897-96F8-40A3EAB9E5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4" name="正方形/長方形 153">
          <a:extLst>
            <a:ext uri="{FF2B5EF4-FFF2-40B4-BE49-F238E27FC236}">
              <a16:creationId xmlns:a16="http://schemas.microsoft.com/office/drawing/2014/main" id="{86BFB027-F297-4721-A5A4-52EDC7B47AD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5" name="正方形/長方形 154">
          <a:extLst>
            <a:ext uri="{FF2B5EF4-FFF2-40B4-BE49-F238E27FC236}">
              <a16:creationId xmlns:a16="http://schemas.microsoft.com/office/drawing/2014/main" id="{B28792C5-A984-4AC6-AC23-D5EBA8DC987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6" name="正方形/長方形 155">
          <a:extLst>
            <a:ext uri="{FF2B5EF4-FFF2-40B4-BE49-F238E27FC236}">
              <a16:creationId xmlns:a16="http://schemas.microsoft.com/office/drawing/2014/main" id="{01AA792C-33E7-40D9-9F12-73E73047325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7" name="正方形/長方形 156">
          <a:extLst>
            <a:ext uri="{FF2B5EF4-FFF2-40B4-BE49-F238E27FC236}">
              <a16:creationId xmlns:a16="http://schemas.microsoft.com/office/drawing/2014/main" id="{3425A6D5-06FC-4DD5-9314-C48AB5B3579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8" name="正方形/長方形 157">
          <a:extLst>
            <a:ext uri="{FF2B5EF4-FFF2-40B4-BE49-F238E27FC236}">
              <a16:creationId xmlns:a16="http://schemas.microsoft.com/office/drawing/2014/main" id="{4EA2A0A4-B686-400D-AC50-2658627319E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9" name="正方形/長方形 158">
          <a:extLst>
            <a:ext uri="{FF2B5EF4-FFF2-40B4-BE49-F238E27FC236}">
              <a16:creationId xmlns:a16="http://schemas.microsoft.com/office/drawing/2014/main" id="{E70A5A61-DE55-4C71-8D3B-2DE04F124A0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0" name="正方形/長方形 159">
          <a:extLst>
            <a:ext uri="{FF2B5EF4-FFF2-40B4-BE49-F238E27FC236}">
              <a16:creationId xmlns:a16="http://schemas.microsoft.com/office/drawing/2014/main" id="{531A8BC3-DAA3-4A13-A051-44061EF12A0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1" name="正方形/長方形 160">
          <a:extLst>
            <a:ext uri="{FF2B5EF4-FFF2-40B4-BE49-F238E27FC236}">
              <a16:creationId xmlns:a16="http://schemas.microsoft.com/office/drawing/2014/main" id="{EC75DCA5-5BB9-4512-8AE6-23739324282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2" name="正方形/長方形 161">
          <a:extLst>
            <a:ext uri="{FF2B5EF4-FFF2-40B4-BE49-F238E27FC236}">
              <a16:creationId xmlns:a16="http://schemas.microsoft.com/office/drawing/2014/main" id="{FF24096F-6A32-4C46-B50A-C4F635361AA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3" name="正方形/長方形 162">
          <a:extLst>
            <a:ext uri="{FF2B5EF4-FFF2-40B4-BE49-F238E27FC236}">
              <a16:creationId xmlns:a16="http://schemas.microsoft.com/office/drawing/2014/main" id="{37D539C3-D238-49A1-8F4E-AFD040FA95D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4" name="正方形/長方形 163">
          <a:extLst>
            <a:ext uri="{FF2B5EF4-FFF2-40B4-BE49-F238E27FC236}">
              <a16:creationId xmlns:a16="http://schemas.microsoft.com/office/drawing/2014/main" id="{17838AE8-0F8E-42A6-B784-073620D5F0E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5" name="正方形/長方形 164">
          <a:extLst>
            <a:ext uri="{FF2B5EF4-FFF2-40B4-BE49-F238E27FC236}">
              <a16:creationId xmlns:a16="http://schemas.microsoft.com/office/drawing/2014/main" id="{DB7D64A4-1D23-4E71-AEF8-0FF53CBBBB1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6" name="正方形/長方形 165">
          <a:extLst>
            <a:ext uri="{FF2B5EF4-FFF2-40B4-BE49-F238E27FC236}">
              <a16:creationId xmlns:a16="http://schemas.microsoft.com/office/drawing/2014/main" id="{7C281F5D-AF5E-4087-A671-C8A06810129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7" name="正方形/長方形 166">
          <a:extLst>
            <a:ext uri="{FF2B5EF4-FFF2-40B4-BE49-F238E27FC236}">
              <a16:creationId xmlns:a16="http://schemas.microsoft.com/office/drawing/2014/main" id="{24A35CB2-1B59-4E92-9FE0-47F8F5F499E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8" name="正方形/長方形 167">
          <a:extLst>
            <a:ext uri="{FF2B5EF4-FFF2-40B4-BE49-F238E27FC236}">
              <a16:creationId xmlns:a16="http://schemas.microsoft.com/office/drawing/2014/main" id="{37FCDA5D-DBE7-404D-BA2E-FB719FB30C9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9" name="正方形/長方形 168">
          <a:extLst>
            <a:ext uri="{FF2B5EF4-FFF2-40B4-BE49-F238E27FC236}">
              <a16:creationId xmlns:a16="http://schemas.microsoft.com/office/drawing/2014/main" id="{8D25910D-1A46-4D21-A7C9-0D08CA16BD3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0" name="正方形/長方形 169">
          <a:extLst>
            <a:ext uri="{FF2B5EF4-FFF2-40B4-BE49-F238E27FC236}">
              <a16:creationId xmlns:a16="http://schemas.microsoft.com/office/drawing/2014/main" id="{1040C14B-1F7E-42DA-8FAE-521A560BC74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1" name="正方形/長方形 170">
          <a:extLst>
            <a:ext uri="{FF2B5EF4-FFF2-40B4-BE49-F238E27FC236}">
              <a16:creationId xmlns:a16="http://schemas.microsoft.com/office/drawing/2014/main" id="{DC8EB78A-AB44-4C2F-A5CF-1B91CEE378A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2" name="正方形/長方形 171">
          <a:extLst>
            <a:ext uri="{FF2B5EF4-FFF2-40B4-BE49-F238E27FC236}">
              <a16:creationId xmlns:a16="http://schemas.microsoft.com/office/drawing/2014/main" id="{314A0CF2-13FF-454C-AD3E-A5226FF1223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3" name="正方形/長方形 172">
          <a:extLst>
            <a:ext uri="{FF2B5EF4-FFF2-40B4-BE49-F238E27FC236}">
              <a16:creationId xmlns:a16="http://schemas.microsoft.com/office/drawing/2014/main" id="{4063A18D-5E11-4347-B8CE-A7FF33733BD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4" name="正方形/長方形 173">
          <a:extLst>
            <a:ext uri="{FF2B5EF4-FFF2-40B4-BE49-F238E27FC236}">
              <a16:creationId xmlns:a16="http://schemas.microsoft.com/office/drawing/2014/main" id="{31971BFD-25A1-4EFB-9535-F1EB6D21E46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5" name="正方形/長方形 174">
          <a:extLst>
            <a:ext uri="{FF2B5EF4-FFF2-40B4-BE49-F238E27FC236}">
              <a16:creationId xmlns:a16="http://schemas.microsoft.com/office/drawing/2014/main" id="{6147C4A1-DA61-42C9-A38F-CB359D82EED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6" name="正方形/長方形 175">
          <a:extLst>
            <a:ext uri="{FF2B5EF4-FFF2-40B4-BE49-F238E27FC236}">
              <a16:creationId xmlns:a16="http://schemas.microsoft.com/office/drawing/2014/main" id="{63125A84-C79E-4995-9FFE-98D2CD95AEC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7" name="正方形/長方形 176">
          <a:extLst>
            <a:ext uri="{FF2B5EF4-FFF2-40B4-BE49-F238E27FC236}">
              <a16:creationId xmlns:a16="http://schemas.microsoft.com/office/drawing/2014/main" id="{72245E05-DA3C-4D6E-BEBE-01CB940EC07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8" name="正方形/長方形 177">
          <a:extLst>
            <a:ext uri="{FF2B5EF4-FFF2-40B4-BE49-F238E27FC236}">
              <a16:creationId xmlns:a16="http://schemas.microsoft.com/office/drawing/2014/main" id="{DC3A7464-547D-483C-9EAC-9346959EC9E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79" name="正方形/長方形 178">
          <a:extLst>
            <a:ext uri="{FF2B5EF4-FFF2-40B4-BE49-F238E27FC236}">
              <a16:creationId xmlns:a16="http://schemas.microsoft.com/office/drawing/2014/main" id="{64B26D72-E9C4-48D2-BEB0-D97733771BE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0" name="正方形/長方形 179">
          <a:extLst>
            <a:ext uri="{FF2B5EF4-FFF2-40B4-BE49-F238E27FC236}">
              <a16:creationId xmlns:a16="http://schemas.microsoft.com/office/drawing/2014/main" id="{6E8AE9C1-BD62-43ED-87E6-4C9CA24C681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1" name="正方形/長方形 180">
          <a:extLst>
            <a:ext uri="{FF2B5EF4-FFF2-40B4-BE49-F238E27FC236}">
              <a16:creationId xmlns:a16="http://schemas.microsoft.com/office/drawing/2014/main" id="{F29782FB-2A99-4E5E-BB8D-10C24E5181E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2" name="正方形/長方形 181">
          <a:extLst>
            <a:ext uri="{FF2B5EF4-FFF2-40B4-BE49-F238E27FC236}">
              <a16:creationId xmlns:a16="http://schemas.microsoft.com/office/drawing/2014/main" id="{CF2596B9-9FC6-4E9A-99F2-6F2CF2102C9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3" name="正方形/長方形 182">
          <a:extLst>
            <a:ext uri="{FF2B5EF4-FFF2-40B4-BE49-F238E27FC236}">
              <a16:creationId xmlns:a16="http://schemas.microsoft.com/office/drawing/2014/main" id="{0B9B1F4B-83C1-409C-9ADE-7A5B1EC8574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4" name="正方形/長方形 183">
          <a:extLst>
            <a:ext uri="{FF2B5EF4-FFF2-40B4-BE49-F238E27FC236}">
              <a16:creationId xmlns:a16="http://schemas.microsoft.com/office/drawing/2014/main" id="{48B4E3A7-52AB-49FC-A529-2D984DD51B4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5" name="正方形/長方形 184">
          <a:extLst>
            <a:ext uri="{FF2B5EF4-FFF2-40B4-BE49-F238E27FC236}">
              <a16:creationId xmlns:a16="http://schemas.microsoft.com/office/drawing/2014/main" id="{43208C82-69B4-430A-8A3B-06EC7FF87FD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6" name="正方形/長方形 185">
          <a:extLst>
            <a:ext uri="{FF2B5EF4-FFF2-40B4-BE49-F238E27FC236}">
              <a16:creationId xmlns:a16="http://schemas.microsoft.com/office/drawing/2014/main" id="{7530AF19-4E35-42BC-9E7B-8DCDD2A859E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7" name="正方形/長方形 186">
          <a:extLst>
            <a:ext uri="{FF2B5EF4-FFF2-40B4-BE49-F238E27FC236}">
              <a16:creationId xmlns:a16="http://schemas.microsoft.com/office/drawing/2014/main" id="{CC7C528C-8C18-417B-BC2F-AF6C3261B69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8" name="正方形/長方形 187">
          <a:extLst>
            <a:ext uri="{FF2B5EF4-FFF2-40B4-BE49-F238E27FC236}">
              <a16:creationId xmlns:a16="http://schemas.microsoft.com/office/drawing/2014/main" id="{BD48BF45-79D4-4334-8234-932A8BE1F6A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9" name="正方形/長方形 188">
          <a:extLst>
            <a:ext uri="{FF2B5EF4-FFF2-40B4-BE49-F238E27FC236}">
              <a16:creationId xmlns:a16="http://schemas.microsoft.com/office/drawing/2014/main" id="{463EF71A-2CC6-48D9-920C-DE8E02E92A2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0" name="正方形/長方形 189">
          <a:extLst>
            <a:ext uri="{FF2B5EF4-FFF2-40B4-BE49-F238E27FC236}">
              <a16:creationId xmlns:a16="http://schemas.microsoft.com/office/drawing/2014/main" id="{8EA08F54-CFA0-4EF6-B766-D11A28CB054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1" name="正方形/長方形 190">
          <a:extLst>
            <a:ext uri="{FF2B5EF4-FFF2-40B4-BE49-F238E27FC236}">
              <a16:creationId xmlns:a16="http://schemas.microsoft.com/office/drawing/2014/main" id="{B4D14C72-965F-48E3-B834-8A5DBA26E97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2" name="正方形/長方形 191">
          <a:extLst>
            <a:ext uri="{FF2B5EF4-FFF2-40B4-BE49-F238E27FC236}">
              <a16:creationId xmlns:a16="http://schemas.microsoft.com/office/drawing/2014/main" id="{B06936E7-93EE-40DC-87AC-D782FD790A14}"/>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93" name="正方形/長方形 192">
          <a:extLst>
            <a:ext uri="{FF2B5EF4-FFF2-40B4-BE49-F238E27FC236}">
              <a16:creationId xmlns:a16="http://schemas.microsoft.com/office/drawing/2014/main" id="{590E7793-18ED-4F6D-B06C-7F9CAA7C776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94" name="正方形/長方形 193">
          <a:extLst>
            <a:ext uri="{FF2B5EF4-FFF2-40B4-BE49-F238E27FC236}">
              <a16:creationId xmlns:a16="http://schemas.microsoft.com/office/drawing/2014/main" id="{595968B6-50EE-4787-9752-0D5EBF78251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95" name="正方形/長方形 194">
          <a:extLst>
            <a:ext uri="{FF2B5EF4-FFF2-40B4-BE49-F238E27FC236}">
              <a16:creationId xmlns:a16="http://schemas.microsoft.com/office/drawing/2014/main" id="{30E633E0-9304-49AB-A0DE-24EF2308731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96" name="正方形/長方形 195">
          <a:extLst>
            <a:ext uri="{FF2B5EF4-FFF2-40B4-BE49-F238E27FC236}">
              <a16:creationId xmlns:a16="http://schemas.microsoft.com/office/drawing/2014/main" id="{69471CB4-AF59-43DB-A6DD-A5118BDBADA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97" name="正方形/長方形 196">
          <a:extLst>
            <a:ext uri="{FF2B5EF4-FFF2-40B4-BE49-F238E27FC236}">
              <a16:creationId xmlns:a16="http://schemas.microsoft.com/office/drawing/2014/main" id="{AEC37B65-E484-4B45-8020-E58EF70E623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98" name="正方形/長方形 197">
          <a:extLst>
            <a:ext uri="{FF2B5EF4-FFF2-40B4-BE49-F238E27FC236}">
              <a16:creationId xmlns:a16="http://schemas.microsoft.com/office/drawing/2014/main" id="{D185EB16-97E2-4BE2-B277-135DBC20AB9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99" name="正方形/長方形 198">
          <a:extLst>
            <a:ext uri="{FF2B5EF4-FFF2-40B4-BE49-F238E27FC236}">
              <a16:creationId xmlns:a16="http://schemas.microsoft.com/office/drawing/2014/main" id="{453E9607-BAE9-4034-BC59-42E6C0B91EE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0" name="正方形/長方形 199">
          <a:extLst>
            <a:ext uri="{FF2B5EF4-FFF2-40B4-BE49-F238E27FC236}">
              <a16:creationId xmlns:a16="http://schemas.microsoft.com/office/drawing/2014/main" id="{139EFE3C-B4A9-4115-82A2-70D9EC895E84}"/>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01" name="正方形/長方形 200">
          <a:extLst>
            <a:ext uri="{FF2B5EF4-FFF2-40B4-BE49-F238E27FC236}">
              <a16:creationId xmlns:a16="http://schemas.microsoft.com/office/drawing/2014/main" id="{C4C13095-0BBE-430E-93F5-AF02BEFA8BD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02" name="正方形/長方形 201">
          <a:extLst>
            <a:ext uri="{FF2B5EF4-FFF2-40B4-BE49-F238E27FC236}">
              <a16:creationId xmlns:a16="http://schemas.microsoft.com/office/drawing/2014/main" id="{C6CB8A74-7742-48C0-8334-E6C0446CD15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03" name="正方形/長方形 202">
          <a:extLst>
            <a:ext uri="{FF2B5EF4-FFF2-40B4-BE49-F238E27FC236}">
              <a16:creationId xmlns:a16="http://schemas.microsoft.com/office/drawing/2014/main" id="{3EEA7D9A-F9A3-4B7B-AB5F-9BE1D45143A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04" name="正方形/長方形 203">
          <a:extLst>
            <a:ext uri="{FF2B5EF4-FFF2-40B4-BE49-F238E27FC236}">
              <a16:creationId xmlns:a16="http://schemas.microsoft.com/office/drawing/2014/main" id="{638B2973-44B7-421A-A678-8D6D487D16B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05" name="正方形/長方形 204">
          <a:extLst>
            <a:ext uri="{FF2B5EF4-FFF2-40B4-BE49-F238E27FC236}">
              <a16:creationId xmlns:a16="http://schemas.microsoft.com/office/drawing/2014/main" id="{456D743D-7CAA-4058-96C3-920838DB551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06" name="正方形/長方形 205">
          <a:extLst>
            <a:ext uri="{FF2B5EF4-FFF2-40B4-BE49-F238E27FC236}">
              <a16:creationId xmlns:a16="http://schemas.microsoft.com/office/drawing/2014/main" id="{74DD2C60-EBB7-48E4-98B7-BCF041DB028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07" name="正方形/長方形 206">
          <a:extLst>
            <a:ext uri="{FF2B5EF4-FFF2-40B4-BE49-F238E27FC236}">
              <a16:creationId xmlns:a16="http://schemas.microsoft.com/office/drawing/2014/main" id="{1EADC485-D6F2-44AC-8D7F-2D885D0EB50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08" name="正方形/長方形 207">
          <a:extLst>
            <a:ext uri="{FF2B5EF4-FFF2-40B4-BE49-F238E27FC236}">
              <a16:creationId xmlns:a16="http://schemas.microsoft.com/office/drawing/2014/main" id="{E3A41E4D-4E69-4B9C-93D2-DD5A30635BF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09" name="正方形/長方形 208">
          <a:extLst>
            <a:ext uri="{FF2B5EF4-FFF2-40B4-BE49-F238E27FC236}">
              <a16:creationId xmlns:a16="http://schemas.microsoft.com/office/drawing/2014/main" id="{0E9E1FE6-79DA-4C33-B03B-3E99B395184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10" name="正方形/長方形 209">
          <a:extLst>
            <a:ext uri="{FF2B5EF4-FFF2-40B4-BE49-F238E27FC236}">
              <a16:creationId xmlns:a16="http://schemas.microsoft.com/office/drawing/2014/main" id="{B8368661-3562-4657-A1FC-D651017E50E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11" name="正方形/長方形 210">
          <a:extLst>
            <a:ext uri="{FF2B5EF4-FFF2-40B4-BE49-F238E27FC236}">
              <a16:creationId xmlns:a16="http://schemas.microsoft.com/office/drawing/2014/main" id="{512BCE05-CF21-4566-BD35-58604AFCD4F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12" name="正方形/長方形 211">
          <a:extLst>
            <a:ext uri="{FF2B5EF4-FFF2-40B4-BE49-F238E27FC236}">
              <a16:creationId xmlns:a16="http://schemas.microsoft.com/office/drawing/2014/main" id="{57A6E5EA-0F0E-4342-8E6E-769E6B66928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13" name="正方形/長方形 212">
          <a:extLst>
            <a:ext uri="{FF2B5EF4-FFF2-40B4-BE49-F238E27FC236}">
              <a16:creationId xmlns:a16="http://schemas.microsoft.com/office/drawing/2014/main" id="{44015826-4AF4-4742-ACB3-D46C7FE92ED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14" name="正方形/長方形 213">
          <a:extLst>
            <a:ext uri="{FF2B5EF4-FFF2-40B4-BE49-F238E27FC236}">
              <a16:creationId xmlns:a16="http://schemas.microsoft.com/office/drawing/2014/main" id="{F67605AC-EA99-45D5-9D8D-5EBB00E9655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15" name="正方形/長方形 214">
          <a:extLst>
            <a:ext uri="{FF2B5EF4-FFF2-40B4-BE49-F238E27FC236}">
              <a16:creationId xmlns:a16="http://schemas.microsoft.com/office/drawing/2014/main" id="{AFD20D1B-1B94-4148-86D3-9DC595597FD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16" name="正方形/長方形 215">
          <a:extLst>
            <a:ext uri="{FF2B5EF4-FFF2-40B4-BE49-F238E27FC236}">
              <a16:creationId xmlns:a16="http://schemas.microsoft.com/office/drawing/2014/main" id="{5483A401-932C-4794-A576-D65237D9905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17" name="正方形/長方形 216">
          <a:extLst>
            <a:ext uri="{FF2B5EF4-FFF2-40B4-BE49-F238E27FC236}">
              <a16:creationId xmlns:a16="http://schemas.microsoft.com/office/drawing/2014/main" id="{F3070992-57B2-4AB4-8D6E-4C12F1FE629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18" name="正方形/長方形 217">
          <a:extLst>
            <a:ext uri="{FF2B5EF4-FFF2-40B4-BE49-F238E27FC236}">
              <a16:creationId xmlns:a16="http://schemas.microsoft.com/office/drawing/2014/main" id="{FE75091C-03EA-4EE6-9A9F-881B7C16160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19" name="正方形/長方形 218">
          <a:extLst>
            <a:ext uri="{FF2B5EF4-FFF2-40B4-BE49-F238E27FC236}">
              <a16:creationId xmlns:a16="http://schemas.microsoft.com/office/drawing/2014/main" id="{069D47B0-3CA9-4FCA-A890-F5340BFB1B6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20" name="正方形/長方形 219">
          <a:extLst>
            <a:ext uri="{FF2B5EF4-FFF2-40B4-BE49-F238E27FC236}">
              <a16:creationId xmlns:a16="http://schemas.microsoft.com/office/drawing/2014/main" id="{9704A66A-EE9B-4F68-9189-3D0DC2AB815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21" name="正方形/長方形 220">
          <a:extLst>
            <a:ext uri="{FF2B5EF4-FFF2-40B4-BE49-F238E27FC236}">
              <a16:creationId xmlns:a16="http://schemas.microsoft.com/office/drawing/2014/main" id="{B2025335-0582-434F-BAA6-99543BEF74F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22" name="正方形/長方形 221">
          <a:extLst>
            <a:ext uri="{FF2B5EF4-FFF2-40B4-BE49-F238E27FC236}">
              <a16:creationId xmlns:a16="http://schemas.microsoft.com/office/drawing/2014/main" id="{90FD98A9-C0AF-4344-8417-F8019171E8A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23" name="正方形/長方形 222">
          <a:extLst>
            <a:ext uri="{FF2B5EF4-FFF2-40B4-BE49-F238E27FC236}">
              <a16:creationId xmlns:a16="http://schemas.microsoft.com/office/drawing/2014/main" id="{FDBC3916-AA3F-4336-82F9-F0BE7C1D717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24" name="正方形/長方形 223">
          <a:extLst>
            <a:ext uri="{FF2B5EF4-FFF2-40B4-BE49-F238E27FC236}">
              <a16:creationId xmlns:a16="http://schemas.microsoft.com/office/drawing/2014/main" id="{7C4ED20A-BA7E-4B6C-A420-D55780EED06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25" name="テキスト ボックス 224">
          <a:extLst>
            <a:ext uri="{FF2B5EF4-FFF2-40B4-BE49-F238E27FC236}">
              <a16:creationId xmlns:a16="http://schemas.microsoft.com/office/drawing/2014/main" id="{9CD3B851-15D2-402D-8B23-364BD52C361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26" name="直線コネクタ 225">
          <a:extLst>
            <a:ext uri="{FF2B5EF4-FFF2-40B4-BE49-F238E27FC236}">
              <a16:creationId xmlns:a16="http://schemas.microsoft.com/office/drawing/2014/main" id="{F7638C6E-5477-4326-A21C-8697DFDC5FD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27" name="テキスト ボックス 226">
          <a:extLst>
            <a:ext uri="{FF2B5EF4-FFF2-40B4-BE49-F238E27FC236}">
              <a16:creationId xmlns:a16="http://schemas.microsoft.com/office/drawing/2014/main" id="{56F16D84-305A-4382-8EAC-A7787C90B2B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228" name="直線コネクタ 227">
          <a:extLst>
            <a:ext uri="{FF2B5EF4-FFF2-40B4-BE49-F238E27FC236}">
              <a16:creationId xmlns:a16="http://schemas.microsoft.com/office/drawing/2014/main" id="{D601DA27-287B-437F-9E20-B609E0E9E7C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229" name="テキスト ボックス 228">
          <a:extLst>
            <a:ext uri="{FF2B5EF4-FFF2-40B4-BE49-F238E27FC236}">
              <a16:creationId xmlns:a16="http://schemas.microsoft.com/office/drawing/2014/main" id="{29410751-4155-4890-8EA2-6F304A464DC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230" name="直線コネクタ 229">
          <a:extLst>
            <a:ext uri="{FF2B5EF4-FFF2-40B4-BE49-F238E27FC236}">
              <a16:creationId xmlns:a16="http://schemas.microsoft.com/office/drawing/2014/main" id="{E085D9BE-E1CF-4770-85DD-4850348E8FD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231" name="テキスト ボックス 230">
          <a:extLst>
            <a:ext uri="{FF2B5EF4-FFF2-40B4-BE49-F238E27FC236}">
              <a16:creationId xmlns:a16="http://schemas.microsoft.com/office/drawing/2014/main" id="{3AE2595A-D5F6-4B91-8974-AEEABBBA0DE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232" name="直線コネクタ 231">
          <a:extLst>
            <a:ext uri="{FF2B5EF4-FFF2-40B4-BE49-F238E27FC236}">
              <a16:creationId xmlns:a16="http://schemas.microsoft.com/office/drawing/2014/main" id="{E177B5A6-2628-47B1-AB21-6D21631C46D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233" name="テキスト ボックス 232">
          <a:extLst>
            <a:ext uri="{FF2B5EF4-FFF2-40B4-BE49-F238E27FC236}">
              <a16:creationId xmlns:a16="http://schemas.microsoft.com/office/drawing/2014/main" id="{CA6EE344-D187-49B0-B5A4-17558A44D25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234" name="直線コネクタ 233">
          <a:extLst>
            <a:ext uri="{FF2B5EF4-FFF2-40B4-BE49-F238E27FC236}">
              <a16:creationId xmlns:a16="http://schemas.microsoft.com/office/drawing/2014/main" id="{3B24352E-6E38-4611-990F-89082BCA2BA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235" name="テキスト ボックス 234">
          <a:extLst>
            <a:ext uri="{FF2B5EF4-FFF2-40B4-BE49-F238E27FC236}">
              <a16:creationId xmlns:a16="http://schemas.microsoft.com/office/drawing/2014/main" id="{268454BD-31DE-42C2-BA94-4E2FF39AC17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236" name="直線コネクタ 235">
          <a:extLst>
            <a:ext uri="{FF2B5EF4-FFF2-40B4-BE49-F238E27FC236}">
              <a16:creationId xmlns:a16="http://schemas.microsoft.com/office/drawing/2014/main" id="{DDC051A1-C84C-4941-9575-6C5BECFC25C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237" name="テキスト ボックス 236">
          <a:extLst>
            <a:ext uri="{FF2B5EF4-FFF2-40B4-BE49-F238E27FC236}">
              <a16:creationId xmlns:a16="http://schemas.microsoft.com/office/drawing/2014/main" id="{55FD2A7C-9569-4E06-86AD-8309197E4C0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38" name="直線コネクタ 237">
          <a:extLst>
            <a:ext uri="{FF2B5EF4-FFF2-40B4-BE49-F238E27FC236}">
              <a16:creationId xmlns:a16="http://schemas.microsoft.com/office/drawing/2014/main" id="{CA355C5E-5FE3-4055-BEAD-8E59F92272D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239" name="テキスト ボックス 238">
          <a:extLst>
            <a:ext uri="{FF2B5EF4-FFF2-40B4-BE49-F238E27FC236}">
              <a16:creationId xmlns:a16="http://schemas.microsoft.com/office/drawing/2014/main" id="{BAF2CE11-DFB6-4406-9696-8E40066351B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240" name="【消防施設】&#10;有形固定資産減価償却率グラフ枠">
          <a:extLst>
            <a:ext uri="{FF2B5EF4-FFF2-40B4-BE49-F238E27FC236}">
              <a16:creationId xmlns:a16="http://schemas.microsoft.com/office/drawing/2014/main" id="{DC6B253C-7654-4B90-90A9-7CED5C84DA3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241" name="直線コネクタ 240">
          <a:extLst>
            <a:ext uri="{FF2B5EF4-FFF2-40B4-BE49-F238E27FC236}">
              <a16:creationId xmlns:a16="http://schemas.microsoft.com/office/drawing/2014/main" id="{0CC69B94-966E-41E7-8F59-750D3089BB58}"/>
            </a:ext>
          </a:extLst>
        </xdr:cNvPr>
        <xdr:cNvCxnSpPr/>
      </xdr:nvCxnSpPr>
      <xdr:spPr>
        <a:xfrm flipV="1">
          <a:off x="16318864" y="1339215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242" name="【消防施設】&#10;有形固定資産減価償却率最小値テキスト">
          <a:extLst>
            <a:ext uri="{FF2B5EF4-FFF2-40B4-BE49-F238E27FC236}">
              <a16:creationId xmlns:a16="http://schemas.microsoft.com/office/drawing/2014/main" id="{471B8C29-AD79-4778-8438-A4B6708A3FAA}"/>
            </a:ext>
          </a:extLst>
        </xdr:cNvPr>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243" name="直線コネクタ 242">
          <a:extLst>
            <a:ext uri="{FF2B5EF4-FFF2-40B4-BE49-F238E27FC236}">
              <a16:creationId xmlns:a16="http://schemas.microsoft.com/office/drawing/2014/main" id="{379B2F1E-4FFF-47F8-B53D-CE7712A9898F}"/>
            </a:ext>
          </a:extLst>
        </xdr:cNvPr>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244" name="【消防施設】&#10;有形固定資産減価償却率最大値テキスト">
          <a:extLst>
            <a:ext uri="{FF2B5EF4-FFF2-40B4-BE49-F238E27FC236}">
              <a16:creationId xmlns:a16="http://schemas.microsoft.com/office/drawing/2014/main" id="{F3A66B21-DB00-417C-B0E3-8ED9B334D850}"/>
            </a:ext>
          </a:extLst>
        </xdr:cNvPr>
        <xdr:cNvSpPr txBox="1"/>
      </xdr:nvSpPr>
      <xdr:spPr>
        <a:xfrm>
          <a:off x="16357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245" name="直線コネクタ 244">
          <a:extLst>
            <a:ext uri="{FF2B5EF4-FFF2-40B4-BE49-F238E27FC236}">
              <a16:creationId xmlns:a16="http://schemas.microsoft.com/office/drawing/2014/main" id="{296A15A4-9B0A-4B1F-8275-EAD659ED17C8}"/>
            </a:ext>
          </a:extLst>
        </xdr:cNvPr>
        <xdr:cNvCxnSpPr/>
      </xdr:nvCxnSpPr>
      <xdr:spPr>
        <a:xfrm>
          <a:off x="16230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52088</xdr:rowOff>
    </xdr:from>
    <xdr:ext cx="405111" cy="259045"/>
    <xdr:sp macro="" textlink="">
      <xdr:nvSpPr>
        <xdr:cNvPr id="246" name="【消防施設】&#10;有形固定資産減価償却率平均値テキスト">
          <a:extLst>
            <a:ext uri="{FF2B5EF4-FFF2-40B4-BE49-F238E27FC236}">
              <a16:creationId xmlns:a16="http://schemas.microsoft.com/office/drawing/2014/main" id="{F41250DA-5C45-414B-AA99-F60B912A504C}"/>
            </a:ext>
          </a:extLst>
        </xdr:cNvPr>
        <xdr:cNvSpPr txBox="1"/>
      </xdr:nvSpPr>
      <xdr:spPr>
        <a:xfrm>
          <a:off x="16357600" y="13939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247" name="フローチャート: 判断 246">
          <a:extLst>
            <a:ext uri="{FF2B5EF4-FFF2-40B4-BE49-F238E27FC236}">
              <a16:creationId xmlns:a16="http://schemas.microsoft.com/office/drawing/2014/main" id="{71C20B6D-E7A8-453D-8E7B-A2C511EDBB25}"/>
            </a:ext>
          </a:extLst>
        </xdr:cNvPr>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248" name="フローチャート: 判断 247">
          <a:extLst>
            <a:ext uri="{FF2B5EF4-FFF2-40B4-BE49-F238E27FC236}">
              <a16:creationId xmlns:a16="http://schemas.microsoft.com/office/drawing/2014/main" id="{78101938-EC4A-44B0-9B26-3BBD2023DE28}"/>
            </a:ext>
          </a:extLst>
        </xdr:cNvPr>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249" name="フローチャート: 判断 248">
          <a:extLst>
            <a:ext uri="{FF2B5EF4-FFF2-40B4-BE49-F238E27FC236}">
              <a16:creationId xmlns:a16="http://schemas.microsoft.com/office/drawing/2014/main" id="{AA81B0BC-E6A7-4825-BC59-6CD9AF8E4A2E}"/>
            </a:ext>
          </a:extLst>
        </xdr:cNvPr>
        <xdr:cNvSpPr/>
      </xdr:nvSpPr>
      <xdr:spPr>
        <a:xfrm>
          <a:off x="14541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101600</xdr:rowOff>
    </xdr:from>
    <xdr:to>
      <xdr:col>72</xdr:col>
      <xdr:colOff>38100</xdr:colOff>
      <xdr:row>82</xdr:row>
      <xdr:rowOff>31750</xdr:rowOff>
    </xdr:to>
    <xdr:sp macro="" textlink="">
      <xdr:nvSpPr>
        <xdr:cNvPr id="250" name="フローチャート: 判断 249">
          <a:extLst>
            <a:ext uri="{FF2B5EF4-FFF2-40B4-BE49-F238E27FC236}">
              <a16:creationId xmlns:a16="http://schemas.microsoft.com/office/drawing/2014/main" id="{9D6A0AC1-2006-450A-927E-1DA16C59A59C}"/>
            </a:ext>
          </a:extLst>
        </xdr:cNvPr>
        <xdr:cNvSpPr/>
      </xdr:nvSpPr>
      <xdr:spPr>
        <a:xfrm>
          <a:off x="1365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251" name="フローチャート: 判断 250">
          <a:extLst>
            <a:ext uri="{FF2B5EF4-FFF2-40B4-BE49-F238E27FC236}">
              <a16:creationId xmlns:a16="http://schemas.microsoft.com/office/drawing/2014/main" id="{792B3F0A-FA3D-423E-B0F3-50622B29B8AE}"/>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12372312-FAA3-472A-A97E-F5EF9BBD955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3335C139-8348-4D28-9CA1-945348FF71C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D2701A7C-C90F-49CD-A113-E96A377A60D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AA017D8D-549B-4AD6-9894-00BB6F75D56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346D2668-673A-429A-9839-74BFADBE775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107314</xdr:rowOff>
    </xdr:from>
    <xdr:to>
      <xdr:col>85</xdr:col>
      <xdr:colOff>177800</xdr:colOff>
      <xdr:row>86</xdr:row>
      <xdr:rowOff>37464</xdr:rowOff>
    </xdr:to>
    <xdr:sp macro="" textlink="">
      <xdr:nvSpPr>
        <xdr:cNvPr id="257" name="楕円 256">
          <a:extLst>
            <a:ext uri="{FF2B5EF4-FFF2-40B4-BE49-F238E27FC236}">
              <a16:creationId xmlns:a16="http://schemas.microsoft.com/office/drawing/2014/main" id="{7FD5E051-B02E-41E1-9B3D-FEC895446185}"/>
            </a:ext>
          </a:extLst>
        </xdr:cNvPr>
        <xdr:cNvSpPr/>
      </xdr:nvSpPr>
      <xdr:spPr>
        <a:xfrm>
          <a:off x="16268700" y="146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22241</xdr:rowOff>
    </xdr:from>
    <xdr:ext cx="405111" cy="259045"/>
    <xdr:sp macro="" textlink="">
      <xdr:nvSpPr>
        <xdr:cNvPr id="258" name="【消防施設】&#10;有形固定資産減価償却率該当値テキスト">
          <a:extLst>
            <a:ext uri="{FF2B5EF4-FFF2-40B4-BE49-F238E27FC236}">
              <a16:creationId xmlns:a16="http://schemas.microsoft.com/office/drawing/2014/main" id="{23E7995C-5A3E-4162-96EF-D837643A47C4}"/>
            </a:ext>
          </a:extLst>
        </xdr:cNvPr>
        <xdr:cNvSpPr txBox="1"/>
      </xdr:nvSpPr>
      <xdr:spPr>
        <a:xfrm>
          <a:off x="16357600" y="1459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93980</xdr:rowOff>
    </xdr:from>
    <xdr:to>
      <xdr:col>81</xdr:col>
      <xdr:colOff>101600</xdr:colOff>
      <xdr:row>86</xdr:row>
      <xdr:rowOff>24130</xdr:rowOff>
    </xdr:to>
    <xdr:sp macro="" textlink="">
      <xdr:nvSpPr>
        <xdr:cNvPr id="259" name="楕円 258">
          <a:extLst>
            <a:ext uri="{FF2B5EF4-FFF2-40B4-BE49-F238E27FC236}">
              <a16:creationId xmlns:a16="http://schemas.microsoft.com/office/drawing/2014/main" id="{8274FD7B-AC71-4D02-9365-53FD65013F5E}"/>
            </a:ext>
          </a:extLst>
        </xdr:cNvPr>
        <xdr:cNvSpPr/>
      </xdr:nvSpPr>
      <xdr:spPr>
        <a:xfrm>
          <a:off x="15430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144780</xdr:rowOff>
    </xdr:from>
    <xdr:to>
      <xdr:col>85</xdr:col>
      <xdr:colOff>127000</xdr:colOff>
      <xdr:row>85</xdr:row>
      <xdr:rowOff>158114</xdr:rowOff>
    </xdr:to>
    <xdr:cxnSp macro="">
      <xdr:nvCxnSpPr>
        <xdr:cNvPr id="260" name="直線コネクタ 259">
          <a:extLst>
            <a:ext uri="{FF2B5EF4-FFF2-40B4-BE49-F238E27FC236}">
              <a16:creationId xmlns:a16="http://schemas.microsoft.com/office/drawing/2014/main" id="{611E0897-020D-4940-AFB0-D4F0FE1385EB}"/>
            </a:ext>
          </a:extLst>
        </xdr:cNvPr>
        <xdr:cNvCxnSpPr/>
      </xdr:nvCxnSpPr>
      <xdr:spPr>
        <a:xfrm>
          <a:off x="15481300" y="14718030"/>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105427</xdr:rowOff>
    </xdr:from>
    <xdr:ext cx="405111" cy="259045"/>
    <xdr:sp macro="" textlink="">
      <xdr:nvSpPr>
        <xdr:cNvPr id="261" name="n_1aveValue【消防施設】&#10;有形固定資産減価償却率">
          <a:extLst>
            <a:ext uri="{FF2B5EF4-FFF2-40B4-BE49-F238E27FC236}">
              <a16:creationId xmlns:a16="http://schemas.microsoft.com/office/drawing/2014/main" id="{88601C79-B3E2-46A3-BBED-FA22A6801A1E}"/>
            </a:ext>
          </a:extLst>
        </xdr:cNvPr>
        <xdr:cNvSpPr txBox="1"/>
      </xdr:nvSpPr>
      <xdr:spPr>
        <a:xfrm>
          <a:off x="15266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99713</xdr:rowOff>
    </xdr:from>
    <xdr:ext cx="405111" cy="259045"/>
    <xdr:sp macro="" textlink="">
      <xdr:nvSpPr>
        <xdr:cNvPr id="262" name="n_2aveValue【消防施設】&#10;有形固定資産減価償却率">
          <a:extLst>
            <a:ext uri="{FF2B5EF4-FFF2-40B4-BE49-F238E27FC236}">
              <a16:creationId xmlns:a16="http://schemas.microsoft.com/office/drawing/2014/main" id="{CEB68E5B-BC43-413B-8A97-E22FB882031E}"/>
            </a:ext>
          </a:extLst>
        </xdr:cNvPr>
        <xdr:cNvSpPr txBox="1"/>
      </xdr:nvSpPr>
      <xdr:spPr>
        <a:xfrm>
          <a:off x="14389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48277</xdr:rowOff>
    </xdr:from>
    <xdr:ext cx="405111" cy="259045"/>
    <xdr:sp macro="" textlink="">
      <xdr:nvSpPr>
        <xdr:cNvPr id="263" name="n_3aveValue【消防施設】&#10;有形固定資産減価償却率">
          <a:extLst>
            <a:ext uri="{FF2B5EF4-FFF2-40B4-BE49-F238E27FC236}">
              <a16:creationId xmlns:a16="http://schemas.microsoft.com/office/drawing/2014/main" id="{CC8A9505-2880-4A44-BD25-8A54F01B4E2F}"/>
            </a:ext>
          </a:extLst>
        </xdr:cNvPr>
        <xdr:cNvSpPr txBox="1"/>
      </xdr:nvSpPr>
      <xdr:spPr>
        <a:xfrm>
          <a:off x="13500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264" name="n_4aveValue【消防施設】&#10;有形固定資産減価償却率">
          <a:extLst>
            <a:ext uri="{FF2B5EF4-FFF2-40B4-BE49-F238E27FC236}">
              <a16:creationId xmlns:a16="http://schemas.microsoft.com/office/drawing/2014/main" id="{F7B8C5BF-E9C3-46D8-BD7D-ED0324A92559}"/>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15257</xdr:rowOff>
    </xdr:from>
    <xdr:ext cx="405111" cy="259045"/>
    <xdr:sp macro="" textlink="">
      <xdr:nvSpPr>
        <xdr:cNvPr id="265" name="n_1mainValue【消防施設】&#10;有形固定資産減価償却率">
          <a:extLst>
            <a:ext uri="{FF2B5EF4-FFF2-40B4-BE49-F238E27FC236}">
              <a16:creationId xmlns:a16="http://schemas.microsoft.com/office/drawing/2014/main" id="{CF906B99-8E7C-4AC4-A7E2-D22D5553447F}"/>
            </a:ext>
          </a:extLst>
        </xdr:cNvPr>
        <xdr:cNvSpPr txBox="1"/>
      </xdr:nvSpPr>
      <xdr:spPr>
        <a:xfrm>
          <a:off x="15266044" y="147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66" name="正方形/長方形 265">
          <a:extLst>
            <a:ext uri="{FF2B5EF4-FFF2-40B4-BE49-F238E27FC236}">
              <a16:creationId xmlns:a16="http://schemas.microsoft.com/office/drawing/2014/main" id="{CF547E4F-38F8-4873-B4DE-58ACD4E3696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67" name="正方形/長方形 266">
          <a:extLst>
            <a:ext uri="{FF2B5EF4-FFF2-40B4-BE49-F238E27FC236}">
              <a16:creationId xmlns:a16="http://schemas.microsoft.com/office/drawing/2014/main" id="{A0E8800F-6E8E-4923-A788-A5A96B9256C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68" name="正方形/長方形 267">
          <a:extLst>
            <a:ext uri="{FF2B5EF4-FFF2-40B4-BE49-F238E27FC236}">
              <a16:creationId xmlns:a16="http://schemas.microsoft.com/office/drawing/2014/main" id="{8F4E5C87-B002-449B-BE23-1C8B9AE3D9A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69" name="正方形/長方形 268">
          <a:extLst>
            <a:ext uri="{FF2B5EF4-FFF2-40B4-BE49-F238E27FC236}">
              <a16:creationId xmlns:a16="http://schemas.microsoft.com/office/drawing/2014/main" id="{AF8754EF-7114-47DA-B4E4-1A9DE8C3BA3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70" name="正方形/長方形 269">
          <a:extLst>
            <a:ext uri="{FF2B5EF4-FFF2-40B4-BE49-F238E27FC236}">
              <a16:creationId xmlns:a16="http://schemas.microsoft.com/office/drawing/2014/main" id="{CB000ECF-B868-4D13-A7F3-ED792448706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71" name="正方形/長方形 270">
          <a:extLst>
            <a:ext uri="{FF2B5EF4-FFF2-40B4-BE49-F238E27FC236}">
              <a16:creationId xmlns:a16="http://schemas.microsoft.com/office/drawing/2014/main" id="{3489932F-7C52-4445-97BE-C9872A37B6F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72" name="正方形/長方形 271">
          <a:extLst>
            <a:ext uri="{FF2B5EF4-FFF2-40B4-BE49-F238E27FC236}">
              <a16:creationId xmlns:a16="http://schemas.microsoft.com/office/drawing/2014/main" id="{71B815F9-C750-4566-B6C8-1F483EEF6E3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73" name="正方形/長方形 272">
          <a:extLst>
            <a:ext uri="{FF2B5EF4-FFF2-40B4-BE49-F238E27FC236}">
              <a16:creationId xmlns:a16="http://schemas.microsoft.com/office/drawing/2014/main" id="{EB46BAA7-204C-4FE1-9C8D-E3D769A85BA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74" name="テキスト ボックス 273">
          <a:extLst>
            <a:ext uri="{FF2B5EF4-FFF2-40B4-BE49-F238E27FC236}">
              <a16:creationId xmlns:a16="http://schemas.microsoft.com/office/drawing/2014/main" id="{1DAB3DD2-F1D5-4979-8CA2-9F69377C8EC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75" name="直線コネクタ 274">
          <a:extLst>
            <a:ext uri="{FF2B5EF4-FFF2-40B4-BE49-F238E27FC236}">
              <a16:creationId xmlns:a16="http://schemas.microsoft.com/office/drawing/2014/main" id="{337A357C-B429-4584-B7C9-B065D77A17E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276" name="直線コネクタ 275">
          <a:extLst>
            <a:ext uri="{FF2B5EF4-FFF2-40B4-BE49-F238E27FC236}">
              <a16:creationId xmlns:a16="http://schemas.microsoft.com/office/drawing/2014/main" id="{D60FA14B-AEA6-49AF-B202-B7AC35478C5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E4CCBDE9-0C2D-4819-820A-627BA0F8FBC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278" name="直線コネクタ 277">
          <a:extLst>
            <a:ext uri="{FF2B5EF4-FFF2-40B4-BE49-F238E27FC236}">
              <a16:creationId xmlns:a16="http://schemas.microsoft.com/office/drawing/2014/main" id="{C6D27297-62FD-4D9F-9C49-CF06D931FC5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279" name="テキスト ボックス 278">
          <a:extLst>
            <a:ext uri="{FF2B5EF4-FFF2-40B4-BE49-F238E27FC236}">
              <a16:creationId xmlns:a16="http://schemas.microsoft.com/office/drawing/2014/main" id="{5438F631-A692-4923-9300-B758554F895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280" name="直線コネクタ 279">
          <a:extLst>
            <a:ext uri="{FF2B5EF4-FFF2-40B4-BE49-F238E27FC236}">
              <a16:creationId xmlns:a16="http://schemas.microsoft.com/office/drawing/2014/main" id="{50A50E74-7834-4CDE-822D-079EDD80EC8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281" name="テキスト ボックス 280">
          <a:extLst>
            <a:ext uri="{FF2B5EF4-FFF2-40B4-BE49-F238E27FC236}">
              <a16:creationId xmlns:a16="http://schemas.microsoft.com/office/drawing/2014/main" id="{01F47CB1-49C4-42E1-B1EF-2C2699224DC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282" name="直線コネクタ 281">
          <a:extLst>
            <a:ext uri="{FF2B5EF4-FFF2-40B4-BE49-F238E27FC236}">
              <a16:creationId xmlns:a16="http://schemas.microsoft.com/office/drawing/2014/main" id="{9A1C0A8E-1270-4F5C-A0B1-4B0CFF28BC8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283" name="テキスト ボックス 282">
          <a:extLst>
            <a:ext uri="{FF2B5EF4-FFF2-40B4-BE49-F238E27FC236}">
              <a16:creationId xmlns:a16="http://schemas.microsoft.com/office/drawing/2014/main" id="{BF5405F0-6CE4-4A0C-8FC5-7FD0DF9E510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284" name="直線コネクタ 283">
          <a:extLst>
            <a:ext uri="{FF2B5EF4-FFF2-40B4-BE49-F238E27FC236}">
              <a16:creationId xmlns:a16="http://schemas.microsoft.com/office/drawing/2014/main" id="{DBFE66CA-BD53-4602-933A-04C5530DC0A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285" name="テキスト ボックス 284">
          <a:extLst>
            <a:ext uri="{FF2B5EF4-FFF2-40B4-BE49-F238E27FC236}">
              <a16:creationId xmlns:a16="http://schemas.microsoft.com/office/drawing/2014/main" id="{F51B3223-6A95-4580-B945-72EC00BAEE4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286" name="直線コネクタ 285">
          <a:extLst>
            <a:ext uri="{FF2B5EF4-FFF2-40B4-BE49-F238E27FC236}">
              <a16:creationId xmlns:a16="http://schemas.microsoft.com/office/drawing/2014/main" id="{24DBFFED-2036-4B54-A512-0A3806279BC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287" name="テキスト ボックス 286">
          <a:extLst>
            <a:ext uri="{FF2B5EF4-FFF2-40B4-BE49-F238E27FC236}">
              <a16:creationId xmlns:a16="http://schemas.microsoft.com/office/drawing/2014/main" id="{68577536-D2BD-40A8-9BCA-9492468B04F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288" name="直線コネクタ 287">
          <a:extLst>
            <a:ext uri="{FF2B5EF4-FFF2-40B4-BE49-F238E27FC236}">
              <a16:creationId xmlns:a16="http://schemas.microsoft.com/office/drawing/2014/main" id="{95368EB7-DAC7-44CA-9A09-A97F369FDC6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289" name="テキスト ボックス 288">
          <a:extLst>
            <a:ext uri="{FF2B5EF4-FFF2-40B4-BE49-F238E27FC236}">
              <a16:creationId xmlns:a16="http://schemas.microsoft.com/office/drawing/2014/main" id="{4C5063D1-89FF-4EB9-9D5C-90CFD7E9F12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290" name="【消防施設】&#10;一人当たり面積グラフ枠">
          <a:extLst>
            <a:ext uri="{FF2B5EF4-FFF2-40B4-BE49-F238E27FC236}">
              <a16:creationId xmlns:a16="http://schemas.microsoft.com/office/drawing/2014/main" id="{5EA470EF-F091-469E-B8C7-BABAE7857AC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148045</xdr:rowOff>
    </xdr:to>
    <xdr:cxnSp macro="">
      <xdr:nvCxnSpPr>
        <xdr:cNvPr id="291" name="直線コネクタ 290">
          <a:extLst>
            <a:ext uri="{FF2B5EF4-FFF2-40B4-BE49-F238E27FC236}">
              <a16:creationId xmlns:a16="http://schemas.microsoft.com/office/drawing/2014/main" id="{0FDCCE5B-99D3-4764-A442-226998E84697}"/>
            </a:ext>
          </a:extLst>
        </xdr:cNvPr>
        <xdr:cNvCxnSpPr/>
      </xdr:nvCxnSpPr>
      <xdr:spPr>
        <a:xfrm flipV="1">
          <a:off x="22160864" y="13454743"/>
          <a:ext cx="0" cy="1438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292" name="【消防施設】&#10;一人当たり面積最小値テキスト">
          <a:extLst>
            <a:ext uri="{FF2B5EF4-FFF2-40B4-BE49-F238E27FC236}">
              <a16:creationId xmlns:a16="http://schemas.microsoft.com/office/drawing/2014/main" id="{4D64E028-C258-498D-A7DE-BD7344373AD7}"/>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293" name="直線コネクタ 292">
          <a:extLst>
            <a:ext uri="{FF2B5EF4-FFF2-40B4-BE49-F238E27FC236}">
              <a16:creationId xmlns:a16="http://schemas.microsoft.com/office/drawing/2014/main" id="{A5292ACA-9689-4AAE-A036-9510FAFB4074}"/>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294" name="【消防施設】&#10;一人当たり面積最大値テキスト">
          <a:extLst>
            <a:ext uri="{FF2B5EF4-FFF2-40B4-BE49-F238E27FC236}">
              <a16:creationId xmlns:a16="http://schemas.microsoft.com/office/drawing/2014/main" id="{D0116ADD-FDC6-4181-8DED-73BF833E6DA2}"/>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295" name="直線コネクタ 294">
          <a:extLst>
            <a:ext uri="{FF2B5EF4-FFF2-40B4-BE49-F238E27FC236}">
              <a16:creationId xmlns:a16="http://schemas.microsoft.com/office/drawing/2014/main" id="{43711556-D85A-4D05-A7DA-8BBFE0FA0D5A}"/>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170741</xdr:rowOff>
    </xdr:from>
    <xdr:ext cx="469744" cy="259045"/>
    <xdr:sp macro="" textlink="">
      <xdr:nvSpPr>
        <xdr:cNvPr id="296" name="【消防施設】&#10;一人当たり面積平均値テキスト">
          <a:extLst>
            <a:ext uri="{FF2B5EF4-FFF2-40B4-BE49-F238E27FC236}">
              <a16:creationId xmlns:a16="http://schemas.microsoft.com/office/drawing/2014/main" id="{E4664B54-08C8-4C64-B55A-26FA3D13FEF5}"/>
            </a:ext>
          </a:extLst>
        </xdr:cNvPr>
        <xdr:cNvSpPr txBox="1"/>
      </xdr:nvSpPr>
      <xdr:spPr>
        <a:xfrm>
          <a:off x="22199600" y="14572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297" name="フローチャート: 判断 296">
          <a:extLst>
            <a:ext uri="{FF2B5EF4-FFF2-40B4-BE49-F238E27FC236}">
              <a16:creationId xmlns:a16="http://schemas.microsoft.com/office/drawing/2014/main" id="{DAC4C761-A6A9-41C0-9930-0CAAFE8F1006}"/>
            </a:ext>
          </a:extLst>
        </xdr:cNvPr>
        <xdr:cNvSpPr/>
      </xdr:nvSpPr>
      <xdr:spPr>
        <a:xfrm>
          <a:off x="22110700" y="147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146776</xdr:rowOff>
    </xdr:from>
    <xdr:to>
      <xdr:col>112</xdr:col>
      <xdr:colOff>38100</xdr:colOff>
      <xdr:row>86</xdr:row>
      <xdr:rowOff>76926</xdr:rowOff>
    </xdr:to>
    <xdr:sp macro="" textlink="">
      <xdr:nvSpPr>
        <xdr:cNvPr id="298" name="フローチャート: 判断 297">
          <a:extLst>
            <a:ext uri="{FF2B5EF4-FFF2-40B4-BE49-F238E27FC236}">
              <a16:creationId xmlns:a16="http://schemas.microsoft.com/office/drawing/2014/main" id="{4BA89185-3990-45D8-8E5C-3B89E39EBBD7}"/>
            </a:ext>
          </a:extLst>
        </xdr:cNvPr>
        <xdr:cNvSpPr/>
      </xdr:nvSpPr>
      <xdr:spPr>
        <a:xfrm>
          <a:off x="21272500" y="1472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155484</xdr:rowOff>
    </xdr:from>
    <xdr:to>
      <xdr:col>107</xdr:col>
      <xdr:colOff>101600</xdr:colOff>
      <xdr:row>86</xdr:row>
      <xdr:rowOff>85634</xdr:rowOff>
    </xdr:to>
    <xdr:sp macro="" textlink="">
      <xdr:nvSpPr>
        <xdr:cNvPr id="299" name="フローチャート: 判断 298">
          <a:extLst>
            <a:ext uri="{FF2B5EF4-FFF2-40B4-BE49-F238E27FC236}">
              <a16:creationId xmlns:a16="http://schemas.microsoft.com/office/drawing/2014/main" id="{59ABFFD8-91E9-4331-A25A-86D4BF323480}"/>
            </a:ext>
          </a:extLst>
        </xdr:cNvPr>
        <xdr:cNvSpPr/>
      </xdr:nvSpPr>
      <xdr:spPr>
        <a:xfrm>
          <a:off x="20383500" y="1472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162016</xdr:rowOff>
    </xdr:from>
    <xdr:to>
      <xdr:col>102</xdr:col>
      <xdr:colOff>165100</xdr:colOff>
      <xdr:row>86</xdr:row>
      <xdr:rowOff>92166</xdr:rowOff>
    </xdr:to>
    <xdr:sp macro="" textlink="">
      <xdr:nvSpPr>
        <xdr:cNvPr id="300" name="フローチャート: 判断 299">
          <a:extLst>
            <a:ext uri="{FF2B5EF4-FFF2-40B4-BE49-F238E27FC236}">
              <a16:creationId xmlns:a16="http://schemas.microsoft.com/office/drawing/2014/main" id="{3728D445-B2D0-4900-B470-C4FC400615D8}"/>
            </a:ext>
          </a:extLst>
        </xdr:cNvPr>
        <xdr:cNvSpPr/>
      </xdr:nvSpPr>
      <xdr:spPr>
        <a:xfrm>
          <a:off x="19494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163105</xdr:rowOff>
    </xdr:from>
    <xdr:to>
      <xdr:col>98</xdr:col>
      <xdr:colOff>38100</xdr:colOff>
      <xdr:row>86</xdr:row>
      <xdr:rowOff>93255</xdr:rowOff>
    </xdr:to>
    <xdr:sp macro="" textlink="">
      <xdr:nvSpPr>
        <xdr:cNvPr id="301" name="フローチャート: 判断 300">
          <a:extLst>
            <a:ext uri="{FF2B5EF4-FFF2-40B4-BE49-F238E27FC236}">
              <a16:creationId xmlns:a16="http://schemas.microsoft.com/office/drawing/2014/main" id="{305FB457-E9F5-4A97-AF48-5AC770AFD332}"/>
            </a:ext>
          </a:extLst>
        </xdr:cNvPr>
        <xdr:cNvSpPr/>
      </xdr:nvSpPr>
      <xdr:spPr>
        <a:xfrm>
          <a:off x="18605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FE5A7A0-7DC7-4035-932C-8621EBBC4F8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7EF5634-130C-4B2D-B3A9-7057FD98005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CE9C15D-6530-4F53-A29D-8E4429CF9ED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6FFBDA6-6C81-42FD-91EE-B6FD2140724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7CD77D0D-3859-4C76-A9EE-4C7FA0E1D75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58057</xdr:rowOff>
    </xdr:from>
    <xdr:to>
      <xdr:col>116</xdr:col>
      <xdr:colOff>114300</xdr:colOff>
      <xdr:row>86</xdr:row>
      <xdr:rowOff>159657</xdr:rowOff>
    </xdr:to>
    <xdr:sp macro="" textlink="">
      <xdr:nvSpPr>
        <xdr:cNvPr id="307" name="楕円 306">
          <a:extLst>
            <a:ext uri="{FF2B5EF4-FFF2-40B4-BE49-F238E27FC236}">
              <a16:creationId xmlns:a16="http://schemas.microsoft.com/office/drawing/2014/main" id="{8E8AEDF6-CF7E-49CD-A08F-59F69A9BB1B1}"/>
            </a:ext>
          </a:extLst>
        </xdr:cNvPr>
        <xdr:cNvSpPr/>
      </xdr:nvSpPr>
      <xdr:spPr>
        <a:xfrm>
          <a:off x="22110700" y="148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144434</xdr:rowOff>
    </xdr:from>
    <xdr:ext cx="469744" cy="259045"/>
    <xdr:sp macro="" textlink="">
      <xdr:nvSpPr>
        <xdr:cNvPr id="308" name="【消防施設】&#10;一人当たり面積該当値テキスト">
          <a:extLst>
            <a:ext uri="{FF2B5EF4-FFF2-40B4-BE49-F238E27FC236}">
              <a16:creationId xmlns:a16="http://schemas.microsoft.com/office/drawing/2014/main" id="{76451330-BB49-42F1-93AB-3AB804B914B3}"/>
            </a:ext>
          </a:extLst>
        </xdr:cNvPr>
        <xdr:cNvSpPr txBox="1"/>
      </xdr:nvSpPr>
      <xdr:spPr>
        <a:xfrm>
          <a:off x="22199600" y="1471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59145</xdr:rowOff>
    </xdr:from>
    <xdr:to>
      <xdr:col>112</xdr:col>
      <xdr:colOff>38100</xdr:colOff>
      <xdr:row>86</xdr:row>
      <xdr:rowOff>160745</xdr:rowOff>
    </xdr:to>
    <xdr:sp macro="" textlink="">
      <xdr:nvSpPr>
        <xdr:cNvPr id="309" name="楕円 308">
          <a:extLst>
            <a:ext uri="{FF2B5EF4-FFF2-40B4-BE49-F238E27FC236}">
              <a16:creationId xmlns:a16="http://schemas.microsoft.com/office/drawing/2014/main" id="{32659307-D89F-4102-95B9-FA4DA31656C9}"/>
            </a:ext>
          </a:extLst>
        </xdr:cNvPr>
        <xdr:cNvSpPr/>
      </xdr:nvSpPr>
      <xdr:spPr>
        <a:xfrm>
          <a:off x="212725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108857</xdr:rowOff>
    </xdr:from>
    <xdr:to>
      <xdr:col>116</xdr:col>
      <xdr:colOff>63500</xdr:colOff>
      <xdr:row>86</xdr:row>
      <xdr:rowOff>109945</xdr:rowOff>
    </xdr:to>
    <xdr:cxnSp macro="">
      <xdr:nvCxnSpPr>
        <xdr:cNvPr id="310" name="直線コネクタ 309">
          <a:extLst>
            <a:ext uri="{FF2B5EF4-FFF2-40B4-BE49-F238E27FC236}">
              <a16:creationId xmlns:a16="http://schemas.microsoft.com/office/drawing/2014/main" id="{76BD4506-0F2F-4E98-888A-26AE405655C9}"/>
            </a:ext>
          </a:extLst>
        </xdr:cNvPr>
        <xdr:cNvCxnSpPr/>
      </xdr:nvCxnSpPr>
      <xdr:spPr>
        <a:xfrm flipV="1">
          <a:off x="21323300" y="14853557"/>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93453</xdr:rowOff>
    </xdr:from>
    <xdr:ext cx="469744" cy="259045"/>
    <xdr:sp macro="" textlink="">
      <xdr:nvSpPr>
        <xdr:cNvPr id="311" name="n_1aveValue【消防施設】&#10;一人当たり面積">
          <a:extLst>
            <a:ext uri="{FF2B5EF4-FFF2-40B4-BE49-F238E27FC236}">
              <a16:creationId xmlns:a16="http://schemas.microsoft.com/office/drawing/2014/main" id="{DF6AA9B7-53AE-4EB2-A443-C8FD4852EAB3}"/>
            </a:ext>
          </a:extLst>
        </xdr:cNvPr>
        <xdr:cNvSpPr txBox="1"/>
      </xdr:nvSpPr>
      <xdr:spPr>
        <a:xfrm>
          <a:off x="21075727" y="1449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102161</xdr:rowOff>
    </xdr:from>
    <xdr:ext cx="469744" cy="259045"/>
    <xdr:sp macro="" textlink="">
      <xdr:nvSpPr>
        <xdr:cNvPr id="312" name="n_2aveValue【消防施設】&#10;一人当たり面積">
          <a:extLst>
            <a:ext uri="{FF2B5EF4-FFF2-40B4-BE49-F238E27FC236}">
              <a16:creationId xmlns:a16="http://schemas.microsoft.com/office/drawing/2014/main" id="{961937AB-3B89-461C-BC64-B9AB4B053907}"/>
            </a:ext>
          </a:extLst>
        </xdr:cNvPr>
        <xdr:cNvSpPr txBox="1"/>
      </xdr:nvSpPr>
      <xdr:spPr>
        <a:xfrm>
          <a:off x="20199427" y="1450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108693</xdr:rowOff>
    </xdr:from>
    <xdr:ext cx="469744" cy="259045"/>
    <xdr:sp macro="" textlink="">
      <xdr:nvSpPr>
        <xdr:cNvPr id="313" name="n_3aveValue【消防施設】&#10;一人当たり面積">
          <a:extLst>
            <a:ext uri="{FF2B5EF4-FFF2-40B4-BE49-F238E27FC236}">
              <a16:creationId xmlns:a16="http://schemas.microsoft.com/office/drawing/2014/main" id="{C1609A59-95DF-45B3-A8B8-57CD7B72989B}"/>
            </a:ext>
          </a:extLst>
        </xdr:cNvPr>
        <xdr:cNvSpPr txBox="1"/>
      </xdr:nvSpPr>
      <xdr:spPr>
        <a:xfrm>
          <a:off x="19310427" y="145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109782</xdr:rowOff>
    </xdr:from>
    <xdr:ext cx="469744" cy="259045"/>
    <xdr:sp macro="" textlink="">
      <xdr:nvSpPr>
        <xdr:cNvPr id="314" name="n_4aveValue【消防施設】&#10;一人当たり面積">
          <a:extLst>
            <a:ext uri="{FF2B5EF4-FFF2-40B4-BE49-F238E27FC236}">
              <a16:creationId xmlns:a16="http://schemas.microsoft.com/office/drawing/2014/main" id="{E7D33D0D-5609-43B1-8CFB-C272FA067790}"/>
            </a:ext>
          </a:extLst>
        </xdr:cNvPr>
        <xdr:cNvSpPr txBox="1"/>
      </xdr:nvSpPr>
      <xdr:spPr>
        <a:xfrm>
          <a:off x="18421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151872</xdr:rowOff>
    </xdr:from>
    <xdr:ext cx="469744" cy="259045"/>
    <xdr:sp macro="" textlink="">
      <xdr:nvSpPr>
        <xdr:cNvPr id="315" name="n_1mainValue【消防施設】&#10;一人当たり面積">
          <a:extLst>
            <a:ext uri="{FF2B5EF4-FFF2-40B4-BE49-F238E27FC236}">
              <a16:creationId xmlns:a16="http://schemas.microsoft.com/office/drawing/2014/main" id="{D618DA34-8698-49EC-A61D-483EC8E31EC9}"/>
            </a:ext>
          </a:extLst>
        </xdr:cNvPr>
        <xdr:cNvSpPr txBox="1"/>
      </xdr:nvSpPr>
      <xdr:spPr>
        <a:xfrm>
          <a:off x="21075727"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16" name="正方形/長方形 315">
          <a:extLst>
            <a:ext uri="{FF2B5EF4-FFF2-40B4-BE49-F238E27FC236}">
              <a16:creationId xmlns:a16="http://schemas.microsoft.com/office/drawing/2014/main" id="{72763D76-0E89-4A9B-9A07-8DAD8F5CBDD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17" name="正方形/長方形 316">
          <a:extLst>
            <a:ext uri="{FF2B5EF4-FFF2-40B4-BE49-F238E27FC236}">
              <a16:creationId xmlns:a16="http://schemas.microsoft.com/office/drawing/2014/main" id="{03D89D40-360F-4DE5-9702-E976EDF3167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18" name="正方形/長方形 317">
          <a:extLst>
            <a:ext uri="{FF2B5EF4-FFF2-40B4-BE49-F238E27FC236}">
              <a16:creationId xmlns:a16="http://schemas.microsoft.com/office/drawing/2014/main" id="{45DC6A1B-F790-4876-9C08-50A8EBDFC59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19" name="正方形/長方形 318">
          <a:extLst>
            <a:ext uri="{FF2B5EF4-FFF2-40B4-BE49-F238E27FC236}">
              <a16:creationId xmlns:a16="http://schemas.microsoft.com/office/drawing/2014/main" id="{5EE753D1-1308-4383-A9D1-07C25C352E7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20" name="正方形/長方形 319">
          <a:extLst>
            <a:ext uri="{FF2B5EF4-FFF2-40B4-BE49-F238E27FC236}">
              <a16:creationId xmlns:a16="http://schemas.microsoft.com/office/drawing/2014/main" id="{398D6F1D-5FEA-4912-A69F-6682AAED6CB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21" name="正方形/長方形 320">
          <a:extLst>
            <a:ext uri="{FF2B5EF4-FFF2-40B4-BE49-F238E27FC236}">
              <a16:creationId xmlns:a16="http://schemas.microsoft.com/office/drawing/2014/main" id="{E191A6B3-52AC-408D-AAF2-A4F4FE15A7F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22" name="正方形/長方形 321">
          <a:extLst>
            <a:ext uri="{FF2B5EF4-FFF2-40B4-BE49-F238E27FC236}">
              <a16:creationId xmlns:a16="http://schemas.microsoft.com/office/drawing/2014/main" id="{1FE47F79-5F2B-4AF3-BCF8-36B6469A762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23" name="正方形/長方形 322">
          <a:extLst>
            <a:ext uri="{FF2B5EF4-FFF2-40B4-BE49-F238E27FC236}">
              <a16:creationId xmlns:a16="http://schemas.microsoft.com/office/drawing/2014/main" id="{FDD170C9-015D-4AEB-B90B-C9B4C6692BB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24" name="テキスト ボックス 323">
          <a:extLst>
            <a:ext uri="{FF2B5EF4-FFF2-40B4-BE49-F238E27FC236}">
              <a16:creationId xmlns:a16="http://schemas.microsoft.com/office/drawing/2014/main" id="{446A1F2B-37DD-48C5-B8B5-D83233FCB7C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25" name="直線コネクタ 324">
          <a:extLst>
            <a:ext uri="{FF2B5EF4-FFF2-40B4-BE49-F238E27FC236}">
              <a16:creationId xmlns:a16="http://schemas.microsoft.com/office/drawing/2014/main" id="{9ED53127-9F80-4010-9D0B-A3B6A1268BF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26" name="テキスト ボックス 325">
          <a:extLst>
            <a:ext uri="{FF2B5EF4-FFF2-40B4-BE49-F238E27FC236}">
              <a16:creationId xmlns:a16="http://schemas.microsoft.com/office/drawing/2014/main" id="{D656B5F5-FCCB-4337-B57A-8CDC826FCB1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27" name="直線コネクタ 326">
          <a:extLst>
            <a:ext uri="{FF2B5EF4-FFF2-40B4-BE49-F238E27FC236}">
              <a16:creationId xmlns:a16="http://schemas.microsoft.com/office/drawing/2014/main" id="{87BD4976-A988-4EEF-9C44-23E51D1D90D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28" name="テキスト ボックス 327">
          <a:extLst>
            <a:ext uri="{FF2B5EF4-FFF2-40B4-BE49-F238E27FC236}">
              <a16:creationId xmlns:a16="http://schemas.microsoft.com/office/drawing/2014/main" id="{4C1DAEF8-166B-472E-8E09-74936E2944E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29" name="直線コネクタ 328">
          <a:extLst>
            <a:ext uri="{FF2B5EF4-FFF2-40B4-BE49-F238E27FC236}">
              <a16:creationId xmlns:a16="http://schemas.microsoft.com/office/drawing/2014/main" id="{A92A72C8-22E1-4668-80C6-8FA58915D3B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30" name="テキスト ボックス 329">
          <a:extLst>
            <a:ext uri="{FF2B5EF4-FFF2-40B4-BE49-F238E27FC236}">
              <a16:creationId xmlns:a16="http://schemas.microsoft.com/office/drawing/2014/main" id="{4EC2CE1B-2FA3-44A3-97C2-B0D2D36CC0F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31" name="直線コネクタ 330">
          <a:extLst>
            <a:ext uri="{FF2B5EF4-FFF2-40B4-BE49-F238E27FC236}">
              <a16:creationId xmlns:a16="http://schemas.microsoft.com/office/drawing/2014/main" id="{116A5A28-96D5-4F28-9398-B7DBF57143E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32" name="テキスト ボックス 331">
          <a:extLst>
            <a:ext uri="{FF2B5EF4-FFF2-40B4-BE49-F238E27FC236}">
              <a16:creationId xmlns:a16="http://schemas.microsoft.com/office/drawing/2014/main" id="{17C34FE6-6A7D-4BA4-B59D-6FFC7EF17A3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33" name="直線コネクタ 332">
          <a:extLst>
            <a:ext uri="{FF2B5EF4-FFF2-40B4-BE49-F238E27FC236}">
              <a16:creationId xmlns:a16="http://schemas.microsoft.com/office/drawing/2014/main" id="{945E97D5-B9C0-4F53-8372-BA3B2310AF4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34" name="テキスト ボックス 333">
          <a:extLst>
            <a:ext uri="{FF2B5EF4-FFF2-40B4-BE49-F238E27FC236}">
              <a16:creationId xmlns:a16="http://schemas.microsoft.com/office/drawing/2014/main" id="{B032BC0C-A028-4346-8075-36DD565EBDB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35" name="直線コネクタ 334">
          <a:extLst>
            <a:ext uri="{FF2B5EF4-FFF2-40B4-BE49-F238E27FC236}">
              <a16:creationId xmlns:a16="http://schemas.microsoft.com/office/drawing/2014/main" id="{33C37715-5CE6-4EA0-9F02-A29B1DE0506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36" name="テキスト ボックス 335">
          <a:extLst>
            <a:ext uri="{FF2B5EF4-FFF2-40B4-BE49-F238E27FC236}">
              <a16:creationId xmlns:a16="http://schemas.microsoft.com/office/drawing/2014/main" id="{BE20D1A9-9A73-420F-854F-C89BDAFC2C6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37" name="直線コネクタ 336">
          <a:extLst>
            <a:ext uri="{FF2B5EF4-FFF2-40B4-BE49-F238E27FC236}">
              <a16:creationId xmlns:a16="http://schemas.microsoft.com/office/drawing/2014/main" id="{CB3BC319-B290-45AE-AD2E-10BC1F0907A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38" name="テキスト ボックス 337">
          <a:extLst>
            <a:ext uri="{FF2B5EF4-FFF2-40B4-BE49-F238E27FC236}">
              <a16:creationId xmlns:a16="http://schemas.microsoft.com/office/drawing/2014/main" id="{DBB2D933-BE75-420A-8BC3-15A494FEB40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39" name="直線コネクタ 338">
          <a:extLst>
            <a:ext uri="{FF2B5EF4-FFF2-40B4-BE49-F238E27FC236}">
              <a16:creationId xmlns:a16="http://schemas.microsoft.com/office/drawing/2014/main" id="{6541089F-BAD0-44A5-8525-7D795C6A071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40" name="【庁舎】&#10;有形固定資産減価償却率グラフ枠">
          <a:extLst>
            <a:ext uri="{FF2B5EF4-FFF2-40B4-BE49-F238E27FC236}">
              <a16:creationId xmlns:a16="http://schemas.microsoft.com/office/drawing/2014/main" id="{399BEF7E-7997-47CB-AF77-7BB3D6E6F0D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341" name="直線コネクタ 340">
          <a:extLst>
            <a:ext uri="{FF2B5EF4-FFF2-40B4-BE49-F238E27FC236}">
              <a16:creationId xmlns:a16="http://schemas.microsoft.com/office/drawing/2014/main" id="{F44D5259-A405-4DCD-A985-1B3E000FF646}"/>
            </a:ext>
          </a:extLst>
        </xdr:cNvPr>
        <xdr:cNvCxnSpPr/>
      </xdr:nvCxnSpPr>
      <xdr:spPr>
        <a:xfrm flipV="1">
          <a:off x="16318864" y="17167316"/>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342" name="【庁舎】&#10;有形固定資産減価償却率最小値テキスト">
          <a:extLst>
            <a:ext uri="{FF2B5EF4-FFF2-40B4-BE49-F238E27FC236}">
              <a16:creationId xmlns:a16="http://schemas.microsoft.com/office/drawing/2014/main" id="{071F90E1-2791-46D0-8C14-E79BD61E7F12}"/>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343" name="直線コネクタ 342">
          <a:extLst>
            <a:ext uri="{FF2B5EF4-FFF2-40B4-BE49-F238E27FC236}">
              <a16:creationId xmlns:a16="http://schemas.microsoft.com/office/drawing/2014/main" id="{D21616E4-5BCD-4A62-A260-B52BF843FBD4}"/>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344" name="【庁舎】&#10;有形固定資産減価償却率最大値テキスト">
          <a:extLst>
            <a:ext uri="{FF2B5EF4-FFF2-40B4-BE49-F238E27FC236}">
              <a16:creationId xmlns:a16="http://schemas.microsoft.com/office/drawing/2014/main" id="{B859C887-2368-42BD-B403-F8C1200C8C77}"/>
            </a:ext>
          </a:extLst>
        </xdr:cNvPr>
        <xdr:cNvSpPr txBox="1"/>
      </xdr:nvSpPr>
      <xdr:spPr>
        <a:xfrm>
          <a:off x="16357600" y="1694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345" name="直線コネクタ 344">
          <a:extLst>
            <a:ext uri="{FF2B5EF4-FFF2-40B4-BE49-F238E27FC236}">
              <a16:creationId xmlns:a16="http://schemas.microsoft.com/office/drawing/2014/main" id="{47931173-CDC3-4555-A469-6D832E2DFEC8}"/>
            </a:ext>
          </a:extLst>
        </xdr:cNvPr>
        <xdr:cNvCxnSpPr/>
      </xdr:nvCxnSpPr>
      <xdr:spPr>
        <a:xfrm>
          <a:off x="16230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107059</xdr:rowOff>
    </xdr:from>
    <xdr:ext cx="405111" cy="259045"/>
    <xdr:sp macro="" textlink="">
      <xdr:nvSpPr>
        <xdr:cNvPr id="346" name="【庁舎】&#10;有形固定資産減価償却率平均値テキスト">
          <a:extLst>
            <a:ext uri="{FF2B5EF4-FFF2-40B4-BE49-F238E27FC236}">
              <a16:creationId xmlns:a16="http://schemas.microsoft.com/office/drawing/2014/main" id="{8BC0824D-7642-4790-AC2E-790D704339DC}"/>
            </a:ext>
          </a:extLst>
        </xdr:cNvPr>
        <xdr:cNvSpPr txBox="1"/>
      </xdr:nvSpPr>
      <xdr:spPr>
        <a:xfrm>
          <a:off x="16357600" y="177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347" name="フローチャート: 判断 346">
          <a:extLst>
            <a:ext uri="{FF2B5EF4-FFF2-40B4-BE49-F238E27FC236}">
              <a16:creationId xmlns:a16="http://schemas.microsoft.com/office/drawing/2014/main" id="{CD4D5174-32ED-4088-BBA0-445A6F36FCB8}"/>
            </a:ext>
          </a:extLst>
        </xdr:cNvPr>
        <xdr:cNvSpPr/>
      </xdr:nvSpPr>
      <xdr:spPr>
        <a:xfrm>
          <a:off x="16268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348" name="フローチャート: 判断 347">
          <a:extLst>
            <a:ext uri="{FF2B5EF4-FFF2-40B4-BE49-F238E27FC236}">
              <a16:creationId xmlns:a16="http://schemas.microsoft.com/office/drawing/2014/main" id="{01E74ECC-2041-4A6D-AB7E-2FD6E88888DB}"/>
            </a:ext>
          </a:extLst>
        </xdr:cNvPr>
        <xdr:cNvSpPr/>
      </xdr:nvSpPr>
      <xdr:spPr>
        <a:xfrm>
          <a:off x="15430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349" name="フローチャート: 判断 348">
          <a:extLst>
            <a:ext uri="{FF2B5EF4-FFF2-40B4-BE49-F238E27FC236}">
              <a16:creationId xmlns:a16="http://schemas.microsoft.com/office/drawing/2014/main" id="{485181E3-5455-4B81-8A8B-441331D97AB7}"/>
            </a:ext>
          </a:extLst>
        </xdr:cNvPr>
        <xdr:cNvSpPr/>
      </xdr:nvSpPr>
      <xdr:spPr>
        <a:xfrm>
          <a:off x="14541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350" name="フローチャート: 判断 349">
          <a:extLst>
            <a:ext uri="{FF2B5EF4-FFF2-40B4-BE49-F238E27FC236}">
              <a16:creationId xmlns:a16="http://schemas.microsoft.com/office/drawing/2014/main" id="{67A76178-A76C-40C4-B874-C7A23583098E}"/>
            </a:ext>
          </a:extLst>
        </xdr:cNvPr>
        <xdr:cNvSpPr/>
      </xdr:nvSpPr>
      <xdr:spPr>
        <a:xfrm>
          <a:off x="13652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351" name="フローチャート: 判断 350">
          <a:extLst>
            <a:ext uri="{FF2B5EF4-FFF2-40B4-BE49-F238E27FC236}">
              <a16:creationId xmlns:a16="http://schemas.microsoft.com/office/drawing/2014/main" id="{C9298FD5-F99A-4EE4-B104-550C2F988E2F}"/>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4E9AC52E-3310-4F5B-AF9F-CBC8E3B815B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7BCA263B-A15F-4A65-8BE3-119A365D62B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D8503545-39AE-4C73-8CEC-11AA4B615C1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A13A93E0-B224-4551-B4CC-5D548B94426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26FEE982-B288-4BBC-8558-F8290872F06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27032</xdr:rowOff>
    </xdr:from>
    <xdr:to>
      <xdr:col>85</xdr:col>
      <xdr:colOff>177800</xdr:colOff>
      <xdr:row>105</xdr:row>
      <xdr:rowOff>128632</xdr:rowOff>
    </xdr:to>
    <xdr:sp macro="" textlink="">
      <xdr:nvSpPr>
        <xdr:cNvPr id="357" name="楕円 356">
          <a:extLst>
            <a:ext uri="{FF2B5EF4-FFF2-40B4-BE49-F238E27FC236}">
              <a16:creationId xmlns:a16="http://schemas.microsoft.com/office/drawing/2014/main" id="{339F4846-0A33-4451-8F4F-20ABE9C40CD1}"/>
            </a:ext>
          </a:extLst>
        </xdr:cNvPr>
        <xdr:cNvSpPr/>
      </xdr:nvSpPr>
      <xdr:spPr>
        <a:xfrm>
          <a:off x="162687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5459</xdr:rowOff>
    </xdr:from>
    <xdr:ext cx="405111" cy="259045"/>
    <xdr:sp macro="" textlink="">
      <xdr:nvSpPr>
        <xdr:cNvPr id="358" name="【庁舎】&#10;有形固定資産減価償却率該当値テキスト">
          <a:extLst>
            <a:ext uri="{FF2B5EF4-FFF2-40B4-BE49-F238E27FC236}">
              <a16:creationId xmlns:a16="http://schemas.microsoft.com/office/drawing/2014/main" id="{3EAA6FA9-1AFE-4251-B208-3E5CD2989AB1}"/>
            </a:ext>
          </a:extLst>
        </xdr:cNvPr>
        <xdr:cNvSpPr txBox="1"/>
      </xdr:nvSpPr>
      <xdr:spPr>
        <a:xfrm>
          <a:off x="16357600"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2539</xdr:rowOff>
    </xdr:from>
    <xdr:to>
      <xdr:col>81</xdr:col>
      <xdr:colOff>101600</xdr:colOff>
      <xdr:row>105</xdr:row>
      <xdr:rowOff>104139</xdr:rowOff>
    </xdr:to>
    <xdr:sp macro="" textlink="">
      <xdr:nvSpPr>
        <xdr:cNvPr id="359" name="楕円 358">
          <a:extLst>
            <a:ext uri="{FF2B5EF4-FFF2-40B4-BE49-F238E27FC236}">
              <a16:creationId xmlns:a16="http://schemas.microsoft.com/office/drawing/2014/main" id="{FA4DCDD2-B769-435E-99E5-85E7B6CDEEFC}"/>
            </a:ext>
          </a:extLst>
        </xdr:cNvPr>
        <xdr:cNvSpPr/>
      </xdr:nvSpPr>
      <xdr:spPr>
        <a:xfrm>
          <a:off x="15430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53339</xdr:rowOff>
    </xdr:from>
    <xdr:to>
      <xdr:col>85</xdr:col>
      <xdr:colOff>127000</xdr:colOff>
      <xdr:row>105</xdr:row>
      <xdr:rowOff>77832</xdr:rowOff>
    </xdr:to>
    <xdr:cxnSp macro="">
      <xdr:nvCxnSpPr>
        <xdr:cNvPr id="360" name="直線コネクタ 359">
          <a:extLst>
            <a:ext uri="{FF2B5EF4-FFF2-40B4-BE49-F238E27FC236}">
              <a16:creationId xmlns:a16="http://schemas.microsoft.com/office/drawing/2014/main" id="{D204B319-A588-488F-AC64-8E2728AD58BE}"/>
            </a:ext>
          </a:extLst>
        </xdr:cNvPr>
        <xdr:cNvCxnSpPr/>
      </xdr:nvCxnSpPr>
      <xdr:spPr>
        <a:xfrm>
          <a:off x="15481300" y="18055589"/>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138068</xdr:rowOff>
    </xdr:from>
    <xdr:to>
      <xdr:col>76</xdr:col>
      <xdr:colOff>165100</xdr:colOff>
      <xdr:row>105</xdr:row>
      <xdr:rowOff>68218</xdr:rowOff>
    </xdr:to>
    <xdr:sp macro="" textlink="">
      <xdr:nvSpPr>
        <xdr:cNvPr id="361" name="楕円 360">
          <a:extLst>
            <a:ext uri="{FF2B5EF4-FFF2-40B4-BE49-F238E27FC236}">
              <a16:creationId xmlns:a16="http://schemas.microsoft.com/office/drawing/2014/main" id="{E67C89D7-0320-4DF4-B1A1-C6E2E70227D6}"/>
            </a:ext>
          </a:extLst>
        </xdr:cNvPr>
        <xdr:cNvSpPr/>
      </xdr:nvSpPr>
      <xdr:spPr>
        <a:xfrm>
          <a:off x="14541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17418</xdr:rowOff>
    </xdr:from>
    <xdr:to>
      <xdr:col>81</xdr:col>
      <xdr:colOff>50800</xdr:colOff>
      <xdr:row>105</xdr:row>
      <xdr:rowOff>53339</xdr:rowOff>
    </xdr:to>
    <xdr:cxnSp macro="">
      <xdr:nvCxnSpPr>
        <xdr:cNvPr id="362" name="直線コネクタ 361">
          <a:extLst>
            <a:ext uri="{FF2B5EF4-FFF2-40B4-BE49-F238E27FC236}">
              <a16:creationId xmlns:a16="http://schemas.microsoft.com/office/drawing/2014/main" id="{AA49511D-C55C-4F49-ABE5-451C9C70DCD6}"/>
            </a:ext>
          </a:extLst>
        </xdr:cNvPr>
        <xdr:cNvCxnSpPr/>
      </xdr:nvCxnSpPr>
      <xdr:spPr>
        <a:xfrm>
          <a:off x="14592300" y="1801966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3101</xdr:rowOff>
    </xdr:from>
    <xdr:ext cx="405111" cy="259045"/>
    <xdr:sp macro="" textlink="">
      <xdr:nvSpPr>
        <xdr:cNvPr id="363" name="n_1aveValue【庁舎】&#10;有形固定資産減価償却率">
          <a:extLst>
            <a:ext uri="{FF2B5EF4-FFF2-40B4-BE49-F238E27FC236}">
              <a16:creationId xmlns:a16="http://schemas.microsoft.com/office/drawing/2014/main" id="{194130CF-CA81-4370-881F-8EE8E75CBE93}"/>
            </a:ext>
          </a:extLst>
        </xdr:cNvPr>
        <xdr:cNvSpPr txBox="1"/>
      </xdr:nvSpPr>
      <xdr:spPr>
        <a:xfrm>
          <a:off x="15266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9633</xdr:rowOff>
    </xdr:from>
    <xdr:ext cx="405111" cy="259045"/>
    <xdr:sp macro="" textlink="">
      <xdr:nvSpPr>
        <xdr:cNvPr id="364" name="n_2aveValue【庁舎】&#10;有形固定資産減価償却率">
          <a:extLst>
            <a:ext uri="{FF2B5EF4-FFF2-40B4-BE49-F238E27FC236}">
              <a16:creationId xmlns:a16="http://schemas.microsoft.com/office/drawing/2014/main" id="{A8999F51-3609-44E5-96AE-0A8D4C028AED}"/>
            </a:ext>
          </a:extLst>
        </xdr:cNvPr>
        <xdr:cNvSpPr txBox="1"/>
      </xdr:nvSpPr>
      <xdr:spPr>
        <a:xfrm>
          <a:off x="14389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164754</xdr:rowOff>
    </xdr:from>
    <xdr:ext cx="405111" cy="259045"/>
    <xdr:sp macro="" textlink="">
      <xdr:nvSpPr>
        <xdr:cNvPr id="365" name="n_3aveValue【庁舎】&#10;有形固定資産減価償却率">
          <a:extLst>
            <a:ext uri="{FF2B5EF4-FFF2-40B4-BE49-F238E27FC236}">
              <a16:creationId xmlns:a16="http://schemas.microsoft.com/office/drawing/2014/main" id="{BE8FC620-9034-4417-ABE3-76FDB1CDB11E}"/>
            </a:ext>
          </a:extLst>
        </xdr:cNvPr>
        <xdr:cNvSpPr txBox="1"/>
      </xdr:nvSpPr>
      <xdr:spPr>
        <a:xfrm>
          <a:off x="13500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366" name="n_4aveValue【庁舎】&#10;有形固定資産減価償却率">
          <a:extLst>
            <a:ext uri="{FF2B5EF4-FFF2-40B4-BE49-F238E27FC236}">
              <a16:creationId xmlns:a16="http://schemas.microsoft.com/office/drawing/2014/main" id="{525DBD19-531A-4DBA-A950-19C6AA58860F}"/>
            </a:ext>
          </a:extLst>
        </xdr:cNvPr>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95266</xdr:rowOff>
    </xdr:from>
    <xdr:ext cx="405111" cy="259045"/>
    <xdr:sp macro="" textlink="">
      <xdr:nvSpPr>
        <xdr:cNvPr id="367" name="n_1mainValue【庁舎】&#10;有形固定資産減価償却率">
          <a:extLst>
            <a:ext uri="{FF2B5EF4-FFF2-40B4-BE49-F238E27FC236}">
              <a16:creationId xmlns:a16="http://schemas.microsoft.com/office/drawing/2014/main" id="{CC754C19-44CF-4A0C-98F1-77DA3578E36F}"/>
            </a:ext>
          </a:extLst>
        </xdr:cNvPr>
        <xdr:cNvSpPr txBox="1"/>
      </xdr:nvSpPr>
      <xdr:spPr>
        <a:xfrm>
          <a:off x="152660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59345</xdr:rowOff>
    </xdr:from>
    <xdr:ext cx="405111" cy="259045"/>
    <xdr:sp macro="" textlink="">
      <xdr:nvSpPr>
        <xdr:cNvPr id="368" name="n_2mainValue【庁舎】&#10;有形固定資産減価償却率">
          <a:extLst>
            <a:ext uri="{FF2B5EF4-FFF2-40B4-BE49-F238E27FC236}">
              <a16:creationId xmlns:a16="http://schemas.microsoft.com/office/drawing/2014/main" id="{5E3AF7AD-B8D1-4A04-884B-485FDD682B6A}"/>
            </a:ext>
          </a:extLst>
        </xdr:cNvPr>
        <xdr:cNvSpPr txBox="1"/>
      </xdr:nvSpPr>
      <xdr:spPr>
        <a:xfrm>
          <a:off x="14389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69" name="正方形/長方形 368">
          <a:extLst>
            <a:ext uri="{FF2B5EF4-FFF2-40B4-BE49-F238E27FC236}">
              <a16:creationId xmlns:a16="http://schemas.microsoft.com/office/drawing/2014/main" id="{FA1AD6A4-00B8-4E67-B150-A8D5FCE3FF1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70" name="正方形/長方形 369">
          <a:extLst>
            <a:ext uri="{FF2B5EF4-FFF2-40B4-BE49-F238E27FC236}">
              <a16:creationId xmlns:a16="http://schemas.microsoft.com/office/drawing/2014/main" id="{F2202B85-AB3B-4373-A427-58D6B66BD98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71" name="正方形/長方形 370">
          <a:extLst>
            <a:ext uri="{FF2B5EF4-FFF2-40B4-BE49-F238E27FC236}">
              <a16:creationId xmlns:a16="http://schemas.microsoft.com/office/drawing/2014/main" id="{C50247AC-5574-4D28-A481-8009C4F95EE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72" name="正方形/長方形 371">
          <a:extLst>
            <a:ext uri="{FF2B5EF4-FFF2-40B4-BE49-F238E27FC236}">
              <a16:creationId xmlns:a16="http://schemas.microsoft.com/office/drawing/2014/main" id="{7D5C0244-AFB9-4A12-8C8E-2E032AE23F8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73" name="正方形/長方形 372">
          <a:extLst>
            <a:ext uri="{FF2B5EF4-FFF2-40B4-BE49-F238E27FC236}">
              <a16:creationId xmlns:a16="http://schemas.microsoft.com/office/drawing/2014/main" id="{AFA60623-FD91-436F-91D8-894AB70CB4D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74" name="正方形/長方形 373">
          <a:extLst>
            <a:ext uri="{FF2B5EF4-FFF2-40B4-BE49-F238E27FC236}">
              <a16:creationId xmlns:a16="http://schemas.microsoft.com/office/drawing/2014/main" id="{D29AA958-B985-4F42-967D-DEC547B0129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75" name="正方形/長方形 374">
          <a:extLst>
            <a:ext uri="{FF2B5EF4-FFF2-40B4-BE49-F238E27FC236}">
              <a16:creationId xmlns:a16="http://schemas.microsoft.com/office/drawing/2014/main" id="{B0115BF1-5D1B-4C6C-B7B9-53223B80A10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76" name="正方形/長方形 375">
          <a:extLst>
            <a:ext uri="{FF2B5EF4-FFF2-40B4-BE49-F238E27FC236}">
              <a16:creationId xmlns:a16="http://schemas.microsoft.com/office/drawing/2014/main" id="{E02D27C1-FE7C-4C87-B122-0BCA0EF6454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77" name="テキスト ボックス 376">
          <a:extLst>
            <a:ext uri="{FF2B5EF4-FFF2-40B4-BE49-F238E27FC236}">
              <a16:creationId xmlns:a16="http://schemas.microsoft.com/office/drawing/2014/main" id="{D6FB7AF0-4559-4B5C-BA56-C6B589269D8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78" name="直線コネクタ 377">
          <a:extLst>
            <a:ext uri="{FF2B5EF4-FFF2-40B4-BE49-F238E27FC236}">
              <a16:creationId xmlns:a16="http://schemas.microsoft.com/office/drawing/2014/main" id="{F9AACD5A-2866-4C4A-9A4B-4060FDF7BF3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79" name="直線コネクタ 378">
          <a:extLst>
            <a:ext uri="{FF2B5EF4-FFF2-40B4-BE49-F238E27FC236}">
              <a16:creationId xmlns:a16="http://schemas.microsoft.com/office/drawing/2014/main" id="{4E3781A0-0227-46A6-BBC3-D490C51D35E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80" name="テキスト ボックス 379">
          <a:extLst>
            <a:ext uri="{FF2B5EF4-FFF2-40B4-BE49-F238E27FC236}">
              <a16:creationId xmlns:a16="http://schemas.microsoft.com/office/drawing/2014/main" id="{3AA6C350-BAD7-4623-B479-65CBE033D74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81" name="直線コネクタ 380">
          <a:extLst>
            <a:ext uri="{FF2B5EF4-FFF2-40B4-BE49-F238E27FC236}">
              <a16:creationId xmlns:a16="http://schemas.microsoft.com/office/drawing/2014/main" id="{42E85DD8-7967-47DE-B7EB-AA0762543DB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82" name="テキスト ボックス 381">
          <a:extLst>
            <a:ext uri="{FF2B5EF4-FFF2-40B4-BE49-F238E27FC236}">
              <a16:creationId xmlns:a16="http://schemas.microsoft.com/office/drawing/2014/main" id="{04D12ECE-DBB7-48EE-A02B-B33B8D4CD60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83" name="直線コネクタ 382">
          <a:extLst>
            <a:ext uri="{FF2B5EF4-FFF2-40B4-BE49-F238E27FC236}">
              <a16:creationId xmlns:a16="http://schemas.microsoft.com/office/drawing/2014/main" id="{186FFAD6-AC16-4D60-B894-0E2D042F4F6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84" name="テキスト ボックス 383">
          <a:extLst>
            <a:ext uri="{FF2B5EF4-FFF2-40B4-BE49-F238E27FC236}">
              <a16:creationId xmlns:a16="http://schemas.microsoft.com/office/drawing/2014/main" id="{1F9531C7-FA34-4ED7-8B34-C75BF1EF8AC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85" name="直線コネクタ 384">
          <a:extLst>
            <a:ext uri="{FF2B5EF4-FFF2-40B4-BE49-F238E27FC236}">
              <a16:creationId xmlns:a16="http://schemas.microsoft.com/office/drawing/2014/main" id="{5019FEEF-A7C7-4F57-A347-6D23B3670BC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86" name="テキスト ボックス 385">
          <a:extLst>
            <a:ext uri="{FF2B5EF4-FFF2-40B4-BE49-F238E27FC236}">
              <a16:creationId xmlns:a16="http://schemas.microsoft.com/office/drawing/2014/main" id="{7A6D1EB1-613E-4290-9D71-3D5B0F1FFBF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87" name="直線コネクタ 386">
          <a:extLst>
            <a:ext uri="{FF2B5EF4-FFF2-40B4-BE49-F238E27FC236}">
              <a16:creationId xmlns:a16="http://schemas.microsoft.com/office/drawing/2014/main" id="{EBD6B9E5-54CE-4CEC-856C-73343EDA41E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88" name="テキスト ボックス 387">
          <a:extLst>
            <a:ext uri="{FF2B5EF4-FFF2-40B4-BE49-F238E27FC236}">
              <a16:creationId xmlns:a16="http://schemas.microsoft.com/office/drawing/2014/main" id="{A1BBC369-DBC2-42B4-8C1C-DA549CEDE1B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89" name="直線コネクタ 388">
          <a:extLst>
            <a:ext uri="{FF2B5EF4-FFF2-40B4-BE49-F238E27FC236}">
              <a16:creationId xmlns:a16="http://schemas.microsoft.com/office/drawing/2014/main" id="{14A85463-9102-4002-B361-8E790DF04B6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90" name="テキスト ボックス 389">
          <a:extLst>
            <a:ext uri="{FF2B5EF4-FFF2-40B4-BE49-F238E27FC236}">
              <a16:creationId xmlns:a16="http://schemas.microsoft.com/office/drawing/2014/main" id="{AC672E8A-DD86-476E-BD9F-1458124DAD5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91" name="【庁舎】&#10;一人当たり面積グラフ枠">
          <a:extLst>
            <a:ext uri="{FF2B5EF4-FFF2-40B4-BE49-F238E27FC236}">
              <a16:creationId xmlns:a16="http://schemas.microsoft.com/office/drawing/2014/main" id="{7F6F96A1-D23A-4248-8123-D80BFFC4C35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392" name="直線コネクタ 391">
          <a:extLst>
            <a:ext uri="{FF2B5EF4-FFF2-40B4-BE49-F238E27FC236}">
              <a16:creationId xmlns:a16="http://schemas.microsoft.com/office/drawing/2014/main" id="{4D0A7284-F01C-4586-B7CE-7E8011E4E865}"/>
            </a:ext>
          </a:extLst>
        </xdr:cNvPr>
        <xdr:cNvCxnSpPr/>
      </xdr:nvCxnSpPr>
      <xdr:spPr>
        <a:xfrm flipV="1">
          <a:off x="22160864" y="1731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393" name="【庁舎】&#10;一人当たり面積最小値テキスト">
          <a:extLst>
            <a:ext uri="{FF2B5EF4-FFF2-40B4-BE49-F238E27FC236}">
              <a16:creationId xmlns:a16="http://schemas.microsoft.com/office/drawing/2014/main" id="{D9E38E53-8E2D-4000-8E96-884EF1CFB580}"/>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394" name="直線コネクタ 393">
          <a:extLst>
            <a:ext uri="{FF2B5EF4-FFF2-40B4-BE49-F238E27FC236}">
              <a16:creationId xmlns:a16="http://schemas.microsoft.com/office/drawing/2014/main" id="{1A052142-F359-4E60-9F94-7952E36AEAF0}"/>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395" name="【庁舎】&#10;一人当たり面積最大値テキスト">
          <a:extLst>
            <a:ext uri="{FF2B5EF4-FFF2-40B4-BE49-F238E27FC236}">
              <a16:creationId xmlns:a16="http://schemas.microsoft.com/office/drawing/2014/main" id="{EDE63046-F154-4C94-A1C7-0B62E98F2858}"/>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396" name="直線コネクタ 395">
          <a:extLst>
            <a:ext uri="{FF2B5EF4-FFF2-40B4-BE49-F238E27FC236}">
              <a16:creationId xmlns:a16="http://schemas.microsoft.com/office/drawing/2014/main" id="{FA8A6B42-5D3C-49D0-8A35-307D87FB5F3E}"/>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22877</xdr:rowOff>
    </xdr:from>
    <xdr:ext cx="469744" cy="259045"/>
    <xdr:sp macro="" textlink="">
      <xdr:nvSpPr>
        <xdr:cNvPr id="397" name="【庁舎】&#10;一人当たり面積平均値テキスト">
          <a:extLst>
            <a:ext uri="{FF2B5EF4-FFF2-40B4-BE49-F238E27FC236}">
              <a16:creationId xmlns:a16="http://schemas.microsoft.com/office/drawing/2014/main" id="{F5181299-EEBA-4384-BC95-C9D4C9366573}"/>
            </a:ext>
          </a:extLst>
        </xdr:cNvPr>
        <xdr:cNvSpPr txBox="1"/>
      </xdr:nvSpPr>
      <xdr:spPr>
        <a:xfrm>
          <a:off x="22199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398" name="フローチャート: 判断 397">
          <a:extLst>
            <a:ext uri="{FF2B5EF4-FFF2-40B4-BE49-F238E27FC236}">
              <a16:creationId xmlns:a16="http://schemas.microsoft.com/office/drawing/2014/main" id="{EE19B177-B53E-43BC-9405-A2D2BB3CC073}"/>
            </a:ext>
          </a:extLst>
        </xdr:cNvPr>
        <xdr:cNvSpPr/>
      </xdr:nvSpPr>
      <xdr:spPr>
        <a:xfrm>
          <a:off x="22110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399" name="フローチャート: 判断 398">
          <a:extLst>
            <a:ext uri="{FF2B5EF4-FFF2-40B4-BE49-F238E27FC236}">
              <a16:creationId xmlns:a16="http://schemas.microsoft.com/office/drawing/2014/main" id="{728B15C0-FA8C-4E36-83E3-E1DBAA319AF6}"/>
            </a:ext>
          </a:extLst>
        </xdr:cNvPr>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400" name="フローチャート: 判断 399">
          <a:extLst>
            <a:ext uri="{FF2B5EF4-FFF2-40B4-BE49-F238E27FC236}">
              <a16:creationId xmlns:a16="http://schemas.microsoft.com/office/drawing/2014/main" id="{E92482A9-A447-4D85-9545-93B46D17C1D8}"/>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401" name="フローチャート: 判断 400">
          <a:extLst>
            <a:ext uri="{FF2B5EF4-FFF2-40B4-BE49-F238E27FC236}">
              <a16:creationId xmlns:a16="http://schemas.microsoft.com/office/drawing/2014/main" id="{51F0CB2B-8CB5-464F-BD8F-0FAC3A1D526A}"/>
            </a:ext>
          </a:extLst>
        </xdr:cNvPr>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145414</xdr:rowOff>
    </xdr:from>
    <xdr:to>
      <xdr:col>98</xdr:col>
      <xdr:colOff>38100</xdr:colOff>
      <xdr:row>106</xdr:row>
      <xdr:rowOff>75564</xdr:rowOff>
    </xdr:to>
    <xdr:sp macro="" textlink="">
      <xdr:nvSpPr>
        <xdr:cNvPr id="402" name="フローチャート: 判断 401">
          <a:extLst>
            <a:ext uri="{FF2B5EF4-FFF2-40B4-BE49-F238E27FC236}">
              <a16:creationId xmlns:a16="http://schemas.microsoft.com/office/drawing/2014/main" id="{603A7B36-C50C-476C-980C-5C021A4B0494}"/>
            </a:ext>
          </a:extLst>
        </xdr:cNvPr>
        <xdr:cNvSpPr/>
      </xdr:nvSpPr>
      <xdr:spPr>
        <a:xfrm>
          <a:off x="18605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5F289720-F817-432E-9EFD-EB16360BE2B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82C4405A-C010-4A18-9881-E795EA79756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37944A27-D2D5-4238-96B5-EB396E1F4F1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6BF448ED-BE97-4048-8AD6-39D372720E1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D83A6B4E-62DE-44B6-BCD8-23C631C9F22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23495</xdr:rowOff>
    </xdr:from>
    <xdr:to>
      <xdr:col>116</xdr:col>
      <xdr:colOff>114300</xdr:colOff>
      <xdr:row>104</xdr:row>
      <xdr:rowOff>125095</xdr:rowOff>
    </xdr:to>
    <xdr:sp macro="" textlink="">
      <xdr:nvSpPr>
        <xdr:cNvPr id="408" name="楕円 407">
          <a:extLst>
            <a:ext uri="{FF2B5EF4-FFF2-40B4-BE49-F238E27FC236}">
              <a16:creationId xmlns:a16="http://schemas.microsoft.com/office/drawing/2014/main" id="{396BD1B2-71FA-48BB-ABE9-0BA6C87DB4A4}"/>
            </a:ext>
          </a:extLst>
        </xdr:cNvPr>
        <xdr:cNvSpPr/>
      </xdr:nvSpPr>
      <xdr:spPr>
        <a:xfrm>
          <a:off x="221107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46372</xdr:rowOff>
    </xdr:from>
    <xdr:ext cx="469744" cy="259045"/>
    <xdr:sp macro="" textlink="">
      <xdr:nvSpPr>
        <xdr:cNvPr id="409" name="【庁舎】&#10;一人当たり面積該当値テキスト">
          <a:extLst>
            <a:ext uri="{FF2B5EF4-FFF2-40B4-BE49-F238E27FC236}">
              <a16:creationId xmlns:a16="http://schemas.microsoft.com/office/drawing/2014/main" id="{AB3CC1D0-EBFD-4F82-ABE5-9DFADCF6D2AB}"/>
            </a:ext>
          </a:extLst>
        </xdr:cNvPr>
        <xdr:cNvSpPr txBox="1"/>
      </xdr:nvSpPr>
      <xdr:spPr>
        <a:xfrm>
          <a:off x="22199600"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40639</xdr:rowOff>
    </xdr:from>
    <xdr:to>
      <xdr:col>112</xdr:col>
      <xdr:colOff>38100</xdr:colOff>
      <xdr:row>104</xdr:row>
      <xdr:rowOff>142239</xdr:rowOff>
    </xdr:to>
    <xdr:sp macro="" textlink="">
      <xdr:nvSpPr>
        <xdr:cNvPr id="410" name="楕円 409">
          <a:extLst>
            <a:ext uri="{FF2B5EF4-FFF2-40B4-BE49-F238E27FC236}">
              <a16:creationId xmlns:a16="http://schemas.microsoft.com/office/drawing/2014/main" id="{1B5FD726-B0BB-4C0E-8EC3-E17827B19090}"/>
            </a:ext>
          </a:extLst>
        </xdr:cNvPr>
        <xdr:cNvSpPr/>
      </xdr:nvSpPr>
      <xdr:spPr>
        <a:xfrm>
          <a:off x="21272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74295</xdr:rowOff>
    </xdr:from>
    <xdr:to>
      <xdr:col>116</xdr:col>
      <xdr:colOff>63500</xdr:colOff>
      <xdr:row>104</xdr:row>
      <xdr:rowOff>91439</xdr:rowOff>
    </xdr:to>
    <xdr:cxnSp macro="">
      <xdr:nvCxnSpPr>
        <xdr:cNvPr id="411" name="直線コネクタ 410">
          <a:extLst>
            <a:ext uri="{FF2B5EF4-FFF2-40B4-BE49-F238E27FC236}">
              <a16:creationId xmlns:a16="http://schemas.microsoft.com/office/drawing/2014/main" id="{9097C853-7843-4FFE-AD1C-C3B0242A94BB}"/>
            </a:ext>
          </a:extLst>
        </xdr:cNvPr>
        <xdr:cNvCxnSpPr/>
      </xdr:nvCxnSpPr>
      <xdr:spPr>
        <a:xfrm flipV="1">
          <a:off x="21323300" y="1790509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53975</xdr:rowOff>
    </xdr:from>
    <xdr:to>
      <xdr:col>107</xdr:col>
      <xdr:colOff>101600</xdr:colOff>
      <xdr:row>104</xdr:row>
      <xdr:rowOff>155575</xdr:rowOff>
    </xdr:to>
    <xdr:sp macro="" textlink="">
      <xdr:nvSpPr>
        <xdr:cNvPr id="412" name="楕円 411">
          <a:extLst>
            <a:ext uri="{FF2B5EF4-FFF2-40B4-BE49-F238E27FC236}">
              <a16:creationId xmlns:a16="http://schemas.microsoft.com/office/drawing/2014/main" id="{4C825095-9F52-44ED-B7EF-AD4E5DE1A3A7}"/>
            </a:ext>
          </a:extLst>
        </xdr:cNvPr>
        <xdr:cNvSpPr/>
      </xdr:nvSpPr>
      <xdr:spPr>
        <a:xfrm>
          <a:off x="20383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91439</xdr:rowOff>
    </xdr:from>
    <xdr:to>
      <xdr:col>111</xdr:col>
      <xdr:colOff>177800</xdr:colOff>
      <xdr:row>104</xdr:row>
      <xdr:rowOff>104775</xdr:rowOff>
    </xdr:to>
    <xdr:cxnSp macro="">
      <xdr:nvCxnSpPr>
        <xdr:cNvPr id="413" name="直線コネクタ 412">
          <a:extLst>
            <a:ext uri="{FF2B5EF4-FFF2-40B4-BE49-F238E27FC236}">
              <a16:creationId xmlns:a16="http://schemas.microsoft.com/office/drawing/2014/main" id="{5D65F457-7787-4EAB-BB8C-CEB22909055E}"/>
            </a:ext>
          </a:extLst>
        </xdr:cNvPr>
        <xdr:cNvCxnSpPr/>
      </xdr:nvCxnSpPr>
      <xdr:spPr>
        <a:xfrm flipV="1">
          <a:off x="20434300" y="179222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137177</xdr:rowOff>
    </xdr:from>
    <xdr:ext cx="469744" cy="259045"/>
    <xdr:sp macro="" textlink="">
      <xdr:nvSpPr>
        <xdr:cNvPr id="414" name="n_1aveValue【庁舎】&#10;一人当たり面積">
          <a:extLst>
            <a:ext uri="{FF2B5EF4-FFF2-40B4-BE49-F238E27FC236}">
              <a16:creationId xmlns:a16="http://schemas.microsoft.com/office/drawing/2014/main" id="{1A8F2806-6CDB-4E5B-8B23-9556AF319405}"/>
            </a:ext>
          </a:extLst>
        </xdr:cNvPr>
        <xdr:cNvSpPr txBox="1"/>
      </xdr:nvSpPr>
      <xdr:spPr>
        <a:xfrm>
          <a:off x="21075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415" name="n_2aveValue【庁舎】&#10;一人当たり面積">
          <a:extLst>
            <a:ext uri="{FF2B5EF4-FFF2-40B4-BE49-F238E27FC236}">
              <a16:creationId xmlns:a16="http://schemas.microsoft.com/office/drawing/2014/main" id="{FE2F6ED9-EACD-4E81-B384-DFC0B2FAC383}"/>
            </a:ext>
          </a:extLst>
        </xdr:cNvPr>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416" name="n_3aveValue【庁舎】&#10;一人当たり面積">
          <a:extLst>
            <a:ext uri="{FF2B5EF4-FFF2-40B4-BE49-F238E27FC236}">
              <a16:creationId xmlns:a16="http://schemas.microsoft.com/office/drawing/2014/main" id="{F3DED5AF-0B45-4CCA-B74E-9058A9E26F5B}"/>
            </a:ext>
          </a:extLst>
        </xdr:cNvPr>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92091</xdr:rowOff>
    </xdr:from>
    <xdr:ext cx="469744" cy="259045"/>
    <xdr:sp macro="" textlink="">
      <xdr:nvSpPr>
        <xdr:cNvPr id="417" name="n_4aveValue【庁舎】&#10;一人当たり面積">
          <a:extLst>
            <a:ext uri="{FF2B5EF4-FFF2-40B4-BE49-F238E27FC236}">
              <a16:creationId xmlns:a16="http://schemas.microsoft.com/office/drawing/2014/main" id="{C715A453-DC0A-4336-9028-76CB7A60A865}"/>
            </a:ext>
          </a:extLst>
        </xdr:cNvPr>
        <xdr:cNvSpPr txBox="1"/>
      </xdr:nvSpPr>
      <xdr:spPr>
        <a:xfrm>
          <a:off x="18421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158766</xdr:rowOff>
    </xdr:from>
    <xdr:ext cx="469744" cy="259045"/>
    <xdr:sp macro="" textlink="">
      <xdr:nvSpPr>
        <xdr:cNvPr id="418" name="n_1mainValue【庁舎】&#10;一人当たり面積">
          <a:extLst>
            <a:ext uri="{FF2B5EF4-FFF2-40B4-BE49-F238E27FC236}">
              <a16:creationId xmlns:a16="http://schemas.microsoft.com/office/drawing/2014/main" id="{BA01A7F5-5E4A-4950-99FD-7DA6388C6D5F}"/>
            </a:ext>
          </a:extLst>
        </xdr:cNvPr>
        <xdr:cNvSpPr txBox="1"/>
      </xdr:nvSpPr>
      <xdr:spPr>
        <a:xfrm>
          <a:off x="21075727"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652</xdr:rowOff>
    </xdr:from>
    <xdr:ext cx="469744" cy="259045"/>
    <xdr:sp macro="" textlink="">
      <xdr:nvSpPr>
        <xdr:cNvPr id="419" name="n_2mainValue【庁舎】&#10;一人当たり面積">
          <a:extLst>
            <a:ext uri="{FF2B5EF4-FFF2-40B4-BE49-F238E27FC236}">
              <a16:creationId xmlns:a16="http://schemas.microsoft.com/office/drawing/2014/main" id="{303A4AE0-6FBA-4926-B411-08C06679D1D7}"/>
            </a:ext>
          </a:extLst>
        </xdr:cNvPr>
        <xdr:cNvSpPr txBox="1"/>
      </xdr:nvSpPr>
      <xdr:spPr>
        <a:xfrm>
          <a:off x="20199427" y="1766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20" name="正方形/長方形 419">
          <a:extLst>
            <a:ext uri="{FF2B5EF4-FFF2-40B4-BE49-F238E27FC236}">
              <a16:creationId xmlns:a16="http://schemas.microsoft.com/office/drawing/2014/main" id="{705A7AF0-97ED-46EA-B787-C80A93D61A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21" name="正方形/長方形 420">
          <a:extLst>
            <a:ext uri="{FF2B5EF4-FFF2-40B4-BE49-F238E27FC236}">
              <a16:creationId xmlns:a16="http://schemas.microsoft.com/office/drawing/2014/main" id="{4F1D4333-7999-4804-A9BD-A8C366FE666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22" name="テキスト ボックス 421">
          <a:extLst>
            <a:ext uri="{FF2B5EF4-FFF2-40B4-BE49-F238E27FC236}">
              <a16:creationId xmlns:a16="http://schemas.microsoft.com/office/drawing/2014/main" id="{78A42374-E1ED-44B2-9D2F-346F5D6208B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建物資産は類似団体と比べ有形固定資産減価償却率が高くなっており、今後策定する公共施設再編計画に沿って、利用状況や需要の変化に基づいた保有量適正化を図っていく。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新潟県加茂市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25,052
24,944
133.72
14,418,482
13,753,118
630,382
7,366,710
9,308,509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一定で推移しているが、類似団体内平均値と比較して低い値となっている。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市税等の徴収率向上、組織体制や事業の見直し等による歳出の抑制に努める。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42</xdr:row>
      <xdr:rowOff>166158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70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166158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68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125942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125942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ポイント増えており、類似団体内平均値と比較しても高く、依然として財政構造の硬直的な状況が続いている。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引き続き、適正な財政運営を図る。</a:t>
          </a:r>
          <a:endParaRPr kumimoji="1" lang="en-US"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124883</xdr:rowOff>
    </xdr:from>
    <xdr:to>
      <xdr:col>23</xdr:col>
      <xdr:colOff>133350</xdr:colOff>
      <xdr:row>66</xdr:row>
      <xdr:rowOff>50377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54783"/>
          <a:ext cx="838200" cy="6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124883</xdr:rowOff>
    </xdr:from>
    <xdr:to>
      <xdr:col>19</xdr:col>
      <xdr:colOff>133350</xdr:colOff>
      <xdr:row>65</xdr:row>
      <xdr:rowOff>93133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54783"/>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93133</xdr:rowOff>
    </xdr:from>
    <xdr:to>
      <xdr:col>15</xdr:col>
      <xdr:colOff>82550</xdr:colOff>
      <xdr:row>66</xdr:row>
      <xdr:rowOff>162983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23738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162983</xdr:rowOff>
    </xdr:from>
    <xdr:to>
      <xdr:col>11</xdr:col>
      <xdr:colOff>31750</xdr:colOff>
      <xdr:row>66</xdr:row>
      <xdr:rowOff>171027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4786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171027</xdr:rowOff>
    </xdr:from>
    <xdr:to>
      <xdr:col>23</xdr:col>
      <xdr:colOff>184150</xdr:colOff>
      <xdr:row>66</xdr:row>
      <xdr:rowOff>101177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143104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8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74083</xdr:rowOff>
    </xdr:from>
    <xdr:to>
      <xdr:col>19</xdr:col>
      <xdr:colOff>184150</xdr:colOff>
      <xdr:row>63</xdr:row>
      <xdr:rowOff>4233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160460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42333</xdr:rowOff>
    </xdr:from>
    <xdr:to>
      <xdr:col>15</xdr:col>
      <xdr:colOff>133350</xdr:colOff>
      <xdr:row>65</xdr:row>
      <xdr:rowOff>143933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128710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112183</xdr:rowOff>
    </xdr:from>
    <xdr:to>
      <xdr:col>11</xdr:col>
      <xdr:colOff>82550</xdr:colOff>
      <xdr:row>67</xdr:row>
      <xdr:rowOff>42333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27110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120227</xdr:rowOff>
    </xdr:from>
    <xdr:to>
      <xdr:col>7</xdr:col>
      <xdr:colOff>31750</xdr:colOff>
      <xdr:row>67</xdr:row>
      <xdr:rowOff>50377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35154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2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人件費、物件費の増加などにより、前年度と比較して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23,173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円増加し、類似団体内平均値を上回った。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36460</xdr:rowOff>
    </xdr:from>
    <xdr:to>
      <xdr:col>23</xdr:col>
      <xdr:colOff>133350</xdr:colOff>
      <xdr:row>84</xdr:row>
      <xdr:rowOff>51398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66810"/>
          <a:ext cx="838200" cy="18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35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22971</xdr:rowOff>
    </xdr:from>
    <xdr:to>
      <xdr:col>19</xdr:col>
      <xdr:colOff>133350</xdr:colOff>
      <xdr:row>83</xdr:row>
      <xdr:rowOff>36460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53321"/>
          <a:ext cx="889000" cy="1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14248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16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3939</xdr:rowOff>
    </xdr:from>
    <xdr:to>
      <xdr:col>15</xdr:col>
      <xdr:colOff>82550</xdr:colOff>
      <xdr:row>83</xdr:row>
      <xdr:rowOff>22971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62839"/>
          <a:ext cx="889000" cy="19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97479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27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159776</xdr:rowOff>
    </xdr:from>
    <xdr:to>
      <xdr:col>11</xdr:col>
      <xdr:colOff>31750</xdr:colOff>
      <xdr:row>82</xdr:row>
      <xdr:rowOff>3939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47226"/>
          <a:ext cx="889000" cy="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135496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9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93141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598</xdr:rowOff>
    </xdr:from>
    <xdr:to>
      <xdr:col>23</xdr:col>
      <xdr:colOff>184150</xdr:colOff>
      <xdr:row>84</xdr:row>
      <xdr:rowOff>102198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0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144125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74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157110</xdr:rowOff>
    </xdr:from>
    <xdr:to>
      <xdr:col>19</xdr:col>
      <xdr:colOff>184150</xdr:colOff>
      <xdr:row>83</xdr:row>
      <xdr:rowOff>87260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1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97437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84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143621</xdr:rowOff>
    </xdr:from>
    <xdr:to>
      <xdr:col>15</xdr:col>
      <xdr:colOff>133350</xdr:colOff>
      <xdr:row>83</xdr:row>
      <xdr:rowOff>73771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0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83948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7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124589</xdr:rowOff>
    </xdr:from>
    <xdr:to>
      <xdr:col>11</xdr:col>
      <xdr:colOff>82550</xdr:colOff>
      <xdr:row>82</xdr:row>
      <xdr:rowOff>54739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1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64916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8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108976</xdr:rowOff>
    </xdr:from>
    <xdr:to>
      <xdr:col>7</xdr:col>
      <xdr:colOff>31750</xdr:colOff>
      <xdr:row>82</xdr:row>
      <xdr:rowOff>39126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9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49303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6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類似団体と比較すると低い値を維持している。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26811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170338</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08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26811</xdr:rowOff>
    </xdr:from>
    <xdr:to>
      <xdr:col>81</xdr:col>
      <xdr:colOff>133350</xdr:colOff>
      <xdr:row>88</xdr:row>
      <xdr:rowOff>26811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1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31045</xdr:rowOff>
    </xdr:from>
    <xdr:to>
      <xdr:col>81</xdr:col>
      <xdr:colOff>44450</xdr:colOff>
      <xdr:row>80</xdr:row>
      <xdr:rowOff>151695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74704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31045</xdr:rowOff>
    </xdr:from>
    <xdr:to>
      <xdr:col>77</xdr:col>
      <xdr:colOff>44450</xdr:colOff>
      <xdr:row>80</xdr:row>
      <xdr:rowOff>138289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374704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37693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138289</xdr:rowOff>
    </xdr:from>
    <xdr:to>
      <xdr:col>72</xdr:col>
      <xdr:colOff>203200</xdr:colOff>
      <xdr:row>81</xdr:row>
      <xdr:rowOff>60678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8542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64505</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60678</xdr:rowOff>
    </xdr:from>
    <xdr:to>
      <xdr:col>68</xdr:col>
      <xdr:colOff>152400</xdr:colOff>
      <xdr:row>81</xdr:row>
      <xdr:rowOff>167922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94812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149578</xdr:rowOff>
    </xdr:from>
    <xdr:to>
      <xdr:col>68</xdr:col>
      <xdr:colOff>203200</xdr:colOff>
      <xdr:row>84</xdr:row>
      <xdr:rowOff>79728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64505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91316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100895</xdr:rowOff>
    </xdr:from>
    <xdr:to>
      <xdr:col>81</xdr:col>
      <xdr:colOff>95250</xdr:colOff>
      <xdr:row>81</xdr:row>
      <xdr:rowOff>31045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81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22172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73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79</xdr:row>
      <xdr:rowOff>151695</xdr:rowOff>
    </xdr:from>
    <xdr:to>
      <xdr:col>77</xdr:col>
      <xdr:colOff>95250</xdr:colOff>
      <xdr:row>80</xdr:row>
      <xdr:rowOff>81845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6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92022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465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87489</xdr:rowOff>
    </xdr:from>
    <xdr:to>
      <xdr:col>73</xdr:col>
      <xdr:colOff>44450</xdr:colOff>
      <xdr:row>81</xdr:row>
      <xdr:rowOff>17639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8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27816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57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9878</xdr:rowOff>
    </xdr:from>
    <xdr:to>
      <xdr:col>68</xdr:col>
      <xdr:colOff>203200</xdr:colOff>
      <xdr:row>81</xdr:row>
      <xdr:rowOff>111478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121655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6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117122</xdr:rowOff>
    </xdr:from>
    <xdr:to>
      <xdr:col>64</xdr:col>
      <xdr:colOff>152400</xdr:colOff>
      <xdr:row>82</xdr:row>
      <xdr:rowOff>47272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57449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類似団体の中では低い値を維持しているが、継続して職員数の適正化を図る。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119380</xdr:rowOff>
    </xdr:from>
    <xdr:to>
      <xdr:col>81</xdr:col>
      <xdr:colOff>44450</xdr:colOff>
      <xdr:row>61</xdr:row>
      <xdr:rowOff>130104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77830"/>
          <a:ext cx="8382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74312</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04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99271</xdr:rowOff>
    </xdr:from>
    <xdr:to>
      <xdr:col>77</xdr:col>
      <xdr:colOff>44450</xdr:colOff>
      <xdr:row>61</xdr:row>
      <xdr:rowOff>119380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5772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9119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88547</xdr:rowOff>
    </xdr:from>
    <xdr:to>
      <xdr:col>72</xdr:col>
      <xdr:colOff>203200</xdr:colOff>
      <xdr:row>61</xdr:row>
      <xdr:rowOff>99271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46997"/>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136331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88547</xdr:rowOff>
    </xdr:from>
    <xdr:to>
      <xdr:col>68</xdr:col>
      <xdr:colOff>152400</xdr:colOff>
      <xdr:row>61</xdr:row>
      <xdr:rowOff>88547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469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106838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77346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0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79304</xdr:rowOff>
    </xdr:from>
    <xdr:to>
      <xdr:col>81</xdr:col>
      <xdr:colOff>95250</xdr:colOff>
      <xdr:row>62</xdr:row>
      <xdr:rowOff>9454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3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95831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8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68580</xdr:rowOff>
    </xdr:from>
    <xdr:to>
      <xdr:col>77</xdr:col>
      <xdr:colOff>95250</xdr:colOff>
      <xdr:row>61</xdr:row>
      <xdr:rowOff>170180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48471</xdr:rowOff>
    </xdr:from>
    <xdr:to>
      <xdr:col>73</xdr:col>
      <xdr:colOff>44450</xdr:colOff>
      <xdr:row>61</xdr:row>
      <xdr:rowOff>150071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37747</xdr:rowOff>
    </xdr:from>
    <xdr:to>
      <xdr:col>68</xdr:col>
      <xdr:colOff>203200</xdr:colOff>
      <xdr:row>61</xdr:row>
      <xdr:rowOff>139347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9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149524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37747</xdr:rowOff>
    </xdr:from>
    <xdr:to>
      <xdr:col>64</xdr:col>
      <xdr:colOff>152400</xdr:colOff>
      <xdr:row>61</xdr:row>
      <xdr:rowOff>139347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9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149524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元利・準元利償還金の増等に伴い、前年度と比較して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ポイント増加した。依然として類似団体内平均値を上回っている。引き続き、建設事業の抑制や交付税算入率の高い地方債を選択することで、実質的な負担減を図る。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41</xdr:row>
      <xdr:rowOff>162378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168848"/>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24692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139398</xdr:rowOff>
    </xdr:from>
    <xdr:to>
      <xdr:col>77</xdr:col>
      <xdr:colOff>44450</xdr:colOff>
      <xdr:row>41</xdr:row>
      <xdr:rowOff>162378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162378</xdr:rowOff>
    </xdr:from>
    <xdr:to>
      <xdr:col>72</xdr:col>
      <xdr:colOff>203200</xdr:colOff>
      <xdr:row>42</xdr:row>
      <xdr:rowOff>82852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19182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142922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82852</xdr:rowOff>
    </xdr:from>
    <xdr:to>
      <xdr:col>68</xdr:col>
      <xdr:colOff>152400</xdr:colOff>
      <xdr:row>43</xdr:row>
      <xdr:rowOff>49288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283752"/>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111578</xdr:rowOff>
    </xdr:from>
    <xdr:to>
      <xdr:col>81</xdr:col>
      <xdr:colOff>95250</xdr:colOff>
      <xdr:row>42</xdr:row>
      <xdr:rowOff>41728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83655</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88598</xdr:rowOff>
    </xdr:from>
    <xdr:to>
      <xdr:col>77</xdr:col>
      <xdr:colOff>95250</xdr:colOff>
      <xdr:row>42</xdr:row>
      <xdr:rowOff>18748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3525</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111578</xdr:rowOff>
    </xdr:from>
    <xdr:to>
      <xdr:col>73</xdr:col>
      <xdr:colOff>44450</xdr:colOff>
      <xdr:row>42</xdr:row>
      <xdr:rowOff>41728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26505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32052</xdr:rowOff>
    </xdr:from>
    <xdr:to>
      <xdr:col>68</xdr:col>
      <xdr:colOff>203200</xdr:colOff>
      <xdr:row>42</xdr:row>
      <xdr:rowOff>133652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118429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169938</xdr:rowOff>
    </xdr:from>
    <xdr:to>
      <xdr:col>64</xdr:col>
      <xdr:colOff>152400</xdr:colOff>
      <xdr:row>43</xdr:row>
      <xdr:rowOff>100088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84865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充当可能基金の増等により、前年度と比較し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ポイント低下したが、依然として類似団体内平均値を上回っている。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115214</xdr:rowOff>
    </xdr:from>
    <xdr:to>
      <xdr:col>81</xdr:col>
      <xdr:colOff>44450</xdr:colOff>
      <xdr:row>17</xdr:row>
      <xdr:rowOff>14224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858414"/>
          <a:ext cx="838200" cy="7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101465</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3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14224</xdr:rowOff>
    </xdr:from>
    <xdr:to>
      <xdr:col>77</xdr:col>
      <xdr:colOff>44450</xdr:colOff>
      <xdr:row>17</xdr:row>
      <xdr:rowOff>89510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928874"/>
          <a:ext cx="8890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89510</xdr:rowOff>
    </xdr:from>
    <xdr:to>
      <xdr:col>72</xdr:col>
      <xdr:colOff>203200</xdr:colOff>
      <xdr:row>17</xdr:row>
      <xdr:rowOff>130048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004160"/>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8560</xdr:rowOff>
    </xdr:from>
    <xdr:to>
      <xdr:col>73</xdr:col>
      <xdr:colOff>44450</xdr:colOff>
      <xdr:row>15</xdr:row>
      <xdr:rowOff>110160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124739</xdr:rowOff>
    </xdr:from>
    <xdr:to>
      <xdr:col>68</xdr:col>
      <xdr:colOff>152400</xdr:colOff>
      <xdr:row>17</xdr:row>
      <xdr:rowOff>130048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3039389"/>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68402</xdr:rowOff>
    </xdr:from>
    <xdr:to>
      <xdr:col>68</xdr:col>
      <xdr:colOff>203200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64414</xdr:rowOff>
    </xdr:from>
    <xdr:to>
      <xdr:col>81</xdr:col>
      <xdr:colOff>95250</xdr:colOff>
      <xdr:row>16</xdr:row>
      <xdr:rowOff>166014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80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36491</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77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134874</xdr:rowOff>
    </xdr:from>
    <xdr:to>
      <xdr:col>77</xdr:col>
      <xdr:colOff>95250</xdr:colOff>
      <xdr:row>17</xdr:row>
      <xdr:rowOff>65024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87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49801</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964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38710</xdr:rowOff>
    </xdr:from>
    <xdr:to>
      <xdr:col>73</xdr:col>
      <xdr:colOff>44450</xdr:colOff>
      <xdr:row>17</xdr:row>
      <xdr:rowOff>140310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95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125087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0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79248</xdr:rowOff>
    </xdr:from>
    <xdr:to>
      <xdr:col>68</xdr:col>
      <xdr:colOff>203200</xdr:colOff>
      <xdr:row>18</xdr:row>
      <xdr:rowOff>9398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99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165625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08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73939</xdr:rowOff>
    </xdr:from>
    <xdr:to>
      <xdr:col>64</xdr:col>
      <xdr:colOff>152400</xdr:colOff>
      <xdr:row>18</xdr:row>
      <xdr:rowOff>4089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98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160316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07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新潟県加茂市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25,052
24,944
133.72
14,418,482
13,753,118
630,382
7,366,710
9,308,509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前年度と比較して退職手当と会計年度任用職員報酬等が増加したことにより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ポイント増加し、類似団体内平均値を上回った。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72200"/>
          <a:ext cx="8382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60977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0</xdr:rowOff>
    </xdr:from>
    <xdr:to>
      <xdr:col>19</xdr:col>
      <xdr:colOff>187325</xdr:colOff>
      <xdr:row>38</xdr:row>
      <xdr:rowOff>114300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722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8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114300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89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7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120650</xdr:rowOff>
    </xdr:from>
    <xdr:to>
      <xdr:col>20</xdr:col>
      <xdr:colOff>38100</xdr:colOff>
      <xdr:row>36</xdr:row>
      <xdr:rowOff>50800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60977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63500</xdr:rowOff>
    </xdr:from>
    <xdr:to>
      <xdr:col>15</xdr:col>
      <xdr:colOff>149225</xdr:colOff>
      <xdr:row>38</xdr:row>
      <xdr:rowOff>165100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新型コロナウイルス感染者生活支援事業等の実施により、前年度と比較して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ポイント増加し、類似団体内平均値を上回った。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111760</xdr:rowOff>
    </xdr:from>
    <xdr:to>
      <xdr:col>82</xdr:col>
      <xdr:colOff>107950</xdr:colOff>
      <xdr:row>17</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549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111760</xdr:rowOff>
    </xdr:from>
    <xdr:to>
      <xdr:col>78</xdr:col>
      <xdr:colOff>69850</xdr:colOff>
      <xdr:row>16</xdr:row>
      <xdr:rowOff>111760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54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18</xdr:row>
      <xdr:rowOff>43180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549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43180</xdr:rowOff>
    </xdr:from>
    <xdr:to>
      <xdr:col>69</xdr:col>
      <xdr:colOff>92075</xdr:colOff>
      <xdr:row>18</xdr:row>
      <xdr:rowOff>81280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29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60960</xdr:rowOff>
    </xdr:from>
    <xdr:to>
      <xdr:col>78</xdr:col>
      <xdr:colOff>120650</xdr:colOff>
      <xdr:row>16</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163830</xdr:rowOff>
    </xdr:from>
    <xdr:to>
      <xdr:col>69</xdr:col>
      <xdr:colOff>142875</xdr:colOff>
      <xdr:row>18</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78757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ポイント減少し、類似団体内平均値を下回っている。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158750</xdr:rowOff>
    </xdr:from>
    <xdr:to>
      <xdr:col>24</xdr:col>
      <xdr:colOff>25400</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88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38100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13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38100</xdr:rowOff>
    </xdr:from>
    <xdr:to>
      <xdr:col>15</xdr:col>
      <xdr:colOff>98425</xdr:colOff>
      <xdr:row>57</xdr:row>
      <xdr:rowOff>57150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39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152400</xdr:rowOff>
    </xdr:from>
    <xdr:to>
      <xdr:col>11</xdr:col>
      <xdr:colOff>9525</xdr:colOff>
      <xdr:row>57</xdr:row>
      <xdr:rowOff>57150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53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107950</xdr:rowOff>
    </xdr:from>
    <xdr:to>
      <xdr:col>24</xdr:col>
      <xdr:colOff>76200</xdr:colOff>
      <xdr:row>56</xdr:row>
      <xdr:rowOff>38100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158750</xdr:rowOff>
    </xdr:from>
    <xdr:to>
      <xdr:col>15</xdr:col>
      <xdr:colOff>149225</xdr:colOff>
      <xdr:row>56</xdr:row>
      <xdr:rowOff>88900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99077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6350</xdr:rowOff>
    </xdr:from>
    <xdr:to>
      <xdr:col>11</xdr:col>
      <xdr:colOff>60325</xdr:colOff>
      <xdr:row>57</xdr:row>
      <xdr:rowOff>107950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118127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過去の下水道事業の積極的な実施による繰出金が多いため、類似団体平均値を大きく上回っている。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142240</xdr:rowOff>
    </xdr:from>
    <xdr:to>
      <xdr:col>82</xdr:col>
      <xdr:colOff>107950</xdr:colOff>
      <xdr:row>61</xdr:row>
      <xdr:rowOff>46990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4292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39387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69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142240</xdr:rowOff>
    </xdr:from>
    <xdr:to>
      <xdr:col>78</xdr:col>
      <xdr:colOff>69850</xdr:colOff>
      <xdr:row>61</xdr:row>
      <xdr:rowOff>54610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429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46990</xdr:rowOff>
    </xdr:from>
    <xdr:to>
      <xdr:col>73</xdr:col>
      <xdr:colOff>180975</xdr:colOff>
      <xdr:row>61</xdr:row>
      <xdr:rowOff>54610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505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46990</xdr:rowOff>
    </xdr:from>
    <xdr:to>
      <xdr:col>69</xdr:col>
      <xdr:colOff>92075</xdr:colOff>
      <xdr:row>61</xdr:row>
      <xdr:rowOff>54610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505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167640</xdr:rowOff>
    </xdr:from>
    <xdr:to>
      <xdr:col>82</xdr:col>
      <xdr:colOff>158750</xdr:colOff>
      <xdr:row>61</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76217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91440</xdr:rowOff>
    </xdr:from>
    <xdr:to>
      <xdr:col>78</xdr:col>
      <xdr:colOff>120650</xdr:colOff>
      <xdr:row>61</xdr:row>
      <xdr:rowOff>21590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6367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3810</xdr:rowOff>
    </xdr:from>
    <xdr:to>
      <xdr:col>74</xdr:col>
      <xdr:colOff>31750</xdr:colOff>
      <xdr:row>61</xdr:row>
      <xdr:rowOff>105410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90187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54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167640</xdr:rowOff>
    </xdr:from>
    <xdr:to>
      <xdr:col>69</xdr:col>
      <xdr:colOff>142875</xdr:colOff>
      <xdr:row>61</xdr:row>
      <xdr:rowOff>97790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82567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3810</xdr:rowOff>
    </xdr:from>
    <xdr:to>
      <xdr:col>65</xdr:col>
      <xdr:colOff>53975</xdr:colOff>
      <xdr:row>61</xdr:row>
      <xdr:rowOff>105410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90187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4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ポイント増加しているが、類似団体内平均値を下回っている。引き続き、補助金等の適正化を図る。</a:t>
          </a: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104140</xdr:rowOff>
    </xdr:from>
    <xdr:to>
      <xdr:col>82</xdr:col>
      <xdr:colOff>107950</xdr:colOff>
      <xdr:row>35</xdr:row>
      <xdr:rowOff>153670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048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113047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104140</xdr:rowOff>
    </xdr:from>
    <xdr:to>
      <xdr:col>78</xdr:col>
      <xdr:colOff>69850</xdr:colOff>
      <xdr:row>35</xdr:row>
      <xdr:rowOff>111760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048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88900</xdr:rowOff>
    </xdr:from>
    <xdr:to>
      <xdr:col>73</xdr:col>
      <xdr:colOff>180975</xdr:colOff>
      <xdr:row>35</xdr:row>
      <xdr:rowOff>111760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896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81280</xdr:rowOff>
    </xdr:from>
    <xdr:to>
      <xdr:col>69</xdr:col>
      <xdr:colOff>92075</xdr:colOff>
      <xdr:row>35</xdr:row>
      <xdr:rowOff>88900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82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119397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53340</xdr:rowOff>
    </xdr:from>
    <xdr:to>
      <xdr:col>78</xdr:col>
      <xdr:colOff>120650</xdr:colOff>
      <xdr:row>35</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165117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2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60960</xdr:rowOff>
    </xdr:from>
    <xdr:to>
      <xdr:col>74</xdr:col>
      <xdr:colOff>31750</xdr:colOff>
      <xdr:row>35</xdr:row>
      <xdr:rowOff>162560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38100</xdr:rowOff>
    </xdr:from>
    <xdr:to>
      <xdr:col>69</xdr:col>
      <xdr:colOff>142875</xdr:colOff>
      <xdr:row>35</xdr:row>
      <xdr:rowOff>139700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30480</xdr:rowOff>
    </xdr:from>
    <xdr:to>
      <xdr:col>65</xdr:col>
      <xdr:colOff>53975</xdr:colOff>
      <xdr:row>35</xdr:row>
      <xdr:rowOff>132080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142257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元利償還金は減少したが、臨時財政対策債等の減等により、前年度から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ポイント増加し、類似団体内平均値との差は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4805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159004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48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145287</xdr:rowOff>
    </xdr:from>
    <xdr:to>
      <xdr:col>15</xdr:col>
      <xdr:colOff>98425</xdr:colOff>
      <xdr:row>76</xdr:row>
      <xdr:rowOff>159004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754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145287</xdr:rowOff>
    </xdr:from>
    <xdr:to>
      <xdr:col>11</xdr:col>
      <xdr:colOff>9525</xdr:colOff>
      <xdr:row>77</xdr:row>
      <xdr:rowOff>28702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754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94487</xdr:rowOff>
    </xdr:from>
    <xdr:to>
      <xdr:col>11</xdr:col>
      <xdr:colOff>60325</xdr:colOff>
      <xdr:row>77</xdr:row>
      <xdr:rowOff>24637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34815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149352</xdr:rowOff>
    </xdr:from>
    <xdr:to>
      <xdr:col>6</xdr:col>
      <xdr:colOff>171450</xdr:colOff>
      <xdr:row>77</xdr:row>
      <xdr:rowOff>79502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89679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過去の下水道事業の積極的な実施による繰出金が多いことが類似団体平均値を上回っている要因である。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その他経常的に係る経費も含め、引き続き、財政運営の適正化を図る。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170435</xdr:rowOff>
    </xdr:from>
    <xdr:to>
      <xdr:col>82</xdr:col>
      <xdr:colOff>107950</xdr:colOff>
      <xdr:row>79</xdr:row>
      <xdr:rowOff>152146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72085"/>
          <a:ext cx="8382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79</xdr:row>
      <xdr:rowOff>60706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72085"/>
          <a:ext cx="8890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60706</xdr:rowOff>
    </xdr:from>
    <xdr:to>
      <xdr:col>73</xdr:col>
      <xdr:colOff>180975</xdr:colOff>
      <xdr:row>80</xdr:row>
      <xdr:rowOff>40132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60525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161289</xdr:rowOff>
    </xdr:from>
    <xdr:to>
      <xdr:col>69</xdr:col>
      <xdr:colOff>92075</xdr:colOff>
      <xdr:row>80</xdr:row>
      <xdr:rowOff>40132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7058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101346</xdr:rowOff>
    </xdr:from>
    <xdr:to>
      <xdr:col>82</xdr:col>
      <xdr:colOff>158750</xdr:colOff>
      <xdr:row>80</xdr:row>
      <xdr:rowOff>31496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73423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34562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9906</xdr:rowOff>
    </xdr:from>
    <xdr:to>
      <xdr:col>74</xdr:col>
      <xdr:colOff>31750</xdr:colOff>
      <xdr:row>79</xdr:row>
      <xdr:rowOff>111506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96283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160782</xdr:rowOff>
    </xdr:from>
    <xdr:to>
      <xdr:col>69</xdr:col>
      <xdr:colOff>142875</xdr:colOff>
      <xdr:row>80</xdr:row>
      <xdr:rowOff>90932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75709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110489</xdr:rowOff>
    </xdr:from>
    <xdr:to>
      <xdr:col>65</xdr:col>
      <xdr:colOff>53975</xdr:colOff>
      <xdr:row>80</xdr:row>
      <xdr:rowOff>40639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25416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新潟県加茂市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8804</xdr:rowOff>
    </xdr:from>
    <xdr:to>
      <xdr:col>29</xdr:col>
      <xdr:colOff>127000</xdr:colOff>
      <xdr:row>16</xdr:row>
      <xdr:rowOff>96372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99629"/>
          <a:ext cx="647700" cy="87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165031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4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96372</xdr:rowOff>
    </xdr:from>
    <xdr:to>
      <xdr:col>26</xdr:col>
      <xdr:colOff>50800</xdr:colOff>
      <xdr:row>16</xdr:row>
      <xdr:rowOff>121947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87197"/>
          <a:ext cx="698500" cy="25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129189</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577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121947</xdr:rowOff>
    </xdr:from>
    <xdr:to>
      <xdr:col>22</xdr:col>
      <xdr:colOff>114300</xdr:colOff>
      <xdr:row>16</xdr:row>
      <xdr:rowOff>156137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12772"/>
          <a:ext cx="698500" cy="34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8145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62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156137</xdr:rowOff>
    </xdr:from>
    <xdr:to>
      <xdr:col>18</xdr:col>
      <xdr:colOff>177800</xdr:colOff>
      <xdr:row>17</xdr:row>
      <xdr:rowOff>24735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46962"/>
          <a:ext cx="698500" cy="40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74085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129454</xdr:rowOff>
    </xdr:from>
    <xdr:to>
      <xdr:col>29</xdr:col>
      <xdr:colOff>177800</xdr:colOff>
      <xdr:row>16</xdr:row>
      <xdr:rowOff>59604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48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145981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9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45572</xdr:rowOff>
    </xdr:from>
    <xdr:to>
      <xdr:col>26</xdr:col>
      <xdr:colOff>101600</xdr:colOff>
      <xdr:row>16</xdr:row>
      <xdr:rowOff>147172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36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131949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922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71147</xdr:rowOff>
    </xdr:from>
    <xdr:to>
      <xdr:col>22</xdr:col>
      <xdr:colOff>165100</xdr:colOff>
      <xdr:row>17</xdr:row>
      <xdr:rowOff>1297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61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157524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94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105337</xdr:rowOff>
    </xdr:from>
    <xdr:to>
      <xdr:col>19</xdr:col>
      <xdr:colOff>38100</xdr:colOff>
      <xdr:row>17</xdr:row>
      <xdr:rowOff>35487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96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45664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6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145385</xdr:rowOff>
    </xdr:from>
    <xdr:to>
      <xdr:col>15</xdr:col>
      <xdr:colOff>101600</xdr:colOff>
      <xdr:row>17</xdr:row>
      <xdr:rowOff>75535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36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85712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0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205639</xdr:rowOff>
    </xdr:from>
    <xdr:to>
      <xdr:col>29</xdr:col>
      <xdr:colOff>127000</xdr:colOff>
      <xdr:row>35</xdr:row>
      <xdr:rowOff>246068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815989"/>
          <a:ext cx="647700" cy="40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190416</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80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246068</xdr:rowOff>
    </xdr:from>
    <xdr:to>
      <xdr:col>26</xdr:col>
      <xdr:colOff>50800</xdr:colOff>
      <xdr:row>35</xdr:row>
      <xdr:rowOff>255963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6856418"/>
          <a:ext cx="698500" cy="9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334321</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944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255963</xdr:rowOff>
    </xdr:from>
    <xdr:to>
      <xdr:col>22</xdr:col>
      <xdr:colOff>114300</xdr:colOff>
      <xdr:row>36</xdr:row>
      <xdr:rowOff>17043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6866313"/>
          <a:ext cx="698500" cy="103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17873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296164</xdr:rowOff>
    </xdr:from>
    <xdr:to>
      <xdr:col>18</xdr:col>
      <xdr:colOff>177800</xdr:colOff>
      <xdr:row>36</xdr:row>
      <xdr:rowOff>17043</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906514"/>
          <a:ext cx="698500" cy="63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24430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154839</xdr:rowOff>
    </xdr:from>
    <xdr:to>
      <xdr:col>29</xdr:col>
      <xdr:colOff>177800</xdr:colOff>
      <xdr:row>35</xdr:row>
      <xdr:rowOff>256439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765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342816</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610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195268</xdr:rowOff>
    </xdr:from>
    <xdr:to>
      <xdr:col>26</xdr:col>
      <xdr:colOff>101600</xdr:colOff>
      <xdr:row>35</xdr:row>
      <xdr:rowOff>296868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805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307045</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574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205163</xdr:rowOff>
    </xdr:from>
    <xdr:to>
      <xdr:col>22</xdr:col>
      <xdr:colOff>165100</xdr:colOff>
      <xdr:row>35</xdr:row>
      <xdr:rowOff>306763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815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316940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58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309143</xdr:rowOff>
    </xdr:from>
    <xdr:to>
      <xdr:col>19</xdr:col>
      <xdr:colOff>38100</xdr:colOff>
      <xdr:row>36</xdr:row>
      <xdr:rowOff>67843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919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52620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00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245364</xdr:rowOff>
    </xdr:from>
    <xdr:to>
      <xdr:col>15</xdr:col>
      <xdr:colOff>101600</xdr:colOff>
      <xdr:row>36</xdr:row>
      <xdr:rowOff>4064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855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14241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62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25,052
24,944
133.72
14,418,482
13,753,118
630,382
7,366,710
9,308,509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67201</xdr:rowOff>
    </xdr:from>
    <xdr:to>
      <xdr:col>24</xdr:col>
      <xdr:colOff>63500</xdr:colOff>
      <xdr:row>36</xdr:row>
      <xdr:rowOff>18722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67951"/>
          <a:ext cx="838200" cy="12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138899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102324</xdr:rowOff>
    </xdr:from>
    <xdr:to>
      <xdr:col>19</xdr:col>
      <xdr:colOff>177800</xdr:colOff>
      <xdr:row>36</xdr:row>
      <xdr:rowOff>18722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03074"/>
          <a:ext cx="8890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79534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3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102324</xdr:rowOff>
    </xdr:from>
    <xdr:to>
      <xdr:col>15</xdr:col>
      <xdr:colOff>50800</xdr:colOff>
      <xdr:row>36</xdr:row>
      <xdr:rowOff>59772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03074"/>
          <a:ext cx="889000" cy="12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142137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59772</xdr:rowOff>
    </xdr:from>
    <xdr:to>
      <xdr:col>10</xdr:col>
      <xdr:colOff>114300</xdr:colOff>
      <xdr:row>37</xdr:row>
      <xdr:rowOff>10361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31972"/>
          <a:ext cx="889000" cy="12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155012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26629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16401</xdr:rowOff>
    </xdr:from>
    <xdr:to>
      <xdr:col>24</xdr:col>
      <xdr:colOff>114300</xdr:colOff>
      <xdr:row>35</xdr:row>
      <xdr:rowOff>118001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1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166278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9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139372</xdr:rowOff>
    </xdr:from>
    <xdr:to>
      <xdr:col>20</xdr:col>
      <xdr:colOff>38100</xdr:colOff>
      <xdr:row>36</xdr:row>
      <xdr:rowOff>69522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4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60649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3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51524</xdr:rowOff>
    </xdr:from>
    <xdr:to>
      <xdr:col>15</xdr:col>
      <xdr:colOff>101600</xdr:colOff>
      <xdr:row>35</xdr:row>
      <xdr:rowOff>153124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5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144251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4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8972</xdr:rowOff>
    </xdr:from>
    <xdr:to>
      <xdr:col>10</xdr:col>
      <xdr:colOff>165100</xdr:colOff>
      <xdr:row>36</xdr:row>
      <xdr:rowOff>110572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8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127099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5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131011</xdr:rowOff>
    </xdr:from>
    <xdr:to>
      <xdr:col>6</xdr:col>
      <xdr:colOff>38100</xdr:colOff>
      <xdr:row>37</xdr:row>
      <xdr:rowOff>61161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52288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9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8996</xdr:rowOff>
    </xdr:from>
    <xdr:to>
      <xdr:col>24</xdr:col>
      <xdr:colOff>63500</xdr:colOff>
      <xdr:row>57</xdr:row>
      <xdr:rowOff>145598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81646"/>
          <a:ext cx="838200" cy="13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109912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3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145598</xdr:rowOff>
    </xdr:from>
    <xdr:to>
      <xdr:col>19</xdr:col>
      <xdr:colOff>177800</xdr:colOff>
      <xdr:row>58</xdr:row>
      <xdr:rowOff>4954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18248"/>
          <a:ext cx="889000" cy="3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98579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4954</xdr:rowOff>
    </xdr:from>
    <xdr:to>
      <xdr:col>15</xdr:col>
      <xdr:colOff>50800</xdr:colOff>
      <xdr:row>58</xdr:row>
      <xdr:rowOff>60604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49054"/>
          <a:ext cx="889000" cy="5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160274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60604</xdr:rowOff>
    </xdr:from>
    <xdr:to>
      <xdr:col>10</xdr:col>
      <xdr:colOff>114300</xdr:colOff>
      <xdr:row>58</xdr:row>
      <xdr:rowOff>85074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4704"/>
          <a:ext cx="889000" cy="2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35257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129646</xdr:rowOff>
    </xdr:from>
    <xdr:to>
      <xdr:col>24</xdr:col>
      <xdr:colOff>114300</xdr:colOff>
      <xdr:row>57</xdr:row>
      <xdr:rowOff>59796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3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108073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0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94798</xdr:rowOff>
    </xdr:from>
    <xdr:to>
      <xdr:col>20</xdr:col>
      <xdr:colOff>38100</xdr:colOff>
      <xdr:row>58</xdr:row>
      <xdr:rowOff>24948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16075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6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125604</xdr:rowOff>
    </xdr:from>
    <xdr:to>
      <xdr:col>15</xdr:col>
      <xdr:colOff>101600</xdr:colOff>
      <xdr:row>58</xdr:row>
      <xdr:rowOff>55754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46881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9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9804</xdr:rowOff>
    </xdr:from>
    <xdr:to>
      <xdr:col>10</xdr:col>
      <xdr:colOff>165100</xdr:colOff>
      <xdr:row>58</xdr:row>
      <xdr:rowOff>111404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102531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4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34274</xdr:rowOff>
    </xdr:from>
    <xdr:to>
      <xdr:col>6</xdr:col>
      <xdr:colOff>38100</xdr:colOff>
      <xdr:row>58</xdr:row>
      <xdr:rowOff>135874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7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127001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49769</xdr:rowOff>
    </xdr:from>
    <xdr:to>
      <xdr:col>24</xdr:col>
      <xdr:colOff>63500</xdr:colOff>
      <xdr:row>76</xdr:row>
      <xdr:rowOff>132316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079969"/>
          <a:ext cx="838200" cy="8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56080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57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60993</xdr:rowOff>
    </xdr:from>
    <xdr:to>
      <xdr:col>19</xdr:col>
      <xdr:colOff>177800</xdr:colOff>
      <xdr:row>76</xdr:row>
      <xdr:rowOff>132316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091193"/>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153829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60993</xdr:rowOff>
    </xdr:from>
    <xdr:to>
      <xdr:col>15</xdr:col>
      <xdr:colOff>50800</xdr:colOff>
      <xdr:row>77</xdr:row>
      <xdr:rowOff>107376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091193"/>
          <a:ext cx="889000" cy="21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168048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57883</xdr:rowOff>
    </xdr:from>
    <xdr:to>
      <xdr:col>10</xdr:col>
      <xdr:colOff>114300</xdr:colOff>
      <xdr:row>77</xdr:row>
      <xdr:rowOff>107376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59533"/>
          <a:ext cx="889000" cy="4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4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170419</xdr:rowOff>
    </xdr:from>
    <xdr:to>
      <xdr:col>24</xdr:col>
      <xdr:colOff>114300</xdr:colOff>
      <xdr:row>76</xdr:row>
      <xdr:rowOff>100569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02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21846</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88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81516</xdr:rowOff>
    </xdr:from>
    <xdr:to>
      <xdr:col>20</xdr:col>
      <xdr:colOff>38100</xdr:colOff>
      <xdr:row>77</xdr:row>
      <xdr:rowOff>11666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28193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88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10193</xdr:rowOff>
    </xdr:from>
    <xdr:to>
      <xdr:col>15</xdr:col>
      <xdr:colOff>101600</xdr:colOff>
      <xdr:row>76</xdr:row>
      <xdr:rowOff>111793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4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128320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81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56576</xdr:rowOff>
    </xdr:from>
    <xdr:to>
      <xdr:col>10</xdr:col>
      <xdr:colOff>165100</xdr:colOff>
      <xdr:row>77</xdr:row>
      <xdr:rowOff>158176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5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3253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03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7083</xdr:rowOff>
    </xdr:from>
    <xdr:to>
      <xdr:col>6</xdr:col>
      <xdr:colOff>38100</xdr:colOff>
      <xdr:row>77</xdr:row>
      <xdr:rowOff>108683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0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125210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98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146025</xdr:rowOff>
    </xdr:from>
    <xdr:to>
      <xdr:col>24</xdr:col>
      <xdr:colOff>63500</xdr:colOff>
      <xdr:row>96</xdr:row>
      <xdr:rowOff>165900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605225"/>
          <a:ext cx="838200" cy="1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96790</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4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146025</xdr:rowOff>
    </xdr:from>
    <xdr:to>
      <xdr:col>19</xdr:col>
      <xdr:colOff>177800</xdr:colOff>
      <xdr:row>98</xdr:row>
      <xdr:rowOff>70244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05225"/>
          <a:ext cx="889000" cy="26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45090</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57150</xdr:rowOff>
    </xdr:from>
    <xdr:to>
      <xdr:col>15</xdr:col>
      <xdr:colOff>50800</xdr:colOff>
      <xdr:row>98</xdr:row>
      <xdr:rowOff>70244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859250"/>
          <a:ext cx="8890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154894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57150</xdr:rowOff>
    </xdr:from>
    <xdr:to>
      <xdr:col>10</xdr:col>
      <xdr:colOff>114300</xdr:colOff>
      <xdr:row>98</xdr:row>
      <xdr:rowOff>121653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59250"/>
          <a:ext cx="889000" cy="6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52036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1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115100</xdr:rowOff>
    </xdr:from>
    <xdr:to>
      <xdr:col>24</xdr:col>
      <xdr:colOff>114300</xdr:colOff>
      <xdr:row>97</xdr:row>
      <xdr:rowOff>45250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93527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5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95225</xdr:rowOff>
    </xdr:from>
    <xdr:to>
      <xdr:col>20</xdr:col>
      <xdr:colOff>38100</xdr:colOff>
      <xdr:row>97</xdr:row>
      <xdr:rowOff>25375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16502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4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19444</xdr:rowOff>
    </xdr:from>
    <xdr:to>
      <xdr:col>15</xdr:col>
      <xdr:colOff>101600</xdr:colOff>
      <xdr:row>98</xdr:row>
      <xdr:rowOff>121044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2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112171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1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6350</xdr:rowOff>
    </xdr:from>
    <xdr:to>
      <xdr:col>10</xdr:col>
      <xdr:colOff>165100</xdr:colOff>
      <xdr:row>98</xdr:row>
      <xdr:rowOff>107950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99077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70853</xdr:rowOff>
    </xdr:from>
    <xdr:to>
      <xdr:col>6</xdr:col>
      <xdr:colOff>38100</xdr:colOff>
      <xdr:row>99</xdr:row>
      <xdr:rowOff>1003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7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163580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6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165510</xdr:rowOff>
    </xdr:from>
    <xdr:to>
      <xdr:col>54</xdr:col>
      <xdr:colOff>189865</xdr:colOff>
      <xdr:row>39</xdr:row>
      <xdr:rowOff>20131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9010"/>
          <a:ext cx="1270" cy="139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23958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20131</xdr:rowOff>
    </xdr:from>
    <xdr:to>
      <xdr:col>55</xdr:col>
      <xdr:colOff>88900</xdr:colOff>
      <xdr:row>39</xdr:row>
      <xdr:rowOff>20131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0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112187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8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165510</xdr:rowOff>
    </xdr:from>
    <xdr:to>
      <xdr:col>55</xdr:col>
      <xdr:colOff>88900</xdr:colOff>
      <xdr:row>30</xdr:row>
      <xdr:rowOff>165510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55521</xdr:rowOff>
    </xdr:from>
    <xdr:to>
      <xdr:col>55</xdr:col>
      <xdr:colOff>0</xdr:colOff>
      <xdr:row>37</xdr:row>
      <xdr:rowOff>94067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99171"/>
          <a:ext cx="838200" cy="3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143291</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72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120414</xdr:rowOff>
    </xdr:from>
    <xdr:to>
      <xdr:col>55</xdr:col>
      <xdr:colOff>50800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135444</xdr:rowOff>
    </xdr:from>
    <xdr:to>
      <xdr:col>50</xdr:col>
      <xdr:colOff>114300</xdr:colOff>
      <xdr:row>37</xdr:row>
      <xdr:rowOff>55521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450394"/>
          <a:ext cx="889000" cy="94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9141</xdr:rowOff>
    </xdr:from>
    <xdr:to>
      <xdr:col>50</xdr:col>
      <xdr:colOff>165100</xdr:colOff>
      <xdr:row>36</xdr:row>
      <xdr:rowOff>110741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127268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135444</xdr:rowOff>
    </xdr:from>
    <xdr:to>
      <xdr:col>45</xdr:col>
      <xdr:colOff>177800</xdr:colOff>
      <xdr:row>38</xdr:row>
      <xdr:rowOff>106651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450394"/>
          <a:ext cx="889000" cy="117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67956</xdr:rowOff>
    </xdr:from>
    <xdr:to>
      <xdr:col>46</xdr:col>
      <xdr:colOff>38100</xdr:colOff>
      <xdr:row>29</xdr:row>
      <xdr:rowOff>169556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14633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106651</xdr:rowOff>
    </xdr:from>
    <xdr:to>
      <xdr:col>41</xdr:col>
      <xdr:colOff>50800</xdr:colOff>
      <xdr:row>38</xdr:row>
      <xdr:rowOff>131558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621751"/>
          <a:ext cx="889000" cy="2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147476</xdr:rowOff>
    </xdr:from>
    <xdr:to>
      <xdr:col>41</xdr:col>
      <xdr:colOff>101600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44116</xdr:rowOff>
    </xdr:from>
    <xdr:to>
      <xdr:col>36</xdr:col>
      <xdr:colOff>165100</xdr:colOff>
      <xdr:row>37</xdr:row>
      <xdr:rowOff>145716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8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162243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43267</xdr:rowOff>
    </xdr:from>
    <xdr:to>
      <xdr:col>55</xdr:col>
      <xdr:colOff>50800</xdr:colOff>
      <xdr:row>37</xdr:row>
      <xdr:rowOff>144867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8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21694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6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4721</xdr:rowOff>
    </xdr:from>
    <xdr:to>
      <xdr:col>50</xdr:col>
      <xdr:colOff>165100</xdr:colOff>
      <xdr:row>37</xdr:row>
      <xdr:rowOff>106321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97448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4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84644</xdr:rowOff>
    </xdr:from>
    <xdr:to>
      <xdr:col>46</xdr:col>
      <xdr:colOff>38100</xdr:colOff>
      <xdr:row>32</xdr:row>
      <xdr:rowOff>14794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39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5921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492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55851</xdr:rowOff>
    </xdr:from>
    <xdr:to>
      <xdr:col>41</xdr:col>
      <xdr:colOff>101600</xdr:colOff>
      <xdr:row>38</xdr:row>
      <xdr:rowOff>157451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7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148578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6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80758</xdr:rowOff>
    </xdr:from>
    <xdr:to>
      <xdr:col>36</xdr:col>
      <xdr:colOff>165100</xdr:colOff>
      <xdr:row>39</xdr:row>
      <xdr:rowOff>10908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2035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8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155390</xdr:rowOff>
    </xdr:from>
    <xdr:to>
      <xdr:col>55</xdr:col>
      <xdr:colOff>0</xdr:colOff>
      <xdr:row>57</xdr:row>
      <xdr:rowOff>140088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56590"/>
          <a:ext cx="838200" cy="15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9593</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39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140088</xdr:rowOff>
    </xdr:from>
    <xdr:to>
      <xdr:col>50</xdr:col>
      <xdr:colOff>114300</xdr:colOff>
      <xdr:row>58</xdr:row>
      <xdr:rowOff>5359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12738"/>
          <a:ext cx="889000" cy="3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95745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xdr:rowOff>
    </xdr:from>
    <xdr:to>
      <xdr:col>45</xdr:col>
      <xdr:colOff>177800</xdr:colOff>
      <xdr:row>58</xdr:row>
      <xdr:rowOff>5359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44263"/>
          <a:ext cx="889000" cy="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44363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137437</xdr:rowOff>
    </xdr:from>
    <xdr:to>
      <xdr:col>41</xdr:col>
      <xdr:colOff>50800</xdr:colOff>
      <xdr:row>58</xdr:row>
      <xdr:rowOff>163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910087"/>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57820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94792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104590</xdr:rowOff>
    </xdr:from>
    <xdr:to>
      <xdr:col>55</xdr:col>
      <xdr:colOff>50800</xdr:colOff>
      <xdr:row>57</xdr:row>
      <xdr:rowOff>34740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83017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8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89288</xdr:rowOff>
    </xdr:from>
    <xdr:to>
      <xdr:col>50</xdr:col>
      <xdr:colOff>165100</xdr:colOff>
      <xdr:row>58</xdr:row>
      <xdr:rowOff>19438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6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10565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5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126009</xdr:rowOff>
    </xdr:from>
    <xdr:to>
      <xdr:col>46</xdr:col>
      <xdr:colOff>38100</xdr:colOff>
      <xdr:row>58</xdr:row>
      <xdr:rowOff>56159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9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47286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9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120813</xdr:rowOff>
    </xdr:from>
    <xdr:to>
      <xdr:col>41</xdr:col>
      <xdr:colOff>101600</xdr:colOff>
      <xdr:row>58</xdr:row>
      <xdr:rowOff>50963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9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42090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8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86637</xdr:rowOff>
    </xdr:from>
    <xdr:to>
      <xdr:col>36</xdr:col>
      <xdr:colOff>165100</xdr:colOff>
      <xdr:row>58</xdr:row>
      <xdr:rowOff>16787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5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7914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5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27925</xdr:rowOff>
    </xdr:from>
    <xdr:to>
      <xdr:col>55</xdr:col>
      <xdr:colOff>0</xdr:colOff>
      <xdr:row>79</xdr:row>
      <xdr:rowOff>52343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72475"/>
          <a:ext cx="838200" cy="2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27925</xdr:rowOff>
    </xdr:from>
    <xdr:to>
      <xdr:col>50</xdr:col>
      <xdr:colOff>114300</xdr:colOff>
      <xdr:row>79</xdr:row>
      <xdr:rowOff>54367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72475"/>
          <a:ext cx="8890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126407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45898</xdr:rowOff>
    </xdr:from>
    <xdr:to>
      <xdr:col>45</xdr:col>
      <xdr:colOff>177800</xdr:colOff>
      <xdr:row>79</xdr:row>
      <xdr:rowOff>54367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90448"/>
          <a:ext cx="889000" cy="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103722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160361</xdr:rowOff>
    </xdr:from>
    <xdr:to>
      <xdr:col>41</xdr:col>
      <xdr:colOff>50800</xdr:colOff>
      <xdr:row>79</xdr:row>
      <xdr:rowOff>45898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33461"/>
          <a:ext cx="889000" cy="5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111603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114662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1543</xdr:rowOff>
    </xdr:from>
    <xdr:to>
      <xdr:col>55</xdr:col>
      <xdr:colOff>50800</xdr:colOff>
      <xdr:row>79</xdr:row>
      <xdr:rowOff>103143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4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87920</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6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148575</xdr:rowOff>
    </xdr:from>
    <xdr:to>
      <xdr:col>50</xdr:col>
      <xdr:colOff>165100</xdr:colOff>
      <xdr:row>79</xdr:row>
      <xdr:rowOff>78725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2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69852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1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3567</xdr:rowOff>
    </xdr:from>
    <xdr:to>
      <xdr:col>46</xdr:col>
      <xdr:colOff>38100</xdr:colOff>
      <xdr:row>79</xdr:row>
      <xdr:rowOff>105167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4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96294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4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166548</xdr:rowOff>
    </xdr:from>
    <xdr:to>
      <xdr:col>41</xdr:col>
      <xdr:colOff>101600</xdr:colOff>
      <xdr:row>79</xdr:row>
      <xdr:rowOff>96698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87825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3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109561</xdr:rowOff>
    </xdr:from>
    <xdr:to>
      <xdr:col>36</xdr:col>
      <xdr:colOff>165100</xdr:colOff>
      <xdr:row>79</xdr:row>
      <xdr:rowOff>39711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8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30838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7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26915</xdr:rowOff>
    </xdr:from>
    <xdr:to>
      <xdr:col>55</xdr:col>
      <xdr:colOff>0</xdr:colOff>
      <xdr:row>97</xdr:row>
      <xdr:rowOff>160959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486115"/>
          <a:ext cx="838200" cy="30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1776</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6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160959</xdr:rowOff>
    </xdr:from>
    <xdr:to>
      <xdr:col>50</xdr:col>
      <xdr:colOff>114300</xdr:colOff>
      <xdr:row>98</xdr:row>
      <xdr:rowOff>48888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791609"/>
          <a:ext cx="889000" cy="5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169322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8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48888</xdr:rowOff>
    </xdr:from>
    <xdr:to>
      <xdr:col>45</xdr:col>
      <xdr:colOff>177800</xdr:colOff>
      <xdr:row>98</xdr:row>
      <xdr:rowOff>69906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50988"/>
          <a:ext cx="889000" cy="2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102599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1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69906</xdr:rowOff>
    </xdr:from>
    <xdr:to>
      <xdr:col>41</xdr:col>
      <xdr:colOff>50800</xdr:colOff>
      <xdr:row>99</xdr:row>
      <xdr:rowOff>9927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872006"/>
          <a:ext cx="889000" cy="11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158708</xdr:rowOff>
    </xdr:from>
    <xdr:to>
      <xdr:col>41</xdr:col>
      <xdr:colOff>101600</xdr:colOff>
      <xdr:row>96</xdr:row>
      <xdr:rowOff>88858</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4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105385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2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59496</xdr:rowOff>
    </xdr:from>
    <xdr:to>
      <xdr:col>36</xdr:col>
      <xdr:colOff>165100</xdr:colOff>
      <xdr:row>96</xdr:row>
      <xdr:rowOff>161096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6173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147565</xdr:rowOff>
    </xdr:from>
    <xdr:to>
      <xdr:col>55</xdr:col>
      <xdr:colOff>50800</xdr:colOff>
      <xdr:row>96</xdr:row>
      <xdr:rowOff>77715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3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170442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2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110159</xdr:rowOff>
    </xdr:from>
    <xdr:to>
      <xdr:col>50</xdr:col>
      <xdr:colOff>165100</xdr:colOff>
      <xdr:row>98</xdr:row>
      <xdr:rowOff>40309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4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31436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3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169538</xdr:rowOff>
    </xdr:from>
    <xdr:to>
      <xdr:col>46</xdr:col>
      <xdr:colOff>38100</xdr:colOff>
      <xdr:row>98</xdr:row>
      <xdr:rowOff>99688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90815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9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19106</xdr:rowOff>
    </xdr:from>
    <xdr:to>
      <xdr:col>41</xdr:col>
      <xdr:colOff>101600</xdr:colOff>
      <xdr:row>98</xdr:row>
      <xdr:rowOff>120706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2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111833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91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130577</xdr:rowOff>
    </xdr:from>
    <xdr:to>
      <xdr:col>36</xdr:col>
      <xdr:colOff>165100</xdr:colOff>
      <xdr:row>99</xdr:row>
      <xdr:rowOff>60727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9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51854</xdr:rowOff>
    </xdr:from>
    <xdr:ext cx="469744"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37428" y="1702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121092</xdr:rowOff>
    </xdr:from>
    <xdr:to>
      <xdr:col>85</xdr:col>
      <xdr:colOff>127000</xdr:colOff>
      <xdr:row>38</xdr:row>
      <xdr:rowOff>133162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636192"/>
          <a:ext cx="8382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132842</xdr:rowOff>
    </xdr:from>
    <xdr:to>
      <xdr:col>81</xdr:col>
      <xdr:colOff>50800</xdr:colOff>
      <xdr:row>38</xdr:row>
      <xdr:rowOff>133162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47942"/>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1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132842</xdr:rowOff>
    </xdr:from>
    <xdr:to>
      <xdr:col>76</xdr:col>
      <xdr:colOff>114300</xdr:colOff>
      <xdr:row>38</xdr:row>
      <xdr:rowOff>134214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64794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42134</xdr:rowOff>
    </xdr:from>
    <xdr:to>
      <xdr:col>71</xdr:col>
      <xdr:colOff>177800</xdr:colOff>
      <xdr:row>38</xdr:row>
      <xdr:rowOff>134214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557234"/>
          <a:ext cx="889000" cy="9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85412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0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119382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2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70292</xdr:rowOff>
    </xdr:from>
    <xdr:to>
      <xdr:col>85</xdr:col>
      <xdr:colOff>177800</xdr:colOff>
      <xdr:row>39</xdr:row>
      <xdr:rowOff>442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8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156669</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0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82362</xdr:rowOff>
    </xdr:from>
    <xdr:to>
      <xdr:col>81</xdr:col>
      <xdr:colOff>101600</xdr:colOff>
      <xdr:row>39</xdr:row>
      <xdr:rowOff>12512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9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3639</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690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82042</xdr:rowOff>
    </xdr:from>
    <xdr:to>
      <xdr:col>76</xdr:col>
      <xdr:colOff>165100</xdr:colOff>
      <xdr:row>39</xdr:row>
      <xdr:rowOff>12192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3319</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689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83414</xdr:rowOff>
    </xdr:from>
    <xdr:to>
      <xdr:col>72</xdr:col>
      <xdr:colOff>38100</xdr:colOff>
      <xdr:row>39</xdr:row>
      <xdr:rowOff>13564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4691</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162784</xdr:rowOff>
    </xdr:from>
    <xdr:to>
      <xdr:col>67</xdr:col>
      <xdr:colOff>101600</xdr:colOff>
      <xdr:row>38</xdr:row>
      <xdr:rowOff>92934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0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84061</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59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74270</xdr:rowOff>
    </xdr:from>
    <xdr:to>
      <xdr:col>85</xdr:col>
      <xdr:colOff>127000</xdr:colOff>
      <xdr:row>76</xdr:row>
      <xdr:rowOff>75718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104470"/>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160176</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676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73698</xdr:rowOff>
    </xdr:from>
    <xdr:to>
      <xdr:col>81</xdr:col>
      <xdr:colOff>50800</xdr:colOff>
      <xdr:row>76</xdr:row>
      <xdr:rowOff>75718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103898"/>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89819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73698</xdr:rowOff>
    </xdr:from>
    <xdr:to>
      <xdr:col>76</xdr:col>
      <xdr:colOff>114300</xdr:colOff>
      <xdr:row>76</xdr:row>
      <xdr:rowOff>107341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103898"/>
          <a:ext cx="8890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100893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81114</xdr:rowOff>
    </xdr:from>
    <xdr:to>
      <xdr:col>71</xdr:col>
      <xdr:colOff>177800</xdr:colOff>
      <xdr:row>76</xdr:row>
      <xdr:rowOff>107341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111314"/>
          <a:ext cx="889000" cy="2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143476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157992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23470</xdr:rowOff>
    </xdr:from>
    <xdr:to>
      <xdr:col>85</xdr:col>
      <xdr:colOff>177800</xdr:colOff>
      <xdr:row>76</xdr:row>
      <xdr:rowOff>125070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05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1897</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03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24918</xdr:rowOff>
    </xdr:from>
    <xdr:to>
      <xdr:col>81</xdr:col>
      <xdr:colOff>101600</xdr:colOff>
      <xdr:row>76</xdr:row>
      <xdr:rowOff>126518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0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117645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1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22898</xdr:rowOff>
    </xdr:from>
    <xdr:to>
      <xdr:col>76</xdr:col>
      <xdr:colOff>165100</xdr:colOff>
      <xdr:row>76</xdr:row>
      <xdr:rowOff>124498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0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115625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14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56541</xdr:rowOff>
    </xdr:from>
    <xdr:to>
      <xdr:col>72</xdr:col>
      <xdr:colOff>38100</xdr:colOff>
      <xdr:row>76</xdr:row>
      <xdr:rowOff>158141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0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149268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1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30314</xdr:rowOff>
    </xdr:from>
    <xdr:to>
      <xdr:col>67</xdr:col>
      <xdr:colOff>101600</xdr:colOff>
      <xdr:row>76</xdr:row>
      <xdr:rowOff>131914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06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123041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1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31242</xdr:rowOff>
    </xdr:from>
    <xdr:to>
      <xdr:col>85</xdr:col>
      <xdr:colOff>127000</xdr:colOff>
      <xdr:row>97</xdr:row>
      <xdr:rowOff>164592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661892"/>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155097</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4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164592</xdr:rowOff>
    </xdr:from>
    <xdr:to>
      <xdr:col>81</xdr:col>
      <xdr:colOff>50800</xdr:colOff>
      <xdr:row>99</xdr:row>
      <xdr:rowOff>9613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95242"/>
          <a:ext cx="889000" cy="18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9613</xdr:rowOff>
    </xdr:from>
    <xdr:to>
      <xdr:col>76</xdr:col>
      <xdr:colOff>114300</xdr:colOff>
      <xdr:row>99</xdr:row>
      <xdr:rowOff>23304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83163"/>
          <a:ext cx="889000" cy="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12040</xdr:rowOff>
    </xdr:from>
    <xdr:to>
      <xdr:col>71</xdr:col>
      <xdr:colOff>177800</xdr:colOff>
      <xdr:row>99</xdr:row>
      <xdr:rowOff>23304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985590"/>
          <a:ext cx="889000" cy="1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88256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116312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151892</xdr:rowOff>
    </xdr:from>
    <xdr:to>
      <xdr:col>85</xdr:col>
      <xdr:colOff>177800</xdr:colOff>
      <xdr:row>97</xdr:row>
      <xdr:rowOff>82042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1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3319</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46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113792</xdr:rowOff>
    </xdr:from>
    <xdr:to>
      <xdr:col>81</xdr:col>
      <xdr:colOff>101600</xdr:colOff>
      <xdr:row>98</xdr:row>
      <xdr:rowOff>43942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4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35069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3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130263</xdr:rowOff>
    </xdr:from>
    <xdr:to>
      <xdr:col>76</xdr:col>
      <xdr:colOff>165100</xdr:colOff>
      <xdr:row>99</xdr:row>
      <xdr:rowOff>60413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93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51540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702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143954</xdr:rowOff>
    </xdr:from>
    <xdr:to>
      <xdr:col>72</xdr:col>
      <xdr:colOff>38100</xdr:colOff>
      <xdr:row>99</xdr:row>
      <xdr:rowOff>74104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4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65231</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703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132690</xdr:rowOff>
    </xdr:from>
    <xdr:to>
      <xdr:col>67</xdr:col>
      <xdr:colOff>101600</xdr:colOff>
      <xdr:row>99</xdr:row>
      <xdr:rowOff>62840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3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53967</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702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67920</xdr:rowOff>
    </xdr:from>
    <xdr:to>
      <xdr:col>116</xdr:col>
      <xdr:colOff>63500</xdr:colOff>
      <xdr:row>39</xdr:row>
      <xdr:rowOff>81831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754470"/>
          <a:ext cx="838200" cy="1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59722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0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81831</xdr:rowOff>
    </xdr:from>
    <xdr:to>
      <xdr:col>111</xdr:col>
      <xdr:colOff>177800</xdr:colOff>
      <xdr:row>39</xdr:row>
      <xdr:rowOff>85947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768381"/>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171365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85947</xdr:rowOff>
    </xdr:from>
    <xdr:to>
      <xdr:col>107</xdr:col>
      <xdr:colOff>50800</xdr:colOff>
      <xdr:row>39</xdr:row>
      <xdr:rowOff>86175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77249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16146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86175</xdr:rowOff>
    </xdr:from>
    <xdr:to>
      <xdr:col>102</xdr:col>
      <xdr:colOff>114300</xdr:colOff>
      <xdr:row>39</xdr:row>
      <xdr:rowOff>87089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7272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23625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17120</xdr:rowOff>
    </xdr:from>
    <xdr:to>
      <xdr:col>116</xdr:col>
      <xdr:colOff>114300</xdr:colOff>
      <xdr:row>39</xdr:row>
      <xdr:rowOff>118720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7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103497</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618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31031</xdr:rowOff>
    </xdr:from>
    <xdr:to>
      <xdr:col>112</xdr:col>
      <xdr:colOff>38100</xdr:colOff>
      <xdr:row>39</xdr:row>
      <xdr:rowOff>132631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71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123758</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810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35147</xdr:rowOff>
    </xdr:from>
    <xdr:to>
      <xdr:col>107</xdr:col>
      <xdr:colOff>101600</xdr:colOff>
      <xdr:row>39</xdr:row>
      <xdr:rowOff>136747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7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127874</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814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35375</xdr:rowOff>
    </xdr:from>
    <xdr:to>
      <xdr:col>102</xdr:col>
      <xdr:colOff>165100</xdr:colOff>
      <xdr:row>39</xdr:row>
      <xdr:rowOff>136975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128102</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814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36289</xdr:rowOff>
    </xdr:from>
    <xdr:to>
      <xdr:col>98</xdr:col>
      <xdr:colOff>38100</xdr:colOff>
      <xdr:row>39</xdr:row>
      <xdr:rowOff>137889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2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129016</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815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2921</xdr:rowOff>
    </xdr:from>
    <xdr:to>
      <xdr:col>116</xdr:col>
      <xdr:colOff>63500</xdr:colOff>
      <xdr:row>56</xdr:row>
      <xdr:rowOff>11265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9604121"/>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116667</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9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22809</xdr:rowOff>
    </xdr:from>
    <xdr:to>
      <xdr:col>111</xdr:col>
      <xdr:colOff>177800</xdr:colOff>
      <xdr:row>56</xdr:row>
      <xdr:rowOff>11265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9281109"/>
          <a:ext cx="889000" cy="3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27588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71310</xdr:rowOff>
    </xdr:from>
    <xdr:to>
      <xdr:col>107</xdr:col>
      <xdr:colOff>50800</xdr:colOff>
      <xdr:row>54</xdr:row>
      <xdr:rowOff>22809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9158160"/>
          <a:ext cx="889000" cy="12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31361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14542</xdr:rowOff>
    </xdr:from>
    <xdr:to>
      <xdr:col>102</xdr:col>
      <xdr:colOff>114300</xdr:colOff>
      <xdr:row>53</xdr:row>
      <xdr:rowOff>71310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9101392"/>
          <a:ext cx="889000" cy="5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69118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67556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123571</xdr:rowOff>
    </xdr:from>
    <xdr:to>
      <xdr:col>116</xdr:col>
      <xdr:colOff>114300</xdr:colOff>
      <xdr:row>56</xdr:row>
      <xdr:rowOff>53721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55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146448</xdr:rowOff>
    </xdr:from>
    <xdr:ext cx="534377"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40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131915</xdr:rowOff>
    </xdr:from>
    <xdr:to>
      <xdr:col>112</xdr:col>
      <xdr:colOff>38100</xdr:colOff>
      <xdr:row>56</xdr:row>
      <xdr:rowOff>62065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56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78592</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56111" y="933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143459</xdr:rowOff>
    </xdr:from>
    <xdr:to>
      <xdr:col>107</xdr:col>
      <xdr:colOff>101600</xdr:colOff>
      <xdr:row>54</xdr:row>
      <xdr:rowOff>73609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23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90136</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67111" y="90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20510</xdr:rowOff>
    </xdr:from>
    <xdr:to>
      <xdr:col>102</xdr:col>
      <xdr:colOff>165100</xdr:colOff>
      <xdr:row>53</xdr:row>
      <xdr:rowOff>122110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10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138637</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278111" y="888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135192</xdr:rowOff>
    </xdr:from>
    <xdr:to>
      <xdr:col>98</xdr:col>
      <xdr:colOff>38100</xdr:colOff>
      <xdr:row>53</xdr:row>
      <xdr:rowOff>65342</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05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81869</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389111" y="882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23285</xdr:rowOff>
    </xdr:from>
    <xdr:to>
      <xdr:col>116</xdr:col>
      <xdr:colOff>63500</xdr:colOff>
      <xdr:row>73</xdr:row>
      <xdr:rowOff>60414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539135"/>
          <a:ext cx="838200" cy="3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12768</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304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60414</xdr:rowOff>
    </xdr:from>
    <xdr:to>
      <xdr:col>111</xdr:col>
      <xdr:colOff>177800</xdr:colOff>
      <xdr:row>73</xdr:row>
      <xdr:rowOff>94437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576264"/>
          <a:ext cx="8890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136935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94437</xdr:rowOff>
    </xdr:from>
    <xdr:to>
      <xdr:col>107</xdr:col>
      <xdr:colOff>50800</xdr:colOff>
      <xdr:row>74</xdr:row>
      <xdr:rowOff>4064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610287"/>
          <a:ext cx="8890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153185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4064</xdr:rowOff>
    </xdr:from>
    <xdr:to>
      <xdr:col>102</xdr:col>
      <xdr:colOff>114300</xdr:colOff>
      <xdr:row>74</xdr:row>
      <xdr:rowOff>42431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691364"/>
          <a:ext cx="889000" cy="3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55363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32103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143935</xdr:rowOff>
    </xdr:from>
    <xdr:to>
      <xdr:col>116</xdr:col>
      <xdr:colOff>114300</xdr:colOff>
      <xdr:row>73</xdr:row>
      <xdr:rowOff>74085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48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166812</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3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9614</xdr:rowOff>
    </xdr:from>
    <xdr:to>
      <xdr:col>112</xdr:col>
      <xdr:colOff>38100</xdr:colOff>
      <xdr:row>73</xdr:row>
      <xdr:rowOff>111214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5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127741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30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43637</xdr:rowOff>
    </xdr:from>
    <xdr:to>
      <xdr:col>107</xdr:col>
      <xdr:colOff>101600</xdr:colOff>
      <xdr:row>73</xdr:row>
      <xdr:rowOff>145237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55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161764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33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124714</xdr:rowOff>
    </xdr:from>
    <xdr:to>
      <xdr:col>102</xdr:col>
      <xdr:colOff>165100</xdr:colOff>
      <xdr:row>74</xdr:row>
      <xdr:rowOff>54864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6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71391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41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163081</xdr:rowOff>
    </xdr:from>
    <xdr:to>
      <xdr:col>98</xdr:col>
      <xdr:colOff>38100</xdr:colOff>
      <xdr:row>74</xdr:row>
      <xdr:rowOff>93231</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67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109758</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4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普通建設事業費（うち更新整備）は令和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年度に石川小学校耐震補強事業、文化会館天井耐震補強事業など大規模な工事を行ったため、増加した。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貸付金について、類似団体内平均値を大きく上回っているが、制度融資の預託金が大部分を占めている。また、繰出金の数値が高いのは、過去の下水道事業の積極的な実施によるものである。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積立金は令和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年度に策定した行財政健全化推進計画に基づく積み増しによるものである。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多くの項目において、類似団体内平均値を下回っているが、引き続き、行財政健全化推進計画に基づき、低コストかつ質の高い行政サービスの提供に努める。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における補助費等の伸びは、新型コロナウイルス感染症による経済的影響への緊急経済対策の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つとして行われた、特別定額給付金事業によるものである。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25,052
24,944
133.72
14,418,482
13,753,118
630,382
7,366,710
9,308,509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132461</xdr:rowOff>
    </xdr:from>
    <xdr:to>
      <xdr:col>24</xdr:col>
      <xdr:colOff>63500</xdr:colOff>
      <xdr:row>34</xdr:row>
      <xdr:rowOff>90551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90311"/>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3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132461</xdr:rowOff>
    </xdr:from>
    <xdr:to>
      <xdr:col>19</xdr:col>
      <xdr:colOff>177800</xdr:colOff>
      <xdr:row>34</xdr:row>
      <xdr:rowOff>4064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90311"/>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154957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4064</xdr:rowOff>
    </xdr:from>
    <xdr:to>
      <xdr:col>15</xdr:col>
      <xdr:colOff>50800</xdr:colOff>
      <xdr:row>34</xdr:row>
      <xdr:rowOff>26924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333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17035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26924</xdr:rowOff>
    </xdr:from>
    <xdr:to>
      <xdr:col>10</xdr:col>
      <xdr:colOff>114300</xdr:colOff>
      <xdr:row>34</xdr:row>
      <xdr:rowOff>65024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5622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139336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39751</xdr:rowOff>
    </xdr:from>
    <xdr:to>
      <xdr:col>24</xdr:col>
      <xdr:colOff>114300</xdr:colOff>
      <xdr:row>34</xdr:row>
      <xdr:rowOff>141351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62628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81661</xdr:rowOff>
    </xdr:from>
    <xdr:to>
      <xdr:col>20</xdr:col>
      <xdr:colOff>38100</xdr:colOff>
      <xdr:row>34</xdr:row>
      <xdr:rowOff>11811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3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28338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1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124714</xdr:rowOff>
    </xdr:from>
    <xdr:to>
      <xdr:col>15</xdr:col>
      <xdr:colOff>101600</xdr:colOff>
      <xdr:row>34</xdr:row>
      <xdr:rowOff>54864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8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71391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147574</xdr:rowOff>
    </xdr:from>
    <xdr:to>
      <xdr:col>10</xdr:col>
      <xdr:colOff>165100</xdr:colOff>
      <xdr:row>34</xdr:row>
      <xdr:rowOff>77724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94251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8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14224</xdr:rowOff>
    </xdr:from>
    <xdr:to>
      <xdr:col>6</xdr:col>
      <xdr:colOff>38100</xdr:colOff>
      <xdr:row>34</xdr:row>
      <xdr:rowOff>115824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132351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1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83162</xdr:rowOff>
    </xdr:from>
    <xdr:to>
      <xdr:col>24</xdr:col>
      <xdr:colOff>63500</xdr:colOff>
      <xdr:row>57</xdr:row>
      <xdr:rowOff>5255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84362"/>
          <a:ext cx="838200" cy="9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27199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94885</xdr:rowOff>
    </xdr:from>
    <xdr:to>
      <xdr:col>19</xdr:col>
      <xdr:colOff>177800</xdr:colOff>
      <xdr:row>57</xdr:row>
      <xdr:rowOff>5255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353185"/>
          <a:ext cx="889000" cy="42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139837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94885</xdr:rowOff>
    </xdr:from>
    <xdr:to>
      <xdr:col>15</xdr:col>
      <xdr:colOff>50800</xdr:colOff>
      <xdr:row>57</xdr:row>
      <xdr:rowOff>73858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353185"/>
          <a:ext cx="889000" cy="49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39701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73858</xdr:rowOff>
    </xdr:from>
    <xdr:to>
      <xdr:col>10</xdr:col>
      <xdr:colOff>114300</xdr:colOff>
      <xdr:row>57</xdr:row>
      <xdr:rowOff>115875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46508"/>
          <a:ext cx="889000" cy="4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31188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68596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32362</xdr:rowOff>
    </xdr:from>
    <xdr:to>
      <xdr:col>24</xdr:col>
      <xdr:colOff>114300</xdr:colOff>
      <xdr:row>56</xdr:row>
      <xdr:rowOff>133962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3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10789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1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125905</xdr:rowOff>
    </xdr:from>
    <xdr:to>
      <xdr:col>20</xdr:col>
      <xdr:colOff>38100</xdr:colOff>
      <xdr:row>57</xdr:row>
      <xdr:rowOff>56055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2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47182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1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44085</xdr:rowOff>
    </xdr:from>
    <xdr:to>
      <xdr:col>15</xdr:col>
      <xdr:colOff>101600</xdr:colOff>
      <xdr:row>54</xdr:row>
      <xdr:rowOff>145685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0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136812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9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23058</xdr:rowOff>
    </xdr:from>
    <xdr:to>
      <xdr:col>10</xdr:col>
      <xdr:colOff>165100</xdr:colOff>
      <xdr:row>57</xdr:row>
      <xdr:rowOff>124658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9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115785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8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65075</xdr:rowOff>
    </xdr:from>
    <xdr:to>
      <xdr:col>6</xdr:col>
      <xdr:colOff>38100</xdr:colOff>
      <xdr:row>57</xdr:row>
      <xdr:rowOff>166675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157802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3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148909</xdr:rowOff>
    </xdr:from>
    <xdr:to>
      <xdr:col>24</xdr:col>
      <xdr:colOff>63500</xdr:colOff>
      <xdr:row>76</xdr:row>
      <xdr:rowOff>161906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9109"/>
          <a:ext cx="838200" cy="1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161906</xdr:rowOff>
    </xdr:from>
    <xdr:to>
      <xdr:col>19</xdr:col>
      <xdr:colOff>177800</xdr:colOff>
      <xdr:row>78</xdr:row>
      <xdr:rowOff>99825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92106"/>
          <a:ext cx="889000" cy="28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7721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99825</xdr:rowOff>
    </xdr:from>
    <xdr:to>
      <xdr:col>15</xdr:col>
      <xdr:colOff>50800</xdr:colOff>
      <xdr:row>78</xdr:row>
      <xdr:rowOff>116230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72925"/>
          <a:ext cx="889000" cy="1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107423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116230</xdr:rowOff>
    </xdr:from>
    <xdr:to>
      <xdr:col>10</xdr:col>
      <xdr:colOff>114300</xdr:colOff>
      <xdr:row>78</xdr:row>
      <xdr:rowOff>140049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89330"/>
          <a:ext cx="889000" cy="2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166304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46255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7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98109</xdr:rowOff>
    </xdr:from>
    <xdr:to>
      <xdr:col>24</xdr:col>
      <xdr:colOff>114300</xdr:colOff>
      <xdr:row>77</xdr:row>
      <xdr:rowOff>28259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76536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0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111106</xdr:rowOff>
    </xdr:from>
    <xdr:to>
      <xdr:col>20</xdr:col>
      <xdr:colOff>38100</xdr:colOff>
      <xdr:row>77</xdr:row>
      <xdr:rowOff>41256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32383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3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49025</xdr:rowOff>
    </xdr:from>
    <xdr:to>
      <xdr:col>15</xdr:col>
      <xdr:colOff>101600</xdr:colOff>
      <xdr:row>78</xdr:row>
      <xdr:rowOff>150625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2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141752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1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65430</xdr:rowOff>
    </xdr:from>
    <xdr:to>
      <xdr:col>10</xdr:col>
      <xdr:colOff>165100</xdr:colOff>
      <xdr:row>78</xdr:row>
      <xdr:rowOff>167030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158157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3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89249</xdr:rowOff>
    </xdr:from>
    <xdr:to>
      <xdr:col>6</xdr:col>
      <xdr:colOff>38100</xdr:colOff>
      <xdr:row>79</xdr:row>
      <xdr:rowOff>19399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6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10526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5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98182</xdr:rowOff>
    </xdr:from>
    <xdr:to>
      <xdr:col>24</xdr:col>
      <xdr:colOff>63500</xdr:colOff>
      <xdr:row>98</xdr:row>
      <xdr:rowOff>142008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00282"/>
          <a:ext cx="838200" cy="4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111244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142008</xdr:rowOff>
    </xdr:from>
    <xdr:to>
      <xdr:col>19</xdr:col>
      <xdr:colOff>177800</xdr:colOff>
      <xdr:row>99</xdr:row>
      <xdr:rowOff>76857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44108"/>
          <a:ext cx="8890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1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76857</xdr:rowOff>
    </xdr:from>
    <xdr:to>
      <xdr:col>15</xdr:col>
      <xdr:colOff>50800</xdr:colOff>
      <xdr:row>99</xdr:row>
      <xdr:rowOff>135989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7050407"/>
          <a:ext cx="889000" cy="5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139470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135978</xdr:rowOff>
    </xdr:from>
    <xdr:to>
      <xdr:col>10</xdr:col>
      <xdr:colOff>114300</xdr:colOff>
      <xdr:row>99</xdr:row>
      <xdr:rowOff>135989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7109528"/>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146634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4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47382</xdr:rowOff>
    </xdr:from>
    <xdr:to>
      <xdr:col>24</xdr:col>
      <xdr:colOff>114300</xdr:colOff>
      <xdr:row>98</xdr:row>
      <xdr:rowOff>148982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4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25809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2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91208</xdr:rowOff>
    </xdr:from>
    <xdr:to>
      <xdr:col>20</xdr:col>
      <xdr:colOff>38100</xdr:colOff>
      <xdr:row>99</xdr:row>
      <xdr:rowOff>21358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9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12485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8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26057</xdr:rowOff>
    </xdr:from>
    <xdr:to>
      <xdr:col>15</xdr:col>
      <xdr:colOff>101600</xdr:colOff>
      <xdr:row>99</xdr:row>
      <xdr:rowOff>127657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9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118784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85189</xdr:rowOff>
    </xdr:from>
    <xdr:to>
      <xdr:col>10</xdr:col>
      <xdr:colOff>165100</xdr:colOff>
      <xdr:row>100</xdr:row>
      <xdr:rowOff>15339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705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6466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85178</xdr:rowOff>
    </xdr:from>
    <xdr:to>
      <xdr:col>6</xdr:col>
      <xdr:colOff>38100</xdr:colOff>
      <xdr:row>100</xdr:row>
      <xdr:rowOff>15328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705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6455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15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57078</xdr:rowOff>
    </xdr:from>
    <xdr:to>
      <xdr:col>55</xdr:col>
      <xdr:colOff>0</xdr:colOff>
      <xdr:row>34</xdr:row>
      <xdr:rowOff>40749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714928"/>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73858</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17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40749</xdr:rowOff>
    </xdr:from>
    <xdr:to>
      <xdr:col>50</xdr:col>
      <xdr:colOff>114300</xdr:colOff>
      <xdr:row>34</xdr:row>
      <xdr:rowOff>69814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870049"/>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68181</xdr:rowOff>
    </xdr:from>
    <xdr:to>
      <xdr:col>45</xdr:col>
      <xdr:colOff>177800</xdr:colOff>
      <xdr:row>34</xdr:row>
      <xdr:rowOff>69814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589748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129702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125004</xdr:rowOff>
    </xdr:from>
    <xdr:to>
      <xdr:col>41</xdr:col>
      <xdr:colOff>50800</xdr:colOff>
      <xdr:row>34</xdr:row>
      <xdr:rowOff>68181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611404"/>
          <a:ext cx="889000" cy="28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148643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131335</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6278</xdr:rowOff>
    </xdr:from>
    <xdr:to>
      <xdr:col>55</xdr:col>
      <xdr:colOff>50800</xdr:colOff>
      <xdr:row>33</xdr:row>
      <xdr:rowOff>107878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66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29155</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51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161399</xdr:rowOff>
    </xdr:from>
    <xdr:to>
      <xdr:col>50</xdr:col>
      <xdr:colOff>165100</xdr:colOff>
      <xdr:row>34</xdr:row>
      <xdr:rowOff>91549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81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108076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59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19014</xdr:rowOff>
    </xdr:from>
    <xdr:to>
      <xdr:col>46</xdr:col>
      <xdr:colOff>38100</xdr:colOff>
      <xdr:row>34</xdr:row>
      <xdr:rowOff>120614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84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137141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62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17381</xdr:rowOff>
    </xdr:from>
    <xdr:to>
      <xdr:col>41</xdr:col>
      <xdr:colOff>101600</xdr:colOff>
      <xdr:row>34</xdr:row>
      <xdr:rowOff>118981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84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135508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62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74204</xdr:rowOff>
    </xdr:from>
    <xdr:to>
      <xdr:col>36</xdr:col>
      <xdr:colOff>165100</xdr:colOff>
      <xdr:row>33</xdr:row>
      <xdr:rowOff>4354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5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20881</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33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53708</xdr:rowOff>
    </xdr:from>
    <xdr:to>
      <xdr:col>55</xdr:col>
      <xdr:colOff>0</xdr:colOff>
      <xdr:row>58</xdr:row>
      <xdr:rowOff>71120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97808"/>
          <a:ext cx="8382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117321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59595</xdr:rowOff>
    </xdr:from>
    <xdr:to>
      <xdr:col>50</xdr:col>
      <xdr:colOff>114300</xdr:colOff>
      <xdr:row>58</xdr:row>
      <xdr:rowOff>71120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03695"/>
          <a:ext cx="8890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60304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53099</xdr:rowOff>
    </xdr:from>
    <xdr:to>
      <xdr:col>45</xdr:col>
      <xdr:colOff>177800</xdr:colOff>
      <xdr:row>58</xdr:row>
      <xdr:rowOff>59595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97199"/>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73596</xdr:rowOff>
    </xdr:from>
    <xdr:to>
      <xdr:col>41</xdr:col>
      <xdr:colOff>50800</xdr:colOff>
      <xdr:row>58</xdr:row>
      <xdr:rowOff>53099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46246"/>
          <a:ext cx="889000" cy="15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42968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77411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2908</xdr:rowOff>
    </xdr:from>
    <xdr:to>
      <xdr:col>55</xdr:col>
      <xdr:colOff>50800</xdr:colOff>
      <xdr:row>58</xdr:row>
      <xdr:rowOff>104508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4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152785</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2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20320</xdr:rowOff>
    </xdr:from>
    <xdr:to>
      <xdr:col>50</xdr:col>
      <xdr:colOff>165100</xdr:colOff>
      <xdr:row>58</xdr:row>
      <xdr:rowOff>121920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113047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8795</xdr:rowOff>
    </xdr:from>
    <xdr:to>
      <xdr:col>46</xdr:col>
      <xdr:colOff>38100</xdr:colOff>
      <xdr:row>58</xdr:row>
      <xdr:rowOff>110395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101522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04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2299</xdr:rowOff>
    </xdr:from>
    <xdr:to>
      <xdr:col>41</xdr:col>
      <xdr:colOff>101600</xdr:colOff>
      <xdr:row>58</xdr:row>
      <xdr:rowOff>103899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95026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03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22796</xdr:rowOff>
    </xdr:from>
    <xdr:to>
      <xdr:col>36</xdr:col>
      <xdr:colOff>165100</xdr:colOff>
      <xdr:row>57</xdr:row>
      <xdr:rowOff>124396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9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115523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8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93294</xdr:rowOff>
    </xdr:from>
    <xdr:to>
      <xdr:col>55</xdr:col>
      <xdr:colOff>0</xdr:colOff>
      <xdr:row>75</xdr:row>
      <xdr:rowOff>78184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780594"/>
          <a:ext cx="838200" cy="15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72105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3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86962</xdr:rowOff>
    </xdr:from>
    <xdr:to>
      <xdr:col>50</xdr:col>
      <xdr:colOff>114300</xdr:colOff>
      <xdr:row>74</xdr:row>
      <xdr:rowOff>93294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774262"/>
          <a:ext cx="8890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19710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4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86962</xdr:rowOff>
    </xdr:from>
    <xdr:to>
      <xdr:col>45</xdr:col>
      <xdr:colOff>177800</xdr:colOff>
      <xdr:row>74</xdr:row>
      <xdr:rowOff>124589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774262"/>
          <a:ext cx="889000" cy="3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102895</xdr:rowOff>
    </xdr:from>
    <xdr:to>
      <xdr:col>41</xdr:col>
      <xdr:colOff>50800</xdr:colOff>
      <xdr:row>74</xdr:row>
      <xdr:rowOff>124589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790195"/>
          <a:ext cx="889000" cy="2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11640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1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33472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27384</xdr:rowOff>
    </xdr:from>
    <xdr:to>
      <xdr:col>55</xdr:col>
      <xdr:colOff>50800</xdr:colOff>
      <xdr:row>75</xdr:row>
      <xdr:rowOff>128984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88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50261</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3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42494</xdr:rowOff>
    </xdr:from>
    <xdr:to>
      <xdr:col>50</xdr:col>
      <xdr:colOff>165100</xdr:colOff>
      <xdr:row>74</xdr:row>
      <xdr:rowOff>144094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7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160621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5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36162</xdr:rowOff>
    </xdr:from>
    <xdr:to>
      <xdr:col>46</xdr:col>
      <xdr:colOff>38100</xdr:colOff>
      <xdr:row>74</xdr:row>
      <xdr:rowOff>137762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72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154289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49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73789</xdr:rowOff>
    </xdr:from>
    <xdr:to>
      <xdr:col>41</xdr:col>
      <xdr:colOff>101600</xdr:colOff>
      <xdr:row>75</xdr:row>
      <xdr:rowOff>3939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76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20466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5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52095</xdr:rowOff>
    </xdr:from>
    <xdr:to>
      <xdr:col>36</xdr:col>
      <xdr:colOff>165100</xdr:colOff>
      <xdr:row>74</xdr:row>
      <xdr:rowOff>153695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73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170222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51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128219</xdr:rowOff>
    </xdr:from>
    <xdr:to>
      <xdr:col>55</xdr:col>
      <xdr:colOff>0</xdr:colOff>
      <xdr:row>97</xdr:row>
      <xdr:rowOff>1752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87419"/>
          <a:ext cx="838200" cy="4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106278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65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1752</xdr:rowOff>
    </xdr:from>
    <xdr:to>
      <xdr:col>50</xdr:col>
      <xdr:colOff>114300</xdr:colOff>
      <xdr:row>97</xdr:row>
      <xdr:rowOff>51778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32402"/>
          <a:ext cx="889000" cy="5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51261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51778</xdr:rowOff>
    </xdr:from>
    <xdr:to>
      <xdr:col>45</xdr:col>
      <xdr:colOff>177800</xdr:colOff>
      <xdr:row>98</xdr:row>
      <xdr:rowOff>8877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82428"/>
          <a:ext cx="889000" cy="1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64279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147358</xdr:rowOff>
    </xdr:from>
    <xdr:to>
      <xdr:col>41</xdr:col>
      <xdr:colOff>50800</xdr:colOff>
      <xdr:row>98</xdr:row>
      <xdr:rowOff>8877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78008"/>
          <a:ext cx="889000" cy="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8729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145559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3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77419</xdr:rowOff>
    </xdr:from>
    <xdr:to>
      <xdr:col>55</xdr:col>
      <xdr:colOff>50800</xdr:colOff>
      <xdr:row>97</xdr:row>
      <xdr:rowOff>7569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3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100296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38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122402</xdr:rowOff>
    </xdr:from>
    <xdr:to>
      <xdr:col>50</xdr:col>
      <xdr:colOff>165100</xdr:colOff>
      <xdr:row>97</xdr:row>
      <xdr:rowOff>52552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69079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35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978</xdr:rowOff>
    </xdr:from>
    <xdr:to>
      <xdr:col>46</xdr:col>
      <xdr:colOff>38100</xdr:colOff>
      <xdr:row>97</xdr:row>
      <xdr:rowOff>102578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93705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129527</xdr:rowOff>
    </xdr:from>
    <xdr:to>
      <xdr:col>41</xdr:col>
      <xdr:colOff>101600</xdr:colOff>
      <xdr:row>98</xdr:row>
      <xdr:rowOff>59677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6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50804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96558</xdr:rowOff>
    </xdr:from>
    <xdr:to>
      <xdr:col>36</xdr:col>
      <xdr:colOff>165100</xdr:colOff>
      <xdr:row>98</xdr:row>
      <xdr:rowOff>26708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2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17835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1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96304</xdr:rowOff>
    </xdr:from>
    <xdr:to>
      <xdr:col>85</xdr:col>
      <xdr:colOff>127000</xdr:colOff>
      <xdr:row>37</xdr:row>
      <xdr:rowOff>80378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097054"/>
          <a:ext cx="838200" cy="3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48239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20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44641</xdr:rowOff>
    </xdr:from>
    <xdr:to>
      <xdr:col>81</xdr:col>
      <xdr:colOff>50800</xdr:colOff>
      <xdr:row>37</xdr:row>
      <xdr:rowOff>80378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388291"/>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17441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44641</xdr:rowOff>
    </xdr:from>
    <xdr:to>
      <xdr:col>76</xdr:col>
      <xdr:colOff>114300</xdr:colOff>
      <xdr:row>37</xdr:row>
      <xdr:rowOff>98895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88291"/>
          <a:ext cx="889000" cy="5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156468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98895</xdr:rowOff>
    </xdr:from>
    <xdr:to>
      <xdr:col>71</xdr:col>
      <xdr:colOff>177800</xdr:colOff>
      <xdr:row>37</xdr:row>
      <xdr:rowOff>160045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42545"/>
          <a:ext cx="889000" cy="6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39768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92308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45504</xdr:rowOff>
    </xdr:from>
    <xdr:to>
      <xdr:col>85</xdr:col>
      <xdr:colOff>177800</xdr:colOff>
      <xdr:row>35</xdr:row>
      <xdr:rowOff>147104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04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68381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89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29578</xdr:rowOff>
    </xdr:from>
    <xdr:to>
      <xdr:col>81</xdr:col>
      <xdr:colOff>101600</xdr:colOff>
      <xdr:row>37</xdr:row>
      <xdr:rowOff>131178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122305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6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165291</xdr:rowOff>
    </xdr:from>
    <xdr:to>
      <xdr:col>76</xdr:col>
      <xdr:colOff>165100</xdr:colOff>
      <xdr:row>37</xdr:row>
      <xdr:rowOff>95441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3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86568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3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48095</xdr:rowOff>
    </xdr:from>
    <xdr:to>
      <xdr:col>72</xdr:col>
      <xdr:colOff>38100</xdr:colOff>
      <xdr:row>37</xdr:row>
      <xdr:rowOff>149695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9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140822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8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109245</xdr:rowOff>
    </xdr:from>
    <xdr:to>
      <xdr:col>67</xdr:col>
      <xdr:colOff>101600</xdr:colOff>
      <xdr:row>38</xdr:row>
      <xdr:rowOff>39395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30522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70676</xdr:rowOff>
    </xdr:from>
    <xdr:to>
      <xdr:col>85</xdr:col>
      <xdr:colOff>127000</xdr:colOff>
      <xdr:row>57</xdr:row>
      <xdr:rowOff>14110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500426"/>
          <a:ext cx="838200" cy="2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105694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7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142189</xdr:rowOff>
    </xdr:from>
    <xdr:to>
      <xdr:col>81</xdr:col>
      <xdr:colOff>50800</xdr:colOff>
      <xdr:row>57</xdr:row>
      <xdr:rowOff>14110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43389"/>
          <a:ext cx="889000" cy="4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142189</xdr:rowOff>
    </xdr:from>
    <xdr:to>
      <xdr:col>76</xdr:col>
      <xdr:colOff>114300</xdr:colOff>
      <xdr:row>57</xdr:row>
      <xdr:rowOff>18606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43389"/>
          <a:ext cx="889000" cy="4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25264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18606</xdr:rowOff>
    </xdr:from>
    <xdr:to>
      <xdr:col>71</xdr:col>
      <xdr:colOff>177800</xdr:colOff>
      <xdr:row>57</xdr:row>
      <xdr:rowOff>143015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91256"/>
          <a:ext cx="889000" cy="1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83545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5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166755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19876</xdr:rowOff>
    </xdr:from>
    <xdr:to>
      <xdr:col>85</xdr:col>
      <xdr:colOff>177800</xdr:colOff>
      <xdr:row>55</xdr:row>
      <xdr:rowOff>121476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44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42753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134760</xdr:rowOff>
    </xdr:from>
    <xdr:to>
      <xdr:col>81</xdr:col>
      <xdr:colOff>101600</xdr:colOff>
      <xdr:row>57</xdr:row>
      <xdr:rowOff>64910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3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56037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2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91389</xdr:rowOff>
    </xdr:from>
    <xdr:to>
      <xdr:col>76</xdr:col>
      <xdr:colOff>165100</xdr:colOff>
      <xdr:row>57</xdr:row>
      <xdr:rowOff>21539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9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38066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46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139256</xdr:rowOff>
    </xdr:from>
    <xdr:to>
      <xdr:col>72</xdr:col>
      <xdr:colOff>38100</xdr:colOff>
      <xdr:row>57</xdr:row>
      <xdr:rowOff>69406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4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85933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51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92215</xdr:rowOff>
    </xdr:from>
    <xdr:to>
      <xdr:col>67</xdr:col>
      <xdr:colOff>101600</xdr:colOff>
      <xdr:row>58</xdr:row>
      <xdr:rowOff>22365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6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13492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5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121092</xdr:rowOff>
    </xdr:from>
    <xdr:to>
      <xdr:col>85</xdr:col>
      <xdr:colOff>127000</xdr:colOff>
      <xdr:row>78</xdr:row>
      <xdr:rowOff>133162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494192"/>
          <a:ext cx="8382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132842</xdr:rowOff>
    </xdr:from>
    <xdr:to>
      <xdr:col>81</xdr:col>
      <xdr:colOff>50800</xdr:colOff>
      <xdr:row>78</xdr:row>
      <xdr:rowOff>133162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05942"/>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05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132842</xdr:rowOff>
    </xdr:from>
    <xdr:to>
      <xdr:col>76</xdr:col>
      <xdr:colOff>114300</xdr:colOff>
      <xdr:row>78</xdr:row>
      <xdr:rowOff>134214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0594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42134</xdr:rowOff>
    </xdr:from>
    <xdr:to>
      <xdr:col>71</xdr:col>
      <xdr:colOff>177800</xdr:colOff>
      <xdr:row>78</xdr:row>
      <xdr:rowOff>134214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415234"/>
          <a:ext cx="889000" cy="9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85000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94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119245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29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70292</xdr:rowOff>
    </xdr:from>
    <xdr:to>
      <xdr:col>85</xdr:col>
      <xdr:colOff>177800</xdr:colOff>
      <xdr:row>79</xdr:row>
      <xdr:rowOff>442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4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156669</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58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82362</xdr:rowOff>
    </xdr:from>
    <xdr:to>
      <xdr:col>81</xdr:col>
      <xdr:colOff>101600</xdr:colOff>
      <xdr:row>79</xdr:row>
      <xdr:rowOff>12512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5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3639</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548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82042</xdr:rowOff>
    </xdr:from>
    <xdr:to>
      <xdr:col>76</xdr:col>
      <xdr:colOff>165100</xdr:colOff>
      <xdr:row>79</xdr:row>
      <xdr:rowOff>12192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5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3319</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547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83414</xdr:rowOff>
    </xdr:from>
    <xdr:to>
      <xdr:col>72</xdr:col>
      <xdr:colOff>38100</xdr:colOff>
      <xdr:row>79</xdr:row>
      <xdr:rowOff>13564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4691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549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162784</xdr:rowOff>
    </xdr:from>
    <xdr:to>
      <xdr:col>67</xdr:col>
      <xdr:colOff>101600</xdr:colOff>
      <xdr:row>78</xdr:row>
      <xdr:rowOff>92934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36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84061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45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74270</xdr:rowOff>
    </xdr:from>
    <xdr:to>
      <xdr:col>85</xdr:col>
      <xdr:colOff>127000</xdr:colOff>
      <xdr:row>96</xdr:row>
      <xdr:rowOff>75718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533470"/>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160177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10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73698</xdr:rowOff>
    </xdr:from>
    <xdr:to>
      <xdr:col>81</xdr:col>
      <xdr:colOff>50800</xdr:colOff>
      <xdr:row>96</xdr:row>
      <xdr:rowOff>75718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532898"/>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89806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73698</xdr:rowOff>
    </xdr:from>
    <xdr:to>
      <xdr:col>76</xdr:col>
      <xdr:colOff>114300</xdr:colOff>
      <xdr:row>96</xdr:row>
      <xdr:rowOff>107341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532898"/>
          <a:ext cx="8890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100804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81114</xdr:rowOff>
    </xdr:from>
    <xdr:to>
      <xdr:col>71</xdr:col>
      <xdr:colOff>177800</xdr:colOff>
      <xdr:row>96</xdr:row>
      <xdr:rowOff>107341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540314"/>
          <a:ext cx="889000" cy="2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143476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157954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23470</xdr:rowOff>
    </xdr:from>
    <xdr:to>
      <xdr:col>85</xdr:col>
      <xdr:colOff>177800</xdr:colOff>
      <xdr:row>96</xdr:row>
      <xdr:rowOff>125070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4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1897</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6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24918</xdr:rowOff>
    </xdr:from>
    <xdr:to>
      <xdr:col>81</xdr:col>
      <xdr:colOff>101600</xdr:colOff>
      <xdr:row>96</xdr:row>
      <xdr:rowOff>126518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117645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22898</xdr:rowOff>
    </xdr:from>
    <xdr:to>
      <xdr:col>76</xdr:col>
      <xdr:colOff>165100</xdr:colOff>
      <xdr:row>96</xdr:row>
      <xdr:rowOff>124498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115625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56541</xdr:rowOff>
    </xdr:from>
    <xdr:to>
      <xdr:col>72</xdr:col>
      <xdr:colOff>38100</xdr:colOff>
      <xdr:row>96</xdr:row>
      <xdr:rowOff>158141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1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149268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60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30314</xdr:rowOff>
    </xdr:from>
    <xdr:to>
      <xdr:col>67</xdr:col>
      <xdr:colOff>101600</xdr:colOff>
      <xdr:row>96</xdr:row>
      <xdr:rowOff>131914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8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123041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58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多くの項目において、類似団体内平均値を下回っている、あるいは同程度であるが、引き続き、行財政健全化推進計画に基づき、低コストかつ質の高い行政サービスの提供に努める。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商工費について、類似団体内平均値を上回っているが、制度融資の預託金が大部分を占めている。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消防費の増加は、防災・行政情報配信システム構築等の防災・行政情報配信事業を実施したことによる。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教育費について、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は石川小学校耐震補強事業や文化会館天井耐震改修事業等、大規模事業を行ったことによる増である。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における総務費の伸びは、新型コロナウイルス感染症による経済的影響への緊急経済対策の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つとして行われた特別定額給付金事業によるものである。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新潟県加茂市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財政調整基金残高の増加については、令和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年度に策定した行財政健全化推進計画に基づいた基金積立によるものである。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実質収支額及び実質単年度収支について、地方交付税や臨時財政対策債の減、退職手当の増等により実質収支額が減少した。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引き続き、適正な財政運営、基金の積み増しを図る。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新潟県加茂市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年度において、連結実質赤字は生じていない。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一般会計について、地方交付税や臨時財政対策債が減少したこと等により、実質収支額が前年に比べ減少した。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国民健康保険特別会計については、平成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年度決算より運営主体が新潟県になり、事業費納付金を県に納めることで、医療費全体が交付されるなど構造が大きく変わり、令和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年度においても黒字となった。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介護保険特別会計については、繰越金が増加し、実質収支額が増えたことによる。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604" t="s">
        <v>81</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3.25" thickBot="1" x14ac:dyDescent="0.3">
      <c r="B2" s="176" t="s">
        <v>82</v>
      </c>
      <c r="C2" s="176"/>
      <c r="D2" s="177"/>
    </row>
    <row r="3" spans="1:119" ht="18.75" customHeight="1" thickBot="1" x14ac:dyDescent="0.3">
      <c r="A3" s="175"/>
      <c r="B3" s="605" t="s">
        <v>83</v>
      </c>
      <c r="C3" s="606"/>
      <c r="D3" s="606"/>
      <c r="E3" s="607"/>
      <c r="F3" s="607"/>
      <c r="G3" s="607"/>
      <c r="H3" s="607"/>
      <c r="I3" s="607"/>
      <c r="J3" s="607"/>
      <c r="K3" s="607"/>
      <c r="L3" s="607" t="s">
        <v>84</v>
      </c>
      <c r="M3" s="607"/>
      <c r="N3" s="607"/>
      <c r="O3" s="607"/>
      <c r="P3" s="607"/>
      <c r="Q3" s="607"/>
      <c r="R3" s="610"/>
      <c r="S3" s="610"/>
      <c r="T3" s="610"/>
      <c r="U3" s="610"/>
      <c r="V3" s="611"/>
      <c r="W3" s="501" t="s">
        <v>85</v>
      </c>
      <c r="X3" s="502"/>
      <c r="Y3" s="502"/>
      <c r="Z3" s="502"/>
      <c r="AA3" s="502"/>
      <c r="AB3" s="606"/>
      <c r="AC3" s="610" t="s">
        <v>86</v>
      </c>
      <c r="AD3" s="502"/>
      <c r="AE3" s="502"/>
      <c r="AF3" s="502"/>
      <c r="AG3" s="502"/>
      <c r="AH3" s="502"/>
      <c r="AI3" s="502"/>
      <c r="AJ3" s="502"/>
      <c r="AK3" s="502"/>
      <c r="AL3" s="572"/>
      <c r="AM3" s="501" t="s">
        <v>87</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88</v>
      </c>
      <c r="BO3" s="502"/>
      <c r="BP3" s="502"/>
      <c r="BQ3" s="502"/>
      <c r="BR3" s="502"/>
      <c r="BS3" s="502"/>
      <c r="BT3" s="502"/>
      <c r="BU3" s="572"/>
      <c r="BV3" s="501" t="s">
        <v>89</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90</v>
      </c>
      <c r="CU3" s="502"/>
      <c r="CV3" s="502"/>
      <c r="CW3" s="502"/>
      <c r="CX3" s="502"/>
      <c r="CY3" s="502"/>
      <c r="CZ3" s="502"/>
      <c r="DA3" s="572"/>
      <c r="DB3" s="501" t="s">
        <v>91</v>
      </c>
      <c r="DC3" s="502"/>
      <c r="DD3" s="502"/>
      <c r="DE3" s="502"/>
      <c r="DF3" s="502"/>
      <c r="DG3" s="502"/>
      <c r="DH3" s="502"/>
      <c r="DI3" s="572"/>
    </row>
    <row r="4" spans="1:119" ht="18.75" customHeight="1" x14ac:dyDescent="0.2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92</v>
      </c>
      <c r="AZ4" s="459"/>
      <c r="BA4" s="459"/>
      <c r="BB4" s="459"/>
      <c r="BC4" s="459"/>
      <c r="BD4" s="459"/>
      <c r="BE4" s="459"/>
      <c r="BF4" s="459"/>
      <c r="BG4" s="459"/>
      <c r="BH4" s="459"/>
      <c r="BI4" s="459"/>
      <c r="BJ4" s="459"/>
      <c r="BK4" s="459"/>
      <c r="BL4" s="459"/>
      <c r="BM4" s="460"/>
      <c r="BN4" s="461">
        <v>14418482</v>
      </c>
      <c r="BO4" s="462"/>
      <c r="BP4" s="462"/>
      <c r="BQ4" s="462"/>
      <c r="BR4" s="462"/>
      <c r="BS4" s="462"/>
      <c r="BT4" s="462"/>
      <c r="BU4" s="463"/>
      <c r="BV4" s="461">
        <v>13699022</v>
      </c>
      <c r="BW4" s="462"/>
      <c r="BX4" s="462"/>
      <c r="BY4" s="462"/>
      <c r="BZ4" s="462"/>
      <c r="CA4" s="462"/>
      <c r="CB4" s="462"/>
      <c r="CC4" s="463"/>
      <c r="CD4" s="598" t="s">
        <v>93</v>
      </c>
      <c r="CE4" s="599"/>
      <c r="CF4" s="599"/>
      <c r="CG4" s="599"/>
      <c r="CH4" s="599"/>
      <c r="CI4" s="599"/>
      <c r="CJ4" s="599"/>
      <c r="CK4" s="599"/>
      <c r="CL4" s="599"/>
      <c r="CM4" s="599"/>
      <c r="CN4" s="599"/>
      <c r="CO4" s="599"/>
      <c r="CP4" s="599"/>
      <c r="CQ4" s="599"/>
      <c r="CR4" s="599"/>
      <c r="CS4" s="600"/>
      <c r="CT4" s="601">
        <v>8.6</v>
      </c>
      <c r="CU4" s="602"/>
      <c r="CV4" s="602"/>
      <c r="CW4" s="602"/>
      <c r="CX4" s="602"/>
      <c r="CY4" s="602"/>
      <c r="CZ4" s="602"/>
      <c r="DA4" s="603"/>
      <c r="DB4" s="601">
        <v>13.4</v>
      </c>
      <c r="DC4" s="602"/>
      <c r="DD4" s="602"/>
      <c r="DE4" s="602"/>
      <c r="DF4" s="602"/>
      <c r="DG4" s="602"/>
      <c r="DH4" s="602"/>
      <c r="DI4" s="603"/>
    </row>
    <row r="5" spans="1:119" ht="18.75" customHeight="1" x14ac:dyDescent="0.2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94</v>
      </c>
      <c r="AN5" s="389"/>
      <c r="AO5" s="389"/>
      <c r="AP5" s="389"/>
      <c r="AQ5" s="389"/>
      <c r="AR5" s="389"/>
      <c r="AS5" s="389"/>
      <c r="AT5" s="390"/>
      <c r="AU5" s="490" t="s">
        <v>95</v>
      </c>
      <c r="AV5" s="491"/>
      <c r="AW5" s="491"/>
      <c r="AX5" s="491"/>
      <c r="AY5" s="446" t="s">
        <v>96</v>
      </c>
      <c r="AZ5" s="447"/>
      <c r="BA5" s="447"/>
      <c r="BB5" s="447"/>
      <c r="BC5" s="447"/>
      <c r="BD5" s="447"/>
      <c r="BE5" s="447"/>
      <c r="BF5" s="447"/>
      <c r="BG5" s="447"/>
      <c r="BH5" s="447"/>
      <c r="BI5" s="447"/>
      <c r="BJ5" s="447"/>
      <c r="BK5" s="447"/>
      <c r="BL5" s="447"/>
      <c r="BM5" s="448"/>
      <c r="BN5" s="432">
        <v>13753118</v>
      </c>
      <c r="BO5" s="433"/>
      <c r="BP5" s="433"/>
      <c r="BQ5" s="433"/>
      <c r="BR5" s="433"/>
      <c r="BS5" s="433"/>
      <c r="BT5" s="433"/>
      <c r="BU5" s="434"/>
      <c r="BV5" s="432">
        <v>12659911</v>
      </c>
      <c r="BW5" s="433"/>
      <c r="BX5" s="433"/>
      <c r="BY5" s="433"/>
      <c r="BZ5" s="433"/>
      <c r="CA5" s="433"/>
      <c r="CB5" s="433"/>
      <c r="CC5" s="434"/>
      <c r="CD5" s="472" t="s">
        <v>97</v>
      </c>
      <c r="CE5" s="392"/>
      <c r="CF5" s="392"/>
      <c r="CG5" s="392"/>
      <c r="CH5" s="392"/>
      <c r="CI5" s="392"/>
      <c r="CJ5" s="392"/>
      <c r="CK5" s="392"/>
      <c r="CL5" s="392"/>
      <c r="CM5" s="392"/>
      <c r="CN5" s="392"/>
      <c r="CO5" s="392"/>
      <c r="CP5" s="392"/>
      <c r="CQ5" s="392"/>
      <c r="CR5" s="392"/>
      <c r="CS5" s="473"/>
      <c r="CT5" s="429">
        <v>97.1</v>
      </c>
      <c r="CU5" s="430"/>
      <c r="CV5" s="430"/>
      <c r="CW5" s="430"/>
      <c r="CX5" s="430"/>
      <c r="CY5" s="430"/>
      <c r="CZ5" s="430"/>
      <c r="DA5" s="431"/>
      <c r="DB5" s="429">
        <v>89.5</v>
      </c>
      <c r="DC5" s="430"/>
      <c r="DD5" s="430"/>
      <c r="DE5" s="430"/>
      <c r="DF5" s="430"/>
      <c r="DG5" s="430"/>
      <c r="DH5" s="430"/>
      <c r="DI5" s="431"/>
    </row>
    <row r="6" spans="1:119" ht="18.75" customHeight="1" x14ac:dyDescent="0.25">
      <c r="A6" s="175"/>
      <c r="B6" s="578" t="s">
        <v>98</v>
      </c>
      <c r="C6" s="419"/>
      <c r="D6" s="419"/>
      <c r="E6" s="579"/>
      <c r="F6" s="579"/>
      <c r="G6" s="579"/>
      <c r="H6" s="579"/>
      <c r="I6" s="579"/>
      <c r="J6" s="579"/>
      <c r="K6" s="579"/>
      <c r="L6" s="579" t="s">
        <v>99</v>
      </c>
      <c r="M6" s="579"/>
      <c r="N6" s="579"/>
      <c r="O6" s="579"/>
      <c r="P6" s="579"/>
      <c r="Q6" s="579"/>
      <c r="R6" s="417"/>
      <c r="S6" s="417"/>
      <c r="T6" s="417"/>
      <c r="U6" s="417"/>
      <c r="V6" s="585"/>
      <c r="W6" s="522" t="s">
        <v>100</v>
      </c>
      <c r="X6" s="418"/>
      <c r="Y6" s="418"/>
      <c r="Z6" s="418"/>
      <c r="AA6" s="418"/>
      <c r="AB6" s="419"/>
      <c r="AC6" s="590" t="s">
        <v>101</v>
      </c>
      <c r="AD6" s="591"/>
      <c r="AE6" s="591"/>
      <c r="AF6" s="591"/>
      <c r="AG6" s="591"/>
      <c r="AH6" s="591"/>
      <c r="AI6" s="591"/>
      <c r="AJ6" s="591"/>
      <c r="AK6" s="591"/>
      <c r="AL6" s="592"/>
      <c r="AM6" s="489" t="s">
        <v>102</v>
      </c>
      <c r="AN6" s="389"/>
      <c r="AO6" s="389"/>
      <c r="AP6" s="389"/>
      <c r="AQ6" s="389"/>
      <c r="AR6" s="389"/>
      <c r="AS6" s="389"/>
      <c r="AT6" s="390"/>
      <c r="AU6" s="490" t="s">
        <v>103</v>
      </c>
      <c r="AV6" s="491"/>
      <c r="AW6" s="491"/>
      <c r="AX6" s="491"/>
      <c r="AY6" s="446" t="s">
        <v>104</v>
      </c>
      <c r="AZ6" s="447"/>
      <c r="BA6" s="447"/>
      <c r="BB6" s="447"/>
      <c r="BC6" s="447"/>
      <c r="BD6" s="447"/>
      <c r="BE6" s="447"/>
      <c r="BF6" s="447"/>
      <c r="BG6" s="447"/>
      <c r="BH6" s="447"/>
      <c r="BI6" s="447"/>
      <c r="BJ6" s="447"/>
      <c r="BK6" s="447"/>
      <c r="BL6" s="447"/>
      <c r="BM6" s="448"/>
      <c r="BN6" s="432">
        <v>665364</v>
      </c>
      <c r="BO6" s="433"/>
      <c r="BP6" s="433"/>
      <c r="BQ6" s="433"/>
      <c r="BR6" s="433"/>
      <c r="BS6" s="433"/>
      <c r="BT6" s="433"/>
      <c r="BU6" s="434"/>
      <c r="BV6" s="432">
        <v>1039111</v>
      </c>
      <c r="BW6" s="433"/>
      <c r="BX6" s="433"/>
      <c r="BY6" s="433"/>
      <c r="BZ6" s="433"/>
      <c r="CA6" s="433"/>
      <c r="CB6" s="433"/>
      <c r="CC6" s="434"/>
      <c r="CD6" s="472" t="s">
        <v>105</v>
      </c>
      <c r="CE6" s="392"/>
      <c r="CF6" s="392"/>
      <c r="CG6" s="392"/>
      <c r="CH6" s="392"/>
      <c r="CI6" s="392"/>
      <c r="CJ6" s="392"/>
      <c r="CK6" s="392"/>
      <c r="CL6" s="392"/>
      <c r="CM6" s="392"/>
      <c r="CN6" s="392"/>
      <c r="CO6" s="392"/>
      <c r="CP6" s="392"/>
      <c r="CQ6" s="392"/>
      <c r="CR6" s="392"/>
      <c r="CS6" s="473"/>
      <c r="CT6" s="575">
        <v>98.4</v>
      </c>
      <c r="CU6" s="576"/>
      <c r="CV6" s="576"/>
      <c r="CW6" s="576"/>
      <c r="CX6" s="576"/>
      <c r="CY6" s="576"/>
      <c r="CZ6" s="576"/>
      <c r="DA6" s="577"/>
      <c r="DB6" s="575">
        <v>93.7</v>
      </c>
      <c r="DC6" s="576"/>
      <c r="DD6" s="576"/>
      <c r="DE6" s="576"/>
      <c r="DF6" s="576"/>
      <c r="DG6" s="576"/>
      <c r="DH6" s="576"/>
      <c r="DI6" s="577"/>
    </row>
    <row r="7" spans="1:119" ht="18.75" customHeight="1" x14ac:dyDescent="0.2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106</v>
      </c>
      <c r="AN7" s="389"/>
      <c r="AO7" s="389"/>
      <c r="AP7" s="389"/>
      <c r="AQ7" s="389"/>
      <c r="AR7" s="389"/>
      <c r="AS7" s="389"/>
      <c r="AT7" s="390"/>
      <c r="AU7" s="490" t="s">
        <v>103</v>
      </c>
      <c r="AV7" s="491"/>
      <c r="AW7" s="491"/>
      <c r="AX7" s="491"/>
      <c r="AY7" s="446" t="s">
        <v>107</v>
      </c>
      <c r="AZ7" s="447"/>
      <c r="BA7" s="447"/>
      <c r="BB7" s="447"/>
      <c r="BC7" s="447"/>
      <c r="BD7" s="447"/>
      <c r="BE7" s="447"/>
      <c r="BF7" s="447"/>
      <c r="BG7" s="447"/>
      <c r="BH7" s="447"/>
      <c r="BI7" s="447"/>
      <c r="BJ7" s="447"/>
      <c r="BK7" s="447"/>
      <c r="BL7" s="447"/>
      <c r="BM7" s="448"/>
      <c r="BN7" s="432">
        <v>34982</v>
      </c>
      <c r="BO7" s="433"/>
      <c r="BP7" s="433"/>
      <c r="BQ7" s="433"/>
      <c r="BR7" s="433"/>
      <c r="BS7" s="433"/>
      <c r="BT7" s="433"/>
      <c r="BU7" s="434"/>
      <c r="BV7" s="432">
        <v>23007</v>
      </c>
      <c r="BW7" s="433"/>
      <c r="BX7" s="433"/>
      <c r="BY7" s="433"/>
      <c r="BZ7" s="433"/>
      <c r="CA7" s="433"/>
      <c r="CB7" s="433"/>
      <c r="CC7" s="434"/>
      <c r="CD7" s="472" t="s">
        <v>108</v>
      </c>
      <c r="CE7" s="392"/>
      <c r="CF7" s="392"/>
      <c r="CG7" s="392"/>
      <c r="CH7" s="392"/>
      <c r="CI7" s="392"/>
      <c r="CJ7" s="392"/>
      <c r="CK7" s="392"/>
      <c r="CL7" s="392"/>
      <c r="CM7" s="392"/>
      <c r="CN7" s="392"/>
      <c r="CO7" s="392"/>
      <c r="CP7" s="392"/>
      <c r="CQ7" s="392"/>
      <c r="CR7" s="392"/>
      <c r="CS7" s="473"/>
      <c r="CT7" s="432">
        <v>7366710</v>
      </c>
      <c r="CU7" s="433"/>
      <c r="CV7" s="433"/>
      <c r="CW7" s="433"/>
      <c r="CX7" s="433"/>
      <c r="CY7" s="433"/>
      <c r="CZ7" s="433"/>
      <c r="DA7" s="434"/>
      <c r="DB7" s="432">
        <v>7565955</v>
      </c>
      <c r="DC7" s="433"/>
      <c r="DD7" s="433"/>
      <c r="DE7" s="433"/>
      <c r="DF7" s="433"/>
      <c r="DG7" s="433"/>
      <c r="DH7" s="433"/>
      <c r="DI7" s="434"/>
    </row>
    <row r="8" spans="1:119" ht="18.75" customHeight="1" thickBot="1" x14ac:dyDescent="0.3">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109</v>
      </c>
      <c r="AN8" s="389"/>
      <c r="AO8" s="389"/>
      <c r="AP8" s="389"/>
      <c r="AQ8" s="389"/>
      <c r="AR8" s="389"/>
      <c r="AS8" s="389"/>
      <c r="AT8" s="390"/>
      <c r="AU8" s="490" t="s">
        <v>110</v>
      </c>
      <c r="AV8" s="491"/>
      <c r="AW8" s="491"/>
      <c r="AX8" s="491"/>
      <c r="AY8" s="446" t="s">
        <v>111</v>
      </c>
      <c r="AZ8" s="447"/>
      <c r="BA8" s="447"/>
      <c r="BB8" s="447"/>
      <c r="BC8" s="447"/>
      <c r="BD8" s="447"/>
      <c r="BE8" s="447"/>
      <c r="BF8" s="447"/>
      <c r="BG8" s="447"/>
      <c r="BH8" s="447"/>
      <c r="BI8" s="447"/>
      <c r="BJ8" s="447"/>
      <c r="BK8" s="447"/>
      <c r="BL8" s="447"/>
      <c r="BM8" s="448"/>
      <c r="BN8" s="432">
        <v>630382</v>
      </c>
      <c r="BO8" s="433"/>
      <c r="BP8" s="433"/>
      <c r="BQ8" s="433"/>
      <c r="BR8" s="433"/>
      <c r="BS8" s="433"/>
      <c r="BT8" s="433"/>
      <c r="BU8" s="434"/>
      <c r="BV8" s="432">
        <v>1016104</v>
      </c>
      <c r="BW8" s="433"/>
      <c r="BX8" s="433"/>
      <c r="BY8" s="433"/>
      <c r="BZ8" s="433"/>
      <c r="CA8" s="433"/>
      <c r="CB8" s="433"/>
      <c r="CC8" s="434"/>
      <c r="CD8" s="472" t="s">
        <v>112</v>
      </c>
      <c r="CE8" s="392"/>
      <c r="CF8" s="392"/>
      <c r="CG8" s="392"/>
      <c r="CH8" s="392"/>
      <c r="CI8" s="392"/>
      <c r="CJ8" s="392"/>
      <c r="CK8" s="392"/>
      <c r="CL8" s="392"/>
      <c r="CM8" s="392"/>
      <c r="CN8" s="392"/>
      <c r="CO8" s="392"/>
      <c r="CP8" s="392"/>
      <c r="CQ8" s="392"/>
      <c r="CR8" s="392"/>
      <c r="CS8" s="473"/>
      <c r="CT8" s="535">
        <v>0.41</v>
      </c>
      <c r="CU8" s="536"/>
      <c r="CV8" s="536"/>
      <c r="CW8" s="536"/>
      <c r="CX8" s="536"/>
      <c r="CY8" s="536"/>
      <c r="CZ8" s="536"/>
      <c r="DA8" s="537"/>
      <c r="DB8" s="535">
        <v>0.41</v>
      </c>
      <c r="DC8" s="536"/>
      <c r="DD8" s="536"/>
      <c r="DE8" s="536"/>
      <c r="DF8" s="536"/>
      <c r="DG8" s="536"/>
      <c r="DH8" s="536"/>
      <c r="DI8" s="537"/>
    </row>
    <row r="9" spans="1:119" ht="18.75" customHeight="1" thickBot="1" x14ac:dyDescent="0.3">
      <c r="A9" s="175"/>
      <c r="B9" s="564" t="s">
        <v>113</v>
      </c>
      <c r="C9" s="565"/>
      <c r="D9" s="565"/>
      <c r="E9" s="565"/>
      <c r="F9" s="565"/>
      <c r="G9" s="565"/>
      <c r="H9" s="565"/>
      <c r="I9" s="565"/>
      <c r="J9" s="565"/>
      <c r="K9" s="483"/>
      <c r="L9" s="566" t="s">
        <v>114</v>
      </c>
      <c r="M9" s="567"/>
      <c r="N9" s="567"/>
      <c r="O9" s="567"/>
      <c r="P9" s="567"/>
      <c r="Q9" s="568"/>
      <c r="R9" s="569">
        <v>25441</v>
      </c>
      <c r="S9" s="570"/>
      <c r="T9" s="570"/>
      <c r="U9" s="570"/>
      <c r="V9" s="571"/>
      <c r="W9" s="501" t="s">
        <v>115</v>
      </c>
      <c r="X9" s="502"/>
      <c r="Y9" s="502"/>
      <c r="Z9" s="502"/>
      <c r="AA9" s="502"/>
      <c r="AB9" s="502"/>
      <c r="AC9" s="502"/>
      <c r="AD9" s="502"/>
      <c r="AE9" s="502"/>
      <c r="AF9" s="502"/>
      <c r="AG9" s="502"/>
      <c r="AH9" s="502"/>
      <c r="AI9" s="502"/>
      <c r="AJ9" s="502"/>
      <c r="AK9" s="502"/>
      <c r="AL9" s="572"/>
      <c r="AM9" s="489" t="s">
        <v>116</v>
      </c>
      <c r="AN9" s="389"/>
      <c r="AO9" s="389"/>
      <c r="AP9" s="389"/>
      <c r="AQ9" s="389"/>
      <c r="AR9" s="389"/>
      <c r="AS9" s="389"/>
      <c r="AT9" s="390"/>
      <c r="AU9" s="490" t="s">
        <v>103</v>
      </c>
      <c r="AV9" s="491"/>
      <c r="AW9" s="491"/>
      <c r="AX9" s="491"/>
      <c r="AY9" s="446" t="s">
        <v>117</v>
      </c>
      <c r="AZ9" s="447"/>
      <c r="BA9" s="447"/>
      <c r="BB9" s="447"/>
      <c r="BC9" s="447"/>
      <c r="BD9" s="447"/>
      <c r="BE9" s="447"/>
      <c r="BF9" s="447"/>
      <c r="BG9" s="447"/>
      <c r="BH9" s="447"/>
      <c r="BI9" s="447"/>
      <c r="BJ9" s="447"/>
      <c r="BK9" s="447"/>
      <c r="BL9" s="447"/>
      <c r="BM9" s="448"/>
      <c r="BN9" s="432">
        <v>-385722</v>
      </c>
      <c r="BO9" s="433"/>
      <c r="BP9" s="433"/>
      <c r="BQ9" s="433"/>
      <c r="BR9" s="433"/>
      <c r="BS9" s="433"/>
      <c r="BT9" s="433"/>
      <c r="BU9" s="434"/>
      <c r="BV9" s="432">
        <v>470137</v>
      </c>
      <c r="BW9" s="433"/>
      <c r="BX9" s="433"/>
      <c r="BY9" s="433"/>
      <c r="BZ9" s="433"/>
      <c r="CA9" s="433"/>
      <c r="CB9" s="433"/>
      <c r="CC9" s="434"/>
      <c r="CD9" s="472" t="s">
        <v>118</v>
      </c>
      <c r="CE9" s="392"/>
      <c r="CF9" s="392"/>
      <c r="CG9" s="392"/>
      <c r="CH9" s="392"/>
      <c r="CI9" s="392"/>
      <c r="CJ9" s="392"/>
      <c r="CK9" s="392"/>
      <c r="CL9" s="392"/>
      <c r="CM9" s="392"/>
      <c r="CN9" s="392"/>
      <c r="CO9" s="392"/>
      <c r="CP9" s="392"/>
      <c r="CQ9" s="392"/>
      <c r="CR9" s="392"/>
      <c r="CS9" s="473"/>
      <c r="CT9" s="429">
        <v>9.4</v>
      </c>
      <c r="CU9" s="430"/>
      <c r="CV9" s="430"/>
      <c r="CW9" s="430"/>
      <c r="CX9" s="430"/>
      <c r="CY9" s="430"/>
      <c r="CZ9" s="430"/>
      <c r="DA9" s="431"/>
      <c r="DB9" s="429">
        <v>9.6999999999999993</v>
      </c>
      <c r="DC9" s="430"/>
      <c r="DD9" s="430"/>
      <c r="DE9" s="430"/>
      <c r="DF9" s="430"/>
      <c r="DG9" s="430"/>
      <c r="DH9" s="430"/>
      <c r="DI9" s="431"/>
    </row>
    <row r="10" spans="1:119" ht="18.75" customHeight="1" thickBot="1" x14ac:dyDescent="0.3">
      <c r="A10" s="175"/>
      <c r="B10" s="564"/>
      <c r="C10" s="565"/>
      <c r="D10" s="565"/>
      <c r="E10" s="565"/>
      <c r="F10" s="565"/>
      <c r="G10" s="565"/>
      <c r="H10" s="565"/>
      <c r="I10" s="565"/>
      <c r="J10" s="565"/>
      <c r="K10" s="483"/>
      <c r="L10" s="388" t="s">
        <v>119</v>
      </c>
      <c r="M10" s="389"/>
      <c r="N10" s="389"/>
      <c r="O10" s="389"/>
      <c r="P10" s="389"/>
      <c r="Q10" s="390"/>
      <c r="R10" s="385">
        <v>27852</v>
      </c>
      <c r="S10" s="386"/>
      <c r="T10" s="386"/>
      <c r="U10" s="386"/>
      <c r="V10" s="445"/>
      <c r="W10" s="573"/>
      <c r="X10" s="383"/>
      <c r="Y10" s="383"/>
      <c r="Z10" s="383"/>
      <c r="AA10" s="383"/>
      <c r="AB10" s="383"/>
      <c r="AC10" s="383"/>
      <c r="AD10" s="383"/>
      <c r="AE10" s="383"/>
      <c r="AF10" s="383"/>
      <c r="AG10" s="383"/>
      <c r="AH10" s="383"/>
      <c r="AI10" s="383"/>
      <c r="AJ10" s="383"/>
      <c r="AK10" s="383"/>
      <c r="AL10" s="574"/>
      <c r="AM10" s="489" t="s">
        <v>120</v>
      </c>
      <c r="AN10" s="389"/>
      <c r="AO10" s="389"/>
      <c r="AP10" s="389"/>
      <c r="AQ10" s="389"/>
      <c r="AR10" s="389"/>
      <c r="AS10" s="389"/>
      <c r="AT10" s="390"/>
      <c r="AU10" s="490" t="s">
        <v>121</v>
      </c>
      <c r="AV10" s="491"/>
      <c r="AW10" s="491"/>
      <c r="AX10" s="491"/>
      <c r="AY10" s="446" t="s">
        <v>122</v>
      </c>
      <c r="AZ10" s="447"/>
      <c r="BA10" s="447"/>
      <c r="BB10" s="447"/>
      <c r="BC10" s="447"/>
      <c r="BD10" s="447"/>
      <c r="BE10" s="447"/>
      <c r="BF10" s="447"/>
      <c r="BG10" s="447"/>
      <c r="BH10" s="447"/>
      <c r="BI10" s="447"/>
      <c r="BJ10" s="447"/>
      <c r="BK10" s="447"/>
      <c r="BL10" s="447"/>
      <c r="BM10" s="448"/>
      <c r="BN10" s="432">
        <v>658073</v>
      </c>
      <c r="BO10" s="433"/>
      <c r="BP10" s="433"/>
      <c r="BQ10" s="433"/>
      <c r="BR10" s="433"/>
      <c r="BS10" s="433"/>
      <c r="BT10" s="433"/>
      <c r="BU10" s="434"/>
      <c r="BV10" s="432">
        <v>340354</v>
      </c>
      <c r="BW10" s="433"/>
      <c r="BX10" s="433"/>
      <c r="BY10" s="433"/>
      <c r="BZ10" s="433"/>
      <c r="CA10" s="433"/>
      <c r="CB10" s="433"/>
      <c r="CC10" s="434"/>
      <c r="CD10" s="178" t="s">
        <v>123</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3">
      <c r="A11" s="175"/>
      <c r="B11" s="564"/>
      <c r="C11" s="565"/>
      <c r="D11" s="565"/>
      <c r="E11" s="565"/>
      <c r="F11" s="565"/>
      <c r="G11" s="565"/>
      <c r="H11" s="565"/>
      <c r="I11" s="565"/>
      <c r="J11" s="565"/>
      <c r="K11" s="483"/>
      <c r="L11" s="393" t="s">
        <v>124</v>
      </c>
      <c r="M11" s="394"/>
      <c r="N11" s="394"/>
      <c r="O11" s="394"/>
      <c r="P11" s="394"/>
      <c r="Q11" s="395"/>
      <c r="R11" s="561" t="s">
        <v>125</v>
      </c>
      <c r="S11" s="562"/>
      <c r="T11" s="562"/>
      <c r="U11" s="562"/>
      <c r="V11" s="563"/>
      <c r="W11" s="573"/>
      <c r="X11" s="383"/>
      <c r="Y11" s="383"/>
      <c r="Z11" s="383"/>
      <c r="AA11" s="383"/>
      <c r="AB11" s="383"/>
      <c r="AC11" s="383"/>
      <c r="AD11" s="383"/>
      <c r="AE11" s="383"/>
      <c r="AF11" s="383"/>
      <c r="AG11" s="383"/>
      <c r="AH11" s="383"/>
      <c r="AI11" s="383"/>
      <c r="AJ11" s="383"/>
      <c r="AK11" s="383"/>
      <c r="AL11" s="574"/>
      <c r="AM11" s="489" t="s">
        <v>126</v>
      </c>
      <c r="AN11" s="389"/>
      <c r="AO11" s="389"/>
      <c r="AP11" s="389"/>
      <c r="AQ11" s="389"/>
      <c r="AR11" s="389"/>
      <c r="AS11" s="389"/>
      <c r="AT11" s="390"/>
      <c r="AU11" s="490" t="s">
        <v>121</v>
      </c>
      <c r="AV11" s="491"/>
      <c r="AW11" s="491"/>
      <c r="AX11" s="491"/>
      <c r="AY11" s="446" t="s">
        <v>127</v>
      </c>
      <c r="AZ11" s="447"/>
      <c r="BA11" s="447"/>
      <c r="BB11" s="447"/>
      <c r="BC11" s="447"/>
      <c r="BD11" s="447"/>
      <c r="BE11" s="447"/>
      <c r="BF11" s="447"/>
      <c r="BG11" s="447"/>
      <c r="BH11" s="447"/>
      <c r="BI11" s="447"/>
      <c r="BJ11" s="447"/>
      <c r="BK11" s="447"/>
      <c r="BL11" s="447"/>
      <c r="BM11" s="448"/>
      <c r="BN11" s="432">
        <v>88</v>
      </c>
      <c r="BO11" s="433"/>
      <c r="BP11" s="433"/>
      <c r="BQ11" s="433"/>
      <c r="BR11" s="433"/>
      <c r="BS11" s="433"/>
      <c r="BT11" s="433"/>
      <c r="BU11" s="434"/>
      <c r="BV11" s="432">
        <v>298</v>
      </c>
      <c r="BW11" s="433"/>
      <c r="BX11" s="433"/>
      <c r="BY11" s="433"/>
      <c r="BZ11" s="433"/>
      <c r="CA11" s="433"/>
      <c r="CB11" s="433"/>
      <c r="CC11" s="434"/>
      <c r="CD11" s="472" t="s">
        <v>128</v>
      </c>
      <c r="CE11" s="392"/>
      <c r="CF11" s="392"/>
      <c r="CG11" s="392"/>
      <c r="CH11" s="392"/>
      <c r="CI11" s="392"/>
      <c r="CJ11" s="392"/>
      <c r="CK11" s="392"/>
      <c r="CL11" s="392"/>
      <c r="CM11" s="392"/>
      <c r="CN11" s="392"/>
      <c r="CO11" s="392"/>
      <c r="CP11" s="392"/>
      <c r="CQ11" s="392"/>
      <c r="CR11" s="392"/>
      <c r="CS11" s="473"/>
      <c r="CT11" s="535" t="s">
        <v>129</v>
      </c>
      <c r="CU11" s="536"/>
      <c r="CV11" s="536"/>
      <c r="CW11" s="536"/>
      <c r="CX11" s="536"/>
      <c r="CY11" s="536"/>
      <c r="CZ11" s="536"/>
      <c r="DA11" s="537"/>
      <c r="DB11" s="535" t="s">
        <v>129</v>
      </c>
      <c r="DC11" s="536"/>
      <c r="DD11" s="536"/>
      <c r="DE11" s="536"/>
      <c r="DF11" s="536"/>
      <c r="DG11" s="536"/>
      <c r="DH11" s="536"/>
      <c r="DI11" s="537"/>
    </row>
    <row r="12" spans="1:119" ht="18.75" customHeight="1" x14ac:dyDescent="0.25">
      <c r="A12" s="175"/>
      <c r="B12" s="538" t="s">
        <v>130</v>
      </c>
      <c r="C12" s="539"/>
      <c r="D12" s="539"/>
      <c r="E12" s="539"/>
      <c r="F12" s="539"/>
      <c r="G12" s="539"/>
      <c r="H12" s="539"/>
      <c r="I12" s="539"/>
      <c r="J12" s="539"/>
      <c r="K12" s="540"/>
      <c r="L12" s="547" t="s">
        <v>131</v>
      </c>
      <c r="M12" s="548"/>
      <c r="N12" s="548"/>
      <c r="O12" s="548"/>
      <c r="P12" s="548"/>
      <c r="Q12" s="549"/>
      <c r="R12" s="550">
        <v>25052</v>
      </c>
      <c r="S12" s="551"/>
      <c r="T12" s="551"/>
      <c r="U12" s="551"/>
      <c r="V12" s="552"/>
      <c r="W12" s="553" t="s">
        <v>1</v>
      </c>
      <c r="X12" s="491"/>
      <c r="Y12" s="491"/>
      <c r="Z12" s="491"/>
      <c r="AA12" s="491"/>
      <c r="AB12" s="554"/>
      <c r="AC12" s="555" t="s">
        <v>132</v>
      </c>
      <c r="AD12" s="556"/>
      <c r="AE12" s="556"/>
      <c r="AF12" s="556"/>
      <c r="AG12" s="557"/>
      <c r="AH12" s="555" t="s">
        <v>133</v>
      </c>
      <c r="AI12" s="556"/>
      <c r="AJ12" s="556"/>
      <c r="AK12" s="556"/>
      <c r="AL12" s="558"/>
      <c r="AM12" s="489" t="s">
        <v>134</v>
      </c>
      <c r="AN12" s="389"/>
      <c r="AO12" s="389"/>
      <c r="AP12" s="389"/>
      <c r="AQ12" s="389"/>
      <c r="AR12" s="389"/>
      <c r="AS12" s="389"/>
      <c r="AT12" s="390"/>
      <c r="AU12" s="490" t="s">
        <v>103</v>
      </c>
      <c r="AV12" s="491"/>
      <c r="AW12" s="491"/>
      <c r="AX12" s="491"/>
      <c r="AY12" s="446" t="s">
        <v>135</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136</v>
      </c>
      <c r="CE12" s="392"/>
      <c r="CF12" s="392"/>
      <c r="CG12" s="392"/>
      <c r="CH12" s="392"/>
      <c r="CI12" s="392"/>
      <c r="CJ12" s="392"/>
      <c r="CK12" s="392"/>
      <c r="CL12" s="392"/>
      <c r="CM12" s="392"/>
      <c r="CN12" s="392"/>
      <c r="CO12" s="392"/>
      <c r="CP12" s="392"/>
      <c r="CQ12" s="392"/>
      <c r="CR12" s="392"/>
      <c r="CS12" s="473"/>
      <c r="CT12" s="535" t="s">
        <v>129</v>
      </c>
      <c r="CU12" s="536"/>
      <c r="CV12" s="536"/>
      <c r="CW12" s="536"/>
      <c r="CX12" s="536"/>
      <c r="CY12" s="536"/>
      <c r="CZ12" s="536"/>
      <c r="DA12" s="537"/>
      <c r="DB12" s="535" t="s">
        <v>137</v>
      </c>
      <c r="DC12" s="536"/>
      <c r="DD12" s="536"/>
      <c r="DE12" s="536"/>
      <c r="DF12" s="536"/>
      <c r="DG12" s="536"/>
      <c r="DH12" s="536"/>
      <c r="DI12" s="537"/>
    </row>
    <row r="13" spans="1:119" ht="18.75" customHeight="1" x14ac:dyDescent="0.25">
      <c r="A13" s="175"/>
      <c r="B13" s="541"/>
      <c r="C13" s="542"/>
      <c r="D13" s="542"/>
      <c r="E13" s="542"/>
      <c r="F13" s="542"/>
      <c r="G13" s="542"/>
      <c r="H13" s="542"/>
      <c r="I13" s="542"/>
      <c r="J13" s="542"/>
      <c r="K13" s="543"/>
      <c r="L13" s="184"/>
      <c r="M13" s="516" t="s">
        <v>138</v>
      </c>
      <c r="N13" s="517"/>
      <c r="O13" s="517"/>
      <c r="P13" s="517"/>
      <c r="Q13" s="518"/>
      <c r="R13" s="519">
        <v>24944</v>
      </c>
      <c r="S13" s="520"/>
      <c r="T13" s="520"/>
      <c r="U13" s="520"/>
      <c r="V13" s="521"/>
      <c r="W13" s="522" t="s">
        <v>139</v>
      </c>
      <c r="X13" s="418"/>
      <c r="Y13" s="418"/>
      <c r="Z13" s="418"/>
      <c r="AA13" s="418"/>
      <c r="AB13" s="419"/>
      <c r="AC13" s="385">
        <v>867</v>
      </c>
      <c r="AD13" s="386"/>
      <c r="AE13" s="386"/>
      <c r="AF13" s="386"/>
      <c r="AG13" s="387"/>
      <c r="AH13" s="385">
        <v>1023</v>
      </c>
      <c r="AI13" s="386"/>
      <c r="AJ13" s="386"/>
      <c r="AK13" s="386"/>
      <c r="AL13" s="445"/>
      <c r="AM13" s="489" t="s">
        <v>140</v>
      </c>
      <c r="AN13" s="389"/>
      <c r="AO13" s="389"/>
      <c r="AP13" s="389"/>
      <c r="AQ13" s="389"/>
      <c r="AR13" s="389"/>
      <c r="AS13" s="389"/>
      <c r="AT13" s="390"/>
      <c r="AU13" s="490" t="s">
        <v>121</v>
      </c>
      <c r="AV13" s="491"/>
      <c r="AW13" s="491"/>
      <c r="AX13" s="491"/>
      <c r="AY13" s="446" t="s">
        <v>141</v>
      </c>
      <c r="AZ13" s="447"/>
      <c r="BA13" s="447"/>
      <c r="BB13" s="447"/>
      <c r="BC13" s="447"/>
      <c r="BD13" s="447"/>
      <c r="BE13" s="447"/>
      <c r="BF13" s="447"/>
      <c r="BG13" s="447"/>
      <c r="BH13" s="447"/>
      <c r="BI13" s="447"/>
      <c r="BJ13" s="447"/>
      <c r="BK13" s="447"/>
      <c r="BL13" s="447"/>
      <c r="BM13" s="448"/>
      <c r="BN13" s="432">
        <v>272439</v>
      </c>
      <c r="BO13" s="433"/>
      <c r="BP13" s="433"/>
      <c r="BQ13" s="433"/>
      <c r="BR13" s="433"/>
      <c r="BS13" s="433"/>
      <c r="BT13" s="433"/>
      <c r="BU13" s="434"/>
      <c r="BV13" s="432">
        <v>810789</v>
      </c>
      <c r="BW13" s="433"/>
      <c r="BX13" s="433"/>
      <c r="BY13" s="433"/>
      <c r="BZ13" s="433"/>
      <c r="CA13" s="433"/>
      <c r="CB13" s="433"/>
      <c r="CC13" s="434"/>
      <c r="CD13" s="472" t="s">
        <v>142</v>
      </c>
      <c r="CE13" s="392"/>
      <c r="CF13" s="392"/>
      <c r="CG13" s="392"/>
      <c r="CH13" s="392"/>
      <c r="CI13" s="392"/>
      <c r="CJ13" s="392"/>
      <c r="CK13" s="392"/>
      <c r="CL13" s="392"/>
      <c r="CM13" s="392"/>
      <c r="CN13" s="392"/>
      <c r="CO13" s="392"/>
      <c r="CP13" s="392"/>
      <c r="CQ13" s="392"/>
      <c r="CR13" s="392"/>
      <c r="CS13" s="473"/>
      <c r="CT13" s="429">
        <v>9.3000000000000007</v>
      </c>
      <c r="CU13" s="430"/>
      <c r="CV13" s="430"/>
      <c r="CW13" s="430"/>
      <c r="CX13" s="430"/>
      <c r="CY13" s="430"/>
      <c r="CZ13" s="430"/>
      <c r="DA13" s="431"/>
      <c r="DB13" s="429">
        <v>9.1</v>
      </c>
      <c r="DC13" s="430"/>
      <c r="DD13" s="430"/>
      <c r="DE13" s="430"/>
      <c r="DF13" s="430"/>
      <c r="DG13" s="430"/>
      <c r="DH13" s="430"/>
      <c r="DI13" s="431"/>
    </row>
    <row r="14" spans="1:119" ht="18.75" customHeight="1" thickBot="1" x14ac:dyDescent="0.3">
      <c r="A14" s="175"/>
      <c r="B14" s="541"/>
      <c r="C14" s="542"/>
      <c r="D14" s="542"/>
      <c r="E14" s="542"/>
      <c r="F14" s="542"/>
      <c r="G14" s="542"/>
      <c r="H14" s="542"/>
      <c r="I14" s="542"/>
      <c r="J14" s="542"/>
      <c r="K14" s="543"/>
      <c r="L14" s="506" t="s">
        <v>143</v>
      </c>
      <c r="M14" s="559"/>
      <c r="N14" s="559"/>
      <c r="O14" s="559"/>
      <c r="P14" s="559"/>
      <c r="Q14" s="560"/>
      <c r="R14" s="519">
        <v>25625</v>
      </c>
      <c r="S14" s="520"/>
      <c r="T14" s="520"/>
      <c r="U14" s="520"/>
      <c r="V14" s="521"/>
      <c r="W14" s="523"/>
      <c r="X14" s="421"/>
      <c r="Y14" s="421"/>
      <c r="Z14" s="421"/>
      <c r="AA14" s="421"/>
      <c r="AB14" s="422"/>
      <c r="AC14" s="512">
        <v>6.9</v>
      </c>
      <c r="AD14" s="513"/>
      <c r="AE14" s="513"/>
      <c r="AF14" s="513"/>
      <c r="AG14" s="514"/>
      <c r="AH14" s="512">
        <v>7.5</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144</v>
      </c>
      <c r="CE14" s="470"/>
      <c r="CF14" s="470"/>
      <c r="CG14" s="470"/>
      <c r="CH14" s="470"/>
      <c r="CI14" s="470"/>
      <c r="CJ14" s="470"/>
      <c r="CK14" s="470"/>
      <c r="CL14" s="470"/>
      <c r="CM14" s="470"/>
      <c r="CN14" s="470"/>
      <c r="CO14" s="470"/>
      <c r="CP14" s="470"/>
      <c r="CQ14" s="470"/>
      <c r="CR14" s="470"/>
      <c r="CS14" s="471"/>
      <c r="CT14" s="529">
        <v>84.4</v>
      </c>
      <c r="CU14" s="530"/>
      <c r="CV14" s="530"/>
      <c r="CW14" s="530"/>
      <c r="CX14" s="530"/>
      <c r="CY14" s="530"/>
      <c r="CZ14" s="530"/>
      <c r="DA14" s="531"/>
      <c r="DB14" s="529">
        <v>99</v>
      </c>
      <c r="DC14" s="530"/>
      <c r="DD14" s="530"/>
      <c r="DE14" s="530"/>
      <c r="DF14" s="530"/>
      <c r="DG14" s="530"/>
      <c r="DH14" s="530"/>
      <c r="DI14" s="531"/>
    </row>
    <row r="15" spans="1:119" ht="18.75" customHeight="1" x14ac:dyDescent="0.25">
      <c r="A15" s="175"/>
      <c r="B15" s="541"/>
      <c r="C15" s="542"/>
      <c r="D15" s="542"/>
      <c r="E15" s="542"/>
      <c r="F15" s="542"/>
      <c r="G15" s="542"/>
      <c r="H15" s="542"/>
      <c r="I15" s="542"/>
      <c r="J15" s="542"/>
      <c r="K15" s="543"/>
      <c r="L15" s="184"/>
      <c r="M15" s="516" t="s">
        <v>138</v>
      </c>
      <c r="N15" s="517"/>
      <c r="O15" s="517"/>
      <c r="P15" s="517"/>
      <c r="Q15" s="518"/>
      <c r="R15" s="519">
        <v>25523</v>
      </c>
      <c r="S15" s="520"/>
      <c r="T15" s="520"/>
      <c r="U15" s="520"/>
      <c r="V15" s="521"/>
      <c r="W15" s="522" t="s">
        <v>145</v>
      </c>
      <c r="X15" s="418"/>
      <c r="Y15" s="418"/>
      <c r="Z15" s="418"/>
      <c r="AA15" s="418"/>
      <c r="AB15" s="419"/>
      <c r="AC15" s="385">
        <v>4347</v>
      </c>
      <c r="AD15" s="386"/>
      <c r="AE15" s="386"/>
      <c r="AF15" s="386"/>
      <c r="AG15" s="387"/>
      <c r="AH15" s="385">
        <v>4818</v>
      </c>
      <c r="AI15" s="386"/>
      <c r="AJ15" s="386"/>
      <c r="AK15" s="386"/>
      <c r="AL15" s="445"/>
      <c r="AM15" s="489"/>
      <c r="AN15" s="389"/>
      <c r="AO15" s="389"/>
      <c r="AP15" s="389"/>
      <c r="AQ15" s="389"/>
      <c r="AR15" s="389"/>
      <c r="AS15" s="389"/>
      <c r="AT15" s="390"/>
      <c r="AU15" s="490"/>
      <c r="AV15" s="491"/>
      <c r="AW15" s="491"/>
      <c r="AX15" s="491"/>
      <c r="AY15" s="458" t="s">
        <v>146</v>
      </c>
      <c r="AZ15" s="459"/>
      <c r="BA15" s="459"/>
      <c r="BB15" s="459"/>
      <c r="BC15" s="459"/>
      <c r="BD15" s="459"/>
      <c r="BE15" s="459"/>
      <c r="BF15" s="459"/>
      <c r="BG15" s="459"/>
      <c r="BH15" s="459"/>
      <c r="BI15" s="459"/>
      <c r="BJ15" s="459"/>
      <c r="BK15" s="459"/>
      <c r="BL15" s="459"/>
      <c r="BM15" s="460"/>
      <c r="BN15" s="461">
        <v>2682268</v>
      </c>
      <c r="BO15" s="462"/>
      <c r="BP15" s="462"/>
      <c r="BQ15" s="462"/>
      <c r="BR15" s="462"/>
      <c r="BS15" s="462"/>
      <c r="BT15" s="462"/>
      <c r="BU15" s="463"/>
      <c r="BV15" s="461">
        <v>2599183</v>
      </c>
      <c r="BW15" s="462"/>
      <c r="BX15" s="462"/>
      <c r="BY15" s="462"/>
      <c r="BZ15" s="462"/>
      <c r="CA15" s="462"/>
      <c r="CB15" s="462"/>
      <c r="CC15" s="463"/>
      <c r="CD15" s="532" t="s">
        <v>147</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5">
      <c r="A16" s="175"/>
      <c r="B16" s="541"/>
      <c r="C16" s="542"/>
      <c r="D16" s="542"/>
      <c r="E16" s="542"/>
      <c r="F16" s="542"/>
      <c r="G16" s="542"/>
      <c r="H16" s="542"/>
      <c r="I16" s="542"/>
      <c r="J16" s="542"/>
      <c r="K16" s="543"/>
      <c r="L16" s="506" t="s">
        <v>148</v>
      </c>
      <c r="M16" s="507"/>
      <c r="N16" s="507"/>
      <c r="O16" s="507"/>
      <c r="P16" s="507"/>
      <c r="Q16" s="508"/>
      <c r="R16" s="509" t="s">
        <v>149</v>
      </c>
      <c r="S16" s="510"/>
      <c r="T16" s="510"/>
      <c r="U16" s="510"/>
      <c r="V16" s="511"/>
      <c r="W16" s="523"/>
      <c r="X16" s="421"/>
      <c r="Y16" s="421"/>
      <c r="Z16" s="421"/>
      <c r="AA16" s="421"/>
      <c r="AB16" s="422"/>
      <c r="AC16" s="512">
        <v>34.4</v>
      </c>
      <c r="AD16" s="513"/>
      <c r="AE16" s="513"/>
      <c r="AF16" s="513"/>
      <c r="AG16" s="514"/>
      <c r="AH16" s="512">
        <v>35.299999999999997</v>
      </c>
      <c r="AI16" s="513"/>
      <c r="AJ16" s="513"/>
      <c r="AK16" s="513"/>
      <c r="AL16" s="515"/>
      <c r="AM16" s="489"/>
      <c r="AN16" s="389"/>
      <c r="AO16" s="389"/>
      <c r="AP16" s="389"/>
      <c r="AQ16" s="389"/>
      <c r="AR16" s="389"/>
      <c r="AS16" s="389"/>
      <c r="AT16" s="390"/>
      <c r="AU16" s="490"/>
      <c r="AV16" s="491"/>
      <c r="AW16" s="491"/>
      <c r="AX16" s="491"/>
      <c r="AY16" s="446" t="s">
        <v>150</v>
      </c>
      <c r="AZ16" s="447"/>
      <c r="BA16" s="447"/>
      <c r="BB16" s="447"/>
      <c r="BC16" s="447"/>
      <c r="BD16" s="447"/>
      <c r="BE16" s="447"/>
      <c r="BF16" s="447"/>
      <c r="BG16" s="447"/>
      <c r="BH16" s="447"/>
      <c r="BI16" s="447"/>
      <c r="BJ16" s="447"/>
      <c r="BK16" s="447"/>
      <c r="BL16" s="447"/>
      <c r="BM16" s="448"/>
      <c r="BN16" s="432">
        <v>6614695</v>
      </c>
      <c r="BO16" s="433"/>
      <c r="BP16" s="433"/>
      <c r="BQ16" s="433"/>
      <c r="BR16" s="433"/>
      <c r="BS16" s="433"/>
      <c r="BT16" s="433"/>
      <c r="BU16" s="434"/>
      <c r="BV16" s="432">
        <v>6590622</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3">
      <c r="A17" s="175"/>
      <c r="B17" s="544"/>
      <c r="C17" s="545"/>
      <c r="D17" s="545"/>
      <c r="E17" s="545"/>
      <c r="F17" s="545"/>
      <c r="G17" s="545"/>
      <c r="H17" s="545"/>
      <c r="I17" s="545"/>
      <c r="J17" s="545"/>
      <c r="K17" s="546"/>
      <c r="L17" s="189"/>
      <c r="M17" s="525" t="s">
        <v>151</v>
      </c>
      <c r="N17" s="526"/>
      <c r="O17" s="526"/>
      <c r="P17" s="526"/>
      <c r="Q17" s="527"/>
      <c r="R17" s="509" t="s">
        <v>152</v>
      </c>
      <c r="S17" s="510"/>
      <c r="T17" s="510"/>
      <c r="U17" s="510"/>
      <c r="V17" s="511"/>
      <c r="W17" s="522" t="s">
        <v>153</v>
      </c>
      <c r="X17" s="418"/>
      <c r="Y17" s="418"/>
      <c r="Z17" s="418"/>
      <c r="AA17" s="418"/>
      <c r="AB17" s="419"/>
      <c r="AC17" s="385">
        <v>7436</v>
      </c>
      <c r="AD17" s="386"/>
      <c r="AE17" s="386"/>
      <c r="AF17" s="386"/>
      <c r="AG17" s="387"/>
      <c r="AH17" s="385">
        <v>7802</v>
      </c>
      <c r="AI17" s="386"/>
      <c r="AJ17" s="386"/>
      <c r="AK17" s="386"/>
      <c r="AL17" s="445"/>
      <c r="AM17" s="489"/>
      <c r="AN17" s="389"/>
      <c r="AO17" s="389"/>
      <c r="AP17" s="389"/>
      <c r="AQ17" s="389"/>
      <c r="AR17" s="389"/>
      <c r="AS17" s="389"/>
      <c r="AT17" s="390"/>
      <c r="AU17" s="490"/>
      <c r="AV17" s="491"/>
      <c r="AW17" s="491"/>
      <c r="AX17" s="491"/>
      <c r="AY17" s="446" t="s">
        <v>154</v>
      </c>
      <c r="AZ17" s="447"/>
      <c r="BA17" s="447"/>
      <c r="BB17" s="447"/>
      <c r="BC17" s="447"/>
      <c r="BD17" s="447"/>
      <c r="BE17" s="447"/>
      <c r="BF17" s="447"/>
      <c r="BG17" s="447"/>
      <c r="BH17" s="447"/>
      <c r="BI17" s="447"/>
      <c r="BJ17" s="447"/>
      <c r="BK17" s="447"/>
      <c r="BL17" s="447"/>
      <c r="BM17" s="448"/>
      <c r="BN17" s="432">
        <v>3336388</v>
      </c>
      <c r="BO17" s="433"/>
      <c r="BP17" s="433"/>
      <c r="BQ17" s="433"/>
      <c r="BR17" s="433"/>
      <c r="BS17" s="433"/>
      <c r="BT17" s="433"/>
      <c r="BU17" s="434"/>
      <c r="BV17" s="432">
        <v>3223520</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3">
      <c r="A18" s="175"/>
      <c r="B18" s="482" t="s">
        <v>155</v>
      </c>
      <c r="C18" s="483"/>
      <c r="D18" s="483"/>
      <c r="E18" s="484"/>
      <c r="F18" s="484"/>
      <c r="G18" s="484"/>
      <c r="H18" s="484"/>
      <c r="I18" s="484"/>
      <c r="J18" s="484"/>
      <c r="K18" s="484"/>
      <c r="L18" s="485">
        <v>133.72</v>
      </c>
      <c r="M18" s="485"/>
      <c r="N18" s="485"/>
      <c r="O18" s="485"/>
      <c r="P18" s="485"/>
      <c r="Q18" s="485"/>
      <c r="R18" s="486"/>
      <c r="S18" s="486"/>
      <c r="T18" s="486"/>
      <c r="U18" s="486"/>
      <c r="V18" s="487"/>
      <c r="W18" s="503"/>
      <c r="X18" s="504"/>
      <c r="Y18" s="504"/>
      <c r="Z18" s="504"/>
      <c r="AA18" s="504"/>
      <c r="AB18" s="528"/>
      <c r="AC18" s="402">
        <v>58.8</v>
      </c>
      <c r="AD18" s="403"/>
      <c r="AE18" s="403"/>
      <c r="AF18" s="403"/>
      <c r="AG18" s="488"/>
      <c r="AH18" s="402">
        <v>57.2</v>
      </c>
      <c r="AI18" s="403"/>
      <c r="AJ18" s="403"/>
      <c r="AK18" s="403"/>
      <c r="AL18" s="404"/>
      <c r="AM18" s="489"/>
      <c r="AN18" s="389"/>
      <c r="AO18" s="389"/>
      <c r="AP18" s="389"/>
      <c r="AQ18" s="389"/>
      <c r="AR18" s="389"/>
      <c r="AS18" s="389"/>
      <c r="AT18" s="390"/>
      <c r="AU18" s="490"/>
      <c r="AV18" s="491"/>
      <c r="AW18" s="491"/>
      <c r="AX18" s="491"/>
      <c r="AY18" s="446" t="s">
        <v>156</v>
      </c>
      <c r="AZ18" s="447"/>
      <c r="BA18" s="447"/>
      <c r="BB18" s="447"/>
      <c r="BC18" s="447"/>
      <c r="BD18" s="447"/>
      <c r="BE18" s="447"/>
      <c r="BF18" s="447"/>
      <c r="BG18" s="447"/>
      <c r="BH18" s="447"/>
      <c r="BI18" s="447"/>
      <c r="BJ18" s="447"/>
      <c r="BK18" s="447"/>
      <c r="BL18" s="447"/>
      <c r="BM18" s="448"/>
      <c r="BN18" s="432">
        <v>7200102</v>
      </c>
      <c r="BO18" s="433"/>
      <c r="BP18" s="433"/>
      <c r="BQ18" s="433"/>
      <c r="BR18" s="433"/>
      <c r="BS18" s="433"/>
      <c r="BT18" s="433"/>
      <c r="BU18" s="434"/>
      <c r="BV18" s="432">
        <v>6958540</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3">
      <c r="A19" s="175"/>
      <c r="B19" s="482" t="s">
        <v>157</v>
      </c>
      <c r="C19" s="483"/>
      <c r="D19" s="483"/>
      <c r="E19" s="484"/>
      <c r="F19" s="484"/>
      <c r="G19" s="484"/>
      <c r="H19" s="484"/>
      <c r="I19" s="484"/>
      <c r="J19" s="484"/>
      <c r="K19" s="484"/>
      <c r="L19" s="492">
        <v>190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158</v>
      </c>
      <c r="AZ19" s="447"/>
      <c r="BA19" s="447"/>
      <c r="BB19" s="447"/>
      <c r="BC19" s="447"/>
      <c r="BD19" s="447"/>
      <c r="BE19" s="447"/>
      <c r="BF19" s="447"/>
      <c r="BG19" s="447"/>
      <c r="BH19" s="447"/>
      <c r="BI19" s="447"/>
      <c r="BJ19" s="447"/>
      <c r="BK19" s="447"/>
      <c r="BL19" s="447"/>
      <c r="BM19" s="448"/>
      <c r="BN19" s="432">
        <v>10077393</v>
      </c>
      <c r="BO19" s="433"/>
      <c r="BP19" s="433"/>
      <c r="BQ19" s="433"/>
      <c r="BR19" s="433"/>
      <c r="BS19" s="433"/>
      <c r="BT19" s="433"/>
      <c r="BU19" s="434"/>
      <c r="BV19" s="432">
        <v>9873591</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3">
      <c r="A20" s="175"/>
      <c r="B20" s="482" t="s">
        <v>159</v>
      </c>
      <c r="C20" s="483"/>
      <c r="D20" s="483"/>
      <c r="E20" s="484"/>
      <c r="F20" s="484"/>
      <c r="G20" s="484"/>
      <c r="H20" s="484"/>
      <c r="I20" s="484"/>
      <c r="J20" s="484"/>
      <c r="K20" s="484"/>
      <c r="L20" s="492">
        <v>9396</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3">
      <c r="A21" s="175"/>
      <c r="B21" s="479" t="s">
        <v>160</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5">
      <c r="A22" s="175"/>
      <c r="B22" s="408" t="s">
        <v>161</v>
      </c>
      <c r="C22" s="409"/>
      <c r="D22" s="410"/>
      <c r="E22" s="417" t="s">
        <v>1</v>
      </c>
      <c r="F22" s="418"/>
      <c r="G22" s="418"/>
      <c r="H22" s="418"/>
      <c r="I22" s="418"/>
      <c r="J22" s="418"/>
      <c r="K22" s="419"/>
      <c r="L22" s="417" t="s">
        <v>162</v>
      </c>
      <c r="M22" s="418"/>
      <c r="N22" s="418"/>
      <c r="O22" s="418"/>
      <c r="P22" s="419"/>
      <c r="Q22" s="423" t="s">
        <v>163</v>
      </c>
      <c r="R22" s="424"/>
      <c r="S22" s="424"/>
      <c r="T22" s="424"/>
      <c r="U22" s="424"/>
      <c r="V22" s="425"/>
      <c r="W22" s="474" t="s">
        <v>164</v>
      </c>
      <c r="X22" s="409"/>
      <c r="Y22" s="410"/>
      <c r="Z22" s="417" t="s">
        <v>1</v>
      </c>
      <c r="AA22" s="418"/>
      <c r="AB22" s="418"/>
      <c r="AC22" s="418"/>
      <c r="AD22" s="418"/>
      <c r="AE22" s="418"/>
      <c r="AF22" s="418"/>
      <c r="AG22" s="419"/>
      <c r="AH22" s="435" t="s">
        <v>165</v>
      </c>
      <c r="AI22" s="418"/>
      <c r="AJ22" s="418"/>
      <c r="AK22" s="418"/>
      <c r="AL22" s="419"/>
      <c r="AM22" s="435" t="s">
        <v>166</v>
      </c>
      <c r="AN22" s="436"/>
      <c r="AO22" s="436"/>
      <c r="AP22" s="436"/>
      <c r="AQ22" s="436"/>
      <c r="AR22" s="437"/>
      <c r="AS22" s="423" t="s">
        <v>163</v>
      </c>
      <c r="AT22" s="424"/>
      <c r="AU22" s="424"/>
      <c r="AV22" s="424"/>
      <c r="AW22" s="424"/>
      <c r="AX22" s="441"/>
      <c r="AY22" s="458" t="s">
        <v>167</v>
      </c>
      <c r="AZ22" s="459"/>
      <c r="BA22" s="459"/>
      <c r="BB22" s="459"/>
      <c r="BC22" s="459"/>
      <c r="BD22" s="459"/>
      <c r="BE22" s="459"/>
      <c r="BF22" s="459"/>
      <c r="BG22" s="459"/>
      <c r="BH22" s="459"/>
      <c r="BI22" s="459"/>
      <c r="BJ22" s="459"/>
      <c r="BK22" s="459"/>
      <c r="BL22" s="459"/>
      <c r="BM22" s="460"/>
      <c r="BN22" s="461">
        <v>9308509</v>
      </c>
      <c r="BO22" s="462"/>
      <c r="BP22" s="462"/>
      <c r="BQ22" s="462"/>
      <c r="BR22" s="462"/>
      <c r="BS22" s="462"/>
      <c r="BT22" s="462"/>
      <c r="BU22" s="463"/>
      <c r="BV22" s="461">
        <v>9076857</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168</v>
      </c>
      <c r="AZ23" s="447"/>
      <c r="BA23" s="447"/>
      <c r="BB23" s="447"/>
      <c r="BC23" s="447"/>
      <c r="BD23" s="447"/>
      <c r="BE23" s="447"/>
      <c r="BF23" s="447"/>
      <c r="BG23" s="447"/>
      <c r="BH23" s="447"/>
      <c r="BI23" s="447"/>
      <c r="BJ23" s="447"/>
      <c r="BK23" s="447"/>
      <c r="BL23" s="447"/>
      <c r="BM23" s="448"/>
      <c r="BN23" s="432">
        <v>7119988</v>
      </c>
      <c r="BO23" s="433"/>
      <c r="BP23" s="433"/>
      <c r="BQ23" s="433"/>
      <c r="BR23" s="433"/>
      <c r="BS23" s="433"/>
      <c r="BT23" s="433"/>
      <c r="BU23" s="434"/>
      <c r="BV23" s="432">
        <v>7040693</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3">
      <c r="A24" s="175"/>
      <c r="B24" s="411"/>
      <c r="C24" s="412"/>
      <c r="D24" s="413"/>
      <c r="E24" s="388" t="s">
        <v>169</v>
      </c>
      <c r="F24" s="389"/>
      <c r="G24" s="389"/>
      <c r="H24" s="389"/>
      <c r="I24" s="389"/>
      <c r="J24" s="389"/>
      <c r="K24" s="390"/>
      <c r="L24" s="385">
        <v>1</v>
      </c>
      <c r="M24" s="386"/>
      <c r="N24" s="386"/>
      <c r="O24" s="386"/>
      <c r="P24" s="387"/>
      <c r="Q24" s="385">
        <v>6904</v>
      </c>
      <c r="R24" s="386"/>
      <c r="S24" s="386"/>
      <c r="T24" s="386"/>
      <c r="U24" s="386"/>
      <c r="V24" s="387"/>
      <c r="W24" s="475"/>
      <c r="X24" s="412"/>
      <c r="Y24" s="413"/>
      <c r="Z24" s="388" t="s">
        <v>170</v>
      </c>
      <c r="AA24" s="389"/>
      <c r="AB24" s="389"/>
      <c r="AC24" s="389"/>
      <c r="AD24" s="389"/>
      <c r="AE24" s="389"/>
      <c r="AF24" s="389"/>
      <c r="AG24" s="390"/>
      <c r="AH24" s="385">
        <v>187</v>
      </c>
      <c r="AI24" s="386"/>
      <c r="AJ24" s="386"/>
      <c r="AK24" s="386"/>
      <c r="AL24" s="387"/>
      <c r="AM24" s="385">
        <v>590359</v>
      </c>
      <c r="AN24" s="386"/>
      <c r="AO24" s="386"/>
      <c r="AP24" s="386"/>
      <c r="AQ24" s="386"/>
      <c r="AR24" s="387"/>
      <c r="AS24" s="385">
        <v>3157</v>
      </c>
      <c r="AT24" s="386"/>
      <c r="AU24" s="386"/>
      <c r="AV24" s="386"/>
      <c r="AW24" s="386"/>
      <c r="AX24" s="445"/>
      <c r="AY24" s="405" t="s">
        <v>171</v>
      </c>
      <c r="AZ24" s="406"/>
      <c r="BA24" s="406"/>
      <c r="BB24" s="406"/>
      <c r="BC24" s="406"/>
      <c r="BD24" s="406"/>
      <c r="BE24" s="406"/>
      <c r="BF24" s="406"/>
      <c r="BG24" s="406"/>
      <c r="BH24" s="406"/>
      <c r="BI24" s="406"/>
      <c r="BJ24" s="406"/>
      <c r="BK24" s="406"/>
      <c r="BL24" s="406"/>
      <c r="BM24" s="407"/>
      <c r="BN24" s="432">
        <v>4891586</v>
      </c>
      <c r="BO24" s="433"/>
      <c r="BP24" s="433"/>
      <c r="BQ24" s="433"/>
      <c r="BR24" s="433"/>
      <c r="BS24" s="433"/>
      <c r="BT24" s="433"/>
      <c r="BU24" s="434"/>
      <c r="BV24" s="432">
        <v>4306606</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5">
      <c r="A25" s="175"/>
      <c r="B25" s="411"/>
      <c r="C25" s="412"/>
      <c r="D25" s="413"/>
      <c r="E25" s="388" t="s">
        <v>172</v>
      </c>
      <c r="F25" s="389"/>
      <c r="G25" s="389"/>
      <c r="H25" s="389"/>
      <c r="I25" s="389"/>
      <c r="J25" s="389"/>
      <c r="K25" s="390"/>
      <c r="L25" s="385">
        <v>2</v>
      </c>
      <c r="M25" s="386"/>
      <c r="N25" s="386"/>
      <c r="O25" s="386"/>
      <c r="P25" s="387"/>
      <c r="Q25" s="385">
        <v>5599</v>
      </c>
      <c r="R25" s="386"/>
      <c r="S25" s="386"/>
      <c r="T25" s="386"/>
      <c r="U25" s="386"/>
      <c r="V25" s="387"/>
      <c r="W25" s="475"/>
      <c r="X25" s="412"/>
      <c r="Y25" s="413"/>
      <c r="Z25" s="388" t="s">
        <v>173</v>
      </c>
      <c r="AA25" s="389"/>
      <c r="AB25" s="389"/>
      <c r="AC25" s="389"/>
      <c r="AD25" s="389"/>
      <c r="AE25" s="389"/>
      <c r="AF25" s="389"/>
      <c r="AG25" s="390"/>
      <c r="AH25" s="385" t="s">
        <v>174</v>
      </c>
      <c r="AI25" s="386"/>
      <c r="AJ25" s="386"/>
      <c r="AK25" s="386"/>
      <c r="AL25" s="387"/>
      <c r="AM25" s="385" t="s">
        <v>129</v>
      </c>
      <c r="AN25" s="386"/>
      <c r="AO25" s="386"/>
      <c r="AP25" s="386"/>
      <c r="AQ25" s="386"/>
      <c r="AR25" s="387"/>
      <c r="AS25" s="385" t="s">
        <v>129</v>
      </c>
      <c r="AT25" s="386"/>
      <c r="AU25" s="386"/>
      <c r="AV25" s="386"/>
      <c r="AW25" s="386"/>
      <c r="AX25" s="445"/>
      <c r="AY25" s="458" t="s">
        <v>175</v>
      </c>
      <c r="AZ25" s="459"/>
      <c r="BA25" s="459"/>
      <c r="BB25" s="459"/>
      <c r="BC25" s="459"/>
      <c r="BD25" s="459"/>
      <c r="BE25" s="459"/>
      <c r="BF25" s="459"/>
      <c r="BG25" s="459"/>
      <c r="BH25" s="459"/>
      <c r="BI25" s="459"/>
      <c r="BJ25" s="459"/>
      <c r="BK25" s="459"/>
      <c r="BL25" s="459"/>
      <c r="BM25" s="460"/>
      <c r="BN25" s="461">
        <v>1078622</v>
      </c>
      <c r="BO25" s="462"/>
      <c r="BP25" s="462"/>
      <c r="BQ25" s="462"/>
      <c r="BR25" s="462"/>
      <c r="BS25" s="462"/>
      <c r="BT25" s="462"/>
      <c r="BU25" s="463"/>
      <c r="BV25" s="461">
        <v>1187513</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5">
      <c r="A26" s="175"/>
      <c r="B26" s="411"/>
      <c r="C26" s="412"/>
      <c r="D26" s="413"/>
      <c r="E26" s="388" t="s">
        <v>176</v>
      </c>
      <c r="F26" s="389"/>
      <c r="G26" s="389"/>
      <c r="H26" s="389"/>
      <c r="I26" s="389"/>
      <c r="J26" s="389"/>
      <c r="K26" s="390"/>
      <c r="L26" s="385">
        <v>1</v>
      </c>
      <c r="M26" s="386"/>
      <c r="N26" s="386"/>
      <c r="O26" s="386"/>
      <c r="P26" s="387"/>
      <c r="Q26" s="385">
        <v>5179</v>
      </c>
      <c r="R26" s="386"/>
      <c r="S26" s="386"/>
      <c r="T26" s="386"/>
      <c r="U26" s="386"/>
      <c r="V26" s="387"/>
      <c r="W26" s="475"/>
      <c r="X26" s="412"/>
      <c r="Y26" s="413"/>
      <c r="Z26" s="388" t="s">
        <v>177</v>
      </c>
      <c r="AA26" s="443"/>
      <c r="AB26" s="443"/>
      <c r="AC26" s="443"/>
      <c r="AD26" s="443"/>
      <c r="AE26" s="443"/>
      <c r="AF26" s="443"/>
      <c r="AG26" s="444"/>
      <c r="AH26" s="385">
        <v>26</v>
      </c>
      <c r="AI26" s="386"/>
      <c r="AJ26" s="386"/>
      <c r="AK26" s="386"/>
      <c r="AL26" s="387"/>
      <c r="AM26" s="385">
        <v>82446</v>
      </c>
      <c r="AN26" s="386"/>
      <c r="AO26" s="386"/>
      <c r="AP26" s="386"/>
      <c r="AQ26" s="386"/>
      <c r="AR26" s="387"/>
      <c r="AS26" s="385">
        <v>3171</v>
      </c>
      <c r="AT26" s="386"/>
      <c r="AU26" s="386"/>
      <c r="AV26" s="386"/>
      <c r="AW26" s="386"/>
      <c r="AX26" s="445"/>
      <c r="AY26" s="472" t="s">
        <v>178</v>
      </c>
      <c r="AZ26" s="392"/>
      <c r="BA26" s="392"/>
      <c r="BB26" s="392"/>
      <c r="BC26" s="392"/>
      <c r="BD26" s="392"/>
      <c r="BE26" s="392"/>
      <c r="BF26" s="392"/>
      <c r="BG26" s="392"/>
      <c r="BH26" s="392"/>
      <c r="BI26" s="392"/>
      <c r="BJ26" s="392"/>
      <c r="BK26" s="392"/>
      <c r="BL26" s="392"/>
      <c r="BM26" s="473"/>
      <c r="BN26" s="432" t="s">
        <v>129</v>
      </c>
      <c r="BO26" s="433"/>
      <c r="BP26" s="433"/>
      <c r="BQ26" s="433"/>
      <c r="BR26" s="433"/>
      <c r="BS26" s="433"/>
      <c r="BT26" s="433"/>
      <c r="BU26" s="434"/>
      <c r="BV26" s="432" t="s">
        <v>129</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3">
      <c r="A27" s="175"/>
      <c r="B27" s="411"/>
      <c r="C27" s="412"/>
      <c r="D27" s="413"/>
      <c r="E27" s="388" t="s">
        <v>179</v>
      </c>
      <c r="F27" s="389"/>
      <c r="G27" s="389"/>
      <c r="H27" s="389"/>
      <c r="I27" s="389"/>
      <c r="J27" s="389"/>
      <c r="K27" s="390"/>
      <c r="L27" s="385">
        <v>1</v>
      </c>
      <c r="M27" s="386"/>
      <c r="N27" s="386"/>
      <c r="O27" s="386"/>
      <c r="P27" s="387"/>
      <c r="Q27" s="385">
        <v>3646</v>
      </c>
      <c r="R27" s="386"/>
      <c r="S27" s="386"/>
      <c r="T27" s="386"/>
      <c r="U27" s="386"/>
      <c r="V27" s="387"/>
      <c r="W27" s="475"/>
      <c r="X27" s="412"/>
      <c r="Y27" s="413"/>
      <c r="Z27" s="388" t="s">
        <v>180</v>
      </c>
      <c r="AA27" s="389"/>
      <c r="AB27" s="389"/>
      <c r="AC27" s="389"/>
      <c r="AD27" s="389"/>
      <c r="AE27" s="389"/>
      <c r="AF27" s="389"/>
      <c r="AG27" s="390"/>
      <c r="AH27" s="385" t="s">
        <v>129</v>
      </c>
      <c r="AI27" s="386"/>
      <c r="AJ27" s="386"/>
      <c r="AK27" s="386"/>
      <c r="AL27" s="387"/>
      <c r="AM27" s="385" t="s">
        <v>129</v>
      </c>
      <c r="AN27" s="386"/>
      <c r="AO27" s="386"/>
      <c r="AP27" s="386"/>
      <c r="AQ27" s="386"/>
      <c r="AR27" s="387"/>
      <c r="AS27" s="385" t="s">
        <v>174</v>
      </c>
      <c r="AT27" s="386"/>
      <c r="AU27" s="386"/>
      <c r="AV27" s="386"/>
      <c r="AW27" s="386"/>
      <c r="AX27" s="445"/>
      <c r="AY27" s="469" t="s">
        <v>181</v>
      </c>
      <c r="AZ27" s="470"/>
      <c r="BA27" s="470"/>
      <c r="BB27" s="470"/>
      <c r="BC27" s="470"/>
      <c r="BD27" s="470"/>
      <c r="BE27" s="470"/>
      <c r="BF27" s="470"/>
      <c r="BG27" s="470"/>
      <c r="BH27" s="470"/>
      <c r="BI27" s="470"/>
      <c r="BJ27" s="470"/>
      <c r="BK27" s="470"/>
      <c r="BL27" s="470"/>
      <c r="BM27" s="471"/>
      <c r="BN27" s="466">
        <v>292761</v>
      </c>
      <c r="BO27" s="467"/>
      <c r="BP27" s="467"/>
      <c r="BQ27" s="467"/>
      <c r="BR27" s="467"/>
      <c r="BS27" s="467"/>
      <c r="BT27" s="467"/>
      <c r="BU27" s="468"/>
      <c r="BV27" s="466">
        <v>292736</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5">
      <c r="A28" s="175"/>
      <c r="B28" s="411"/>
      <c r="C28" s="412"/>
      <c r="D28" s="413"/>
      <c r="E28" s="388" t="s">
        <v>182</v>
      </c>
      <c r="F28" s="389"/>
      <c r="G28" s="389"/>
      <c r="H28" s="389"/>
      <c r="I28" s="389"/>
      <c r="J28" s="389"/>
      <c r="K28" s="390"/>
      <c r="L28" s="385">
        <v>1</v>
      </c>
      <c r="M28" s="386"/>
      <c r="N28" s="386"/>
      <c r="O28" s="386"/>
      <c r="P28" s="387"/>
      <c r="Q28" s="385">
        <v>3017</v>
      </c>
      <c r="R28" s="386"/>
      <c r="S28" s="386"/>
      <c r="T28" s="386"/>
      <c r="U28" s="386"/>
      <c r="V28" s="387"/>
      <c r="W28" s="475"/>
      <c r="X28" s="412"/>
      <c r="Y28" s="413"/>
      <c r="Z28" s="388" t="s">
        <v>183</v>
      </c>
      <c r="AA28" s="389"/>
      <c r="AB28" s="389"/>
      <c r="AC28" s="389"/>
      <c r="AD28" s="389"/>
      <c r="AE28" s="389"/>
      <c r="AF28" s="389"/>
      <c r="AG28" s="390"/>
      <c r="AH28" s="385" t="s">
        <v>129</v>
      </c>
      <c r="AI28" s="386"/>
      <c r="AJ28" s="386"/>
      <c r="AK28" s="386"/>
      <c r="AL28" s="387"/>
      <c r="AM28" s="385" t="s">
        <v>129</v>
      </c>
      <c r="AN28" s="386"/>
      <c r="AO28" s="386"/>
      <c r="AP28" s="386"/>
      <c r="AQ28" s="386"/>
      <c r="AR28" s="387"/>
      <c r="AS28" s="385" t="s">
        <v>174</v>
      </c>
      <c r="AT28" s="386"/>
      <c r="AU28" s="386"/>
      <c r="AV28" s="386"/>
      <c r="AW28" s="386"/>
      <c r="AX28" s="445"/>
      <c r="AY28" s="449" t="s">
        <v>184</v>
      </c>
      <c r="AZ28" s="450"/>
      <c r="BA28" s="450"/>
      <c r="BB28" s="451"/>
      <c r="BC28" s="458" t="s">
        <v>50</v>
      </c>
      <c r="BD28" s="459"/>
      <c r="BE28" s="459"/>
      <c r="BF28" s="459"/>
      <c r="BG28" s="459"/>
      <c r="BH28" s="459"/>
      <c r="BI28" s="459"/>
      <c r="BJ28" s="459"/>
      <c r="BK28" s="459"/>
      <c r="BL28" s="459"/>
      <c r="BM28" s="460"/>
      <c r="BN28" s="461">
        <v>1070685</v>
      </c>
      <c r="BO28" s="462"/>
      <c r="BP28" s="462"/>
      <c r="BQ28" s="462"/>
      <c r="BR28" s="462"/>
      <c r="BS28" s="462"/>
      <c r="BT28" s="462"/>
      <c r="BU28" s="463"/>
      <c r="BV28" s="461">
        <v>412612</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5">
      <c r="A29" s="175"/>
      <c r="B29" s="411"/>
      <c r="C29" s="412"/>
      <c r="D29" s="413"/>
      <c r="E29" s="388" t="s">
        <v>185</v>
      </c>
      <c r="F29" s="389"/>
      <c r="G29" s="389"/>
      <c r="H29" s="389"/>
      <c r="I29" s="389"/>
      <c r="J29" s="389"/>
      <c r="K29" s="390"/>
      <c r="L29" s="385">
        <v>16</v>
      </c>
      <c r="M29" s="386"/>
      <c r="N29" s="386"/>
      <c r="O29" s="386"/>
      <c r="P29" s="387"/>
      <c r="Q29" s="385">
        <v>2843</v>
      </c>
      <c r="R29" s="386"/>
      <c r="S29" s="386"/>
      <c r="T29" s="386"/>
      <c r="U29" s="386"/>
      <c r="V29" s="387"/>
      <c r="W29" s="476"/>
      <c r="X29" s="477"/>
      <c r="Y29" s="478"/>
      <c r="Z29" s="388" t="s">
        <v>186</v>
      </c>
      <c r="AA29" s="389"/>
      <c r="AB29" s="389"/>
      <c r="AC29" s="389"/>
      <c r="AD29" s="389"/>
      <c r="AE29" s="389"/>
      <c r="AF29" s="389"/>
      <c r="AG29" s="390"/>
      <c r="AH29" s="385">
        <v>187</v>
      </c>
      <c r="AI29" s="386"/>
      <c r="AJ29" s="386"/>
      <c r="AK29" s="386"/>
      <c r="AL29" s="387"/>
      <c r="AM29" s="385">
        <v>590359</v>
      </c>
      <c r="AN29" s="386"/>
      <c r="AO29" s="386"/>
      <c r="AP29" s="386"/>
      <c r="AQ29" s="386"/>
      <c r="AR29" s="387"/>
      <c r="AS29" s="385">
        <v>3157</v>
      </c>
      <c r="AT29" s="386"/>
      <c r="AU29" s="386"/>
      <c r="AV29" s="386"/>
      <c r="AW29" s="386"/>
      <c r="AX29" s="445"/>
      <c r="AY29" s="452"/>
      <c r="AZ29" s="453"/>
      <c r="BA29" s="453"/>
      <c r="BB29" s="454"/>
      <c r="BC29" s="446" t="s">
        <v>187</v>
      </c>
      <c r="BD29" s="447"/>
      <c r="BE29" s="447"/>
      <c r="BF29" s="447"/>
      <c r="BG29" s="447"/>
      <c r="BH29" s="447"/>
      <c r="BI29" s="447"/>
      <c r="BJ29" s="447"/>
      <c r="BK29" s="447"/>
      <c r="BL29" s="447"/>
      <c r="BM29" s="448"/>
      <c r="BN29" s="432">
        <v>97071</v>
      </c>
      <c r="BO29" s="433"/>
      <c r="BP29" s="433"/>
      <c r="BQ29" s="433"/>
      <c r="BR29" s="433"/>
      <c r="BS29" s="433"/>
      <c r="BT29" s="433"/>
      <c r="BU29" s="434"/>
      <c r="BV29" s="432">
        <v>97071</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3">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188</v>
      </c>
      <c r="X30" s="400"/>
      <c r="Y30" s="400"/>
      <c r="Z30" s="400"/>
      <c r="AA30" s="400"/>
      <c r="AB30" s="400"/>
      <c r="AC30" s="400"/>
      <c r="AD30" s="400"/>
      <c r="AE30" s="400"/>
      <c r="AF30" s="400"/>
      <c r="AG30" s="401"/>
      <c r="AH30" s="402">
        <v>93.5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40607</v>
      </c>
      <c r="BO30" s="467"/>
      <c r="BP30" s="467"/>
      <c r="BQ30" s="467"/>
      <c r="BR30" s="467"/>
      <c r="BS30" s="467"/>
      <c r="BT30" s="467"/>
      <c r="BU30" s="468"/>
      <c r="BV30" s="466">
        <v>12800</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5">
      <c r="A31" s="175"/>
      <c r="B31" s="197"/>
      <c r="DI31" s="198"/>
    </row>
    <row r="32" spans="1:113" ht="13.5" customHeight="1" x14ac:dyDescent="0.25">
      <c r="A32" s="175"/>
      <c r="B32" s="199"/>
      <c r="C32" s="391" t="s">
        <v>189</v>
      </c>
      <c r="D32" s="391"/>
      <c r="E32" s="391"/>
      <c r="F32" s="391"/>
      <c r="G32" s="391"/>
      <c r="H32" s="391"/>
      <c r="I32" s="391"/>
      <c r="J32" s="391"/>
      <c r="K32" s="391"/>
      <c r="L32" s="391"/>
      <c r="M32" s="391"/>
      <c r="N32" s="391"/>
      <c r="O32" s="391"/>
      <c r="P32" s="391"/>
      <c r="Q32" s="391"/>
      <c r="R32" s="391"/>
      <c r="S32" s="391"/>
      <c r="U32" s="392" t="s">
        <v>190</v>
      </c>
      <c r="V32" s="392"/>
      <c r="W32" s="392"/>
      <c r="X32" s="392"/>
      <c r="Y32" s="392"/>
      <c r="Z32" s="392"/>
      <c r="AA32" s="392"/>
      <c r="AB32" s="392"/>
      <c r="AC32" s="392"/>
      <c r="AD32" s="392"/>
      <c r="AE32" s="392"/>
      <c r="AF32" s="392"/>
      <c r="AG32" s="392"/>
      <c r="AH32" s="392"/>
      <c r="AI32" s="392"/>
      <c r="AJ32" s="392"/>
      <c r="AK32" s="392"/>
      <c r="AM32" s="392" t="s">
        <v>191</v>
      </c>
      <c r="AN32" s="392"/>
      <c r="AO32" s="392"/>
      <c r="AP32" s="392"/>
      <c r="AQ32" s="392"/>
      <c r="AR32" s="392"/>
      <c r="AS32" s="392"/>
      <c r="AT32" s="392"/>
      <c r="AU32" s="392"/>
      <c r="AV32" s="392"/>
      <c r="AW32" s="392"/>
      <c r="AX32" s="392"/>
      <c r="AY32" s="392"/>
      <c r="AZ32" s="392"/>
      <c r="BA32" s="392"/>
      <c r="BB32" s="392"/>
      <c r="BC32" s="392"/>
      <c r="BE32" s="392" t="s">
        <v>192</v>
      </c>
      <c r="BF32" s="392"/>
      <c r="BG32" s="392"/>
      <c r="BH32" s="392"/>
      <c r="BI32" s="392"/>
      <c r="BJ32" s="392"/>
      <c r="BK32" s="392"/>
      <c r="BL32" s="392"/>
      <c r="BM32" s="392"/>
      <c r="BN32" s="392"/>
      <c r="BO32" s="392"/>
      <c r="BP32" s="392"/>
      <c r="BQ32" s="392"/>
      <c r="BR32" s="392"/>
      <c r="BS32" s="392"/>
      <c r="BT32" s="392"/>
      <c r="BU32" s="392"/>
      <c r="BW32" s="392" t="s">
        <v>193</v>
      </c>
      <c r="BX32" s="392"/>
      <c r="BY32" s="392"/>
      <c r="BZ32" s="392"/>
      <c r="CA32" s="392"/>
      <c r="CB32" s="392"/>
      <c r="CC32" s="392"/>
      <c r="CD32" s="392"/>
      <c r="CE32" s="392"/>
      <c r="CF32" s="392"/>
      <c r="CG32" s="392"/>
      <c r="CH32" s="392"/>
      <c r="CI32" s="392"/>
      <c r="CJ32" s="392"/>
      <c r="CK32" s="392"/>
      <c r="CL32" s="392"/>
      <c r="CM32" s="392"/>
      <c r="CO32" s="392" t="s">
        <v>194</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5">
      <c r="A33" s="175"/>
      <c r="B33" s="199"/>
      <c r="C33" s="384" t="s">
        <v>195</v>
      </c>
      <c r="D33" s="384"/>
      <c r="E33" s="383" t="s">
        <v>196</v>
      </c>
      <c r="F33" s="383"/>
      <c r="G33" s="383"/>
      <c r="H33" s="383"/>
      <c r="I33" s="383"/>
      <c r="J33" s="383"/>
      <c r="K33" s="383"/>
      <c r="L33" s="383"/>
      <c r="M33" s="383"/>
      <c r="N33" s="383"/>
      <c r="O33" s="383"/>
      <c r="P33" s="383"/>
      <c r="Q33" s="383"/>
      <c r="R33" s="383"/>
      <c r="S33" s="383"/>
      <c r="T33" s="200"/>
      <c r="U33" s="384" t="s">
        <v>197</v>
      </c>
      <c r="V33" s="384"/>
      <c r="W33" s="383" t="s">
        <v>198</v>
      </c>
      <c r="X33" s="383"/>
      <c r="Y33" s="383"/>
      <c r="Z33" s="383"/>
      <c r="AA33" s="383"/>
      <c r="AB33" s="383"/>
      <c r="AC33" s="383"/>
      <c r="AD33" s="383"/>
      <c r="AE33" s="383"/>
      <c r="AF33" s="383"/>
      <c r="AG33" s="383"/>
      <c r="AH33" s="383"/>
      <c r="AI33" s="383"/>
      <c r="AJ33" s="383"/>
      <c r="AK33" s="383"/>
      <c r="AL33" s="200"/>
      <c r="AM33" s="384" t="s">
        <v>197</v>
      </c>
      <c r="AN33" s="384"/>
      <c r="AO33" s="383" t="s">
        <v>198</v>
      </c>
      <c r="AP33" s="383"/>
      <c r="AQ33" s="383"/>
      <c r="AR33" s="383"/>
      <c r="AS33" s="383"/>
      <c r="AT33" s="383"/>
      <c r="AU33" s="383"/>
      <c r="AV33" s="383"/>
      <c r="AW33" s="383"/>
      <c r="AX33" s="383"/>
      <c r="AY33" s="383"/>
      <c r="AZ33" s="383"/>
      <c r="BA33" s="383"/>
      <c r="BB33" s="383"/>
      <c r="BC33" s="383"/>
      <c r="BD33" s="201"/>
      <c r="BE33" s="383" t="s">
        <v>199</v>
      </c>
      <c r="BF33" s="383"/>
      <c r="BG33" s="383" t="s">
        <v>200</v>
      </c>
      <c r="BH33" s="383"/>
      <c r="BI33" s="383"/>
      <c r="BJ33" s="383"/>
      <c r="BK33" s="383"/>
      <c r="BL33" s="383"/>
      <c r="BM33" s="383"/>
      <c r="BN33" s="383"/>
      <c r="BO33" s="383"/>
      <c r="BP33" s="383"/>
      <c r="BQ33" s="383"/>
      <c r="BR33" s="383"/>
      <c r="BS33" s="383"/>
      <c r="BT33" s="383"/>
      <c r="BU33" s="383"/>
      <c r="BV33" s="201"/>
      <c r="BW33" s="384" t="s">
        <v>199</v>
      </c>
      <c r="BX33" s="384"/>
      <c r="BY33" s="383" t="s">
        <v>201</v>
      </c>
      <c r="BZ33" s="383"/>
      <c r="CA33" s="383"/>
      <c r="CB33" s="383"/>
      <c r="CC33" s="383"/>
      <c r="CD33" s="383"/>
      <c r="CE33" s="383"/>
      <c r="CF33" s="383"/>
      <c r="CG33" s="383"/>
      <c r="CH33" s="383"/>
      <c r="CI33" s="383"/>
      <c r="CJ33" s="383"/>
      <c r="CK33" s="383"/>
      <c r="CL33" s="383"/>
      <c r="CM33" s="383"/>
      <c r="CN33" s="200"/>
      <c r="CO33" s="384" t="s">
        <v>195</v>
      </c>
      <c r="CP33" s="384"/>
      <c r="CQ33" s="383" t="s">
        <v>202</v>
      </c>
      <c r="CR33" s="383"/>
      <c r="CS33" s="383"/>
      <c r="CT33" s="383"/>
      <c r="CU33" s="383"/>
      <c r="CV33" s="383"/>
      <c r="CW33" s="383"/>
      <c r="CX33" s="383"/>
      <c r="CY33" s="383"/>
      <c r="CZ33" s="383"/>
      <c r="DA33" s="383"/>
      <c r="DB33" s="383"/>
      <c r="DC33" s="383"/>
      <c r="DD33" s="383"/>
      <c r="DE33" s="383"/>
      <c r="DF33" s="200"/>
      <c r="DG33" s="382" t="s">
        <v>203</v>
      </c>
      <c r="DH33" s="382"/>
      <c r="DI33" s="202"/>
    </row>
    <row r="34" spans="1:113" ht="32.25" customHeight="1" x14ac:dyDescent="0.2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水道事業会計</v>
      </c>
      <c r="AP34" s="381"/>
      <c r="AQ34" s="381"/>
      <c r="AR34" s="381"/>
      <c r="AS34" s="381"/>
      <c r="AT34" s="381"/>
      <c r="AU34" s="381"/>
      <c r="AV34" s="381"/>
      <c r="AW34" s="381"/>
      <c r="AX34" s="381"/>
      <c r="AY34" s="381"/>
      <c r="AZ34" s="381"/>
      <c r="BA34" s="381"/>
      <c r="BB34" s="381"/>
      <c r="BC34" s="381"/>
      <c r="BD34" s="175"/>
      <c r="BE34" s="380">
        <f>IF(BG34="","",MAX(C34:D43,U34:V43,AM34:AN43)+1)</f>
        <v>7</v>
      </c>
      <c r="BF34" s="380"/>
      <c r="BG34" s="381" t="str">
        <f>IF('各会計、関係団体の財政状況及び健全化判断比率'!B33="","",'各会計、関係団体の財政状況及び健全化判断比率'!B33)</f>
        <v>下水道事業特別会計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加茂市・田上町消防衛生保育組合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後期高齢者医療特別会計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8</v>
      </c>
      <c r="BF35" s="380"/>
      <c r="BG35" s="381" t="str">
        <f>IF('各会計、関係団体の財政状況及び健全化判断比率'!B34="","",'各会計、関係団体の財政状況及び健全化判断比率'!B34)</f>
        <v>宅地造成事業特別会計</v>
      </c>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新潟県後期高齢者医療広域連合（一般会計）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新潟県後期高齢者医療広域連合（後期高齢者医療特別会計）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在宅介護サービス事業特別会計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三条地域水道用水供給企業団</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新潟県中越福祉事務組合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さくら福祉保健事務組合（一般会計）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さくら福祉保健事務組合（病院事業会計）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新潟県市町村総合事務組合（一般会計）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17</v>
      </c>
      <c r="BX42" s="380"/>
      <c r="BY42" s="381" t="str">
        <f>IF('各会計、関係団体の財政状況及び健全化判断比率'!B76="","",'各会計、関係団体の財政状況及び健全化判断比率'!B76)</f>
        <v>新潟県市町村総合事務組合（職員退職手当支給事業特別会計）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18</v>
      </c>
      <c r="BX43" s="380"/>
      <c r="BY43" s="381" t="str">
        <f>IF('各会計、関係団体の財政状況及び健全化判断比率'!B77="","",'各会計、関係団体の財政状況及び健全化判断比率'!B77)</f>
        <v>新潟県市町村総合事務組合（消防団員等公務災害補償事業特別会計）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204</v>
      </c>
      <c r="E46" s="377" t="s">
        <v>205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5">
      <c r="E47" s="377" t="s">
        <v>206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5">
      <c r="E48" s="377" t="s">
        <v>207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5">
      <c r="E49" s="379" t="s">
        <v>208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5">
      <c r="E50" s="377" t="s">
        <v>209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5">
      <c r="E51" s="377" t="s">
        <v>210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5">
      <c r="E52" s="377" t="s">
        <v>211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5">
      <c r="E53" s="377" t="s">
        <v>212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5"/>
    <row r="55" spans="5:113" x14ac:dyDescent="0.25"/>
    <row r="56" spans="5:113" x14ac:dyDescent="0.25"/>
  </sheetData>
  <sheetProtection algorithmName="SHA-512" hashValue="kdePFekf77dFkE5q0lLDywC7cCbkzVCM9rT+VonVBPxHxQbzdplxLaKAEnKsEQorIgAwryDj4jXDU5lBByk0Dw==" saltValue="teRHFy//876+oPjE8hjZJ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6</v>
      </c>
      <c r="K32" s="22"/>
      <c r="L32" s="22"/>
      <c r="M32" s="22"/>
      <c r="N32" s="22"/>
      <c r="O32" s="22"/>
      <c r="P32" s="22"/>
    </row>
    <row r="33" spans="1:16" ht="39" customHeight="1" thickBot="1" x14ac:dyDescent="0.3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5">
      <c r="A34" s="22"/>
      <c r="B34" s="31"/>
      <c r="C34" s="1162" t="s">
        <v>568</v>
      </c>
      <c r="D34" s="1162"/>
      <c r="E34" s="1163"/>
      <c r="F34" s="32">
        <v>0.21</v>
      </c>
      <c r="G34" s="33">
        <v>1.54</v>
      </c>
      <c r="H34" s="33">
        <v>7.56</v>
      </c>
      <c r="I34" s="33">
        <v>13.42</v>
      </c>
      <c r="J34" s="34">
        <v>8.5500000000000007</v>
      </c>
      <c r="K34" s="22"/>
      <c r="L34" s="22"/>
      <c r="M34" s="22"/>
      <c r="N34" s="22"/>
      <c r="O34" s="22"/>
      <c r="P34" s="22"/>
    </row>
    <row r="35" spans="1:16" ht="39" customHeight="1" x14ac:dyDescent="0.25">
      <c r="A35" s="22"/>
      <c r="B35" s="35"/>
      <c r="C35" s="1158" t="s">
        <v>569</v>
      </c>
      <c r="D35" s="1158"/>
      <c r="E35" s="1159"/>
      <c r="F35" s="36">
        <v>1.25</v>
      </c>
      <c r="G35" s="37">
        <v>1.43</v>
      </c>
      <c r="H35" s="37">
        <v>2.6</v>
      </c>
      <c r="I35" s="37">
        <v>3.29</v>
      </c>
      <c r="J35" s="38">
        <v>3.97</v>
      </c>
      <c r="K35" s="22"/>
      <c r="L35" s="22"/>
      <c r="M35" s="22"/>
      <c r="N35" s="22"/>
      <c r="O35" s="22"/>
      <c r="P35" s="22"/>
    </row>
    <row r="36" spans="1:16" ht="39" customHeight="1" x14ac:dyDescent="0.25">
      <c r="A36" s="22"/>
      <c r="B36" s="35"/>
      <c r="C36" s="1158" t="s">
        <v>570</v>
      </c>
      <c r="D36" s="1158"/>
      <c r="E36" s="1159"/>
      <c r="F36" s="36" t="s">
        <v>571</v>
      </c>
      <c r="G36" s="37">
        <v>0.37</v>
      </c>
      <c r="H36" s="37">
        <v>3.6</v>
      </c>
      <c r="I36" s="37">
        <v>3.39</v>
      </c>
      <c r="J36" s="38">
        <v>2.95</v>
      </c>
      <c r="K36" s="22"/>
      <c r="L36" s="22"/>
      <c r="M36" s="22"/>
      <c r="N36" s="22"/>
      <c r="O36" s="22"/>
      <c r="P36" s="22"/>
    </row>
    <row r="37" spans="1:16" ht="39" customHeight="1" x14ac:dyDescent="0.25">
      <c r="A37" s="22"/>
      <c r="B37" s="35"/>
      <c r="C37" s="1158" t="s">
        <v>572</v>
      </c>
      <c r="D37" s="1158"/>
      <c r="E37" s="1159"/>
      <c r="F37" s="36">
        <v>2.75</v>
      </c>
      <c r="G37" s="37">
        <v>1.56</v>
      </c>
      <c r="H37" s="37">
        <v>1.46</v>
      </c>
      <c r="I37" s="37">
        <v>1.48</v>
      </c>
      <c r="J37" s="38">
        <v>1.25</v>
      </c>
      <c r="K37" s="22"/>
      <c r="L37" s="22"/>
      <c r="M37" s="22"/>
      <c r="N37" s="22"/>
      <c r="O37" s="22"/>
      <c r="P37" s="22"/>
    </row>
    <row r="38" spans="1:16" ht="39" customHeight="1" x14ac:dyDescent="0.25">
      <c r="A38" s="22"/>
      <c r="B38" s="35"/>
      <c r="C38" s="1158" t="s">
        <v>573</v>
      </c>
      <c r="D38" s="1158"/>
      <c r="E38" s="1159"/>
      <c r="F38" s="36">
        <v>0.95</v>
      </c>
      <c r="G38" s="37">
        <v>0.67</v>
      </c>
      <c r="H38" s="37">
        <v>0.88</v>
      </c>
      <c r="I38" s="37">
        <v>1.2</v>
      </c>
      <c r="J38" s="38">
        <v>1.22</v>
      </c>
      <c r="K38" s="22"/>
      <c r="L38" s="22"/>
      <c r="M38" s="22"/>
      <c r="N38" s="22"/>
      <c r="O38" s="22"/>
      <c r="P38" s="22"/>
    </row>
    <row r="39" spans="1:16" ht="39" customHeight="1" x14ac:dyDescent="0.25">
      <c r="A39" s="22"/>
      <c r="B39" s="35"/>
      <c r="C39" s="1158" t="s">
        <v>574</v>
      </c>
      <c r="D39" s="1158"/>
      <c r="E39" s="1159"/>
      <c r="F39" s="36">
        <v>0.06</v>
      </c>
      <c r="G39" s="37">
        <v>0.06</v>
      </c>
      <c r="H39" s="37">
        <v>7.0000000000000007E-2</v>
      </c>
      <c r="I39" s="37">
        <v>7.0000000000000007E-2</v>
      </c>
      <c r="J39" s="38">
        <v>0.09</v>
      </c>
      <c r="K39" s="22"/>
      <c r="L39" s="22"/>
      <c r="M39" s="22"/>
      <c r="N39" s="22"/>
      <c r="O39" s="22"/>
      <c r="P39" s="22"/>
    </row>
    <row r="40" spans="1:16" ht="39" customHeight="1" x14ac:dyDescent="0.25">
      <c r="A40" s="22"/>
      <c r="B40" s="35"/>
      <c r="C40" s="1158" t="s">
        <v>575</v>
      </c>
      <c r="D40" s="1158"/>
      <c r="E40" s="1159"/>
      <c r="F40" s="36">
        <v>0.08</v>
      </c>
      <c r="G40" s="37">
        <v>0.08</v>
      </c>
      <c r="H40" s="37">
        <v>7.0000000000000007E-2</v>
      </c>
      <c r="I40" s="37">
        <v>7.0000000000000007E-2</v>
      </c>
      <c r="J40" s="38">
        <v>7.0000000000000007E-2</v>
      </c>
      <c r="K40" s="22"/>
      <c r="L40" s="22"/>
      <c r="M40" s="22"/>
      <c r="N40" s="22"/>
      <c r="O40" s="22"/>
      <c r="P40" s="22"/>
    </row>
    <row r="41" spans="1:16" ht="39" customHeight="1" x14ac:dyDescent="0.25">
      <c r="A41" s="22"/>
      <c r="B41" s="35"/>
      <c r="C41" s="1158" t="s">
        <v>576</v>
      </c>
      <c r="D41" s="1158"/>
      <c r="E41" s="1159"/>
      <c r="F41" s="36">
        <v>0.49</v>
      </c>
      <c r="G41" s="37">
        <v>0.05</v>
      </c>
      <c r="H41" s="37">
        <v>0.06</v>
      </c>
      <c r="I41" s="37">
        <v>0</v>
      </c>
      <c r="J41" s="38">
        <v>0.04</v>
      </c>
      <c r="K41" s="22"/>
      <c r="L41" s="22"/>
      <c r="M41" s="22"/>
      <c r="N41" s="22"/>
      <c r="O41" s="22"/>
      <c r="P41" s="22"/>
    </row>
    <row r="42" spans="1:16" ht="39" customHeight="1" x14ac:dyDescent="0.25">
      <c r="A42" s="22"/>
      <c r="B42" s="39"/>
      <c r="C42" s="1158" t="s">
        <v>577</v>
      </c>
      <c r="D42" s="1158"/>
      <c r="E42" s="1159"/>
      <c r="F42" s="36" t="s">
        <v>521</v>
      </c>
      <c r="G42" s="37" t="s">
        <v>521</v>
      </c>
      <c r="H42" s="37" t="s">
        <v>521</v>
      </c>
      <c r="I42" s="37" t="s">
        <v>521</v>
      </c>
      <c r="J42" s="38" t="s">
        <v>521</v>
      </c>
      <c r="K42" s="22"/>
      <c r="L42" s="22"/>
      <c r="M42" s="22"/>
      <c r="N42" s="22"/>
      <c r="O42" s="22"/>
      <c r="P42" s="22"/>
    </row>
    <row r="43" spans="1:16" ht="39" customHeight="1" thickBot="1" x14ac:dyDescent="0.3">
      <c r="A43" s="22"/>
      <c r="B43" s="40"/>
      <c r="C43" s="1160" t="s">
        <v>578</v>
      </c>
      <c r="D43" s="1160"/>
      <c r="E43" s="1161"/>
      <c r="F43" s="41" t="s">
        <v>521</v>
      </c>
      <c r="G43" s="42" t="s">
        <v>521</v>
      </c>
      <c r="H43" s="42" t="s">
        <v>521</v>
      </c>
      <c r="I43" s="42" t="s">
        <v>521</v>
      </c>
      <c r="J43" s="43" t="s">
        <v>521</v>
      </c>
      <c r="K43" s="22"/>
      <c r="L43" s="22"/>
      <c r="M43" s="22"/>
      <c r="N43" s="22"/>
      <c r="O43" s="22"/>
      <c r="P43" s="22"/>
    </row>
    <row r="44" spans="1:16" ht="39" customHeight="1" x14ac:dyDescent="0.25">
      <c r="A44" s="22"/>
      <c r="B44" s="44" t="s">
        <v>8</v>
      </c>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GXTbWoy4oBqxYtBKjK37w/g5OVPjSUj96uWnVgdMSCE/P+MIISCFvJfopHgi4OmtM1wOmlFSKxnwr62LDUFCHA==" saltValue="n2xgq2AYQNTFF1nTfRzp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5">
      <c r="A44" s="46"/>
      <c r="B44" s="49" t="s">
        <v>10</v>
      </c>
      <c r="C44" s="50"/>
      <c r="D44" s="50"/>
      <c r="E44" s="51"/>
      <c r="F44" s="51"/>
      <c r="G44" s="51"/>
      <c r="H44" s="51"/>
      <c r="I44" s="51"/>
      <c r="J44" s="52" t="s">
        <v>2</v>
      </c>
      <c r="K44" s="53" t="s">
        <v>563</v>
      </c>
      <c r="L44" s="54" t="s">
        <v>564</v>
      </c>
      <c r="M44" s="54" t="s">
        <v>565</v>
      </c>
      <c r="N44" s="54" t="s">
        <v>566</v>
      </c>
      <c r="O44" s="55" t="s">
        <v>567</v>
      </c>
      <c r="P44" s="46"/>
      <c r="Q44" s="46"/>
      <c r="R44" s="46"/>
      <c r="S44" s="46"/>
      <c r="T44" s="46"/>
      <c r="U44" s="46"/>
    </row>
    <row r="45" spans="1:21" ht="30.75" customHeight="1" x14ac:dyDescent="0.25">
      <c r="A45" s="46"/>
      <c r="B45" s="1187" t="s">
        <v>11</v>
      </c>
      <c r="C45" s="1188"/>
      <c r="D45" s="56"/>
      <c r="E45" s="1193" t="s">
        <v>12</v>
      </c>
      <c r="F45" s="1193"/>
      <c r="G45" s="1193"/>
      <c r="H45" s="1193"/>
      <c r="I45" s="1193"/>
      <c r="J45" s="1194"/>
      <c r="K45" s="57">
        <v>989</v>
      </c>
      <c r="L45" s="58">
        <v>915</v>
      </c>
      <c r="M45" s="58">
        <v>964</v>
      </c>
      <c r="N45" s="58">
        <v>958</v>
      </c>
      <c r="O45" s="59">
        <v>946</v>
      </c>
      <c r="P45" s="46"/>
      <c r="Q45" s="46"/>
      <c r="R45" s="46"/>
      <c r="S45" s="46"/>
      <c r="T45" s="46"/>
      <c r="U45" s="46"/>
    </row>
    <row r="46" spans="1:21" ht="30.75" customHeight="1" x14ac:dyDescent="0.25">
      <c r="A46" s="46"/>
      <c r="B46" s="1189"/>
      <c r="C46" s="1190"/>
      <c r="D46" s="60"/>
      <c r="E46" s="1166" t="s">
        <v>13</v>
      </c>
      <c r="F46" s="1166"/>
      <c r="G46" s="1166"/>
      <c r="H46" s="1166"/>
      <c r="I46" s="1166"/>
      <c r="J46" s="1167"/>
      <c r="K46" s="61" t="s">
        <v>521</v>
      </c>
      <c r="L46" s="62" t="s">
        <v>521</v>
      </c>
      <c r="M46" s="62" t="s">
        <v>521</v>
      </c>
      <c r="N46" s="62" t="s">
        <v>521</v>
      </c>
      <c r="O46" s="63" t="s">
        <v>521</v>
      </c>
      <c r="P46" s="46"/>
      <c r="Q46" s="46"/>
      <c r="R46" s="46"/>
      <c r="S46" s="46"/>
      <c r="T46" s="46"/>
      <c r="U46" s="46"/>
    </row>
    <row r="47" spans="1:21" ht="30.75" customHeight="1" x14ac:dyDescent="0.25">
      <c r="A47" s="46"/>
      <c r="B47" s="1189"/>
      <c r="C47" s="1190"/>
      <c r="D47" s="60"/>
      <c r="E47" s="1166" t="s">
        <v>14</v>
      </c>
      <c r="F47" s="1166"/>
      <c r="G47" s="1166"/>
      <c r="H47" s="1166"/>
      <c r="I47" s="1166"/>
      <c r="J47" s="1167"/>
      <c r="K47" s="61" t="s">
        <v>521</v>
      </c>
      <c r="L47" s="62" t="s">
        <v>521</v>
      </c>
      <c r="M47" s="62" t="s">
        <v>521</v>
      </c>
      <c r="N47" s="62" t="s">
        <v>521</v>
      </c>
      <c r="O47" s="63" t="s">
        <v>521</v>
      </c>
      <c r="P47" s="46"/>
      <c r="Q47" s="46"/>
      <c r="R47" s="46"/>
      <c r="S47" s="46"/>
      <c r="T47" s="46"/>
      <c r="U47" s="46"/>
    </row>
    <row r="48" spans="1:21" ht="30.75" customHeight="1" x14ac:dyDescent="0.25">
      <c r="A48" s="46"/>
      <c r="B48" s="1189"/>
      <c r="C48" s="1190"/>
      <c r="D48" s="60"/>
      <c r="E48" s="1166" t="s">
        <v>15</v>
      </c>
      <c r="F48" s="1166"/>
      <c r="G48" s="1166"/>
      <c r="H48" s="1166"/>
      <c r="I48" s="1166"/>
      <c r="J48" s="1167"/>
      <c r="K48" s="61">
        <v>661</v>
      </c>
      <c r="L48" s="62">
        <v>672</v>
      </c>
      <c r="M48" s="62">
        <v>662</v>
      </c>
      <c r="N48" s="62">
        <v>655</v>
      </c>
      <c r="O48" s="63">
        <v>665</v>
      </c>
      <c r="P48" s="46"/>
      <c r="Q48" s="46"/>
      <c r="R48" s="46"/>
      <c r="S48" s="46"/>
      <c r="T48" s="46"/>
      <c r="U48" s="46"/>
    </row>
    <row r="49" spans="1:21" ht="30.75" customHeight="1" x14ac:dyDescent="0.25">
      <c r="A49" s="46"/>
      <c r="B49" s="1189"/>
      <c r="C49" s="1190"/>
      <c r="D49" s="60"/>
      <c r="E49" s="1166" t="s">
        <v>16</v>
      </c>
      <c r="F49" s="1166"/>
      <c r="G49" s="1166"/>
      <c r="H49" s="1166"/>
      <c r="I49" s="1166"/>
      <c r="J49" s="1167"/>
      <c r="K49" s="61">
        <v>19</v>
      </c>
      <c r="L49" s="62">
        <v>19</v>
      </c>
      <c r="M49" s="62">
        <v>17</v>
      </c>
      <c r="N49" s="62">
        <v>22</v>
      </c>
      <c r="O49" s="63">
        <v>24</v>
      </c>
      <c r="P49" s="46"/>
      <c r="Q49" s="46"/>
      <c r="R49" s="46"/>
      <c r="S49" s="46"/>
      <c r="T49" s="46"/>
      <c r="U49" s="46"/>
    </row>
    <row r="50" spans="1:21" ht="30.75" customHeight="1" x14ac:dyDescent="0.25">
      <c r="A50" s="46"/>
      <c r="B50" s="1189"/>
      <c r="C50" s="1190"/>
      <c r="D50" s="60"/>
      <c r="E50" s="1166" t="s">
        <v>17</v>
      </c>
      <c r="F50" s="1166"/>
      <c r="G50" s="1166"/>
      <c r="H50" s="1166"/>
      <c r="I50" s="1166"/>
      <c r="J50" s="1167"/>
      <c r="K50" s="61">
        <v>18</v>
      </c>
      <c r="L50" s="62">
        <v>17</v>
      </c>
      <c r="M50" s="62">
        <v>56</v>
      </c>
      <c r="N50" s="62">
        <v>64</v>
      </c>
      <c r="O50" s="63">
        <v>67</v>
      </c>
      <c r="P50" s="46"/>
      <c r="Q50" s="46"/>
      <c r="R50" s="46"/>
      <c r="S50" s="46"/>
      <c r="T50" s="46"/>
      <c r="U50" s="46"/>
    </row>
    <row r="51" spans="1:21" ht="30.75" customHeight="1" x14ac:dyDescent="0.25">
      <c r="A51" s="46"/>
      <c r="B51" s="1191"/>
      <c r="C51" s="1192"/>
      <c r="D51" s="64"/>
      <c r="E51" s="1166" t="s">
        <v>18</v>
      </c>
      <c r="F51" s="1166"/>
      <c r="G51" s="1166"/>
      <c r="H51" s="1166"/>
      <c r="I51" s="1166"/>
      <c r="J51" s="1167"/>
      <c r="K51" s="61">
        <v>2</v>
      </c>
      <c r="L51" s="62">
        <v>1</v>
      </c>
      <c r="M51" s="62">
        <v>0</v>
      </c>
      <c r="N51" s="62" t="s">
        <v>521</v>
      </c>
      <c r="O51" s="63" t="s">
        <v>521</v>
      </c>
      <c r="P51" s="46"/>
      <c r="Q51" s="46"/>
      <c r="R51" s="46"/>
      <c r="S51" s="46"/>
      <c r="T51" s="46"/>
      <c r="U51" s="46"/>
    </row>
    <row r="52" spans="1:21" ht="30.75" customHeight="1" x14ac:dyDescent="0.25">
      <c r="A52" s="46"/>
      <c r="B52" s="1164" t="s">
        <v>19</v>
      </c>
      <c r="C52" s="1165"/>
      <c r="D52" s="64"/>
      <c r="E52" s="1166" t="s">
        <v>20</v>
      </c>
      <c r="F52" s="1166"/>
      <c r="G52" s="1166"/>
      <c r="H52" s="1166"/>
      <c r="I52" s="1166"/>
      <c r="J52" s="1167"/>
      <c r="K52" s="61">
        <v>1101</v>
      </c>
      <c r="L52" s="62">
        <v>1100</v>
      </c>
      <c r="M52" s="62">
        <v>1104</v>
      </c>
      <c r="N52" s="62">
        <v>1106</v>
      </c>
      <c r="O52" s="63">
        <v>1094</v>
      </c>
      <c r="P52" s="46"/>
      <c r="Q52" s="46"/>
      <c r="R52" s="46"/>
      <c r="S52" s="46"/>
      <c r="T52" s="46"/>
      <c r="U52" s="46"/>
    </row>
    <row r="53" spans="1:21" ht="30.75" customHeight="1" thickBot="1" x14ac:dyDescent="0.3">
      <c r="A53" s="46"/>
      <c r="B53" s="1168" t="s">
        <v>21</v>
      </c>
      <c r="C53" s="1169"/>
      <c r="D53" s="65"/>
      <c r="E53" s="1170" t="s">
        <v>22</v>
      </c>
      <c r="F53" s="1170"/>
      <c r="G53" s="1170"/>
      <c r="H53" s="1170"/>
      <c r="I53" s="1170"/>
      <c r="J53" s="1171"/>
      <c r="K53" s="66">
        <v>588</v>
      </c>
      <c r="L53" s="67">
        <v>524</v>
      </c>
      <c r="M53" s="67">
        <v>595</v>
      </c>
      <c r="N53" s="67">
        <v>593</v>
      </c>
      <c r="O53" s="68">
        <v>608</v>
      </c>
      <c r="P53" s="46"/>
      <c r="Q53" s="46"/>
      <c r="R53" s="46"/>
      <c r="S53" s="46"/>
      <c r="T53" s="46"/>
      <c r="U53" s="46"/>
    </row>
    <row r="54" spans="1:21" ht="24" customHeight="1" x14ac:dyDescent="0.3">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25</v>
      </c>
      <c r="C56" s="71"/>
      <c r="D56" s="71"/>
      <c r="E56" s="71"/>
      <c r="F56" s="71"/>
      <c r="G56" s="71"/>
      <c r="H56" s="71"/>
      <c r="I56" s="71"/>
      <c r="J56" s="71"/>
      <c r="K56" s="72"/>
      <c r="L56" s="72"/>
      <c r="M56" s="72"/>
      <c r="N56" s="72"/>
      <c r="O56" s="73" t="s">
        <v>579</v>
      </c>
      <c r="P56" s="46"/>
      <c r="Q56" s="46"/>
      <c r="R56" s="46"/>
      <c r="S56" s="46"/>
      <c r="T56" s="46"/>
      <c r="U56" s="46"/>
    </row>
    <row r="57" spans="1:21" ht="31.5" customHeight="1" thickBot="1" x14ac:dyDescent="0.35">
      <c r="A57" s="46"/>
      <c r="B57" s="74"/>
      <c r="C57" s="75"/>
      <c r="D57" s="75"/>
      <c r="E57" s="76"/>
      <c r="F57" s="76"/>
      <c r="G57" s="76"/>
      <c r="H57" s="76"/>
      <c r="I57" s="76"/>
      <c r="J57" s="77" t="s">
        <v>2</v>
      </c>
      <c r="K57" s="78" t="s">
        <v>580</v>
      </c>
      <c r="L57" s="79" t="s">
        <v>581</v>
      </c>
      <c r="M57" s="79" t="s">
        <v>582</v>
      </c>
      <c r="N57" s="79" t="s">
        <v>583</v>
      </c>
      <c r="O57" s="80" t="s">
        <v>584</v>
      </c>
      <c r="P57" s="46"/>
      <c r="Q57" s="46"/>
      <c r="R57" s="46"/>
      <c r="S57" s="46"/>
      <c r="T57" s="46"/>
      <c r="U57" s="46"/>
    </row>
    <row r="58" spans="1:21" ht="31.5" customHeight="1" x14ac:dyDescent="0.25">
      <c r="B58" s="1172" t="s">
        <v>26</v>
      </c>
      <c r="C58" s="1173"/>
      <c r="D58" s="1178" t="s">
        <v>27</v>
      </c>
      <c r="E58" s="1179"/>
      <c r="F58" s="1179"/>
      <c r="G58" s="1179"/>
      <c r="H58" s="1179"/>
      <c r="I58" s="1179"/>
      <c r="J58" s="1180"/>
      <c r="K58" s="81" t="s">
        <v>521</v>
      </c>
      <c r="L58" s="82" t="s">
        <v>521</v>
      </c>
      <c r="M58" s="82" t="s">
        <v>521</v>
      </c>
      <c r="N58" s="82" t="s">
        <v>521</v>
      </c>
      <c r="O58" s="83" t="s">
        <v>521</v>
      </c>
    </row>
    <row r="59" spans="1:21" ht="31.5" customHeight="1" x14ac:dyDescent="0.25">
      <c r="B59" s="1174"/>
      <c r="C59" s="1175"/>
      <c r="D59" s="1181" t="s">
        <v>28</v>
      </c>
      <c r="E59" s="1182"/>
      <c r="F59" s="1182"/>
      <c r="G59" s="1182"/>
      <c r="H59" s="1182"/>
      <c r="I59" s="1182"/>
      <c r="J59" s="1183"/>
      <c r="K59" s="84" t="s">
        <v>521</v>
      </c>
      <c r="L59" s="85" t="s">
        <v>521</v>
      </c>
      <c r="M59" s="85" t="s">
        <v>521</v>
      </c>
      <c r="N59" s="85" t="s">
        <v>521</v>
      </c>
      <c r="O59" s="86" t="s">
        <v>521</v>
      </c>
    </row>
    <row r="60" spans="1:21" ht="31.5" customHeight="1" thickBot="1" x14ac:dyDescent="0.3">
      <c r="B60" s="1176"/>
      <c r="C60" s="1177"/>
      <c r="D60" s="1184" t="s">
        <v>29</v>
      </c>
      <c r="E60" s="1185"/>
      <c r="F60" s="1185"/>
      <c r="G60" s="1185"/>
      <c r="H60" s="1185"/>
      <c r="I60" s="1185"/>
      <c r="J60" s="1186"/>
      <c r="K60" s="87" t="s">
        <v>521</v>
      </c>
      <c r="L60" s="88" t="s">
        <v>521</v>
      </c>
      <c r="M60" s="88" t="s">
        <v>521</v>
      </c>
      <c r="N60" s="88" t="s">
        <v>521</v>
      </c>
      <c r="O60" s="89" t="s">
        <v>521</v>
      </c>
    </row>
    <row r="61" spans="1:21" ht="24" customHeight="1" x14ac:dyDescent="0.25">
      <c r="B61" s="90"/>
      <c r="C61" s="90"/>
      <c r="D61" s="91" t="s">
        <v>30</v>
      </c>
      <c r="E61" s="92"/>
      <c r="F61" s="92"/>
      <c r="G61" s="92"/>
      <c r="H61" s="92"/>
      <c r="I61" s="92"/>
      <c r="J61" s="92"/>
      <c r="K61" s="92"/>
      <c r="L61" s="92"/>
      <c r="M61" s="92"/>
      <c r="N61" s="92"/>
      <c r="O61" s="92"/>
    </row>
    <row r="62" spans="1:21" ht="24" customHeight="1" x14ac:dyDescent="0.25">
      <c r="B62" s="93"/>
      <c r="C62" s="93"/>
      <c r="D62" s="91" t="s">
        <v>31</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b2MMUc9eR1JE2TNlMtoOR1AQmmFtPnh2a4eBqzJ9cwrR+3vDeKPJ/KdGOd+efOBYaQYggnwdfOC9o/eEwIh7g==" saltValue="KXpx8yj9nkjpHeHMV7+8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9</v>
      </c>
    </row>
    <row r="40" spans="2:13" ht="27.75" customHeight="1" thickBot="1" x14ac:dyDescent="0.35">
      <c r="B40" s="96" t="s">
        <v>10</v>
      </c>
      <c r="C40" s="97"/>
      <c r="D40" s="97"/>
      <c r="E40" s="98"/>
      <c r="F40" s="98"/>
      <c r="G40" s="98"/>
      <c r="H40" s="99" t="s">
        <v>2</v>
      </c>
      <c r="I40" s="100" t="s">
        <v>563</v>
      </c>
      <c r="J40" s="101" t="s">
        <v>564</v>
      </c>
      <c r="K40" s="101" t="s">
        <v>565</v>
      </c>
      <c r="L40" s="101" t="s">
        <v>566</v>
      </c>
      <c r="M40" s="102" t="s">
        <v>567</v>
      </c>
    </row>
    <row r="41" spans="2:13" ht="27.75" customHeight="1" x14ac:dyDescent="0.25">
      <c r="B41" s="1207" t="s">
        <v>32</v>
      </c>
      <c r="C41" s="1208"/>
      <c r="D41" s="103"/>
      <c r="E41" s="1209" t="s">
        <v>33</v>
      </c>
      <c r="F41" s="1209"/>
      <c r="G41" s="1209"/>
      <c r="H41" s="1210"/>
      <c r="I41" s="342">
        <v>9560</v>
      </c>
      <c r="J41" s="343">
        <v>9330</v>
      </c>
      <c r="K41" s="343">
        <v>9145</v>
      </c>
      <c r="L41" s="343">
        <v>9077</v>
      </c>
      <c r="M41" s="344">
        <v>9309</v>
      </c>
    </row>
    <row r="42" spans="2:13" ht="27.75" customHeight="1" x14ac:dyDescent="0.25">
      <c r="B42" s="1197"/>
      <c r="C42" s="1198"/>
      <c r="D42" s="104"/>
      <c r="E42" s="1201" t="s">
        <v>34</v>
      </c>
      <c r="F42" s="1201"/>
      <c r="G42" s="1201"/>
      <c r="H42" s="1202"/>
      <c r="I42" s="345">
        <v>706</v>
      </c>
      <c r="J42" s="346">
        <v>683</v>
      </c>
      <c r="K42" s="346">
        <v>643</v>
      </c>
      <c r="L42" s="346">
        <v>592</v>
      </c>
      <c r="M42" s="347">
        <v>535</v>
      </c>
    </row>
    <row r="43" spans="2:13" ht="27.75" customHeight="1" x14ac:dyDescent="0.25">
      <c r="B43" s="1197"/>
      <c r="C43" s="1198"/>
      <c r="D43" s="104"/>
      <c r="E43" s="1201" t="s">
        <v>35</v>
      </c>
      <c r="F43" s="1201"/>
      <c r="G43" s="1201"/>
      <c r="H43" s="1202"/>
      <c r="I43" s="345">
        <v>9257</v>
      </c>
      <c r="J43" s="346">
        <v>9103</v>
      </c>
      <c r="K43" s="346">
        <v>8831</v>
      </c>
      <c r="L43" s="346">
        <v>8462</v>
      </c>
      <c r="M43" s="347">
        <v>8105</v>
      </c>
    </row>
    <row r="44" spans="2:13" ht="27.75" customHeight="1" x14ac:dyDescent="0.25">
      <c r="B44" s="1197"/>
      <c r="C44" s="1198"/>
      <c r="D44" s="104"/>
      <c r="E44" s="1201" t="s">
        <v>36</v>
      </c>
      <c r="F44" s="1201"/>
      <c r="G44" s="1201"/>
      <c r="H44" s="1202"/>
      <c r="I44" s="345">
        <v>341</v>
      </c>
      <c r="J44" s="346">
        <v>348</v>
      </c>
      <c r="K44" s="346">
        <v>347</v>
      </c>
      <c r="L44" s="346">
        <v>335</v>
      </c>
      <c r="M44" s="347">
        <v>311</v>
      </c>
    </row>
    <row r="45" spans="2:13" ht="27.75" customHeight="1" x14ac:dyDescent="0.25">
      <c r="B45" s="1197"/>
      <c r="C45" s="1198"/>
      <c r="D45" s="104"/>
      <c r="E45" s="1201" t="s">
        <v>37</v>
      </c>
      <c r="F45" s="1201"/>
      <c r="G45" s="1201"/>
      <c r="H45" s="1202"/>
      <c r="I45" s="345">
        <v>2003</v>
      </c>
      <c r="J45" s="346">
        <v>1904</v>
      </c>
      <c r="K45" s="346">
        <v>1837</v>
      </c>
      <c r="L45" s="346">
        <v>1886</v>
      </c>
      <c r="M45" s="347">
        <v>1918</v>
      </c>
    </row>
    <row r="46" spans="2:13" ht="27.75" customHeight="1" x14ac:dyDescent="0.25">
      <c r="B46" s="1197"/>
      <c r="C46" s="1198"/>
      <c r="D46" s="105"/>
      <c r="E46" s="1201" t="s">
        <v>38</v>
      </c>
      <c r="F46" s="1201"/>
      <c r="G46" s="1201"/>
      <c r="H46" s="1202"/>
      <c r="I46" s="345">
        <v>13</v>
      </c>
      <c r="J46" s="346">
        <v>15</v>
      </c>
      <c r="K46" s="346">
        <v>6</v>
      </c>
      <c r="L46" s="346">
        <v>17</v>
      </c>
      <c r="M46" s="347">
        <v>11</v>
      </c>
    </row>
    <row r="47" spans="2:13" ht="27.75" customHeight="1" x14ac:dyDescent="0.25">
      <c r="B47" s="1197"/>
      <c r="C47" s="1198"/>
      <c r="D47" s="106"/>
      <c r="E47" s="1211" t="s">
        <v>39</v>
      </c>
      <c r="F47" s="1212"/>
      <c r="G47" s="1212"/>
      <c r="H47" s="1213"/>
      <c r="I47" s="345" t="s">
        <v>521</v>
      </c>
      <c r="J47" s="346" t="s">
        <v>521</v>
      </c>
      <c r="K47" s="346" t="s">
        <v>521</v>
      </c>
      <c r="L47" s="346" t="s">
        <v>521</v>
      </c>
      <c r="M47" s="347" t="s">
        <v>521</v>
      </c>
    </row>
    <row r="48" spans="2:13" ht="27.75" customHeight="1" x14ac:dyDescent="0.25">
      <c r="B48" s="1197"/>
      <c r="C48" s="1198"/>
      <c r="D48" s="104"/>
      <c r="E48" s="1201" t="s">
        <v>40</v>
      </c>
      <c r="F48" s="1201"/>
      <c r="G48" s="1201"/>
      <c r="H48" s="1202"/>
      <c r="I48" s="345" t="s">
        <v>521</v>
      </c>
      <c r="J48" s="346" t="s">
        <v>521</v>
      </c>
      <c r="K48" s="346" t="s">
        <v>521</v>
      </c>
      <c r="L48" s="346" t="s">
        <v>521</v>
      </c>
      <c r="M48" s="347" t="s">
        <v>521</v>
      </c>
    </row>
    <row r="49" spans="2:13" ht="27.75" customHeight="1" x14ac:dyDescent="0.25">
      <c r="B49" s="1199"/>
      <c r="C49" s="1200"/>
      <c r="D49" s="104"/>
      <c r="E49" s="1201" t="s">
        <v>41</v>
      </c>
      <c r="F49" s="1201"/>
      <c r="G49" s="1201"/>
      <c r="H49" s="1202"/>
      <c r="I49" s="345" t="s">
        <v>521</v>
      </c>
      <c r="J49" s="346" t="s">
        <v>521</v>
      </c>
      <c r="K49" s="346" t="s">
        <v>521</v>
      </c>
      <c r="L49" s="346" t="s">
        <v>521</v>
      </c>
      <c r="M49" s="347" t="s">
        <v>521</v>
      </c>
    </row>
    <row r="50" spans="2:13" ht="27.75" customHeight="1" x14ac:dyDescent="0.25">
      <c r="B50" s="1195" t="s">
        <v>42</v>
      </c>
      <c r="C50" s="1196"/>
      <c r="D50" s="107"/>
      <c r="E50" s="1201" t="s">
        <v>43</v>
      </c>
      <c r="F50" s="1201"/>
      <c r="G50" s="1201"/>
      <c r="H50" s="1202"/>
      <c r="I50" s="345">
        <v>162</v>
      </c>
      <c r="J50" s="346">
        <v>76</v>
      </c>
      <c r="K50" s="346">
        <v>154</v>
      </c>
      <c r="L50" s="346">
        <v>794</v>
      </c>
      <c r="M50" s="347">
        <v>1690</v>
      </c>
    </row>
    <row r="51" spans="2:13" ht="27.75" customHeight="1" x14ac:dyDescent="0.25">
      <c r="B51" s="1197"/>
      <c r="C51" s="1198"/>
      <c r="D51" s="104"/>
      <c r="E51" s="1201" t="s">
        <v>44</v>
      </c>
      <c r="F51" s="1201"/>
      <c r="G51" s="1201"/>
      <c r="H51" s="1202"/>
      <c r="I51" s="345">
        <v>1716</v>
      </c>
      <c r="J51" s="346">
        <v>1711</v>
      </c>
      <c r="K51" s="346">
        <v>1541</v>
      </c>
      <c r="L51" s="346">
        <v>1442</v>
      </c>
      <c r="M51" s="347">
        <v>1370</v>
      </c>
    </row>
    <row r="52" spans="2:13" ht="27.75" customHeight="1" x14ac:dyDescent="0.25">
      <c r="B52" s="1199"/>
      <c r="C52" s="1200"/>
      <c r="D52" s="104"/>
      <c r="E52" s="1201" t="s">
        <v>45</v>
      </c>
      <c r="F52" s="1201"/>
      <c r="G52" s="1201"/>
      <c r="H52" s="1202"/>
      <c r="I52" s="345">
        <v>12652</v>
      </c>
      <c r="J52" s="346">
        <v>12228</v>
      </c>
      <c r="K52" s="346">
        <v>11969</v>
      </c>
      <c r="L52" s="346">
        <v>11624</v>
      </c>
      <c r="M52" s="347">
        <v>11740</v>
      </c>
    </row>
    <row r="53" spans="2:13" ht="27.75" customHeight="1" thickBot="1" x14ac:dyDescent="0.3">
      <c r="B53" s="1203" t="s">
        <v>46</v>
      </c>
      <c r="C53" s="1204"/>
      <c r="D53" s="108"/>
      <c r="E53" s="1205" t="s">
        <v>47</v>
      </c>
      <c r="F53" s="1205"/>
      <c r="G53" s="1205"/>
      <c r="H53" s="1206"/>
      <c r="I53" s="348">
        <v>7349</v>
      </c>
      <c r="J53" s="349">
        <v>7367</v>
      </c>
      <c r="K53" s="349">
        <v>7145</v>
      </c>
      <c r="L53" s="349">
        <v>6509</v>
      </c>
      <c r="M53" s="350">
        <v>5391</v>
      </c>
    </row>
    <row r="54" spans="2:13" ht="27.75" customHeight="1" x14ac:dyDescent="0.3">
      <c r="B54" s="109" t="s">
        <v>48</v>
      </c>
      <c r="C54" s="110"/>
      <c r="D54" s="110"/>
      <c r="E54" s="111"/>
      <c r="F54" s="111"/>
      <c r="G54" s="111"/>
      <c r="H54" s="111"/>
      <c r="I54" s="112"/>
      <c r="J54" s="112"/>
      <c r="K54" s="112"/>
      <c r="L54" s="112"/>
      <c r="M54" s="112"/>
    </row>
    <row r="55" spans="2:13" ht="12.75" x14ac:dyDescent="0.25"/>
  </sheetData>
  <sheetProtection algorithmName="SHA-512" hashValue="lqWEukUFHtamknYLZdoqoOCc5ej3W3Ute6ev0Sq+y2ogLwh/UxUxpJFTjjRRdZ3lRdfmePvyr5BGoUNWj7Fb5g==" saltValue="3PPZUG+ytivJdRUIyIQe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49</v>
      </c>
    </row>
    <row r="54" spans="2:8" ht="29.25" customHeight="1" thickBot="1" x14ac:dyDescent="0.4">
      <c r="B54" s="114" t="s">
        <v>1</v>
      </c>
      <c r="C54" s="115"/>
      <c r="D54" s="115"/>
      <c r="E54" s="116" t="s">
        <v>2</v>
      </c>
      <c r="F54" s="117" t="s">
        <v>565</v>
      </c>
      <c r="G54" s="117" t="s">
        <v>566</v>
      </c>
      <c r="H54" s="118" t="s">
        <v>567</v>
      </c>
    </row>
    <row r="55" spans="2:8" ht="52.5" customHeight="1" x14ac:dyDescent="0.25">
      <c r="B55" s="119"/>
      <c r="C55" s="1222" t="s">
        <v>50</v>
      </c>
      <c r="D55" s="1222"/>
      <c r="E55" s="1223"/>
      <c r="F55" s="120">
        <v>72</v>
      </c>
      <c r="G55" s="120">
        <v>413</v>
      </c>
      <c r="H55" s="121">
        <v>1071</v>
      </c>
    </row>
    <row r="56" spans="2:8" ht="52.5" customHeight="1" x14ac:dyDescent="0.25">
      <c r="B56" s="122"/>
      <c r="C56" s="1224" t="s">
        <v>51</v>
      </c>
      <c r="D56" s="1224"/>
      <c r="E56" s="1225"/>
      <c r="F56" s="123">
        <v>1</v>
      </c>
      <c r="G56" s="123">
        <v>97</v>
      </c>
      <c r="H56" s="124">
        <v>97</v>
      </c>
    </row>
    <row r="57" spans="2:8" ht="53.25" customHeight="1" x14ac:dyDescent="0.25">
      <c r="B57" s="122"/>
      <c r="C57" s="1226" t="s">
        <v>52</v>
      </c>
      <c r="D57" s="1226"/>
      <c r="E57" s="1227"/>
      <c r="F57" s="125">
        <v>20</v>
      </c>
      <c r="G57" s="125">
        <v>13</v>
      </c>
      <c r="H57" s="126">
        <v>41</v>
      </c>
    </row>
    <row r="58" spans="2:8" ht="45.75" customHeight="1" x14ac:dyDescent="0.25">
      <c r="B58" s="127"/>
      <c r="C58" s="1214" t="s">
        <v>600</v>
      </c>
      <c r="D58" s="1215"/>
      <c r="E58" s="1216"/>
      <c r="F58" s="128" t="s">
        <v>521</v>
      </c>
      <c r="G58" s="128" t="s">
        <v>521</v>
      </c>
      <c r="H58" s="129">
        <v>21</v>
      </c>
    </row>
    <row r="59" spans="2:8" ht="45.75" customHeight="1" x14ac:dyDescent="0.25">
      <c r="B59" s="127"/>
      <c r="C59" s="1214" t="s">
        <v>601</v>
      </c>
      <c r="D59" s="1215"/>
      <c r="E59" s="1216"/>
      <c r="F59" s="128">
        <v>17</v>
      </c>
      <c r="G59" s="128">
        <v>9</v>
      </c>
      <c r="H59" s="129">
        <v>11</v>
      </c>
    </row>
    <row r="60" spans="2:8" ht="45.75" customHeight="1" x14ac:dyDescent="0.25">
      <c r="B60" s="127"/>
      <c r="C60" s="1214" t="s">
        <v>602</v>
      </c>
      <c r="D60" s="1215"/>
      <c r="E60" s="1216"/>
      <c r="F60" s="128">
        <v>0</v>
      </c>
      <c r="G60" s="128">
        <v>0</v>
      </c>
      <c r="H60" s="129">
        <v>3</v>
      </c>
    </row>
    <row r="61" spans="2:8" ht="45.75" customHeight="1" x14ac:dyDescent="0.25">
      <c r="B61" s="127"/>
      <c r="C61" s="1214" t="s">
        <v>603</v>
      </c>
      <c r="D61" s="1215"/>
      <c r="E61" s="1216"/>
      <c r="F61" s="128">
        <v>2</v>
      </c>
      <c r="G61" s="128">
        <v>2</v>
      </c>
      <c r="H61" s="129">
        <v>3</v>
      </c>
    </row>
    <row r="62" spans="2:8" ht="45.75" customHeight="1" thickBot="1" x14ac:dyDescent="0.3">
      <c r="B62" s="130"/>
      <c r="C62" s="1217" t="s">
        <v>604</v>
      </c>
      <c r="D62" s="1218"/>
      <c r="E62" s="1219"/>
      <c r="F62" s="131">
        <v>1</v>
      </c>
      <c r="G62" s="131">
        <v>1</v>
      </c>
      <c r="H62" s="132">
        <v>2</v>
      </c>
    </row>
    <row r="63" spans="2:8" ht="52.5" customHeight="1" thickBot="1" x14ac:dyDescent="0.3">
      <c r="B63" s="133"/>
      <c r="C63" s="1220" t="s">
        <v>53</v>
      </c>
      <c r="D63" s="1220"/>
      <c r="E63" s="1221"/>
      <c r="F63" s="134">
        <v>94</v>
      </c>
      <c r="G63" s="134">
        <v>522</v>
      </c>
      <c r="H63" s="135">
        <v>1208</v>
      </c>
    </row>
    <row r="64" spans="2:8" ht="12.75" x14ac:dyDescent="0.25"/>
  </sheetData>
  <sheetProtection algorithmName="SHA-512" hashValue="+47XI1kMg4DsFTya5hKDX/nwe1BBefDAssRsM8BATDaQLDRe+ZjrDawrR/PDvNSuVABH3td5byBIK3nXa+W/bw==" saltValue="C3BIAqD4GrN9wjy+vAtw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1CBFA-9C9C-4CE7-9FBA-EDFDC4994486}">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605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606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36" t="s">
        <v>607</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2.75" x14ac:dyDescent="0.2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2.75" x14ac:dyDescent="0.2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2.75" x14ac:dyDescent="0.2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2.75" x14ac:dyDescent="0.2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608</v>
      </c>
    </row>
    <row r="50" spans="1:109" ht="12.75" x14ac:dyDescent="0.25">
      <c r="B50" s="259"/>
      <c r="G50" s="1228"/>
      <c r="H50" s="1228"/>
      <c r="I50" s="1228"/>
      <c r="J50" s="1228"/>
      <c r="K50" s="360"/>
      <c r="L50" s="360"/>
      <c r="M50" s="361"/>
      <c r="N50" s="361"/>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34" t="s">
        <v>563</v>
      </c>
      <c r="BQ50" s="1234"/>
      <c r="BR50" s="1234"/>
      <c r="BS50" s="1234"/>
      <c r="BT50" s="1234"/>
      <c r="BU50" s="1234"/>
      <c r="BV50" s="1234"/>
      <c r="BW50" s="1234"/>
      <c r="BX50" s="1234" t="s">
        <v>564</v>
      </c>
      <c r="BY50" s="1234"/>
      <c r="BZ50" s="1234"/>
      <c r="CA50" s="1234"/>
      <c r="CB50" s="1234"/>
      <c r="CC50" s="1234"/>
      <c r="CD50" s="1234"/>
      <c r="CE50" s="1234"/>
      <c r="CF50" s="1234" t="s">
        <v>565</v>
      </c>
      <c r="CG50" s="1234"/>
      <c r="CH50" s="1234"/>
      <c r="CI50" s="1234"/>
      <c r="CJ50" s="1234"/>
      <c r="CK50" s="1234"/>
      <c r="CL50" s="1234"/>
      <c r="CM50" s="1234"/>
      <c r="CN50" s="1234" t="s">
        <v>566</v>
      </c>
      <c r="CO50" s="1234"/>
      <c r="CP50" s="1234"/>
      <c r="CQ50" s="1234"/>
      <c r="CR50" s="1234"/>
      <c r="CS50" s="1234"/>
      <c r="CT50" s="1234"/>
      <c r="CU50" s="1234"/>
      <c r="CV50" s="1234" t="s">
        <v>567</v>
      </c>
      <c r="CW50" s="1234"/>
      <c r="CX50" s="1234"/>
      <c r="CY50" s="1234"/>
      <c r="CZ50" s="1234"/>
      <c r="DA50" s="1234"/>
      <c r="DB50" s="1234"/>
      <c r="DC50" s="1234"/>
    </row>
    <row r="51" spans="1:109" ht="13.5" customHeight="1" x14ac:dyDescent="0.25">
      <c r="B51" s="259"/>
      <c r="G51" s="1246"/>
      <c r="H51" s="1246"/>
      <c r="I51" s="1250"/>
      <c r="J51" s="1250"/>
      <c r="K51" s="1235"/>
      <c r="L51" s="1235"/>
      <c r="M51" s="1235"/>
      <c r="N51" s="1235"/>
      <c r="AM51" s="359"/>
      <c r="AN51" s="1233" t="s">
        <v>609</v>
      </c>
      <c r="AO51" s="1233"/>
      <c r="AP51" s="1233"/>
      <c r="AQ51" s="1233"/>
      <c r="AR51" s="1233"/>
      <c r="AS51" s="1233"/>
      <c r="AT51" s="1233"/>
      <c r="AU51" s="1233"/>
      <c r="AV51" s="1233"/>
      <c r="AW51" s="1233"/>
      <c r="AX51" s="1233"/>
      <c r="AY51" s="1233"/>
      <c r="AZ51" s="1233"/>
      <c r="BA51" s="1233"/>
      <c r="BB51" s="1233" t="s">
        <v>610</v>
      </c>
      <c r="BC51" s="1233"/>
      <c r="BD51" s="1233"/>
      <c r="BE51" s="1233"/>
      <c r="BF51" s="1233"/>
      <c r="BG51" s="1233"/>
      <c r="BH51" s="1233"/>
      <c r="BI51" s="1233"/>
      <c r="BJ51" s="1233"/>
      <c r="BK51" s="1233"/>
      <c r="BL51" s="1233"/>
      <c r="BM51" s="1233"/>
      <c r="BN51" s="1233"/>
      <c r="BO51" s="1233"/>
      <c r="BP51" s="1245"/>
      <c r="BQ51" s="1230"/>
      <c r="BR51" s="1230"/>
      <c r="BS51" s="1230"/>
      <c r="BT51" s="1230"/>
      <c r="BU51" s="1230"/>
      <c r="BV51" s="1230"/>
      <c r="BW51" s="1230"/>
      <c r="BX51" s="1245"/>
      <c r="BY51" s="1230"/>
      <c r="BZ51" s="1230"/>
      <c r="CA51" s="1230"/>
      <c r="CB51" s="1230"/>
      <c r="CC51" s="1230"/>
      <c r="CD51" s="1230"/>
      <c r="CE51" s="1230"/>
      <c r="CF51" s="1230">
        <v>114.6</v>
      </c>
      <c r="CG51" s="1230"/>
      <c r="CH51" s="1230"/>
      <c r="CI51" s="1230"/>
      <c r="CJ51" s="1230"/>
      <c r="CK51" s="1230"/>
      <c r="CL51" s="1230"/>
      <c r="CM51" s="1230"/>
      <c r="CN51" s="1230">
        <v>99</v>
      </c>
      <c r="CO51" s="1230"/>
      <c r="CP51" s="1230"/>
      <c r="CQ51" s="1230"/>
      <c r="CR51" s="1230"/>
      <c r="CS51" s="1230"/>
      <c r="CT51" s="1230"/>
      <c r="CU51" s="1230"/>
      <c r="CV51" s="1230">
        <v>84.4</v>
      </c>
      <c r="CW51" s="1230"/>
      <c r="CX51" s="1230"/>
      <c r="CY51" s="1230"/>
      <c r="CZ51" s="1230"/>
      <c r="DA51" s="1230"/>
      <c r="DB51" s="1230"/>
      <c r="DC51" s="1230"/>
    </row>
    <row r="52" spans="1:109" ht="12.75" x14ac:dyDescent="0.25">
      <c r="B52" s="259"/>
      <c r="G52" s="1246"/>
      <c r="H52" s="1246"/>
      <c r="I52" s="1250"/>
      <c r="J52" s="1250"/>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2.75" x14ac:dyDescent="0.25">
      <c r="A53" s="358"/>
      <c r="B53" s="259"/>
      <c r="G53" s="1246"/>
      <c r="H53" s="1246"/>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611</v>
      </c>
      <c r="BC53" s="1233"/>
      <c r="BD53" s="1233"/>
      <c r="BE53" s="1233"/>
      <c r="BF53" s="1233"/>
      <c r="BG53" s="1233"/>
      <c r="BH53" s="1233"/>
      <c r="BI53" s="1233"/>
      <c r="BJ53" s="1233"/>
      <c r="BK53" s="1233"/>
      <c r="BL53" s="1233"/>
      <c r="BM53" s="1233"/>
      <c r="BN53" s="1233"/>
      <c r="BO53" s="1233"/>
      <c r="BP53" s="1245"/>
      <c r="BQ53" s="1230"/>
      <c r="BR53" s="1230"/>
      <c r="BS53" s="1230"/>
      <c r="BT53" s="1230"/>
      <c r="BU53" s="1230"/>
      <c r="BV53" s="1230"/>
      <c r="BW53" s="1230"/>
      <c r="BX53" s="1245"/>
      <c r="BY53" s="1230"/>
      <c r="BZ53" s="1230"/>
      <c r="CA53" s="1230"/>
      <c r="CB53" s="1230"/>
      <c r="CC53" s="1230"/>
      <c r="CD53" s="1230"/>
      <c r="CE53" s="1230"/>
      <c r="CF53" s="1230">
        <v>63.7</v>
      </c>
      <c r="CG53" s="1230"/>
      <c r="CH53" s="1230"/>
      <c r="CI53" s="1230"/>
      <c r="CJ53" s="1230"/>
      <c r="CK53" s="1230"/>
      <c r="CL53" s="1230"/>
      <c r="CM53" s="1230"/>
      <c r="CN53" s="1230">
        <v>65.2</v>
      </c>
      <c r="CO53" s="1230"/>
      <c r="CP53" s="1230"/>
      <c r="CQ53" s="1230"/>
      <c r="CR53" s="1230"/>
      <c r="CS53" s="1230"/>
      <c r="CT53" s="1230"/>
      <c r="CU53" s="1230"/>
      <c r="CV53" s="1230">
        <v>66.8</v>
      </c>
      <c r="CW53" s="1230"/>
      <c r="CX53" s="1230"/>
      <c r="CY53" s="1230"/>
      <c r="CZ53" s="1230"/>
      <c r="DA53" s="1230"/>
      <c r="DB53" s="1230"/>
      <c r="DC53" s="1230"/>
    </row>
    <row r="54" spans="1:109" ht="12.75" x14ac:dyDescent="0.25">
      <c r="A54" s="358"/>
      <c r="B54" s="259"/>
      <c r="G54" s="1246"/>
      <c r="H54" s="1246"/>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2.75" x14ac:dyDescent="0.25">
      <c r="A55" s="358"/>
      <c r="B55" s="259"/>
      <c r="G55" s="1228"/>
      <c r="H55" s="1228"/>
      <c r="I55" s="1228"/>
      <c r="J55" s="1228"/>
      <c r="K55" s="1235"/>
      <c r="L55" s="1235"/>
      <c r="M55" s="1235"/>
      <c r="N55" s="1235"/>
      <c r="AN55" s="1234" t="s">
        <v>612</v>
      </c>
      <c r="AO55" s="1234"/>
      <c r="AP55" s="1234"/>
      <c r="AQ55" s="1234"/>
      <c r="AR55" s="1234"/>
      <c r="AS55" s="1234"/>
      <c r="AT55" s="1234"/>
      <c r="AU55" s="1234"/>
      <c r="AV55" s="1234"/>
      <c r="AW55" s="1234"/>
      <c r="AX55" s="1234"/>
      <c r="AY55" s="1234"/>
      <c r="AZ55" s="1234"/>
      <c r="BA55" s="1234"/>
      <c r="BB55" s="1233" t="s">
        <v>610</v>
      </c>
      <c r="BC55" s="1233"/>
      <c r="BD55" s="1233"/>
      <c r="BE55" s="1233"/>
      <c r="BF55" s="1233"/>
      <c r="BG55" s="1233"/>
      <c r="BH55" s="1233"/>
      <c r="BI55" s="1233"/>
      <c r="BJ55" s="1233"/>
      <c r="BK55" s="1233"/>
      <c r="BL55" s="1233"/>
      <c r="BM55" s="1233"/>
      <c r="BN55" s="1233"/>
      <c r="BO55" s="1233"/>
      <c r="BP55" s="1245"/>
      <c r="BQ55" s="1230"/>
      <c r="BR55" s="1230"/>
      <c r="BS55" s="1230"/>
      <c r="BT55" s="1230"/>
      <c r="BU55" s="1230"/>
      <c r="BV55" s="1230"/>
      <c r="BW55" s="1230"/>
      <c r="BX55" s="1245"/>
      <c r="BY55" s="1230"/>
      <c r="BZ55" s="1230"/>
      <c r="CA55" s="1230"/>
      <c r="CB55" s="1230"/>
      <c r="CC55" s="1230"/>
      <c r="CD55" s="1230"/>
      <c r="CE55" s="1230"/>
      <c r="CF55" s="1230">
        <v>37.299999999999997</v>
      </c>
      <c r="CG55" s="1230"/>
      <c r="CH55" s="1230"/>
      <c r="CI55" s="1230"/>
      <c r="CJ55" s="1230"/>
      <c r="CK55" s="1230"/>
      <c r="CL55" s="1230"/>
      <c r="CM55" s="1230"/>
      <c r="CN55" s="1230">
        <v>25.1</v>
      </c>
      <c r="CO55" s="1230"/>
      <c r="CP55" s="1230"/>
      <c r="CQ55" s="1230"/>
      <c r="CR55" s="1230"/>
      <c r="CS55" s="1230"/>
      <c r="CT55" s="1230"/>
      <c r="CU55" s="1230"/>
      <c r="CV55" s="1230">
        <v>17.600000000000001</v>
      </c>
      <c r="CW55" s="1230"/>
      <c r="CX55" s="1230"/>
      <c r="CY55" s="1230"/>
      <c r="CZ55" s="1230"/>
      <c r="DA55" s="1230"/>
      <c r="DB55" s="1230"/>
      <c r="DC55" s="1230"/>
    </row>
    <row r="56" spans="1:109" ht="12.75" x14ac:dyDescent="0.25">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2.75" x14ac:dyDescent="0.25">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611</v>
      </c>
      <c r="BC57" s="1233"/>
      <c r="BD57" s="1233"/>
      <c r="BE57" s="1233"/>
      <c r="BF57" s="1233"/>
      <c r="BG57" s="1233"/>
      <c r="BH57" s="1233"/>
      <c r="BI57" s="1233"/>
      <c r="BJ57" s="1233"/>
      <c r="BK57" s="1233"/>
      <c r="BL57" s="1233"/>
      <c r="BM57" s="1233"/>
      <c r="BN57" s="1233"/>
      <c r="BO57" s="1233"/>
      <c r="BP57" s="1245"/>
      <c r="BQ57" s="1230"/>
      <c r="BR57" s="1230"/>
      <c r="BS57" s="1230"/>
      <c r="BT57" s="1230"/>
      <c r="BU57" s="1230"/>
      <c r="BV57" s="1230"/>
      <c r="BW57" s="1230"/>
      <c r="BX57" s="1245"/>
      <c r="BY57" s="1230"/>
      <c r="BZ57" s="1230"/>
      <c r="CA57" s="1230"/>
      <c r="CB57" s="1230"/>
      <c r="CC57" s="1230"/>
      <c r="CD57" s="1230"/>
      <c r="CE57" s="1230"/>
      <c r="CF57" s="1230">
        <v>62</v>
      </c>
      <c r="CG57" s="1230"/>
      <c r="CH57" s="1230"/>
      <c r="CI57" s="1230"/>
      <c r="CJ57" s="1230"/>
      <c r="CK57" s="1230"/>
      <c r="CL57" s="1230"/>
      <c r="CM57" s="1230"/>
      <c r="CN57" s="1230">
        <v>63.2</v>
      </c>
      <c r="CO57" s="1230"/>
      <c r="CP57" s="1230"/>
      <c r="CQ57" s="1230"/>
      <c r="CR57" s="1230"/>
      <c r="CS57" s="1230"/>
      <c r="CT57" s="1230"/>
      <c r="CU57" s="1230"/>
      <c r="CV57" s="1230">
        <v>65.2</v>
      </c>
      <c r="CW57" s="1230"/>
      <c r="CX57" s="1230"/>
      <c r="CY57" s="1230"/>
      <c r="CZ57" s="1230"/>
      <c r="DA57" s="1230"/>
      <c r="DB57" s="1230"/>
      <c r="DC57" s="1230"/>
      <c r="DD57" s="363"/>
      <c r="DE57" s="362"/>
    </row>
    <row r="58" spans="1:109" s="358" customFormat="1" ht="12.75" x14ac:dyDescent="0.25">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613</v>
      </c>
    </row>
    <row r="64" spans="1:109" ht="12.75" x14ac:dyDescent="0.25">
      <c r="B64" s="259"/>
      <c r="G64" s="357"/>
      <c r="I64" s="369"/>
      <c r="J64" s="369"/>
      <c r="K64" s="369"/>
      <c r="L64" s="369"/>
      <c r="M64" s="369"/>
      <c r="N64" s="370"/>
      <c r="AM64" s="357"/>
      <c r="AN64" s="357" t="s">
        <v>606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5" customHeight="1" x14ac:dyDescent="0.25">
      <c r="B65" s="259"/>
      <c r="AN65" s="1236" t="s">
        <v>614</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2.75" x14ac:dyDescent="0.2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2.75" x14ac:dyDescent="0.2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2.75" x14ac:dyDescent="0.2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2.75" x14ac:dyDescent="0.2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608</v>
      </c>
    </row>
    <row r="72" spans="2:107" ht="12.75" x14ac:dyDescent="0.25">
      <c r="B72" s="259"/>
      <c r="G72" s="1228"/>
      <c r="H72" s="1228"/>
      <c r="I72" s="1228"/>
      <c r="J72" s="1228"/>
      <c r="K72" s="360"/>
      <c r="L72" s="360"/>
      <c r="M72" s="361"/>
      <c r="N72" s="361"/>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34" t="s">
        <v>563</v>
      </c>
      <c r="BQ72" s="1234"/>
      <c r="BR72" s="1234"/>
      <c r="BS72" s="1234"/>
      <c r="BT72" s="1234"/>
      <c r="BU72" s="1234"/>
      <c r="BV72" s="1234"/>
      <c r="BW72" s="1234"/>
      <c r="BX72" s="1234" t="s">
        <v>564</v>
      </c>
      <c r="BY72" s="1234"/>
      <c r="BZ72" s="1234"/>
      <c r="CA72" s="1234"/>
      <c r="CB72" s="1234"/>
      <c r="CC72" s="1234"/>
      <c r="CD72" s="1234"/>
      <c r="CE72" s="1234"/>
      <c r="CF72" s="1234" t="s">
        <v>565</v>
      </c>
      <c r="CG72" s="1234"/>
      <c r="CH72" s="1234"/>
      <c r="CI72" s="1234"/>
      <c r="CJ72" s="1234"/>
      <c r="CK72" s="1234"/>
      <c r="CL72" s="1234"/>
      <c r="CM72" s="1234"/>
      <c r="CN72" s="1234" t="s">
        <v>566</v>
      </c>
      <c r="CO72" s="1234"/>
      <c r="CP72" s="1234"/>
      <c r="CQ72" s="1234"/>
      <c r="CR72" s="1234"/>
      <c r="CS72" s="1234"/>
      <c r="CT72" s="1234"/>
      <c r="CU72" s="1234"/>
      <c r="CV72" s="1234" t="s">
        <v>567</v>
      </c>
      <c r="CW72" s="1234"/>
      <c r="CX72" s="1234"/>
      <c r="CY72" s="1234"/>
      <c r="CZ72" s="1234"/>
      <c r="DA72" s="1234"/>
      <c r="DB72" s="1234"/>
      <c r="DC72" s="1234"/>
    </row>
    <row r="73" spans="2:107" ht="12.75" x14ac:dyDescent="0.25">
      <c r="B73" s="259"/>
      <c r="G73" s="1246"/>
      <c r="H73" s="1246"/>
      <c r="I73" s="1246"/>
      <c r="J73" s="1246"/>
      <c r="K73" s="1229"/>
      <c r="L73" s="1229"/>
      <c r="M73" s="1229"/>
      <c r="N73" s="1229"/>
      <c r="AM73" s="359"/>
      <c r="AN73" s="1233" t="s">
        <v>609</v>
      </c>
      <c r="AO73" s="1233"/>
      <c r="AP73" s="1233"/>
      <c r="AQ73" s="1233"/>
      <c r="AR73" s="1233"/>
      <c r="AS73" s="1233"/>
      <c r="AT73" s="1233"/>
      <c r="AU73" s="1233"/>
      <c r="AV73" s="1233"/>
      <c r="AW73" s="1233"/>
      <c r="AX73" s="1233"/>
      <c r="AY73" s="1233"/>
      <c r="AZ73" s="1233"/>
      <c r="BA73" s="1233"/>
      <c r="BB73" s="1233" t="s">
        <v>610</v>
      </c>
      <c r="BC73" s="1233"/>
      <c r="BD73" s="1233"/>
      <c r="BE73" s="1233"/>
      <c r="BF73" s="1233"/>
      <c r="BG73" s="1233"/>
      <c r="BH73" s="1233"/>
      <c r="BI73" s="1233"/>
      <c r="BJ73" s="1233"/>
      <c r="BK73" s="1233"/>
      <c r="BL73" s="1233"/>
      <c r="BM73" s="1233"/>
      <c r="BN73" s="1233"/>
      <c r="BO73" s="1233"/>
      <c r="BP73" s="1230">
        <v>121.9</v>
      </c>
      <c r="BQ73" s="1230"/>
      <c r="BR73" s="1230"/>
      <c r="BS73" s="1230"/>
      <c r="BT73" s="1230"/>
      <c r="BU73" s="1230"/>
      <c r="BV73" s="1230"/>
      <c r="BW73" s="1230"/>
      <c r="BX73" s="1230">
        <v>123</v>
      </c>
      <c r="BY73" s="1230"/>
      <c r="BZ73" s="1230"/>
      <c r="CA73" s="1230"/>
      <c r="CB73" s="1230"/>
      <c r="CC73" s="1230"/>
      <c r="CD73" s="1230"/>
      <c r="CE73" s="1230"/>
      <c r="CF73" s="1230">
        <v>114.6</v>
      </c>
      <c r="CG73" s="1230"/>
      <c r="CH73" s="1230"/>
      <c r="CI73" s="1230"/>
      <c r="CJ73" s="1230"/>
      <c r="CK73" s="1230"/>
      <c r="CL73" s="1230"/>
      <c r="CM73" s="1230"/>
      <c r="CN73" s="1230">
        <v>99</v>
      </c>
      <c r="CO73" s="1230"/>
      <c r="CP73" s="1230"/>
      <c r="CQ73" s="1230"/>
      <c r="CR73" s="1230"/>
      <c r="CS73" s="1230"/>
      <c r="CT73" s="1230"/>
      <c r="CU73" s="1230"/>
      <c r="CV73" s="1230">
        <v>84.4</v>
      </c>
      <c r="CW73" s="1230"/>
      <c r="CX73" s="1230"/>
      <c r="CY73" s="1230"/>
      <c r="CZ73" s="1230"/>
      <c r="DA73" s="1230"/>
      <c r="DB73" s="1230"/>
      <c r="DC73" s="1230"/>
    </row>
    <row r="74" spans="2:107" ht="12.75" x14ac:dyDescent="0.25">
      <c r="B74" s="259"/>
      <c r="G74" s="1246"/>
      <c r="H74" s="1246"/>
      <c r="I74" s="1246"/>
      <c r="J74" s="1246"/>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2.75" x14ac:dyDescent="0.25">
      <c r="B75" s="259"/>
      <c r="G75" s="1246"/>
      <c r="H75" s="1246"/>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615</v>
      </c>
      <c r="BC75" s="1233"/>
      <c r="BD75" s="1233"/>
      <c r="BE75" s="1233"/>
      <c r="BF75" s="1233"/>
      <c r="BG75" s="1233"/>
      <c r="BH75" s="1233"/>
      <c r="BI75" s="1233"/>
      <c r="BJ75" s="1233"/>
      <c r="BK75" s="1233"/>
      <c r="BL75" s="1233"/>
      <c r="BM75" s="1233"/>
      <c r="BN75" s="1233"/>
      <c r="BO75" s="1233"/>
      <c r="BP75" s="1230">
        <v>11.3</v>
      </c>
      <c r="BQ75" s="1230"/>
      <c r="BR75" s="1230"/>
      <c r="BS75" s="1230"/>
      <c r="BT75" s="1230"/>
      <c r="BU75" s="1230"/>
      <c r="BV75" s="1230"/>
      <c r="BW75" s="1230"/>
      <c r="BX75" s="1230">
        <v>10.1</v>
      </c>
      <c r="BY75" s="1230"/>
      <c r="BZ75" s="1230"/>
      <c r="CA75" s="1230"/>
      <c r="CB75" s="1230"/>
      <c r="CC75" s="1230"/>
      <c r="CD75" s="1230"/>
      <c r="CE75" s="1230"/>
      <c r="CF75" s="1230">
        <v>9.3000000000000007</v>
      </c>
      <c r="CG75" s="1230"/>
      <c r="CH75" s="1230"/>
      <c r="CI75" s="1230"/>
      <c r="CJ75" s="1230"/>
      <c r="CK75" s="1230"/>
      <c r="CL75" s="1230"/>
      <c r="CM75" s="1230"/>
      <c r="CN75" s="1230">
        <v>9.1</v>
      </c>
      <c r="CO75" s="1230"/>
      <c r="CP75" s="1230"/>
      <c r="CQ75" s="1230"/>
      <c r="CR75" s="1230"/>
      <c r="CS75" s="1230"/>
      <c r="CT75" s="1230"/>
      <c r="CU75" s="1230"/>
      <c r="CV75" s="1230">
        <v>9.3000000000000007</v>
      </c>
      <c r="CW75" s="1230"/>
      <c r="CX75" s="1230"/>
      <c r="CY75" s="1230"/>
      <c r="CZ75" s="1230"/>
      <c r="DA75" s="1230"/>
      <c r="DB75" s="1230"/>
      <c r="DC75" s="1230"/>
    </row>
    <row r="76" spans="2:107" ht="12.75" x14ac:dyDescent="0.25">
      <c r="B76" s="259"/>
      <c r="G76" s="1246"/>
      <c r="H76" s="1246"/>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2.75" x14ac:dyDescent="0.25">
      <c r="B77" s="259"/>
      <c r="G77" s="1228"/>
      <c r="H77" s="1228"/>
      <c r="I77" s="1228"/>
      <c r="J77" s="1228"/>
      <c r="K77" s="1229"/>
      <c r="L77" s="1229"/>
      <c r="M77" s="1229"/>
      <c r="N77" s="1229"/>
      <c r="AN77" s="1234" t="s">
        <v>612</v>
      </c>
      <c r="AO77" s="1234"/>
      <c r="AP77" s="1234"/>
      <c r="AQ77" s="1234"/>
      <c r="AR77" s="1234"/>
      <c r="AS77" s="1234"/>
      <c r="AT77" s="1234"/>
      <c r="AU77" s="1234"/>
      <c r="AV77" s="1234"/>
      <c r="AW77" s="1234"/>
      <c r="AX77" s="1234"/>
      <c r="AY77" s="1234"/>
      <c r="AZ77" s="1234"/>
      <c r="BA77" s="1234"/>
      <c r="BB77" s="1233" t="s">
        <v>610</v>
      </c>
      <c r="BC77" s="1233"/>
      <c r="BD77" s="1233"/>
      <c r="BE77" s="1233"/>
      <c r="BF77" s="1233"/>
      <c r="BG77" s="1233"/>
      <c r="BH77" s="1233"/>
      <c r="BI77" s="1233"/>
      <c r="BJ77" s="1233"/>
      <c r="BK77" s="1233"/>
      <c r="BL77" s="1233"/>
      <c r="BM77" s="1233"/>
      <c r="BN77" s="1233"/>
      <c r="BO77" s="1233"/>
      <c r="BP77" s="1230">
        <v>52.7</v>
      </c>
      <c r="BQ77" s="1230"/>
      <c r="BR77" s="1230"/>
      <c r="BS77" s="1230"/>
      <c r="BT77" s="1230"/>
      <c r="BU77" s="1230"/>
      <c r="BV77" s="1230"/>
      <c r="BW77" s="1230"/>
      <c r="BX77" s="1230">
        <v>49.7</v>
      </c>
      <c r="BY77" s="1230"/>
      <c r="BZ77" s="1230"/>
      <c r="CA77" s="1230"/>
      <c r="CB77" s="1230"/>
      <c r="CC77" s="1230"/>
      <c r="CD77" s="1230"/>
      <c r="CE77" s="1230"/>
      <c r="CF77" s="1230">
        <v>37.299999999999997</v>
      </c>
      <c r="CG77" s="1230"/>
      <c r="CH77" s="1230"/>
      <c r="CI77" s="1230"/>
      <c r="CJ77" s="1230"/>
      <c r="CK77" s="1230"/>
      <c r="CL77" s="1230"/>
      <c r="CM77" s="1230"/>
      <c r="CN77" s="1230">
        <v>25.1</v>
      </c>
      <c r="CO77" s="1230"/>
      <c r="CP77" s="1230"/>
      <c r="CQ77" s="1230"/>
      <c r="CR77" s="1230"/>
      <c r="CS77" s="1230"/>
      <c r="CT77" s="1230"/>
      <c r="CU77" s="1230"/>
      <c r="CV77" s="1230">
        <v>17.600000000000001</v>
      </c>
      <c r="CW77" s="1230"/>
      <c r="CX77" s="1230"/>
      <c r="CY77" s="1230"/>
      <c r="CZ77" s="1230"/>
      <c r="DA77" s="1230"/>
      <c r="DB77" s="1230"/>
      <c r="DC77" s="1230"/>
    </row>
    <row r="78" spans="2:107" ht="12.75" x14ac:dyDescent="0.25">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2.75" x14ac:dyDescent="0.25">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615</v>
      </c>
      <c r="BC79" s="1233"/>
      <c r="BD79" s="1233"/>
      <c r="BE79" s="1233"/>
      <c r="BF79" s="1233"/>
      <c r="BG79" s="1233"/>
      <c r="BH79" s="1233"/>
      <c r="BI79" s="1233"/>
      <c r="BJ79" s="1233"/>
      <c r="BK79" s="1233"/>
      <c r="BL79" s="1233"/>
      <c r="BM79" s="1233"/>
      <c r="BN79" s="1233"/>
      <c r="BO79" s="1233"/>
      <c r="BP79" s="1230">
        <v>9.5</v>
      </c>
      <c r="BQ79" s="1230"/>
      <c r="BR79" s="1230"/>
      <c r="BS79" s="1230"/>
      <c r="BT79" s="1230"/>
      <c r="BU79" s="1230"/>
      <c r="BV79" s="1230"/>
      <c r="BW79" s="1230"/>
      <c r="BX79" s="1230">
        <v>9.1999999999999993</v>
      </c>
      <c r="BY79" s="1230"/>
      <c r="BZ79" s="1230"/>
      <c r="CA79" s="1230"/>
      <c r="CB79" s="1230"/>
      <c r="CC79" s="1230"/>
      <c r="CD79" s="1230"/>
      <c r="CE79" s="1230"/>
      <c r="CF79" s="1230">
        <v>8.6</v>
      </c>
      <c r="CG79" s="1230"/>
      <c r="CH79" s="1230"/>
      <c r="CI79" s="1230"/>
      <c r="CJ79" s="1230"/>
      <c r="CK79" s="1230"/>
      <c r="CL79" s="1230"/>
      <c r="CM79" s="1230"/>
      <c r="CN79" s="1230">
        <v>8.3000000000000007</v>
      </c>
      <c r="CO79" s="1230"/>
      <c r="CP79" s="1230"/>
      <c r="CQ79" s="1230"/>
      <c r="CR79" s="1230"/>
      <c r="CS79" s="1230"/>
      <c r="CT79" s="1230"/>
      <c r="CU79" s="1230"/>
      <c r="CV79" s="1230">
        <v>8.4</v>
      </c>
      <c r="CW79" s="1230"/>
      <c r="CX79" s="1230"/>
      <c r="CY79" s="1230"/>
      <c r="CZ79" s="1230"/>
      <c r="DA79" s="1230"/>
      <c r="DB79" s="1230"/>
      <c r="DC79" s="1230"/>
    </row>
    <row r="80" spans="2:107" ht="12.75" x14ac:dyDescent="0.25">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TwRwM+ZMRFOKX4WpDk1vUAFskDU5Fxozinko4UqmjvievBsdyNqWNAKRQhDJHJBEk8zEnu6ylRGjp3bsn1pN6A==" saltValue="w0+nhfswY1HGnKl688YdK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F91EF-956D-44C3-8D7E-E9A28BD88D6C}">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510</v>
      </c>
    </row>
  </sheetData>
  <sheetProtection algorithmName="SHA-512" hashValue="dGOTZPmJPCe5mfrCjLPHos0iFx76rYS/hl+n0KHI0ix6hrWWQDakSyeW60s6yO8l5wjvD45kZ2sB+R7ikrqpgw==" saltValue="bgHT4TJvVwacLGyQaRFki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5FC38-DD49-4A49-AD0C-B4FEF236DEFC}">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510</v>
      </c>
    </row>
  </sheetData>
  <sheetProtection algorithmName="SHA-512" hashValue="2YZvU88cHNUmb3U4o52pYs+i8cP1b2eUrQVOSUuVEU2TvXHHn1mXDVu65wSwAWX068clfJNBnSCAMiBUxCxxiQ==" saltValue="Tdsctls86djwdPboK3Mh7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54</v>
      </c>
      <c r="E2" s="147"/>
      <c r="F2" s="148" t="s">
        <v>560</v>
      </c>
      <c r="G2" s="149"/>
      <c r="H2" s="150"/>
    </row>
    <row r="3" spans="1:8" x14ac:dyDescent="0.25">
      <c r="A3" s="146" t="s">
        <v>553</v>
      </c>
      <c r="B3" s="151"/>
      <c r="C3" s="152"/>
      <c r="D3" s="153">
        <v>32797</v>
      </c>
      <c r="E3" s="154"/>
      <c r="F3" s="155">
        <v>69729</v>
      </c>
      <c r="G3" s="156"/>
      <c r="H3" s="157"/>
    </row>
    <row r="4" spans="1:8" x14ac:dyDescent="0.25">
      <c r="A4" s="158"/>
      <c r="B4" s="159"/>
      <c r="C4" s="160"/>
      <c r="D4" s="161">
        <v>11759</v>
      </c>
      <c r="E4" s="162"/>
      <c r="F4" s="163">
        <v>38908</v>
      </c>
      <c r="G4" s="164"/>
      <c r="H4" s="165"/>
    </row>
    <row r="5" spans="1:8" x14ac:dyDescent="0.25">
      <c r="A5" s="146" t="s">
        <v>555</v>
      </c>
      <c r="B5" s="151"/>
      <c r="C5" s="152"/>
      <c r="D5" s="153">
        <v>28312</v>
      </c>
      <c r="E5" s="154"/>
      <c r="F5" s="155">
        <v>74581</v>
      </c>
      <c r="G5" s="156"/>
      <c r="H5" s="157"/>
    </row>
    <row r="6" spans="1:8" x14ac:dyDescent="0.25">
      <c r="A6" s="158"/>
      <c r="B6" s="159"/>
      <c r="C6" s="160"/>
      <c r="D6" s="161">
        <v>15235</v>
      </c>
      <c r="E6" s="162"/>
      <c r="F6" s="163">
        <v>41563</v>
      </c>
      <c r="G6" s="164"/>
      <c r="H6" s="165"/>
    </row>
    <row r="7" spans="1:8" x14ac:dyDescent="0.25">
      <c r="A7" s="146" t="s">
        <v>556</v>
      </c>
      <c r="B7" s="151"/>
      <c r="C7" s="152"/>
      <c r="D7" s="153">
        <v>27630</v>
      </c>
      <c r="E7" s="154"/>
      <c r="F7" s="155">
        <v>76347</v>
      </c>
      <c r="G7" s="156"/>
      <c r="H7" s="157"/>
    </row>
    <row r="8" spans="1:8" x14ac:dyDescent="0.25">
      <c r="A8" s="158"/>
      <c r="B8" s="159"/>
      <c r="C8" s="160"/>
      <c r="D8" s="161">
        <v>18752</v>
      </c>
      <c r="E8" s="162"/>
      <c r="F8" s="163">
        <v>41762</v>
      </c>
      <c r="G8" s="164"/>
      <c r="H8" s="165"/>
    </row>
    <row r="9" spans="1:8" x14ac:dyDescent="0.25">
      <c r="A9" s="146" t="s">
        <v>557</v>
      </c>
      <c r="B9" s="151"/>
      <c r="C9" s="152"/>
      <c r="D9" s="153">
        <v>32449</v>
      </c>
      <c r="E9" s="154"/>
      <c r="F9" s="155">
        <v>69604</v>
      </c>
      <c r="G9" s="156"/>
      <c r="H9" s="157"/>
    </row>
    <row r="10" spans="1:8" x14ac:dyDescent="0.25">
      <c r="A10" s="158"/>
      <c r="B10" s="159"/>
      <c r="C10" s="160"/>
      <c r="D10" s="161">
        <v>22949</v>
      </c>
      <c r="E10" s="162"/>
      <c r="F10" s="163">
        <v>36247</v>
      </c>
      <c r="G10" s="164"/>
      <c r="H10" s="165"/>
    </row>
    <row r="11" spans="1:8" x14ac:dyDescent="0.25">
      <c r="A11" s="146" t="s">
        <v>558</v>
      </c>
      <c r="B11" s="151"/>
      <c r="C11" s="152"/>
      <c r="D11" s="153">
        <v>52941</v>
      </c>
      <c r="E11" s="154"/>
      <c r="F11" s="155">
        <v>68410</v>
      </c>
      <c r="G11" s="156"/>
      <c r="H11" s="157"/>
    </row>
    <row r="12" spans="1:8" x14ac:dyDescent="0.25">
      <c r="A12" s="158"/>
      <c r="B12" s="159"/>
      <c r="C12" s="166"/>
      <c r="D12" s="161">
        <v>40907</v>
      </c>
      <c r="E12" s="162"/>
      <c r="F12" s="163">
        <v>35086</v>
      </c>
      <c r="G12" s="164"/>
      <c r="H12" s="165"/>
    </row>
    <row r="13" spans="1:8" x14ac:dyDescent="0.25">
      <c r="A13" s="146"/>
      <c r="B13" s="151"/>
      <c r="C13" s="152"/>
      <c r="D13" s="153">
        <v>34826</v>
      </c>
      <c r="E13" s="154"/>
      <c r="F13" s="155">
        <v>71734</v>
      </c>
      <c r="G13" s="167"/>
      <c r="H13" s="157"/>
    </row>
    <row r="14" spans="1:8" x14ac:dyDescent="0.25">
      <c r="A14" s="158"/>
      <c r="B14" s="159"/>
      <c r="C14" s="160"/>
      <c r="D14" s="161">
        <v>21920</v>
      </c>
      <c r="E14" s="162"/>
      <c r="F14" s="163">
        <v>38713</v>
      </c>
      <c r="G14" s="164"/>
      <c r="H14" s="165"/>
    </row>
    <row r="17" spans="1:11" x14ac:dyDescent="0.25">
      <c r="A17" s="142" t="s">
        <v>55</v>
      </c>
    </row>
    <row r="18" spans="1:11" x14ac:dyDescent="0.2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5">
      <c r="A19" s="168" t="s">
        <v>56</v>
      </c>
      <c r="B19" s="168">
        <f>ROUND(VALUE(SUBSTITUTE(実質収支比率等に係る経年分析!F$48,"▲","-")),2)</f>
        <v>0.21</v>
      </c>
      <c r="C19" s="168">
        <f>ROUND(VALUE(SUBSTITUTE(実質収支比率等に係る経年分析!G$48,"▲","-")),2)</f>
        <v>1.54</v>
      </c>
      <c r="D19" s="168">
        <f>ROUND(VALUE(SUBSTITUTE(実質収支比率等に係る経年分析!H$48,"▲","-")),2)</f>
        <v>7.56</v>
      </c>
      <c r="E19" s="168">
        <f>ROUND(VALUE(SUBSTITUTE(実質収支比率等に係る経年分析!I$48,"▲","-")),2)</f>
        <v>13.43</v>
      </c>
      <c r="F19" s="168">
        <f>ROUND(VALUE(SUBSTITUTE(実質収支比率等に係る経年分析!J$48,"▲","-")),2)</f>
        <v>8.56</v>
      </c>
    </row>
    <row r="20" spans="1:11" x14ac:dyDescent="0.25">
      <c r="A20" s="168" t="s">
        <v>57</v>
      </c>
      <c r="B20" s="168">
        <f>ROUND(VALUE(SUBSTITUTE(実質収支比率等に係る経年分析!F$47,"▲","-")),2)</f>
        <v>0.32</v>
      </c>
      <c r="C20" s="168">
        <f>ROUND(VALUE(SUBSTITUTE(実質収支比率等に係る経年分析!G$47,"▲","-")),2)</f>
        <v>0.19</v>
      </c>
      <c r="D20" s="168">
        <f>ROUND(VALUE(SUBSTITUTE(実質収支比率等に係る経年分析!H$47,"▲","-")),2)</f>
        <v>1</v>
      </c>
      <c r="E20" s="168">
        <f>ROUND(VALUE(SUBSTITUTE(実質収支比率等に係る経年分析!I$47,"▲","-")),2)</f>
        <v>5.45</v>
      </c>
      <c r="F20" s="168">
        <f>ROUND(VALUE(SUBSTITUTE(実質収支比率等に係る経年分析!J$47,"▲","-")),2)</f>
        <v>14.53</v>
      </c>
    </row>
    <row r="21" spans="1:11" x14ac:dyDescent="0.25">
      <c r="A21" s="168" t="s">
        <v>58</v>
      </c>
      <c r="B21" s="168">
        <f>IF(ISNUMBER(VALUE(SUBSTITUTE(実質収支比率等に係る経年分析!F$49,"▲","-"))),ROUND(VALUE(SUBSTITUTE(実質収支比率等に係る経年分析!F$49,"▲","-")),2),NA())</f>
        <v>0.49</v>
      </c>
      <c r="C21" s="168">
        <f>IF(ISNUMBER(VALUE(SUBSTITUTE(実質収支比率等に係る経年分析!G$49,"▲","-"))),ROUND(VALUE(SUBSTITUTE(実質収支比率等に係る経年分析!G$49,"▲","-")),2),NA())</f>
        <v>1.2</v>
      </c>
      <c r="D21" s="168">
        <f>IF(ISNUMBER(VALUE(SUBSTITUTE(実質収支比率等に係る経年分析!H$49,"▲","-"))),ROUND(VALUE(SUBSTITUTE(実質収支比率等に係る経年分析!H$49,"▲","-")),2),NA())</f>
        <v>6.89</v>
      </c>
      <c r="E21" s="168">
        <f>IF(ISNUMBER(VALUE(SUBSTITUTE(実質収支比率等に係る経年分析!I$49,"▲","-"))),ROUND(VALUE(SUBSTITUTE(実質収支比率等に係る経年分析!I$49,"▲","-")),2),NA())</f>
        <v>10.72</v>
      </c>
      <c r="F21" s="168">
        <f>IF(ISNUMBER(VALUE(SUBSTITUTE(実質収支比率等に係る経年分析!J$49,"▲","-"))),ROUND(VALUE(SUBSTITUTE(実質収支比率等に係る経年分析!J$49,"▲","-")),2),NA())</f>
        <v>3.7</v>
      </c>
    </row>
    <row r="24" spans="1:11" x14ac:dyDescent="0.25">
      <c r="A24" s="142" t="s">
        <v>59</v>
      </c>
    </row>
    <row r="25" spans="1:11" x14ac:dyDescent="0.2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5">
      <c r="A26" s="169"/>
      <c r="B26" s="169" t="s">
        <v>60</v>
      </c>
      <c r="C26" s="169" t="s">
        <v>61</v>
      </c>
      <c r="D26" s="169" t="s">
        <v>60</v>
      </c>
      <c r="E26" s="169" t="s">
        <v>61</v>
      </c>
      <c r="F26" s="169" t="s">
        <v>60</v>
      </c>
      <c r="G26" s="169" t="s">
        <v>61</v>
      </c>
      <c r="H26" s="169" t="s">
        <v>60</v>
      </c>
      <c r="I26" s="169" t="s">
        <v>61</v>
      </c>
      <c r="J26" s="169" t="s">
        <v>60</v>
      </c>
      <c r="K26" s="169" t="s">
        <v>61</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在宅介護サービス事業特別会計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0.49</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0.05</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0.06</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25">
      <c r="A30" s="169" t="str">
        <f>IF(連結実質赤字比率に係る赤字・黒字の構成分析!C$40="",NA(),連結実質赤字比率に係る赤字・黒字の構成分析!C$40)</f>
        <v>下水道事業特別会計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0.08</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7.0000000000000007E-2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7.0000000000000007E-2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7.0000000000000007E-2</v>
      </c>
    </row>
    <row r="31" spans="1:11" x14ac:dyDescent="0.2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7.0000000000000007E-2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7.0000000000000007E-2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0.09</v>
      </c>
    </row>
    <row r="32" spans="1:11" x14ac:dyDescent="0.25">
      <c r="A32" s="169" t="str">
        <f>IF(連結実質赤字比率に係る赤字・黒字の構成分析!C$38="",NA(),連結実質赤字比率に係る赤字・黒字の構成分析!C$38)</f>
        <v>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0.95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1.22</v>
      </c>
    </row>
    <row r="33" spans="1:16" x14ac:dyDescent="0.25">
      <c r="A33" s="169" t="str">
        <f>IF(連結実質赤字比率に係る赤字・黒字の構成分析!C$37="",NA(),連結実質赤字比率に係る赤字・黒字の構成分析!C$37)</f>
        <v>宅地造成事業特別会計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2.75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1.56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1.46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1.25</v>
      </c>
    </row>
    <row r="34" spans="1:16" x14ac:dyDescent="0.25">
      <c r="A34" s="169" t="str">
        <f>IF(連結実質赤字比率に係る赤字・黒字の構成分析!C$36="",NA(),連結実質赤字比率に係る赤字・黒字の構成分析!C$36)</f>
        <v>国民健康保険特別会計</v>
      </c>
      <c r="B34" s="169">
        <f>IF(ROUND(VALUE(SUBSTITUTE(連結実質赤字比率に係る赤字・黒字の構成分析!F$36,"▲", "-")), 2) &lt; 0, ABS(ROUND(VALUE(SUBSTITUTE(連結実質赤字比率に係る赤字・黒字の構成分析!F$36,"▲", "-")), 2)), NA())</f>
        <v>1.07</v>
      </c>
      <c r="C34" s="169" t="e">
        <f>IF(ROUND(VALUE(SUBSTITUTE(連結実質赤字比率に係る赤字・黒字の構成分析!F$36,"▲", "-")), 2) &gt;= 0, ABS(ROUND(VALUE(SUBSTITUTE(連結実質赤字比率に係る赤字・黒字の構成分析!F$36,"▲", "-")), 2)), NA())</f>
        <v>#N/A</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0.37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3.39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2.95</v>
      </c>
    </row>
    <row r="35" spans="1:16" x14ac:dyDescent="0.25">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1.43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3.29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3.97</v>
      </c>
    </row>
    <row r="36" spans="1:16" x14ac:dyDescent="0.2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0.21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1.54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7.56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13.42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8.5500000000000007</v>
      </c>
    </row>
    <row r="39" spans="1:16" x14ac:dyDescent="0.25">
      <c r="A39" s="142" t="s">
        <v>62</v>
      </c>
    </row>
    <row r="40" spans="1:16" x14ac:dyDescent="0.2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5">
      <c r="A42" s="170" t="s">
        <v>65</v>
      </c>
      <c r="B42" s="170"/>
      <c r="C42" s="170"/>
      <c r="D42" s="170">
        <f>'実質公債費比率（分子）の構造'!K$52</f>
        <v>1101</v>
      </c>
      <c r="E42" s="170"/>
      <c r="F42" s="170"/>
      <c r="G42" s="170">
        <f>'実質公債費比率（分子）の構造'!L$52</f>
        <v>1100</v>
      </c>
      <c r="H42" s="170"/>
      <c r="I42" s="170"/>
      <c r="J42" s="170">
        <f>'実質公債費比率（分子）の構造'!M$52</f>
        <v>1104</v>
      </c>
      <c r="K42" s="170"/>
      <c r="L42" s="170"/>
      <c r="M42" s="170">
        <f>'実質公債費比率（分子）の構造'!N$52</f>
        <v>1106</v>
      </c>
      <c r="N42" s="170"/>
      <c r="O42" s="170"/>
      <c r="P42" s="170">
        <f>'実質公債費比率（分子）の構造'!O$52</f>
        <v>1094</v>
      </c>
    </row>
    <row r="43" spans="1:16" x14ac:dyDescent="0.25">
      <c r="A43" s="170" t="s">
        <v>18</v>
      </c>
      <c r="B43" s="170">
        <f>'実質公債費比率（分子）の構造'!K$51</f>
        <v>2</v>
      </c>
      <c r="C43" s="170"/>
      <c r="D43" s="170"/>
      <c r="E43" s="170">
        <f>'実質公債費比率（分子）の構造'!L$51</f>
        <v>1</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x14ac:dyDescent="0.25">
      <c r="A44" s="170" t="s">
        <v>66</v>
      </c>
      <c r="B44" s="170">
        <f>'実質公債費比率（分子）の構造'!K$50</f>
        <v>18</v>
      </c>
      <c r="C44" s="170"/>
      <c r="D44" s="170"/>
      <c r="E44" s="170">
        <f>'実質公債費比率（分子）の構造'!L$50</f>
        <v>17</v>
      </c>
      <c r="F44" s="170"/>
      <c r="G44" s="170"/>
      <c r="H44" s="170">
        <f>'実質公債費比率（分子）の構造'!M$50</f>
        <v>56</v>
      </c>
      <c r="I44" s="170"/>
      <c r="J44" s="170"/>
      <c r="K44" s="170">
        <f>'実質公債費比率（分子）の構造'!N$50</f>
        <v>64</v>
      </c>
      <c r="L44" s="170"/>
      <c r="M44" s="170"/>
      <c r="N44" s="170">
        <f>'実質公債費比率（分子）の構造'!O$50</f>
        <v>67</v>
      </c>
      <c r="O44" s="170"/>
      <c r="P44" s="170"/>
    </row>
    <row r="45" spans="1:16" x14ac:dyDescent="0.25">
      <c r="A45" s="170" t="s">
        <v>67</v>
      </c>
      <c r="B45" s="170">
        <f>'実質公債費比率（分子）の構造'!K$49</f>
        <v>19</v>
      </c>
      <c r="C45" s="170"/>
      <c r="D45" s="170"/>
      <c r="E45" s="170">
        <f>'実質公債費比率（分子）の構造'!L$49</f>
        <v>19</v>
      </c>
      <c r="F45" s="170"/>
      <c r="G45" s="170"/>
      <c r="H45" s="170">
        <f>'実質公債費比率（分子）の構造'!M$49</f>
        <v>17</v>
      </c>
      <c r="I45" s="170"/>
      <c r="J45" s="170"/>
      <c r="K45" s="170">
        <f>'実質公債費比率（分子）の構造'!N$49</f>
        <v>22</v>
      </c>
      <c r="L45" s="170"/>
      <c r="M45" s="170"/>
      <c r="N45" s="170">
        <f>'実質公債費比率（分子）の構造'!O$49</f>
        <v>24</v>
      </c>
      <c r="O45" s="170"/>
      <c r="P45" s="170"/>
    </row>
    <row r="46" spans="1:16" x14ac:dyDescent="0.25">
      <c r="A46" s="170" t="s">
        <v>68</v>
      </c>
      <c r="B46" s="170">
        <f>'実質公債費比率（分子）の構造'!K$48</f>
        <v>661</v>
      </c>
      <c r="C46" s="170"/>
      <c r="D46" s="170"/>
      <c r="E46" s="170">
        <f>'実質公債費比率（分子）の構造'!L$48</f>
        <v>672</v>
      </c>
      <c r="F46" s="170"/>
      <c r="G46" s="170"/>
      <c r="H46" s="170">
        <f>'実質公債費比率（分子）の構造'!M$48</f>
        <v>662</v>
      </c>
      <c r="I46" s="170"/>
      <c r="J46" s="170"/>
      <c r="K46" s="170">
        <f>'実質公債費比率（分子）の構造'!N$48</f>
        <v>655</v>
      </c>
      <c r="L46" s="170"/>
      <c r="M46" s="170"/>
      <c r="N46" s="170">
        <f>'実質公債費比率（分子）の構造'!O$48</f>
        <v>665</v>
      </c>
      <c r="O46" s="170"/>
      <c r="P46" s="170"/>
    </row>
    <row r="47" spans="1:16" x14ac:dyDescent="0.25">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71</v>
      </c>
      <c r="B49" s="170">
        <f>'実質公債費比率（分子）の構造'!K$45</f>
        <v>989</v>
      </c>
      <c r="C49" s="170"/>
      <c r="D49" s="170"/>
      <c r="E49" s="170">
        <f>'実質公債費比率（分子）の構造'!L$45</f>
        <v>915</v>
      </c>
      <c r="F49" s="170"/>
      <c r="G49" s="170"/>
      <c r="H49" s="170">
        <f>'実質公債費比率（分子）の構造'!M$45</f>
        <v>964</v>
      </c>
      <c r="I49" s="170"/>
      <c r="J49" s="170"/>
      <c r="K49" s="170">
        <f>'実質公債費比率（分子）の構造'!N$45</f>
        <v>958</v>
      </c>
      <c r="L49" s="170"/>
      <c r="M49" s="170"/>
      <c r="N49" s="170">
        <f>'実質公債費比率（分子）の構造'!O$45</f>
        <v>946</v>
      </c>
      <c r="O49" s="170"/>
      <c r="P49" s="170"/>
    </row>
    <row r="50" spans="1:16" x14ac:dyDescent="0.25">
      <c r="A50" s="170" t="s">
        <v>72</v>
      </c>
      <c r="B50" s="170" t="e">
        <f>NA()</f>
        <v>#N/A</v>
      </c>
      <c r="C50" s="170">
        <f>IF(ISNUMBER('実質公債費比率（分子）の構造'!K$53),'実質公債費比率（分子）の構造'!K$53,NA())</f>
        <v>588</v>
      </c>
      <c r="D50" s="170" t="e">
        <f>NA()</f>
        <v>#N/A</v>
      </c>
      <c r="E50" s="170" t="e">
        <f>NA()</f>
        <v>#N/A</v>
      </c>
      <c r="F50" s="170">
        <f>IF(ISNUMBER('実質公債費比率（分子）の構造'!L$53),'実質公債費比率（分子）の構造'!L$53,NA())</f>
        <v>524</v>
      </c>
      <c r="G50" s="170" t="e">
        <f>NA()</f>
        <v>#N/A</v>
      </c>
      <c r="H50" s="170" t="e">
        <f>NA()</f>
        <v>#N/A</v>
      </c>
      <c r="I50" s="170">
        <f>IF(ISNUMBER('実質公債費比率（分子）の構造'!M$53),'実質公債費比率（分子）の構造'!M$53,NA())</f>
        <v>595</v>
      </c>
      <c r="J50" s="170" t="e">
        <f>NA()</f>
        <v>#N/A</v>
      </c>
      <c r="K50" s="170" t="e">
        <f>NA()</f>
        <v>#N/A</v>
      </c>
      <c r="L50" s="170">
        <f>IF(ISNUMBER('実質公債費比率（分子）の構造'!N$53),'実質公債費比率（分子）の構造'!N$53,NA())</f>
        <v>593</v>
      </c>
      <c r="M50" s="170" t="e">
        <f>NA()</f>
        <v>#N/A</v>
      </c>
      <c r="N50" s="170" t="e">
        <f>NA()</f>
        <v>#N/A</v>
      </c>
      <c r="O50" s="170">
        <f>IF(ISNUMBER('実質公債費比率（分子）の構造'!O$53),'実質公債費比率（分子）の構造'!O$53,NA())</f>
        <v>608</v>
      </c>
      <c r="P50" s="170" t="e">
        <f>NA()</f>
        <v>#N/A</v>
      </c>
    </row>
    <row r="53" spans="1:16" x14ac:dyDescent="0.25">
      <c r="A53" s="142" t="s">
        <v>73</v>
      </c>
    </row>
    <row r="54" spans="1:16" x14ac:dyDescent="0.2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5">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25">
      <c r="A56" s="169" t="s">
        <v>45</v>
      </c>
      <c r="B56" s="169"/>
      <c r="C56" s="169"/>
      <c r="D56" s="169">
        <f>'将来負担比率（分子）の構造'!I$52</f>
        <v>12652</v>
      </c>
      <c r="E56" s="169"/>
      <c r="F56" s="169"/>
      <c r="G56" s="169">
        <f>'将来負担比率（分子）の構造'!J$52</f>
        <v>12228</v>
      </c>
      <c r="H56" s="169"/>
      <c r="I56" s="169"/>
      <c r="J56" s="169">
        <f>'将来負担比率（分子）の構造'!K$52</f>
        <v>11969</v>
      </c>
      <c r="K56" s="169"/>
      <c r="L56" s="169"/>
      <c r="M56" s="169">
        <f>'将来負担比率（分子）の構造'!L$52</f>
        <v>11624</v>
      </c>
      <c r="N56" s="169"/>
      <c r="O56" s="169"/>
      <c r="P56" s="169">
        <f>'将来負担比率（分子）の構造'!M$52</f>
        <v>11740</v>
      </c>
    </row>
    <row r="57" spans="1:16" x14ac:dyDescent="0.25">
      <c r="A57" s="169" t="s">
        <v>44</v>
      </c>
      <c r="B57" s="169"/>
      <c r="C57" s="169"/>
      <c r="D57" s="169">
        <f>'将来負担比率（分子）の構造'!I$51</f>
        <v>1716</v>
      </c>
      <c r="E57" s="169"/>
      <c r="F57" s="169"/>
      <c r="G57" s="169">
        <f>'将来負担比率（分子）の構造'!J$51</f>
        <v>1711</v>
      </c>
      <c r="H57" s="169"/>
      <c r="I57" s="169"/>
      <c r="J57" s="169">
        <f>'将来負担比率（分子）の構造'!K$51</f>
        <v>1541</v>
      </c>
      <c r="K57" s="169"/>
      <c r="L57" s="169"/>
      <c r="M57" s="169">
        <f>'将来負担比率（分子）の構造'!L$51</f>
        <v>1442</v>
      </c>
      <c r="N57" s="169"/>
      <c r="O57" s="169"/>
      <c r="P57" s="169">
        <f>'将来負担比率（分子）の構造'!M$51</f>
        <v>1370</v>
      </c>
    </row>
    <row r="58" spans="1:16" x14ac:dyDescent="0.25">
      <c r="A58" s="169" t="s">
        <v>43</v>
      </c>
      <c r="B58" s="169"/>
      <c r="C58" s="169"/>
      <c r="D58" s="169">
        <f>'将来負担比率（分子）の構造'!I$50</f>
        <v>162</v>
      </c>
      <c r="E58" s="169"/>
      <c r="F58" s="169"/>
      <c r="G58" s="169">
        <f>'将来負担比率（分子）の構造'!J$50</f>
        <v>76</v>
      </c>
      <c r="H58" s="169"/>
      <c r="I58" s="169"/>
      <c r="J58" s="169">
        <f>'将来負担比率（分子）の構造'!K$50</f>
        <v>154</v>
      </c>
      <c r="K58" s="169"/>
      <c r="L58" s="169"/>
      <c r="M58" s="169">
        <f>'将来負担比率（分子）の構造'!L$50</f>
        <v>794</v>
      </c>
      <c r="N58" s="169"/>
      <c r="O58" s="169"/>
      <c r="P58" s="169">
        <f>'将来負担比率（分子）の構造'!M$50</f>
        <v>1690</v>
      </c>
    </row>
    <row r="59" spans="1:16" x14ac:dyDescent="0.2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38</v>
      </c>
      <c r="B61" s="169">
        <f>'将来負担比率（分子）の構造'!I$46</f>
        <v>13</v>
      </c>
      <c r="C61" s="169"/>
      <c r="D61" s="169"/>
      <c r="E61" s="169">
        <f>'将来負担比率（分子）の構造'!J$46</f>
        <v>15</v>
      </c>
      <c r="F61" s="169"/>
      <c r="G61" s="169"/>
      <c r="H61" s="169">
        <f>'将来負担比率（分子）の構造'!K$46</f>
        <v>6</v>
      </c>
      <c r="I61" s="169"/>
      <c r="J61" s="169"/>
      <c r="K61" s="169">
        <f>'将来負担比率（分子）の構造'!L$46</f>
        <v>17</v>
      </c>
      <c r="L61" s="169"/>
      <c r="M61" s="169"/>
      <c r="N61" s="169">
        <f>'将来負担比率（分子）の構造'!M$46</f>
        <v>11</v>
      </c>
      <c r="O61" s="169"/>
      <c r="P61" s="169"/>
    </row>
    <row r="62" spans="1:16" x14ac:dyDescent="0.25">
      <c r="A62" s="169" t="s">
        <v>37</v>
      </c>
      <c r="B62" s="169">
        <f>'将来負担比率（分子）の構造'!I$45</f>
        <v>2003</v>
      </c>
      <c r="C62" s="169"/>
      <c r="D62" s="169"/>
      <c r="E62" s="169">
        <f>'将来負担比率（分子）の構造'!J$45</f>
        <v>1904</v>
      </c>
      <c r="F62" s="169"/>
      <c r="G62" s="169"/>
      <c r="H62" s="169">
        <f>'将来負担比率（分子）の構造'!K$45</f>
        <v>1837</v>
      </c>
      <c r="I62" s="169"/>
      <c r="J62" s="169"/>
      <c r="K62" s="169">
        <f>'将来負担比率（分子）の構造'!L$45</f>
        <v>1886</v>
      </c>
      <c r="L62" s="169"/>
      <c r="M62" s="169"/>
      <c r="N62" s="169">
        <f>'将来負担比率（分子）の構造'!M$45</f>
        <v>1918</v>
      </c>
      <c r="O62" s="169"/>
      <c r="P62" s="169"/>
    </row>
    <row r="63" spans="1:16" x14ac:dyDescent="0.25">
      <c r="A63" s="169" t="s">
        <v>36</v>
      </c>
      <c r="B63" s="169">
        <f>'将来負担比率（分子）の構造'!I$44</f>
        <v>341</v>
      </c>
      <c r="C63" s="169"/>
      <c r="D63" s="169"/>
      <c r="E63" s="169">
        <f>'将来負担比率（分子）の構造'!J$44</f>
        <v>348</v>
      </c>
      <c r="F63" s="169"/>
      <c r="G63" s="169"/>
      <c r="H63" s="169">
        <f>'将来負担比率（分子）の構造'!K$44</f>
        <v>347</v>
      </c>
      <c r="I63" s="169"/>
      <c r="J63" s="169"/>
      <c r="K63" s="169">
        <f>'将来負担比率（分子）の構造'!L$44</f>
        <v>335</v>
      </c>
      <c r="L63" s="169"/>
      <c r="M63" s="169"/>
      <c r="N63" s="169">
        <f>'将来負担比率（分子）の構造'!M$44</f>
        <v>311</v>
      </c>
      <c r="O63" s="169"/>
      <c r="P63" s="169"/>
    </row>
    <row r="64" spans="1:16" x14ac:dyDescent="0.25">
      <c r="A64" s="169" t="s">
        <v>35</v>
      </c>
      <c r="B64" s="169">
        <f>'将来負担比率（分子）の構造'!I$43</f>
        <v>9257</v>
      </c>
      <c r="C64" s="169"/>
      <c r="D64" s="169"/>
      <c r="E64" s="169">
        <f>'将来負担比率（分子）の構造'!J$43</f>
        <v>9103</v>
      </c>
      <c r="F64" s="169"/>
      <c r="G64" s="169"/>
      <c r="H64" s="169">
        <f>'将来負担比率（分子）の構造'!K$43</f>
        <v>8831</v>
      </c>
      <c r="I64" s="169"/>
      <c r="J64" s="169"/>
      <c r="K64" s="169">
        <f>'将来負担比率（分子）の構造'!L$43</f>
        <v>8462</v>
      </c>
      <c r="L64" s="169"/>
      <c r="M64" s="169"/>
      <c r="N64" s="169">
        <f>'将来負担比率（分子）の構造'!M$43</f>
        <v>8105</v>
      </c>
      <c r="O64" s="169"/>
      <c r="P64" s="169"/>
    </row>
    <row r="65" spans="1:16" x14ac:dyDescent="0.25">
      <c r="A65" s="169" t="s">
        <v>34</v>
      </c>
      <c r="B65" s="169">
        <f>'将来負担比率（分子）の構造'!I$42</f>
        <v>706</v>
      </c>
      <c r="C65" s="169"/>
      <c r="D65" s="169"/>
      <c r="E65" s="169">
        <f>'将来負担比率（分子）の構造'!J$42</f>
        <v>683</v>
      </c>
      <c r="F65" s="169"/>
      <c r="G65" s="169"/>
      <c r="H65" s="169">
        <f>'将来負担比率（分子）の構造'!K$42</f>
        <v>643</v>
      </c>
      <c r="I65" s="169"/>
      <c r="J65" s="169"/>
      <c r="K65" s="169">
        <f>'将来負担比率（分子）の構造'!L$42</f>
        <v>592</v>
      </c>
      <c r="L65" s="169"/>
      <c r="M65" s="169"/>
      <c r="N65" s="169">
        <f>'将来負担比率（分子）の構造'!M$42</f>
        <v>535</v>
      </c>
      <c r="O65" s="169"/>
      <c r="P65" s="169"/>
    </row>
    <row r="66" spans="1:16" x14ac:dyDescent="0.25">
      <c r="A66" s="169" t="s">
        <v>33</v>
      </c>
      <c r="B66" s="169">
        <f>'将来負担比率（分子）の構造'!I$41</f>
        <v>9560</v>
      </c>
      <c r="C66" s="169"/>
      <c r="D66" s="169"/>
      <c r="E66" s="169">
        <f>'将来負担比率（分子）の構造'!J$41</f>
        <v>9330</v>
      </c>
      <c r="F66" s="169"/>
      <c r="G66" s="169"/>
      <c r="H66" s="169">
        <f>'将来負担比率（分子）の構造'!K$41</f>
        <v>9145</v>
      </c>
      <c r="I66" s="169"/>
      <c r="J66" s="169"/>
      <c r="K66" s="169">
        <f>'将来負担比率（分子）の構造'!L$41</f>
        <v>9077</v>
      </c>
      <c r="L66" s="169"/>
      <c r="M66" s="169"/>
      <c r="N66" s="169">
        <f>'将来負担比率（分子）の構造'!M$41</f>
        <v>9309</v>
      </c>
      <c r="O66" s="169"/>
      <c r="P66" s="169"/>
    </row>
    <row r="67" spans="1:16" x14ac:dyDescent="0.25">
      <c r="A67" s="169" t="s">
        <v>76</v>
      </c>
      <c r="B67" s="169" t="e">
        <f>NA()</f>
        <v>#N/A</v>
      </c>
      <c r="C67" s="169">
        <f>IF(ISNUMBER('将来負担比率（分子）の構造'!I$53), IF('将来負担比率（分子）の構造'!I$53 &lt; 0, 0, '将来負担比率（分子）の構造'!I$53), NA())</f>
        <v>7349</v>
      </c>
      <c r="D67" s="169" t="e">
        <f>NA()</f>
        <v>#N/A</v>
      </c>
      <c r="E67" s="169" t="e">
        <f>NA()</f>
        <v>#N/A</v>
      </c>
      <c r="F67" s="169">
        <f>IF(ISNUMBER('将来負担比率（分子）の構造'!J$53), IF('将来負担比率（分子）の構造'!J$53 &lt; 0, 0, '将来負担比率（分子）の構造'!J$53), NA())</f>
        <v>7367</v>
      </c>
      <c r="G67" s="169" t="e">
        <f>NA()</f>
        <v>#N/A</v>
      </c>
      <c r="H67" s="169" t="e">
        <f>NA()</f>
        <v>#N/A</v>
      </c>
      <c r="I67" s="169">
        <f>IF(ISNUMBER('将来負担比率（分子）の構造'!K$53), IF('将来負担比率（分子）の構造'!K$53 &lt; 0, 0, '将来負担比率（分子）の構造'!K$53), NA())</f>
        <v>7145</v>
      </c>
      <c r="J67" s="169" t="e">
        <f>NA()</f>
        <v>#N/A</v>
      </c>
      <c r="K67" s="169" t="e">
        <f>NA()</f>
        <v>#N/A</v>
      </c>
      <c r="L67" s="169">
        <f>IF(ISNUMBER('将来負担比率（分子）の構造'!L$53), IF('将来負担比率（分子）の構造'!L$53 &lt; 0, 0, '将来負担比率（分子）の構造'!L$53), NA())</f>
        <v>6509</v>
      </c>
      <c r="M67" s="169" t="e">
        <f>NA()</f>
        <v>#N/A</v>
      </c>
      <c r="N67" s="169" t="e">
        <f>NA()</f>
        <v>#N/A</v>
      </c>
      <c r="O67" s="169">
        <f>IF(ISNUMBER('将来負担比率（分子）の構造'!M$53), IF('将来負担比率（分子）の構造'!M$53 &lt; 0, 0, '将来負担比率（分子）の構造'!M$53), NA())</f>
        <v>5391</v>
      </c>
      <c r="P67" s="169" t="e">
        <f>NA()</f>
        <v>#N/A</v>
      </c>
    </row>
    <row r="70" spans="1:16" x14ac:dyDescent="0.25">
      <c r="A70" s="171" t="s">
        <v>77</v>
      </c>
      <c r="B70" s="171"/>
      <c r="C70" s="171"/>
      <c r="D70" s="171"/>
      <c r="E70" s="171"/>
      <c r="F70" s="171"/>
    </row>
    <row r="71" spans="1:16" x14ac:dyDescent="0.25">
      <c r="A71" s="172"/>
      <c r="B71" s="172" t="str">
        <f>基金残高に係る経年分析!F54</f>
        <v>R02</v>
      </c>
      <c r="C71" s="172" t="str">
        <f>基金残高に係る経年分析!G54</f>
        <v>R03</v>
      </c>
      <c r="D71" s="172" t="str">
        <f>基金残高に係る経年分析!H54</f>
        <v>R04</v>
      </c>
    </row>
    <row r="72" spans="1:16" x14ac:dyDescent="0.25">
      <c r="A72" s="172" t="s">
        <v>78</v>
      </c>
      <c r="B72" s="173">
        <f>基金残高に係る経年分析!F55</f>
        <v>72</v>
      </c>
      <c r="C72" s="173">
        <f>基金残高に係る経年分析!G55</f>
        <v>413</v>
      </c>
      <c r="D72" s="173">
        <f>基金残高に係る経年分析!H55</f>
        <v>1071</v>
      </c>
    </row>
    <row r="73" spans="1:16" x14ac:dyDescent="0.25">
      <c r="A73" s="172" t="s">
        <v>79</v>
      </c>
      <c r="B73" s="173">
        <f>基金残高に係る経年分析!F56</f>
        <v>1</v>
      </c>
      <c r="C73" s="173">
        <f>基金残高に係る経年分析!G56</f>
        <v>97</v>
      </c>
      <c r="D73" s="173">
        <f>基金残高に係る経年分析!H56</f>
        <v>97</v>
      </c>
    </row>
    <row r="74" spans="1:16" x14ac:dyDescent="0.25">
      <c r="A74" s="172" t="s">
        <v>80</v>
      </c>
      <c r="B74" s="173">
        <f>基金残高に係る経年分析!F57</f>
        <v>20</v>
      </c>
      <c r="C74" s="173">
        <f>基金残高に係る経年分析!G57</f>
        <v>13</v>
      </c>
      <c r="D74" s="173">
        <f>基金残高に係る経年分析!H57</f>
        <v>41</v>
      </c>
    </row>
  </sheetData>
  <sheetProtection algorithmName="SHA-512" hashValue="+DMVDmjr6Gwk/qCfKH8YtCQNFDQ5UY+l/6lHJoqh3eWKuPYy9GWlqvUfyEQhBEerZ8lNwb3a/HmDwqUWlMpIVQ==" saltValue="t7w/PS9JLujhp/JwKyaJ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213</v>
      </c>
      <c r="DI1" s="731"/>
      <c r="DJ1" s="731"/>
      <c r="DK1" s="731"/>
      <c r="DL1" s="731"/>
      <c r="DM1" s="731"/>
      <c r="DN1" s="732"/>
      <c r="DO1" s="208"/>
      <c r="DP1" s="730" t="s">
        <v>214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5">
      <c r="B2" s="209" t="s">
        <v>215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86" t="s">
        <v>216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217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218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5">
      <c r="B4" s="686" t="s">
        <v>1</v>
      </c>
      <c r="C4" s="687"/>
      <c r="D4" s="687"/>
      <c r="E4" s="687"/>
      <c r="F4" s="687"/>
      <c r="G4" s="687"/>
      <c r="H4" s="687"/>
      <c r="I4" s="687"/>
      <c r="J4" s="687"/>
      <c r="K4" s="687"/>
      <c r="L4" s="687"/>
      <c r="M4" s="687"/>
      <c r="N4" s="687"/>
      <c r="O4" s="687"/>
      <c r="P4" s="687"/>
      <c r="Q4" s="688"/>
      <c r="R4" s="686" t="s">
        <v>219</v>
      </c>
      <c r="S4" s="687"/>
      <c r="T4" s="687"/>
      <c r="U4" s="687"/>
      <c r="V4" s="687"/>
      <c r="W4" s="687"/>
      <c r="X4" s="687"/>
      <c r="Y4" s="688"/>
      <c r="Z4" s="686" t="s">
        <v>220</v>
      </c>
      <c r="AA4" s="687"/>
      <c r="AB4" s="687"/>
      <c r="AC4" s="688"/>
      <c r="AD4" s="686" t="s">
        <v>221</v>
      </c>
      <c r="AE4" s="687"/>
      <c r="AF4" s="687"/>
      <c r="AG4" s="687"/>
      <c r="AH4" s="687"/>
      <c r="AI4" s="687"/>
      <c r="AJ4" s="687"/>
      <c r="AK4" s="688"/>
      <c r="AL4" s="686" t="s">
        <v>220</v>
      </c>
      <c r="AM4" s="687"/>
      <c r="AN4" s="687"/>
      <c r="AO4" s="688"/>
      <c r="AP4" s="733" t="s">
        <v>222</v>
      </c>
      <c r="AQ4" s="733"/>
      <c r="AR4" s="733"/>
      <c r="AS4" s="733"/>
      <c r="AT4" s="733"/>
      <c r="AU4" s="733"/>
      <c r="AV4" s="733"/>
      <c r="AW4" s="733"/>
      <c r="AX4" s="733"/>
      <c r="AY4" s="733"/>
      <c r="AZ4" s="733"/>
      <c r="BA4" s="733"/>
      <c r="BB4" s="733"/>
      <c r="BC4" s="733"/>
      <c r="BD4" s="733"/>
      <c r="BE4" s="733"/>
      <c r="BF4" s="733"/>
      <c r="BG4" s="733" t="s">
        <v>223</v>
      </c>
      <c r="BH4" s="733"/>
      <c r="BI4" s="733"/>
      <c r="BJ4" s="733"/>
      <c r="BK4" s="733"/>
      <c r="BL4" s="733"/>
      <c r="BM4" s="733"/>
      <c r="BN4" s="733"/>
      <c r="BO4" s="733" t="s">
        <v>220</v>
      </c>
      <c r="BP4" s="733"/>
      <c r="BQ4" s="733"/>
      <c r="BR4" s="733"/>
      <c r="BS4" s="733" t="s">
        <v>224</v>
      </c>
      <c r="BT4" s="733"/>
      <c r="BU4" s="733"/>
      <c r="BV4" s="733"/>
      <c r="BW4" s="733"/>
      <c r="BX4" s="733"/>
      <c r="BY4" s="733"/>
      <c r="BZ4" s="733"/>
      <c r="CA4" s="733"/>
      <c r="CB4" s="733"/>
      <c r="CD4" s="686" t="s">
        <v>225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5">
      <c r="B5" s="692" t="s">
        <v>226</v>
      </c>
      <c r="C5" s="693"/>
      <c r="D5" s="693"/>
      <c r="E5" s="693"/>
      <c r="F5" s="693"/>
      <c r="G5" s="693"/>
      <c r="H5" s="693"/>
      <c r="I5" s="693"/>
      <c r="J5" s="693"/>
      <c r="K5" s="693"/>
      <c r="L5" s="693"/>
      <c r="M5" s="693"/>
      <c r="N5" s="693"/>
      <c r="O5" s="693"/>
      <c r="P5" s="693"/>
      <c r="Q5" s="694"/>
      <c r="R5" s="689">
        <v>2636540</v>
      </c>
      <c r="S5" s="690"/>
      <c r="T5" s="690"/>
      <c r="U5" s="690"/>
      <c r="V5" s="690"/>
      <c r="W5" s="690"/>
      <c r="X5" s="690"/>
      <c r="Y5" s="715"/>
      <c r="Z5" s="728">
        <v>18.3</v>
      </c>
      <c r="AA5" s="728"/>
      <c r="AB5" s="728"/>
      <c r="AC5" s="728"/>
      <c r="AD5" s="729">
        <v>2519236</v>
      </c>
      <c r="AE5" s="729"/>
      <c r="AF5" s="729"/>
      <c r="AG5" s="729"/>
      <c r="AH5" s="729"/>
      <c r="AI5" s="729"/>
      <c r="AJ5" s="729"/>
      <c r="AK5" s="729"/>
      <c r="AL5" s="716">
        <v>34.4</v>
      </c>
      <c r="AM5" s="698"/>
      <c r="AN5" s="698"/>
      <c r="AO5" s="717"/>
      <c r="AP5" s="692" t="s">
        <v>227</v>
      </c>
      <c r="AQ5" s="693"/>
      <c r="AR5" s="693"/>
      <c r="AS5" s="693"/>
      <c r="AT5" s="693"/>
      <c r="AU5" s="693"/>
      <c r="AV5" s="693"/>
      <c r="AW5" s="693"/>
      <c r="AX5" s="693"/>
      <c r="AY5" s="693"/>
      <c r="AZ5" s="693"/>
      <c r="BA5" s="693"/>
      <c r="BB5" s="693"/>
      <c r="BC5" s="693"/>
      <c r="BD5" s="693"/>
      <c r="BE5" s="693"/>
      <c r="BF5" s="694"/>
      <c r="BG5" s="634">
        <v>2516619</v>
      </c>
      <c r="BH5" s="635"/>
      <c r="BI5" s="635"/>
      <c r="BJ5" s="635"/>
      <c r="BK5" s="635"/>
      <c r="BL5" s="635"/>
      <c r="BM5" s="635"/>
      <c r="BN5" s="636"/>
      <c r="BO5" s="672">
        <v>95.5</v>
      </c>
      <c r="BP5" s="672"/>
      <c r="BQ5" s="672"/>
      <c r="BR5" s="672"/>
      <c r="BS5" s="673">
        <v>17314</v>
      </c>
      <c r="BT5" s="673"/>
      <c r="BU5" s="673"/>
      <c r="BV5" s="673"/>
      <c r="BW5" s="673"/>
      <c r="BX5" s="673"/>
      <c r="BY5" s="673"/>
      <c r="BZ5" s="673"/>
      <c r="CA5" s="673"/>
      <c r="CB5" s="708"/>
      <c r="CD5" s="686" t="s">
        <v>222</v>
      </c>
      <c r="CE5" s="687"/>
      <c r="CF5" s="687"/>
      <c r="CG5" s="687"/>
      <c r="CH5" s="687"/>
      <c r="CI5" s="687"/>
      <c r="CJ5" s="687"/>
      <c r="CK5" s="687"/>
      <c r="CL5" s="687"/>
      <c r="CM5" s="687"/>
      <c r="CN5" s="687"/>
      <c r="CO5" s="687"/>
      <c r="CP5" s="687"/>
      <c r="CQ5" s="688"/>
      <c r="CR5" s="686" t="s">
        <v>228</v>
      </c>
      <c r="CS5" s="687"/>
      <c r="CT5" s="687"/>
      <c r="CU5" s="687"/>
      <c r="CV5" s="687"/>
      <c r="CW5" s="687"/>
      <c r="CX5" s="687"/>
      <c r="CY5" s="688"/>
      <c r="CZ5" s="686" t="s">
        <v>220</v>
      </c>
      <c r="DA5" s="687"/>
      <c r="DB5" s="687"/>
      <c r="DC5" s="688"/>
      <c r="DD5" s="686" t="s">
        <v>229</v>
      </c>
      <c r="DE5" s="687"/>
      <c r="DF5" s="687"/>
      <c r="DG5" s="687"/>
      <c r="DH5" s="687"/>
      <c r="DI5" s="687"/>
      <c r="DJ5" s="687"/>
      <c r="DK5" s="687"/>
      <c r="DL5" s="687"/>
      <c r="DM5" s="687"/>
      <c r="DN5" s="687"/>
      <c r="DO5" s="687"/>
      <c r="DP5" s="688"/>
      <c r="DQ5" s="686" t="s">
        <v>230</v>
      </c>
      <c r="DR5" s="687"/>
      <c r="DS5" s="687"/>
      <c r="DT5" s="687"/>
      <c r="DU5" s="687"/>
      <c r="DV5" s="687"/>
      <c r="DW5" s="687"/>
      <c r="DX5" s="687"/>
      <c r="DY5" s="687"/>
      <c r="DZ5" s="687"/>
      <c r="EA5" s="687"/>
      <c r="EB5" s="687"/>
      <c r="EC5" s="688"/>
    </row>
    <row r="6" spans="2:143" ht="11.25" customHeight="1" x14ac:dyDescent="0.25">
      <c r="B6" s="631" t="s">
        <v>231</v>
      </c>
      <c r="C6" s="632"/>
      <c r="D6" s="632"/>
      <c r="E6" s="632"/>
      <c r="F6" s="632"/>
      <c r="G6" s="632"/>
      <c r="H6" s="632"/>
      <c r="I6" s="632"/>
      <c r="J6" s="632"/>
      <c r="K6" s="632"/>
      <c r="L6" s="632"/>
      <c r="M6" s="632"/>
      <c r="N6" s="632"/>
      <c r="O6" s="632"/>
      <c r="P6" s="632"/>
      <c r="Q6" s="633"/>
      <c r="R6" s="634">
        <v>125011</v>
      </c>
      <c r="S6" s="635"/>
      <c r="T6" s="635"/>
      <c r="U6" s="635"/>
      <c r="V6" s="635"/>
      <c r="W6" s="635"/>
      <c r="X6" s="635"/>
      <c r="Y6" s="636"/>
      <c r="Z6" s="672">
        <v>0.9</v>
      </c>
      <c r="AA6" s="672"/>
      <c r="AB6" s="672"/>
      <c r="AC6" s="672"/>
      <c r="AD6" s="673">
        <v>125011</v>
      </c>
      <c r="AE6" s="673"/>
      <c r="AF6" s="673"/>
      <c r="AG6" s="673"/>
      <c r="AH6" s="673"/>
      <c r="AI6" s="673"/>
      <c r="AJ6" s="673"/>
      <c r="AK6" s="673"/>
      <c r="AL6" s="637">
        <v>1.7</v>
      </c>
      <c r="AM6" s="638"/>
      <c r="AN6" s="638"/>
      <c r="AO6" s="674"/>
      <c r="AP6" s="631" t="s">
        <v>232</v>
      </c>
      <c r="AQ6" s="632"/>
      <c r="AR6" s="632"/>
      <c r="AS6" s="632"/>
      <c r="AT6" s="632"/>
      <c r="AU6" s="632"/>
      <c r="AV6" s="632"/>
      <c r="AW6" s="632"/>
      <c r="AX6" s="632"/>
      <c r="AY6" s="632"/>
      <c r="AZ6" s="632"/>
      <c r="BA6" s="632"/>
      <c r="BB6" s="632"/>
      <c r="BC6" s="632"/>
      <c r="BD6" s="632"/>
      <c r="BE6" s="632"/>
      <c r="BF6" s="633"/>
      <c r="BG6" s="634">
        <v>2516619</v>
      </c>
      <c r="BH6" s="635"/>
      <c r="BI6" s="635"/>
      <c r="BJ6" s="635"/>
      <c r="BK6" s="635"/>
      <c r="BL6" s="635"/>
      <c r="BM6" s="635"/>
      <c r="BN6" s="636"/>
      <c r="BO6" s="672">
        <v>95.5</v>
      </c>
      <c r="BP6" s="672"/>
      <c r="BQ6" s="672"/>
      <c r="BR6" s="672"/>
      <c r="BS6" s="673">
        <v>17314</v>
      </c>
      <c r="BT6" s="673"/>
      <c r="BU6" s="673"/>
      <c r="BV6" s="673"/>
      <c r="BW6" s="673"/>
      <c r="BX6" s="673"/>
      <c r="BY6" s="673"/>
      <c r="BZ6" s="673"/>
      <c r="CA6" s="673"/>
      <c r="CB6" s="708"/>
      <c r="CD6" s="692" t="s">
        <v>233</v>
      </c>
      <c r="CE6" s="693"/>
      <c r="CF6" s="693"/>
      <c r="CG6" s="693"/>
      <c r="CH6" s="693"/>
      <c r="CI6" s="693"/>
      <c r="CJ6" s="693"/>
      <c r="CK6" s="693"/>
      <c r="CL6" s="693"/>
      <c r="CM6" s="693"/>
      <c r="CN6" s="693"/>
      <c r="CO6" s="693"/>
      <c r="CP6" s="693"/>
      <c r="CQ6" s="694"/>
      <c r="CR6" s="634">
        <v>128492</v>
      </c>
      <c r="CS6" s="635"/>
      <c r="CT6" s="635"/>
      <c r="CU6" s="635"/>
      <c r="CV6" s="635"/>
      <c r="CW6" s="635"/>
      <c r="CX6" s="635"/>
      <c r="CY6" s="636"/>
      <c r="CZ6" s="716">
        <v>0.9</v>
      </c>
      <c r="DA6" s="698"/>
      <c r="DB6" s="698"/>
      <c r="DC6" s="718"/>
      <c r="DD6" s="640" t="s">
        <v>174</v>
      </c>
      <c r="DE6" s="635"/>
      <c r="DF6" s="635"/>
      <c r="DG6" s="635"/>
      <c r="DH6" s="635"/>
      <c r="DI6" s="635"/>
      <c r="DJ6" s="635"/>
      <c r="DK6" s="635"/>
      <c r="DL6" s="635"/>
      <c r="DM6" s="635"/>
      <c r="DN6" s="635"/>
      <c r="DO6" s="635"/>
      <c r="DP6" s="636"/>
      <c r="DQ6" s="640">
        <v>128492</v>
      </c>
      <c r="DR6" s="635"/>
      <c r="DS6" s="635"/>
      <c r="DT6" s="635"/>
      <c r="DU6" s="635"/>
      <c r="DV6" s="635"/>
      <c r="DW6" s="635"/>
      <c r="DX6" s="635"/>
      <c r="DY6" s="635"/>
      <c r="DZ6" s="635"/>
      <c r="EA6" s="635"/>
      <c r="EB6" s="635"/>
      <c r="EC6" s="671"/>
    </row>
    <row r="7" spans="2:143" ht="11.25" customHeight="1" x14ac:dyDescent="0.25">
      <c r="B7" s="631" t="s">
        <v>234</v>
      </c>
      <c r="C7" s="632"/>
      <c r="D7" s="632"/>
      <c r="E7" s="632"/>
      <c r="F7" s="632"/>
      <c r="G7" s="632"/>
      <c r="H7" s="632"/>
      <c r="I7" s="632"/>
      <c r="J7" s="632"/>
      <c r="K7" s="632"/>
      <c r="L7" s="632"/>
      <c r="M7" s="632"/>
      <c r="N7" s="632"/>
      <c r="O7" s="632"/>
      <c r="P7" s="632"/>
      <c r="Q7" s="633"/>
      <c r="R7" s="634">
        <v>894</v>
      </c>
      <c r="S7" s="635"/>
      <c r="T7" s="635"/>
      <c r="U7" s="635"/>
      <c r="V7" s="635"/>
      <c r="W7" s="635"/>
      <c r="X7" s="635"/>
      <c r="Y7" s="636"/>
      <c r="Z7" s="672">
        <v>0</v>
      </c>
      <c r="AA7" s="672"/>
      <c r="AB7" s="672"/>
      <c r="AC7" s="672"/>
      <c r="AD7" s="673">
        <v>894</v>
      </c>
      <c r="AE7" s="673"/>
      <c r="AF7" s="673"/>
      <c r="AG7" s="673"/>
      <c r="AH7" s="673"/>
      <c r="AI7" s="673"/>
      <c r="AJ7" s="673"/>
      <c r="AK7" s="673"/>
      <c r="AL7" s="637">
        <v>0</v>
      </c>
      <c r="AM7" s="638"/>
      <c r="AN7" s="638"/>
      <c r="AO7" s="674"/>
      <c r="AP7" s="631" t="s">
        <v>235</v>
      </c>
      <c r="AQ7" s="632"/>
      <c r="AR7" s="632"/>
      <c r="AS7" s="632"/>
      <c r="AT7" s="632"/>
      <c r="AU7" s="632"/>
      <c r="AV7" s="632"/>
      <c r="AW7" s="632"/>
      <c r="AX7" s="632"/>
      <c r="AY7" s="632"/>
      <c r="AZ7" s="632"/>
      <c r="BA7" s="632"/>
      <c r="BB7" s="632"/>
      <c r="BC7" s="632"/>
      <c r="BD7" s="632"/>
      <c r="BE7" s="632"/>
      <c r="BF7" s="633"/>
      <c r="BG7" s="634">
        <v>1070446</v>
      </c>
      <c r="BH7" s="635"/>
      <c r="BI7" s="635"/>
      <c r="BJ7" s="635"/>
      <c r="BK7" s="635"/>
      <c r="BL7" s="635"/>
      <c r="BM7" s="635"/>
      <c r="BN7" s="636"/>
      <c r="BO7" s="672">
        <v>40.6</v>
      </c>
      <c r="BP7" s="672"/>
      <c r="BQ7" s="672"/>
      <c r="BR7" s="672"/>
      <c r="BS7" s="673">
        <v>17314</v>
      </c>
      <c r="BT7" s="673"/>
      <c r="BU7" s="673"/>
      <c r="BV7" s="673"/>
      <c r="BW7" s="673"/>
      <c r="BX7" s="673"/>
      <c r="BY7" s="673"/>
      <c r="BZ7" s="673"/>
      <c r="CA7" s="673"/>
      <c r="CB7" s="708"/>
      <c r="CD7" s="631" t="s">
        <v>236</v>
      </c>
      <c r="CE7" s="632"/>
      <c r="CF7" s="632"/>
      <c r="CG7" s="632"/>
      <c r="CH7" s="632"/>
      <c r="CI7" s="632"/>
      <c r="CJ7" s="632"/>
      <c r="CK7" s="632"/>
      <c r="CL7" s="632"/>
      <c r="CM7" s="632"/>
      <c r="CN7" s="632"/>
      <c r="CO7" s="632"/>
      <c r="CP7" s="632"/>
      <c r="CQ7" s="633"/>
      <c r="CR7" s="634">
        <v>2188704</v>
      </c>
      <c r="CS7" s="635"/>
      <c r="CT7" s="635"/>
      <c r="CU7" s="635"/>
      <c r="CV7" s="635"/>
      <c r="CW7" s="635"/>
      <c r="CX7" s="635"/>
      <c r="CY7" s="636"/>
      <c r="CZ7" s="672">
        <v>15.9</v>
      </c>
      <c r="DA7" s="672"/>
      <c r="DB7" s="672"/>
      <c r="DC7" s="672"/>
      <c r="DD7" s="640">
        <v>59118</v>
      </c>
      <c r="DE7" s="635"/>
      <c r="DF7" s="635"/>
      <c r="DG7" s="635"/>
      <c r="DH7" s="635"/>
      <c r="DI7" s="635"/>
      <c r="DJ7" s="635"/>
      <c r="DK7" s="635"/>
      <c r="DL7" s="635"/>
      <c r="DM7" s="635"/>
      <c r="DN7" s="635"/>
      <c r="DO7" s="635"/>
      <c r="DP7" s="636"/>
      <c r="DQ7" s="640">
        <v>2002718</v>
      </c>
      <c r="DR7" s="635"/>
      <c r="DS7" s="635"/>
      <c r="DT7" s="635"/>
      <c r="DU7" s="635"/>
      <c r="DV7" s="635"/>
      <c r="DW7" s="635"/>
      <c r="DX7" s="635"/>
      <c r="DY7" s="635"/>
      <c r="DZ7" s="635"/>
      <c r="EA7" s="635"/>
      <c r="EB7" s="635"/>
      <c r="EC7" s="671"/>
    </row>
    <row r="8" spans="2:143" ht="11.25" customHeight="1" x14ac:dyDescent="0.25">
      <c r="B8" s="631" t="s">
        <v>237</v>
      </c>
      <c r="C8" s="632"/>
      <c r="D8" s="632"/>
      <c r="E8" s="632"/>
      <c r="F8" s="632"/>
      <c r="G8" s="632"/>
      <c r="H8" s="632"/>
      <c r="I8" s="632"/>
      <c r="J8" s="632"/>
      <c r="K8" s="632"/>
      <c r="L8" s="632"/>
      <c r="M8" s="632"/>
      <c r="N8" s="632"/>
      <c r="O8" s="632"/>
      <c r="P8" s="632"/>
      <c r="Q8" s="633"/>
      <c r="R8" s="634">
        <v>12924</v>
      </c>
      <c r="S8" s="635"/>
      <c r="T8" s="635"/>
      <c r="U8" s="635"/>
      <c r="V8" s="635"/>
      <c r="W8" s="635"/>
      <c r="X8" s="635"/>
      <c r="Y8" s="636"/>
      <c r="Z8" s="672">
        <v>0.1</v>
      </c>
      <c r="AA8" s="672"/>
      <c r="AB8" s="672"/>
      <c r="AC8" s="672"/>
      <c r="AD8" s="673">
        <v>12924</v>
      </c>
      <c r="AE8" s="673"/>
      <c r="AF8" s="673"/>
      <c r="AG8" s="673"/>
      <c r="AH8" s="673"/>
      <c r="AI8" s="673"/>
      <c r="AJ8" s="673"/>
      <c r="AK8" s="673"/>
      <c r="AL8" s="637">
        <v>0.2</v>
      </c>
      <c r="AM8" s="638"/>
      <c r="AN8" s="638"/>
      <c r="AO8" s="674"/>
      <c r="AP8" s="631" t="s">
        <v>238</v>
      </c>
      <c r="AQ8" s="632"/>
      <c r="AR8" s="632"/>
      <c r="AS8" s="632"/>
      <c r="AT8" s="632"/>
      <c r="AU8" s="632"/>
      <c r="AV8" s="632"/>
      <c r="AW8" s="632"/>
      <c r="AX8" s="632"/>
      <c r="AY8" s="632"/>
      <c r="AZ8" s="632"/>
      <c r="BA8" s="632"/>
      <c r="BB8" s="632"/>
      <c r="BC8" s="632"/>
      <c r="BD8" s="632"/>
      <c r="BE8" s="632"/>
      <c r="BF8" s="633"/>
      <c r="BG8" s="634">
        <v>45081</v>
      </c>
      <c r="BH8" s="635"/>
      <c r="BI8" s="635"/>
      <c r="BJ8" s="635"/>
      <c r="BK8" s="635"/>
      <c r="BL8" s="635"/>
      <c r="BM8" s="635"/>
      <c r="BN8" s="636"/>
      <c r="BO8" s="672">
        <v>1.7</v>
      </c>
      <c r="BP8" s="672"/>
      <c r="BQ8" s="672"/>
      <c r="BR8" s="672"/>
      <c r="BS8" s="673" t="s">
        <v>174</v>
      </c>
      <c r="BT8" s="673"/>
      <c r="BU8" s="673"/>
      <c r="BV8" s="673"/>
      <c r="BW8" s="673"/>
      <c r="BX8" s="673"/>
      <c r="BY8" s="673"/>
      <c r="BZ8" s="673"/>
      <c r="CA8" s="673"/>
      <c r="CB8" s="708"/>
      <c r="CD8" s="631" t="s">
        <v>239</v>
      </c>
      <c r="CE8" s="632"/>
      <c r="CF8" s="632"/>
      <c r="CG8" s="632"/>
      <c r="CH8" s="632"/>
      <c r="CI8" s="632"/>
      <c r="CJ8" s="632"/>
      <c r="CK8" s="632"/>
      <c r="CL8" s="632"/>
      <c r="CM8" s="632"/>
      <c r="CN8" s="632"/>
      <c r="CO8" s="632"/>
      <c r="CP8" s="632"/>
      <c r="CQ8" s="633"/>
      <c r="CR8" s="634">
        <v>4074807</v>
      </c>
      <c r="CS8" s="635"/>
      <c r="CT8" s="635"/>
      <c r="CU8" s="635"/>
      <c r="CV8" s="635"/>
      <c r="CW8" s="635"/>
      <c r="CX8" s="635"/>
      <c r="CY8" s="636"/>
      <c r="CZ8" s="672">
        <v>29.6</v>
      </c>
      <c r="DA8" s="672"/>
      <c r="DB8" s="672"/>
      <c r="DC8" s="672"/>
      <c r="DD8" s="640">
        <v>56189</v>
      </c>
      <c r="DE8" s="635"/>
      <c r="DF8" s="635"/>
      <c r="DG8" s="635"/>
      <c r="DH8" s="635"/>
      <c r="DI8" s="635"/>
      <c r="DJ8" s="635"/>
      <c r="DK8" s="635"/>
      <c r="DL8" s="635"/>
      <c r="DM8" s="635"/>
      <c r="DN8" s="635"/>
      <c r="DO8" s="635"/>
      <c r="DP8" s="636"/>
      <c r="DQ8" s="640">
        <v>2251568</v>
      </c>
      <c r="DR8" s="635"/>
      <c r="DS8" s="635"/>
      <c r="DT8" s="635"/>
      <c r="DU8" s="635"/>
      <c r="DV8" s="635"/>
      <c r="DW8" s="635"/>
      <c r="DX8" s="635"/>
      <c r="DY8" s="635"/>
      <c r="DZ8" s="635"/>
      <c r="EA8" s="635"/>
      <c r="EB8" s="635"/>
      <c r="EC8" s="671"/>
    </row>
    <row r="9" spans="2:143" ht="11.25" customHeight="1" x14ac:dyDescent="0.25">
      <c r="B9" s="631" t="s">
        <v>240</v>
      </c>
      <c r="C9" s="632"/>
      <c r="D9" s="632"/>
      <c r="E9" s="632"/>
      <c r="F9" s="632"/>
      <c r="G9" s="632"/>
      <c r="H9" s="632"/>
      <c r="I9" s="632"/>
      <c r="J9" s="632"/>
      <c r="K9" s="632"/>
      <c r="L9" s="632"/>
      <c r="M9" s="632"/>
      <c r="N9" s="632"/>
      <c r="O9" s="632"/>
      <c r="P9" s="632"/>
      <c r="Q9" s="633"/>
      <c r="R9" s="634">
        <v>8990</v>
      </c>
      <c r="S9" s="635"/>
      <c r="T9" s="635"/>
      <c r="U9" s="635"/>
      <c r="V9" s="635"/>
      <c r="W9" s="635"/>
      <c r="X9" s="635"/>
      <c r="Y9" s="636"/>
      <c r="Z9" s="672">
        <v>0.1</v>
      </c>
      <c r="AA9" s="672"/>
      <c r="AB9" s="672"/>
      <c r="AC9" s="672"/>
      <c r="AD9" s="673">
        <v>8990</v>
      </c>
      <c r="AE9" s="673"/>
      <c r="AF9" s="673"/>
      <c r="AG9" s="673"/>
      <c r="AH9" s="673"/>
      <c r="AI9" s="673"/>
      <c r="AJ9" s="673"/>
      <c r="AK9" s="673"/>
      <c r="AL9" s="637">
        <v>0.1</v>
      </c>
      <c r="AM9" s="638"/>
      <c r="AN9" s="638"/>
      <c r="AO9" s="674"/>
      <c r="AP9" s="631" t="s">
        <v>241</v>
      </c>
      <c r="AQ9" s="632"/>
      <c r="AR9" s="632"/>
      <c r="AS9" s="632"/>
      <c r="AT9" s="632"/>
      <c r="AU9" s="632"/>
      <c r="AV9" s="632"/>
      <c r="AW9" s="632"/>
      <c r="AX9" s="632"/>
      <c r="AY9" s="632"/>
      <c r="AZ9" s="632"/>
      <c r="BA9" s="632"/>
      <c r="BB9" s="632"/>
      <c r="BC9" s="632"/>
      <c r="BD9" s="632"/>
      <c r="BE9" s="632"/>
      <c r="BF9" s="633"/>
      <c r="BG9" s="634">
        <v>911024</v>
      </c>
      <c r="BH9" s="635"/>
      <c r="BI9" s="635"/>
      <c r="BJ9" s="635"/>
      <c r="BK9" s="635"/>
      <c r="BL9" s="635"/>
      <c r="BM9" s="635"/>
      <c r="BN9" s="636"/>
      <c r="BO9" s="672">
        <v>34.6</v>
      </c>
      <c r="BP9" s="672"/>
      <c r="BQ9" s="672"/>
      <c r="BR9" s="672"/>
      <c r="BS9" s="673" t="s">
        <v>242</v>
      </c>
      <c r="BT9" s="673"/>
      <c r="BU9" s="673"/>
      <c r="BV9" s="673"/>
      <c r="BW9" s="673"/>
      <c r="BX9" s="673"/>
      <c r="BY9" s="673"/>
      <c r="BZ9" s="673"/>
      <c r="CA9" s="673"/>
      <c r="CB9" s="708"/>
      <c r="CD9" s="631" t="s">
        <v>243</v>
      </c>
      <c r="CE9" s="632"/>
      <c r="CF9" s="632"/>
      <c r="CG9" s="632"/>
      <c r="CH9" s="632"/>
      <c r="CI9" s="632"/>
      <c r="CJ9" s="632"/>
      <c r="CK9" s="632"/>
      <c r="CL9" s="632"/>
      <c r="CM9" s="632"/>
      <c r="CN9" s="632"/>
      <c r="CO9" s="632"/>
      <c r="CP9" s="632"/>
      <c r="CQ9" s="633"/>
      <c r="CR9" s="634">
        <v>1147727</v>
      </c>
      <c r="CS9" s="635"/>
      <c r="CT9" s="635"/>
      <c r="CU9" s="635"/>
      <c r="CV9" s="635"/>
      <c r="CW9" s="635"/>
      <c r="CX9" s="635"/>
      <c r="CY9" s="636"/>
      <c r="CZ9" s="672">
        <v>8.3000000000000007</v>
      </c>
      <c r="DA9" s="672"/>
      <c r="DB9" s="672"/>
      <c r="DC9" s="672"/>
      <c r="DD9" s="640">
        <v>9793</v>
      </c>
      <c r="DE9" s="635"/>
      <c r="DF9" s="635"/>
      <c r="DG9" s="635"/>
      <c r="DH9" s="635"/>
      <c r="DI9" s="635"/>
      <c r="DJ9" s="635"/>
      <c r="DK9" s="635"/>
      <c r="DL9" s="635"/>
      <c r="DM9" s="635"/>
      <c r="DN9" s="635"/>
      <c r="DO9" s="635"/>
      <c r="DP9" s="636"/>
      <c r="DQ9" s="640">
        <v>837866</v>
      </c>
      <c r="DR9" s="635"/>
      <c r="DS9" s="635"/>
      <c r="DT9" s="635"/>
      <c r="DU9" s="635"/>
      <c r="DV9" s="635"/>
      <c r="DW9" s="635"/>
      <c r="DX9" s="635"/>
      <c r="DY9" s="635"/>
      <c r="DZ9" s="635"/>
      <c r="EA9" s="635"/>
      <c r="EB9" s="635"/>
      <c r="EC9" s="671"/>
    </row>
    <row r="10" spans="2:143" ht="11.25" customHeight="1" x14ac:dyDescent="0.25">
      <c r="B10" s="631" t="s">
        <v>244</v>
      </c>
      <c r="C10" s="632"/>
      <c r="D10" s="632"/>
      <c r="E10" s="632"/>
      <c r="F10" s="632"/>
      <c r="G10" s="632"/>
      <c r="H10" s="632"/>
      <c r="I10" s="632"/>
      <c r="J10" s="632"/>
      <c r="K10" s="632"/>
      <c r="L10" s="632"/>
      <c r="M10" s="632"/>
      <c r="N10" s="632"/>
      <c r="O10" s="632"/>
      <c r="P10" s="632"/>
      <c r="Q10" s="633"/>
      <c r="R10" s="634" t="s">
        <v>174</v>
      </c>
      <c r="S10" s="635"/>
      <c r="T10" s="635"/>
      <c r="U10" s="635"/>
      <c r="V10" s="635"/>
      <c r="W10" s="635"/>
      <c r="X10" s="635"/>
      <c r="Y10" s="636"/>
      <c r="Z10" s="672" t="s">
        <v>129</v>
      </c>
      <c r="AA10" s="672"/>
      <c r="AB10" s="672"/>
      <c r="AC10" s="672"/>
      <c r="AD10" s="673" t="s">
        <v>129</v>
      </c>
      <c r="AE10" s="673"/>
      <c r="AF10" s="673"/>
      <c r="AG10" s="673"/>
      <c r="AH10" s="673"/>
      <c r="AI10" s="673"/>
      <c r="AJ10" s="673"/>
      <c r="AK10" s="673"/>
      <c r="AL10" s="637" t="s">
        <v>242</v>
      </c>
      <c r="AM10" s="638"/>
      <c r="AN10" s="638"/>
      <c r="AO10" s="674"/>
      <c r="AP10" s="631" t="s">
        <v>245</v>
      </c>
      <c r="AQ10" s="632"/>
      <c r="AR10" s="632"/>
      <c r="AS10" s="632"/>
      <c r="AT10" s="632"/>
      <c r="AU10" s="632"/>
      <c r="AV10" s="632"/>
      <c r="AW10" s="632"/>
      <c r="AX10" s="632"/>
      <c r="AY10" s="632"/>
      <c r="AZ10" s="632"/>
      <c r="BA10" s="632"/>
      <c r="BB10" s="632"/>
      <c r="BC10" s="632"/>
      <c r="BD10" s="632"/>
      <c r="BE10" s="632"/>
      <c r="BF10" s="633"/>
      <c r="BG10" s="634">
        <v>53551</v>
      </c>
      <c r="BH10" s="635"/>
      <c r="BI10" s="635"/>
      <c r="BJ10" s="635"/>
      <c r="BK10" s="635"/>
      <c r="BL10" s="635"/>
      <c r="BM10" s="635"/>
      <c r="BN10" s="636"/>
      <c r="BO10" s="672">
        <v>2</v>
      </c>
      <c r="BP10" s="672"/>
      <c r="BQ10" s="672"/>
      <c r="BR10" s="672"/>
      <c r="BS10" s="673" t="s">
        <v>129</v>
      </c>
      <c r="BT10" s="673"/>
      <c r="BU10" s="673"/>
      <c r="BV10" s="673"/>
      <c r="BW10" s="673"/>
      <c r="BX10" s="673"/>
      <c r="BY10" s="673"/>
      <c r="BZ10" s="673"/>
      <c r="CA10" s="673"/>
      <c r="CB10" s="708"/>
      <c r="CD10" s="631" t="s">
        <v>246</v>
      </c>
      <c r="CE10" s="632"/>
      <c r="CF10" s="632"/>
      <c r="CG10" s="632"/>
      <c r="CH10" s="632"/>
      <c r="CI10" s="632"/>
      <c r="CJ10" s="632"/>
      <c r="CK10" s="632"/>
      <c r="CL10" s="632"/>
      <c r="CM10" s="632"/>
      <c r="CN10" s="632"/>
      <c r="CO10" s="632"/>
      <c r="CP10" s="632"/>
      <c r="CQ10" s="633"/>
      <c r="CR10" s="634">
        <v>82122</v>
      </c>
      <c r="CS10" s="635"/>
      <c r="CT10" s="635"/>
      <c r="CU10" s="635"/>
      <c r="CV10" s="635"/>
      <c r="CW10" s="635"/>
      <c r="CX10" s="635"/>
      <c r="CY10" s="636"/>
      <c r="CZ10" s="672">
        <v>0.6</v>
      </c>
      <c r="DA10" s="672"/>
      <c r="DB10" s="672"/>
      <c r="DC10" s="672"/>
      <c r="DD10" s="640">
        <v>7040</v>
      </c>
      <c r="DE10" s="635"/>
      <c r="DF10" s="635"/>
      <c r="DG10" s="635"/>
      <c r="DH10" s="635"/>
      <c r="DI10" s="635"/>
      <c r="DJ10" s="635"/>
      <c r="DK10" s="635"/>
      <c r="DL10" s="635"/>
      <c r="DM10" s="635"/>
      <c r="DN10" s="635"/>
      <c r="DO10" s="635"/>
      <c r="DP10" s="636"/>
      <c r="DQ10" s="640">
        <v>44060</v>
      </c>
      <c r="DR10" s="635"/>
      <c r="DS10" s="635"/>
      <c r="DT10" s="635"/>
      <c r="DU10" s="635"/>
      <c r="DV10" s="635"/>
      <c r="DW10" s="635"/>
      <c r="DX10" s="635"/>
      <c r="DY10" s="635"/>
      <c r="DZ10" s="635"/>
      <c r="EA10" s="635"/>
      <c r="EB10" s="635"/>
      <c r="EC10" s="671"/>
    </row>
    <row r="11" spans="2:143" ht="11.25" customHeight="1" x14ac:dyDescent="0.25">
      <c r="B11" s="631" t="s">
        <v>247</v>
      </c>
      <c r="C11" s="632"/>
      <c r="D11" s="632"/>
      <c r="E11" s="632"/>
      <c r="F11" s="632"/>
      <c r="G11" s="632"/>
      <c r="H11" s="632"/>
      <c r="I11" s="632"/>
      <c r="J11" s="632"/>
      <c r="K11" s="632"/>
      <c r="L11" s="632"/>
      <c r="M11" s="632"/>
      <c r="N11" s="632"/>
      <c r="O11" s="632"/>
      <c r="P11" s="632"/>
      <c r="Q11" s="633"/>
      <c r="R11" s="634">
        <v>631643</v>
      </c>
      <c r="S11" s="635"/>
      <c r="T11" s="635"/>
      <c r="U11" s="635"/>
      <c r="V11" s="635"/>
      <c r="W11" s="635"/>
      <c r="X11" s="635"/>
      <c r="Y11" s="636"/>
      <c r="Z11" s="637">
        <v>4.4000000000000004</v>
      </c>
      <c r="AA11" s="638"/>
      <c r="AB11" s="638"/>
      <c r="AC11" s="639"/>
      <c r="AD11" s="640">
        <v>631643</v>
      </c>
      <c r="AE11" s="635"/>
      <c r="AF11" s="635"/>
      <c r="AG11" s="635"/>
      <c r="AH11" s="635"/>
      <c r="AI11" s="635"/>
      <c r="AJ11" s="635"/>
      <c r="AK11" s="636"/>
      <c r="AL11" s="637">
        <v>8.6</v>
      </c>
      <c r="AM11" s="638"/>
      <c r="AN11" s="638"/>
      <c r="AO11" s="674"/>
      <c r="AP11" s="631" t="s">
        <v>248</v>
      </c>
      <c r="AQ11" s="632"/>
      <c r="AR11" s="632"/>
      <c r="AS11" s="632"/>
      <c r="AT11" s="632"/>
      <c r="AU11" s="632"/>
      <c r="AV11" s="632"/>
      <c r="AW11" s="632"/>
      <c r="AX11" s="632"/>
      <c r="AY11" s="632"/>
      <c r="AZ11" s="632"/>
      <c r="BA11" s="632"/>
      <c r="BB11" s="632"/>
      <c r="BC11" s="632"/>
      <c r="BD11" s="632"/>
      <c r="BE11" s="632"/>
      <c r="BF11" s="633"/>
      <c r="BG11" s="634">
        <v>60790</v>
      </c>
      <c r="BH11" s="635"/>
      <c r="BI11" s="635"/>
      <c r="BJ11" s="635"/>
      <c r="BK11" s="635"/>
      <c r="BL11" s="635"/>
      <c r="BM11" s="635"/>
      <c r="BN11" s="636"/>
      <c r="BO11" s="672">
        <v>2.2999999999999998</v>
      </c>
      <c r="BP11" s="672"/>
      <c r="BQ11" s="672"/>
      <c r="BR11" s="672"/>
      <c r="BS11" s="673">
        <v>17314</v>
      </c>
      <c r="BT11" s="673"/>
      <c r="BU11" s="673"/>
      <c r="BV11" s="673"/>
      <c r="BW11" s="673"/>
      <c r="BX11" s="673"/>
      <c r="BY11" s="673"/>
      <c r="BZ11" s="673"/>
      <c r="CA11" s="673"/>
      <c r="CB11" s="708"/>
      <c r="CD11" s="631" t="s">
        <v>249</v>
      </c>
      <c r="CE11" s="632"/>
      <c r="CF11" s="632"/>
      <c r="CG11" s="632"/>
      <c r="CH11" s="632"/>
      <c r="CI11" s="632"/>
      <c r="CJ11" s="632"/>
      <c r="CK11" s="632"/>
      <c r="CL11" s="632"/>
      <c r="CM11" s="632"/>
      <c r="CN11" s="632"/>
      <c r="CO11" s="632"/>
      <c r="CP11" s="632"/>
      <c r="CQ11" s="633"/>
      <c r="CR11" s="634">
        <v>213300</v>
      </c>
      <c r="CS11" s="635"/>
      <c r="CT11" s="635"/>
      <c r="CU11" s="635"/>
      <c r="CV11" s="635"/>
      <c r="CW11" s="635"/>
      <c r="CX11" s="635"/>
      <c r="CY11" s="636"/>
      <c r="CZ11" s="672">
        <v>1.6</v>
      </c>
      <c r="DA11" s="672"/>
      <c r="DB11" s="672"/>
      <c r="DC11" s="672"/>
      <c r="DD11" s="640">
        <v>28414</v>
      </c>
      <c r="DE11" s="635"/>
      <c r="DF11" s="635"/>
      <c r="DG11" s="635"/>
      <c r="DH11" s="635"/>
      <c r="DI11" s="635"/>
      <c r="DJ11" s="635"/>
      <c r="DK11" s="635"/>
      <c r="DL11" s="635"/>
      <c r="DM11" s="635"/>
      <c r="DN11" s="635"/>
      <c r="DO11" s="635"/>
      <c r="DP11" s="636"/>
      <c r="DQ11" s="640">
        <v>153862</v>
      </c>
      <c r="DR11" s="635"/>
      <c r="DS11" s="635"/>
      <c r="DT11" s="635"/>
      <c r="DU11" s="635"/>
      <c r="DV11" s="635"/>
      <c r="DW11" s="635"/>
      <c r="DX11" s="635"/>
      <c r="DY11" s="635"/>
      <c r="DZ11" s="635"/>
      <c r="EA11" s="635"/>
      <c r="EB11" s="635"/>
      <c r="EC11" s="671"/>
    </row>
    <row r="12" spans="2:143" ht="11.25" customHeight="1" x14ac:dyDescent="0.25">
      <c r="B12" s="631" t="s">
        <v>250</v>
      </c>
      <c r="C12" s="632"/>
      <c r="D12" s="632"/>
      <c r="E12" s="632"/>
      <c r="F12" s="632"/>
      <c r="G12" s="632"/>
      <c r="H12" s="632"/>
      <c r="I12" s="632"/>
      <c r="J12" s="632"/>
      <c r="K12" s="632"/>
      <c r="L12" s="632"/>
      <c r="M12" s="632"/>
      <c r="N12" s="632"/>
      <c r="O12" s="632"/>
      <c r="P12" s="632"/>
      <c r="Q12" s="633"/>
      <c r="R12" s="634" t="s">
        <v>174</v>
      </c>
      <c r="S12" s="635"/>
      <c r="T12" s="635"/>
      <c r="U12" s="635"/>
      <c r="V12" s="635"/>
      <c r="W12" s="635"/>
      <c r="X12" s="635"/>
      <c r="Y12" s="636"/>
      <c r="Z12" s="672" t="s">
        <v>129</v>
      </c>
      <c r="AA12" s="672"/>
      <c r="AB12" s="672"/>
      <c r="AC12" s="672"/>
      <c r="AD12" s="673" t="s">
        <v>129</v>
      </c>
      <c r="AE12" s="673"/>
      <c r="AF12" s="673"/>
      <c r="AG12" s="673"/>
      <c r="AH12" s="673"/>
      <c r="AI12" s="673"/>
      <c r="AJ12" s="673"/>
      <c r="AK12" s="673"/>
      <c r="AL12" s="637" t="s">
        <v>251</v>
      </c>
      <c r="AM12" s="638"/>
      <c r="AN12" s="638"/>
      <c r="AO12" s="674"/>
      <c r="AP12" s="631" t="s">
        <v>252</v>
      </c>
      <c r="AQ12" s="632"/>
      <c r="AR12" s="632"/>
      <c r="AS12" s="632"/>
      <c r="AT12" s="632"/>
      <c r="AU12" s="632"/>
      <c r="AV12" s="632"/>
      <c r="AW12" s="632"/>
      <c r="AX12" s="632"/>
      <c r="AY12" s="632"/>
      <c r="AZ12" s="632"/>
      <c r="BA12" s="632"/>
      <c r="BB12" s="632"/>
      <c r="BC12" s="632"/>
      <c r="BD12" s="632"/>
      <c r="BE12" s="632"/>
      <c r="BF12" s="633"/>
      <c r="BG12" s="634">
        <v>1203431</v>
      </c>
      <c r="BH12" s="635"/>
      <c r="BI12" s="635"/>
      <c r="BJ12" s="635"/>
      <c r="BK12" s="635"/>
      <c r="BL12" s="635"/>
      <c r="BM12" s="635"/>
      <c r="BN12" s="636"/>
      <c r="BO12" s="672">
        <v>45.6</v>
      </c>
      <c r="BP12" s="672"/>
      <c r="BQ12" s="672"/>
      <c r="BR12" s="672"/>
      <c r="BS12" s="673" t="s">
        <v>242</v>
      </c>
      <c r="BT12" s="673"/>
      <c r="BU12" s="673"/>
      <c r="BV12" s="673"/>
      <c r="BW12" s="673"/>
      <c r="BX12" s="673"/>
      <c r="BY12" s="673"/>
      <c r="BZ12" s="673"/>
      <c r="CA12" s="673"/>
      <c r="CB12" s="708"/>
      <c r="CD12" s="631" t="s">
        <v>253</v>
      </c>
      <c r="CE12" s="632"/>
      <c r="CF12" s="632"/>
      <c r="CG12" s="632"/>
      <c r="CH12" s="632"/>
      <c r="CI12" s="632"/>
      <c r="CJ12" s="632"/>
      <c r="CK12" s="632"/>
      <c r="CL12" s="632"/>
      <c r="CM12" s="632"/>
      <c r="CN12" s="632"/>
      <c r="CO12" s="632"/>
      <c r="CP12" s="632"/>
      <c r="CQ12" s="633"/>
      <c r="CR12" s="634">
        <v>631090</v>
      </c>
      <c r="CS12" s="635"/>
      <c r="CT12" s="635"/>
      <c r="CU12" s="635"/>
      <c r="CV12" s="635"/>
      <c r="CW12" s="635"/>
      <c r="CX12" s="635"/>
      <c r="CY12" s="636"/>
      <c r="CZ12" s="672">
        <v>4.5999999999999996</v>
      </c>
      <c r="DA12" s="672"/>
      <c r="DB12" s="672"/>
      <c r="DC12" s="672"/>
      <c r="DD12" s="640">
        <v>27600</v>
      </c>
      <c r="DE12" s="635"/>
      <c r="DF12" s="635"/>
      <c r="DG12" s="635"/>
      <c r="DH12" s="635"/>
      <c r="DI12" s="635"/>
      <c r="DJ12" s="635"/>
      <c r="DK12" s="635"/>
      <c r="DL12" s="635"/>
      <c r="DM12" s="635"/>
      <c r="DN12" s="635"/>
      <c r="DO12" s="635"/>
      <c r="DP12" s="636"/>
      <c r="DQ12" s="640">
        <v>277975</v>
      </c>
      <c r="DR12" s="635"/>
      <c r="DS12" s="635"/>
      <c r="DT12" s="635"/>
      <c r="DU12" s="635"/>
      <c r="DV12" s="635"/>
      <c r="DW12" s="635"/>
      <c r="DX12" s="635"/>
      <c r="DY12" s="635"/>
      <c r="DZ12" s="635"/>
      <c r="EA12" s="635"/>
      <c r="EB12" s="635"/>
      <c r="EC12" s="671"/>
    </row>
    <row r="13" spans="2:143" ht="11.25" customHeight="1" x14ac:dyDescent="0.25">
      <c r="B13" s="631" t="s">
        <v>254</v>
      </c>
      <c r="C13" s="632"/>
      <c r="D13" s="632"/>
      <c r="E13" s="632"/>
      <c r="F13" s="632"/>
      <c r="G13" s="632"/>
      <c r="H13" s="632"/>
      <c r="I13" s="632"/>
      <c r="J13" s="632"/>
      <c r="K13" s="632"/>
      <c r="L13" s="632"/>
      <c r="M13" s="632"/>
      <c r="N13" s="632"/>
      <c r="O13" s="632"/>
      <c r="P13" s="632"/>
      <c r="Q13" s="633"/>
      <c r="R13" s="634" t="s">
        <v>251</v>
      </c>
      <c r="S13" s="635"/>
      <c r="T13" s="635"/>
      <c r="U13" s="635"/>
      <c r="V13" s="635"/>
      <c r="W13" s="635"/>
      <c r="X13" s="635"/>
      <c r="Y13" s="636"/>
      <c r="Z13" s="672" t="s">
        <v>242</v>
      </c>
      <c r="AA13" s="672"/>
      <c r="AB13" s="672"/>
      <c r="AC13" s="672"/>
      <c r="AD13" s="673" t="s">
        <v>174</v>
      </c>
      <c r="AE13" s="673"/>
      <c r="AF13" s="673"/>
      <c r="AG13" s="673"/>
      <c r="AH13" s="673"/>
      <c r="AI13" s="673"/>
      <c r="AJ13" s="673"/>
      <c r="AK13" s="673"/>
      <c r="AL13" s="637" t="s">
        <v>129</v>
      </c>
      <c r="AM13" s="638"/>
      <c r="AN13" s="638"/>
      <c r="AO13" s="674"/>
      <c r="AP13" s="631" t="s">
        <v>255</v>
      </c>
      <c r="AQ13" s="632"/>
      <c r="AR13" s="632"/>
      <c r="AS13" s="632"/>
      <c r="AT13" s="632"/>
      <c r="AU13" s="632"/>
      <c r="AV13" s="632"/>
      <c r="AW13" s="632"/>
      <c r="AX13" s="632"/>
      <c r="AY13" s="632"/>
      <c r="AZ13" s="632"/>
      <c r="BA13" s="632"/>
      <c r="BB13" s="632"/>
      <c r="BC13" s="632"/>
      <c r="BD13" s="632"/>
      <c r="BE13" s="632"/>
      <c r="BF13" s="633"/>
      <c r="BG13" s="634">
        <v>1200155</v>
      </c>
      <c r="BH13" s="635"/>
      <c r="BI13" s="635"/>
      <c r="BJ13" s="635"/>
      <c r="BK13" s="635"/>
      <c r="BL13" s="635"/>
      <c r="BM13" s="635"/>
      <c r="BN13" s="636"/>
      <c r="BO13" s="672">
        <v>45.5</v>
      </c>
      <c r="BP13" s="672"/>
      <c r="BQ13" s="672"/>
      <c r="BR13" s="672"/>
      <c r="BS13" s="673" t="s">
        <v>242</v>
      </c>
      <c r="BT13" s="673"/>
      <c r="BU13" s="673"/>
      <c r="BV13" s="673"/>
      <c r="BW13" s="673"/>
      <c r="BX13" s="673"/>
      <c r="BY13" s="673"/>
      <c r="BZ13" s="673"/>
      <c r="CA13" s="673"/>
      <c r="CB13" s="708"/>
      <c r="CD13" s="631" t="s">
        <v>256</v>
      </c>
      <c r="CE13" s="632"/>
      <c r="CF13" s="632"/>
      <c r="CG13" s="632"/>
      <c r="CH13" s="632"/>
      <c r="CI13" s="632"/>
      <c r="CJ13" s="632"/>
      <c r="CK13" s="632"/>
      <c r="CL13" s="632"/>
      <c r="CM13" s="632"/>
      <c r="CN13" s="632"/>
      <c r="CO13" s="632"/>
      <c r="CP13" s="632"/>
      <c r="CQ13" s="633"/>
      <c r="CR13" s="634">
        <v>1600920</v>
      </c>
      <c r="CS13" s="635"/>
      <c r="CT13" s="635"/>
      <c r="CU13" s="635"/>
      <c r="CV13" s="635"/>
      <c r="CW13" s="635"/>
      <c r="CX13" s="635"/>
      <c r="CY13" s="636"/>
      <c r="CZ13" s="672">
        <v>11.6</v>
      </c>
      <c r="DA13" s="672"/>
      <c r="DB13" s="672"/>
      <c r="DC13" s="672"/>
      <c r="DD13" s="640">
        <v>426597</v>
      </c>
      <c r="DE13" s="635"/>
      <c r="DF13" s="635"/>
      <c r="DG13" s="635"/>
      <c r="DH13" s="635"/>
      <c r="DI13" s="635"/>
      <c r="DJ13" s="635"/>
      <c r="DK13" s="635"/>
      <c r="DL13" s="635"/>
      <c r="DM13" s="635"/>
      <c r="DN13" s="635"/>
      <c r="DO13" s="635"/>
      <c r="DP13" s="636"/>
      <c r="DQ13" s="640">
        <v>1103525</v>
      </c>
      <c r="DR13" s="635"/>
      <c r="DS13" s="635"/>
      <c r="DT13" s="635"/>
      <c r="DU13" s="635"/>
      <c r="DV13" s="635"/>
      <c r="DW13" s="635"/>
      <c r="DX13" s="635"/>
      <c r="DY13" s="635"/>
      <c r="DZ13" s="635"/>
      <c r="EA13" s="635"/>
      <c r="EB13" s="635"/>
      <c r="EC13" s="671"/>
    </row>
    <row r="14" spans="2:143" ht="11.25" customHeight="1" x14ac:dyDescent="0.25">
      <c r="B14" s="631" t="s">
        <v>257</v>
      </c>
      <c r="C14" s="632"/>
      <c r="D14" s="632"/>
      <c r="E14" s="632"/>
      <c r="F14" s="632"/>
      <c r="G14" s="632"/>
      <c r="H14" s="632"/>
      <c r="I14" s="632"/>
      <c r="J14" s="632"/>
      <c r="K14" s="632"/>
      <c r="L14" s="632"/>
      <c r="M14" s="632"/>
      <c r="N14" s="632"/>
      <c r="O14" s="632"/>
      <c r="P14" s="632"/>
      <c r="Q14" s="633"/>
      <c r="R14" s="634">
        <v>67</v>
      </c>
      <c r="S14" s="635"/>
      <c r="T14" s="635"/>
      <c r="U14" s="635"/>
      <c r="V14" s="635"/>
      <c r="W14" s="635"/>
      <c r="X14" s="635"/>
      <c r="Y14" s="636"/>
      <c r="Z14" s="672">
        <v>0</v>
      </c>
      <c r="AA14" s="672"/>
      <c r="AB14" s="672"/>
      <c r="AC14" s="672"/>
      <c r="AD14" s="673">
        <v>67</v>
      </c>
      <c r="AE14" s="673"/>
      <c r="AF14" s="673"/>
      <c r="AG14" s="673"/>
      <c r="AH14" s="673"/>
      <c r="AI14" s="673"/>
      <c r="AJ14" s="673"/>
      <c r="AK14" s="673"/>
      <c r="AL14" s="637">
        <v>0</v>
      </c>
      <c r="AM14" s="638"/>
      <c r="AN14" s="638"/>
      <c r="AO14" s="674"/>
      <c r="AP14" s="631" t="s">
        <v>258</v>
      </c>
      <c r="AQ14" s="632"/>
      <c r="AR14" s="632"/>
      <c r="AS14" s="632"/>
      <c r="AT14" s="632"/>
      <c r="AU14" s="632"/>
      <c r="AV14" s="632"/>
      <c r="AW14" s="632"/>
      <c r="AX14" s="632"/>
      <c r="AY14" s="632"/>
      <c r="AZ14" s="632"/>
      <c r="BA14" s="632"/>
      <c r="BB14" s="632"/>
      <c r="BC14" s="632"/>
      <c r="BD14" s="632"/>
      <c r="BE14" s="632"/>
      <c r="BF14" s="633"/>
      <c r="BG14" s="634">
        <v>98767</v>
      </c>
      <c r="BH14" s="635"/>
      <c r="BI14" s="635"/>
      <c r="BJ14" s="635"/>
      <c r="BK14" s="635"/>
      <c r="BL14" s="635"/>
      <c r="BM14" s="635"/>
      <c r="BN14" s="636"/>
      <c r="BO14" s="672">
        <v>3.7</v>
      </c>
      <c r="BP14" s="672"/>
      <c r="BQ14" s="672"/>
      <c r="BR14" s="672"/>
      <c r="BS14" s="673" t="s">
        <v>129</v>
      </c>
      <c r="BT14" s="673"/>
      <c r="BU14" s="673"/>
      <c r="BV14" s="673"/>
      <c r="BW14" s="673"/>
      <c r="BX14" s="673"/>
      <c r="BY14" s="673"/>
      <c r="BZ14" s="673"/>
      <c r="CA14" s="673"/>
      <c r="CB14" s="708"/>
      <c r="CD14" s="631" t="s">
        <v>259</v>
      </c>
      <c r="CE14" s="632"/>
      <c r="CF14" s="632"/>
      <c r="CG14" s="632"/>
      <c r="CH14" s="632"/>
      <c r="CI14" s="632"/>
      <c r="CJ14" s="632"/>
      <c r="CK14" s="632"/>
      <c r="CL14" s="632"/>
      <c r="CM14" s="632"/>
      <c r="CN14" s="632"/>
      <c r="CO14" s="632"/>
      <c r="CP14" s="632"/>
      <c r="CQ14" s="633"/>
      <c r="CR14" s="634">
        <v>667372</v>
      </c>
      <c r="CS14" s="635"/>
      <c r="CT14" s="635"/>
      <c r="CU14" s="635"/>
      <c r="CV14" s="635"/>
      <c r="CW14" s="635"/>
      <c r="CX14" s="635"/>
      <c r="CY14" s="636"/>
      <c r="CZ14" s="672">
        <v>4.9000000000000004</v>
      </c>
      <c r="DA14" s="672"/>
      <c r="DB14" s="672"/>
      <c r="DC14" s="672"/>
      <c r="DD14" s="640">
        <v>12127</v>
      </c>
      <c r="DE14" s="635"/>
      <c r="DF14" s="635"/>
      <c r="DG14" s="635"/>
      <c r="DH14" s="635"/>
      <c r="DI14" s="635"/>
      <c r="DJ14" s="635"/>
      <c r="DK14" s="635"/>
      <c r="DL14" s="635"/>
      <c r="DM14" s="635"/>
      <c r="DN14" s="635"/>
      <c r="DO14" s="635"/>
      <c r="DP14" s="636"/>
      <c r="DQ14" s="640">
        <v>491197</v>
      </c>
      <c r="DR14" s="635"/>
      <c r="DS14" s="635"/>
      <c r="DT14" s="635"/>
      <c r="DU14" s="635"/>
      <c r="DV14" s="635"/>
      <c r="DW14" s="635"/>
      <c r="DX14" s="635"/>
      <c r="DY14" s="635"/>
      <c r="DZ14" s="635"/>
      <c r="EA14" s="635"/>
      <c r="EB14" s="635"/>
      <c r="EC14" s="671"/>
    </row>
    <row r="15" spans="2:143" ht="11.25" customHeight="1" x14ac:dyDescent="0.25">
      <c r="B15" s="631" t="s">
        <v>260</v>
      </c>
      <c r="C15" s="632"/>
      <c r="D15" s="632"/>
      <c r="E15" s="632"/>
      <c r="F15" s="632"/>
      <c r="G15" s="632"/>
      <c r="H15" s="632"/>
      <c r="I15" s="632"/>
      <c r="J15" s="632"/>
      <c r="K15" s="632"/>
      <c r="L15" s="632"/>
      <c r="M15" s="632"/>
      <c r="N15" s="632"/>
      <c r="O15" s="632"/>
      <c r="P15" s="632"/>
      <c r="Q15" s="633"/>
      <c r="R15" s="634" t="s">
        <v>242</v>
      </c>
      <c r="S15" s="635"/>
      <c r="T15" s="635"/>
      <c r="U15" s="635"/>
      <c r="V15" s="635"/>
      <c r="W15" s="635"/>
      <c r="X15" s="635"/>
      <c r="Y15" s="636"/>
      <c r="Z15" s="672" t="s">
        <v>129</v>
      </c>
      <c r="AA15" s="672"/>
      <c r="AB15" s="672"/>
      <c r="AC15" s="672"/>
      <c r="AD15" s="673" t="s">
        <v>174</v>
      </c>
      <c r="AE15" s="673"/>
      <c r="AF15" s="673"/>
      <c r="AG15" s="673"/>
      <c r="AH15" s="673"/>
      <c r="AI15" s="673"/>
      <c r="AJ15" s="673"/>
      <c r="AK15" s="673"/>
      <c r="AL15" s="637" t="s">
        <v>129</v>
      </c>
      <c r="AM15" s="638"/>
      <c r="AN15" s="638"/>
      <c r="AO15" s="674"/>
      <c r="AP15" s="631" t="s">
        <v>261</v>
      </c>
      <c r="AQ15" s="632"/>
      <c r="AR15" s="632"/>
      <c r="AS15" s="632"/>
      <c r="AT15" s="632"/>
      <c r="AU15" s="632"/>
      <c r="AV15" s="632"/>
      <c r="AW15" s="632"/>
      <c r="AX15" s="632"/>
      <c r="AY15" s="632"/>
      <c r="AZ15" s="632"/>
      <c r="BA15" s="632"/>
      <c r="BB15" s="632"/>
      <c r="BC15" s="632"/>
      <c r="BD15" s="632"/>
      <c r="BE15" s="632"/>
      <c r="BF15" s="633"/>
      <c r="BG15" s="634">
        <v>143975</v>
      </c>
      <c r="BH15" s="635"/>
      <c r="BI15" s="635"/>
      <c r="BJ15" s="635"/>
      <c r="BK15" s="635"/>
      <c r="BL15" s="635"/>
      <c r="BM15" s="635"/>
      <c r="BN15" s="636"/>
      <c r="BO15" s="672">
        <v>5.5</v>
      </c>
      <c r="BP15" s="672"/>
      <c r="BQ15" s="672"/>
      <c r="BR15" s="672"/>
      <c r="BS15" s="673" t="s">
        <v>129</v>
      </c>
      <c r="BT15" s="673"/>
      <c r="BU15" s="673"/>
      <c r="BV15" s="673"/>
      <c r="BW15" s="673"/>
      <c r="BX15" s="673"/>
      <c r="BY15" s="673"/>
      <c r="BZ15" s="673"/>
      <c r="CA15" s="673"/>
      <c r="CB15" s="708"/>
      <c r="CD15" s="631" t="s">
        <v>262</v>
      </c>
      <c r="CE15" s="632"/>
      <c r="CF15" s="632"/>
      <c r="CG15" s="632"/>
      <c r="CH15" s="632"/>
      <c r="CI15" s="632"/>
      <c r="CJ15" s="632"/>
      <c r="CK15" s="632"/>
      <c r="CL15" s="632"/>
      <c r="CM15" s="632"/>
      <c r="CN15" s="632"/>
      <c r="CO15" s="632"/>
      <c r="CP15" s="632"/>
      <c r="CQ15" s="633"/>
      <c r="CR15" s="634">
        <v>2052627</v>
      </c>
      <c r="CS15" s="635"/>
      <c r="CT15" s="635"/>
      <c r="CU15" s="635"/>
      <c r="CV15" s="635"/>
      <c r="CW15" s="635"/>
      <c r="CX15" s="635"/>
      <c r="CY15" s="636"/>
      <c r="CZ15" s="672">
        <v>14.9</v>
      </c>
      <c r="DA15" s="672"/>
      <c r="DB15" s="672"/>
      <c r="DC15" s="672"/>
      <c r="DD15" s="640">
        <v>699401</v>
      </c>
      <c r="DE15" s="635"/>
      <c r="DF15" s="635"/>
      <c r="DG15" s="635"/>
      <c r="DH15" s="635"/>
      <c r="DI15" s="635"/>
      <c r="DJ15" s="635"/>
      <c r="DK15" s="635"/>
      <c r="DL15" s="635"/>
      <c r="DM15" s="635"/>
      <c r="DN15" s="635"/>
      <c r="DO15" s="635"/>
      <c r="DP15" s="636"/>
      <c r="DQ15" s="640">
        <v>1167625</v>
      </c>
      <c r="DR15" s="635"/>
      <c r="DS15" s="635"/>
      <c r="DT15" s="635"/>
      <c r="DU15" s="635"/>
      <c r="DV15" s="635"/>
      <c r="DW15" s="635"/>
      <c r="DX15" s="635"/>
      <c r="DY15" s="635"/>
      <c r="DZ15" s="635"/>
      <c r="EA15" s="635"/>
      <c r="EB15" s="635"/>
      <c r="EC15" s="671"/>
    </row>
    <row r="16" spans="2:143" ht="11.25" customHeight="1" x14ac:dyDescent="0.25">
      <c r="B16" s="631" t="s">
        <v>263</v>
      </c>
      <c r="C16" s="632"/>
      <c r="D16" s="632"/>
      <c r="E16" s="632"/>
      <c r="F16" s="632"/>
      <c r="G16" s="632"/>
      <c r="H16" s="632"/>
      <c r="I16" s="632"/>
      <c r="J16" s="632"/>
      <c r="K16" s="632"/>
      <c r="L16" s="632"/>
      <c r="M16" s="632"/>
      <c r="N16" s="632"/>
      <c r="O16" s="632"/>
      <c r="P16" s="632"/>
      <c r="Q16" s="633"/>
      <c r="R16" s="634">
        <v>8127</v>
      </c>
      <c r="S16" s="635"/>
      <c r="T16" s="635"/>
      <c r="U16" s="635"/>
      <c r="V16" s="635"/>
      <c r="W16" s="635"/>
      <c r="X16" s="635"/>
      <c r="Y16" s="636"/>
      <c r="Z16" s="672">
        <v>0.1</v>
      </c>
      <c r="AA16" s="672"/>
      <c r="AB16" s="672"/>
      <c r="AC16" s="672"/>
      <c r="AD16" s="673">
        <v>8127</v>
      </c>
      <c r="AE16" s="673"/>
      <c r="AF16" s="673"/>
      <c r="AG16" s="673"/>
      <c r="AH16" s="673"/>
      <c r="AI16" s="673"/>
      <c r="AJ16" s="673"/>
      <c r="AK16" s="673"/>
      <c r="AL16" s="637">
        <v>0.1</v>
      </c>
      <c r="AM16" s="638"/>
      <c r="AN16" s="638"/>
      <c r="AO16" s="674"/>
      <c r="AP16" s="631" t="s">
        <v>264</v>
      </c>
      <c r="AQ16" s="632"/>
      <c r="AR16" s="632"/>
      <c r="AS16" s="632"/>
      <c r="AT16" s="632"/>
      <c r="AU16" s="632"/>
      <c r="AV16" s="632"/>
      <c r="AW16" s="632"/>
      <c r="AX16" s="632"/>
      <c r="AY16" s="632"/>
      <c r="AZ16" s="632"/>
      <c r="BA16" s="632"/>
      <c r="BB16" s="632"/>
      <c r="BC16" s="632"/>
      <c r="BD16" s="632"/>
      <c r="BE16" s="632"/>
      <c r="BF16" s="633"/>
      <c r="BG16" s="634" t="s">
        <v>129</v>
      </c>
      <c r="BH16" s="635"/>
      <c r="BI16" s="635"/>
      <c r="BJ16" s="635"/>
      <c r="BK16" s="635"/>
      <c r="BL16" s="635"/>
      <c r="BM16" s="635"/>
      <c r="BN16" s="636"/>
      <c r="BO16" s="672" t="s">
        <v>242</v>
      </c>
      <c r="BP16" s="672"/>
      <c r="BQ16" s="672"/>
      <c r="BR16" s="672"/>
      <c r="BS16" s="673" t="s">
        <v>174</v>
      </c>
      <c r="BT16" s="673"/>
      <c r="BU16" s="673"/>
      <c r="BV16" s="673"/>
      <c r="BW16" s="673"/>
      <c r="BX16" s="673"/>
      <c r="BY16" s="673"/>
      <c r="BZ16" s="673"/>
      <c r="CA16" s="673"/>
      <c r="CB16" s="708"/>
      <c r="CD16" s="631" t="s">
        <v>265</v>
      </c>
      <c r="CE16" s="632"/>
      <c r="CF16" s="632"/>
      <c r="CG16" s="632"/>
      <c r="CH16" s="632"/>
      <c r="CI16" s="632"/>
      <c r="CJ16" s="632"/>
      <c r="CK16" s="632"/>
      <c r="CL16" s="632"/>
      <c r="CM16" s="632"/>
      <c r="CN16" s="632"/>
      <c r="CO16" s="632"/>
      <c r="CP16" s="632"/>
      <c r="CQ16" s="633"/>
      <c r="CR16" s="634">
        <v>10185</v>
      </c>
      <c r="CS16" s="635"/>
      <c r="CT16" s="635"/>
      <c r="CU16" s="635"/>
      <c r="CV16" s="635"/>
      <c r="CW16" s="635"/>
      <c r="CX16" s="635"/>
      <c r="CY16" s="636"/>
      <c r="CZ16" s="672">
        <v>0.1</v>
      </c>
      <c r="DA16" s="672"/>
      <c r="DB16" s="672"/>
      <c r="DC16" s="672"/>
      <c r="DD16" s="640" t="s">
        <v>266</v>
      </c>
      <c r="DE16" s="635"/>
      <c r="DF16" s="635"/>
      <c r="DG16" s="635"/>
      <c r="DH16" s="635"/>
      <c r="DI16" s="635"/>
      <c r="DJ16" s="635"/>
      <c r="DK16" s="635"/>
      <c r="DL16" s="635"/>
      <c r="DM16" s="635"/>
      <c r="DN16" s="635"/>
      <c r="DO16" s="635"/>
      <c r="DP16" s="636"/>
      <c r="DQ16" s="640">
        <v>8385</v>
      </c>
      <c r="DR16" s="635"/>
      <c r="DS16" s="635"/>
      <c r="DT16" s="635"/>
      <c r="DU16" s="635"/>
      <c r="DV16" s="635"/>
      <c r="DW16" s="635"/>
      <c r="DX16" s="635"/>
      <c r="DY16" s="635"/>
      <c r="DZ16" s="635"/>
      <c r="EA16" s="635"/>
      <c r="EB16" s="635"/>
      <c r="EC16" s="671"/>
    </row>
    <row r="17" spans="2:133" ht="11.25" customHeight="1" x14ac:dyDescent="0.25">
      <c r="B17" s="631" t="s">
        <v>267</v>
      </c>
      <c r="C17" s="632"/>
      <c r="D17" s="632"/>
      <c r="E17" s="632"/>
      <c r="F17" s="632"/>
      <c r="G17" s="632"/>
      <c r="H17" s="632"/>
      <c r="I17" s="632"/>
      <c r="J17" s="632"/>
      <c r="K17" s="632"/>
      <c r="L17" s="632"/>
      <c r="M17" s="632"/>
      <c r="N17" s="632"/>
      <c r="O17" s="632"/>
      <c r="P17" s="632"/>
      <c r="Q17" s="633"/>
      <c r="R17" s="634">
        <v>38939</v>
      </c>
      <c r="S17" s="635"/>
      <c r="T17" s="635"/>
      <c r="U17" s="635"/>
      <c r="V17" s="635"/>
      <c r="W17" s="635"/>
      <c r="X17" s="635"/>
      <c r="Y17" s="636"/>
      <c r="Z17" s="672">
        <v>0.3</v>
      </c>
      <c r="AA17" s="672"/>
      <c r="AB17" s="672"/>
      <c r="AC17" s="672"/>
      <c r="AD17" s="673">
        <v>38939</v>
      </c>
      <c r="AE17" s="673"/>
      <c r="AF17" s="673"/>
      <c r="AG17" s="673"/>
      <c r="AH17" s="673"/>
      <c r="AI17" s="673"/>
      <c r="AJ17" s="673"/>
      <c r="AK17" s="673"/>
      <c r="AL17" s="637">
        <v>0.5</v>
      </c>
      <c r="AM17" s="638"/>
      <c r="AN17" s="638"/>
      <c r="AO17" s="674"/>
      <c r="AP17" s="631" t="s">
        <v>268</v>
      </c>
      <c r="AQ17" s="632"/>
      <c r="AR17" s="632"/>
      <c r="AS17" s="632"/>
      <c r="AT17" s="632"/>
      <c r="AU17" s="632"/>
      <c r="AV17" s="632"/>
      <c r="AW17" s="632"/>
      <c r="AX17" s="632"/>
      <c r="AY17" s="632"/>
      <c r="AZ17" s="632"/>
      <c r="BA17" s="632"/>
      <c r="BB17" s="632"/>
      <c r="BC17" s="632"/>
      <c r="BD17" s="632"/>
      <c r="BE17" s="632"/>
      <c r="BF17" s="633"/>
      <c r="BG17" s="634" t="s">
        <v>174</v>
      </c>
      <c r="BH17" s="635"/>
      <c r="BI17" s="635"/>
      <c r="BJ17" s="635"/>
      <c r="BK17" s="635"/>
      <c r="BL17" s="635"/>
      <c r="BM17" s="635"/>
      <c r="BN17" s="636"/>
      <c r="BO17" s="672" t="s">
        <v>242</v>
      </c>
      <c r="BP17" s="672"/>
      <c r="BQ17" s="672"/>
      <c r="BR17" s="672"/>
      <c r="BS17" s="673" t="s">
        <v>129</v>
      </c>
      <c r="BT17" s="673"/>
      <c r="BU17" s="673"/>
      <c r="BV17" s="673"/>
      <c r="BW17" s="673"/>
      <c r="BX17" s="673"/>
      <c r="BY17" s="673"/>
      <c r="BZ17" s="673"/>
      <c r="CA17" s="673"/>
      <c r="CB17" s="708"/>
      <c r="CD17" s="631" t="s">
        <v>269</v>
      </c>
      <c r="CE17" s="632"/>
      <c r="CF17" s="632"/>
      <c r="CG17" s="632"/>
      <c r="CH17" s="632"/>
      <c r="CI17" s="632"/>
      <c r="CJ17" s="632"/>
      <c r="CK17" s="632"/>
      <c r="CL17" s="632"/>
      <c r="CM17" s="632"/>
      <c r="CN17" s="632"/>
      <c r="CO17" s="632"/>
      <c r="CP17" s="632"/>
      <c r="CQ17" s="633"/>
      <c r="CR17" s="634">
        <v>955772</v>
      </c>
      <c r="CS17" s="635"/>
      <c r="CT17" s="635"/>
      <c r="CU17" s="635"/>
      <c r="CV17" s="635"/>
      <c r="CW17" s="635"/>
      <c r="CX17" s="635"/>
      <c r="CY17" s="636"/>
      <c r="CZ17" s="672">
        <v>6.9</v>
      </c>
      <c r="DA17" s="672"/>
      <c r="DB17" s="672"/>
      <c r="DC17" s="672"/>
      <c r="DD17" s="640" t="s">
        <v>266</v>
      </c>
      <c r="DE17" s="635"/>
      <c r="DF17" s="635"/>
      <c r="DG17" s="635"/>
      <c r="DH17" s="635"/>
      <c r="DI17" s="635"/>
      <c r="DJ17" s="635"/>
      <c r="DK17" s="635"/>
      <c r="DL17" s="635"/>
      <c r="DM17" s="635"/>
      <c r="DN17" s="635"/>
      <c r="DO17" s="635"/>
      <c r="DP17" s="636"/>
      <c r="DQ17" s="640">
        <v>945861</v>
      </c>
      <c r="DR17" s="635"/>
      <c r="DS17" s="635"/>
      <c r="DT17" s="635"/>
      <c r="DU17" s="635"/>
      <c r="DV17" s="635"/>
      <c r="DW17" s="635"/>
      <c r="DX17" s="635"/>
      <c r="DY17" s="635"/>
      <c r="DZ17" s="635"/>
      <c r="EA17" s="635"/>
      <c r="EB17" s="635"/>
      <c r="EC17" s="671"/>
    </row>
    <row r="18" spans="2:133" ht="11.25" customHeight="1" x14ac:dyDescent="0.25">
      <c r="B18" s="631" t="s">
        <v>270</v>
      </c>
      <c r="C18" s="632"/>
      <c r="D18" s="632"/>
      <c r="E18" s="632"/>
      <c r="F18" s="632"/>
      <c r="G18" s="632"/>
      <c r="H18" s="632"/>
      <c r="I18" s="632"/>
      <c r="J18" s="632"/>
      <c r="K18" s="632"/>
      <c r="L18" s="632"/>
      <c r="M18" s="632"/>
      <c r="N18" s="632"/>
      <c r="O18" s="632"/>
      <c r="P18" s="632"/>
      <c r="Q18" s="633"/>
      <c r="R18" s="634">
        <v>17088</v>
      </c>
      <c r="S18" s="635"/>
      <c r="T18" s="635"/>
      <c r="U18" s="635"/>
      <c r="V18" s="635"/>
      <c r="W18" s="635"/>
      <c r="X18" s="635"/>
      <c r="Y18" s="636"/>
      <c r="Z18" s="672">
        <v>0.1</v>
      </c>
      <c r="AA18" s="672"/>
      <c r="AB18" s="672"/>
      <c r="AC18" s="672"/>
      <c r="AD18" s="673">
        <v>17088</v>
      </c>
      <c r="AE18" s="673"/>
      <c r="AF18" s="673"/>
      <c r="AG18" s="673"/>
      <c r="AH18" s="673"/>
      <c r="AI18" s="673"/>
      <c r="AJ18" s="673"/>
      <c r="AK18" s="673"/>
      <c r="AL18" s="637">
        <v>0.2</v>
      </c>
      <c r="AM18" s="638"/>
      <c r="AN18" s="638"/>
      <c r="AO18" s="674"/>
      <c r="AP18" s="631" t="s">
        <v>271</v>
      </c>
      <c r="AQ18" s="632"/>
      <c r="AR18" s="632"/>
      <c r="AS18" s="632"/>
      <c r="AT18" s="632"/>
      <c r="AU18" s="632"/>
      <c r="AV18" s="632"/>
      <c r="AW18" s="632"/>
      <c r="AX18" s="632"/>
      <c r="AY18" s="632"/>
      <c r="AZ18" s="632"/>
      <c r="BA18" s="632"/>
      <c r="BB18" s="632"/>
      <c r="BC18" s="632"/>
      <c r="BD18" s="632"/>
      <c r="BE18" s="632"/>
      <c r="BF18" s="633"/>
      <c r="BG18" s="634" t="s">
        <v>242</v>
      </c>
      <c r="BH18" s="635"/>
      <c r="BI18" s="635"/>
      <c r="BJ18" s="635"/>
      <c r="BK18" s="635"/>
      <c r="BL18" s="635"/>
      <c r="BM18" s="635"/>
      <c r="BN18" s="636"/>
      <c r="BO18" s="672" t="s">
        <v>129</v>
      </c>
      <c r="BP18" s="672"/>
      <c r="BQ18" s="672"/>
      <c r="BR18" s="672"/>
      <c r="BS18" s="673" t="s">
        <v>129</v>
      </c>
      <c r="BT18" s="673"/>
      <c r="BU18" s="673"/>
      <c r="BV18" s="673"/>
      <c r="BW18" s="673"/>
      <c r="BX18" s="673"/>
      <c r="BY18" s="673"/>
      <c r="BZ18" s="673"/>
      <c r="CA18" s="673"/>
      <c r="CB18" s="708"/>
      <c r="CD18" s="631" t="s">
        <v>272</v>
      </c>
      <c r="CE18" s="632"/>
      <c r="CF18" s="632"/>
      <c r="CG18" s="632"/>
      <c r="CH18" s="632"/>
      <c r="CI18" s="632"/>
      <c r="CJ18" s="632"/>
      <c r="CK18" s="632"/>
      <c r="CL18" s="632"/>
      <c r="CM18" s="632"/>
      <c r="CN18" s="632"/>
      <c r="CO18" s="632"/>
      <c r="CP18" s="632"/>
      <c r="CQ18" s="633"/>
      <c r="CR18" s="634" t="s">
        <v>129</v>
      </c>
      <c r="CS18" s="635"/>
      <c r="CT18" s="635"/>
      <c r="CU18" s="635"/>
      <c r="CV18" s="635"/>
      <c r="CW18" s="635"/>
      <c r="CX18" s="635"/>
      <c r="CY18" s="636"/>
      <c r="CZ18" s="672" t="s">
        <v>129</v>
      </c>
      <c r="DA18" s="672"/>
      <c r="DB18" s="672"/>
      <c r="DC18" s="672"/>
      <c r="DD18" s="640" t="s">
        <v>129</v>
      </c>
      <c r="DE18" s="635"/>
      <c r="DF18" s="635"/>
      <c r="DG18" s="635"/>
      <c r="DH18" s="635"/>
      <c r="DI18" s="635"/>
      <c r="DJ18" s="635"/>
      <c r="DK18" s="635"/>
      <c r="DL18" s="635"/>
      <c r="DM18" s="635"/>
      <c r="DN18" s="635"/>
      <c r="DO18" s="635"/>
      <c r="DP18" s="636"/>
      <c r="DQ18" s="640" t="s">
        <v>242</v>
      </c>
      <c r="DR18" s="635"/>
      <c r="DS18" s="635"/>
      <c r="DT18" s="635"/>
      <c r="DU18" s="635"/>
      <c r="DV18" s="635"/>
      <c r="DW18" s="635"/>
      <c r="DX18" s="635"/>
      <c r="DY18" s="635"/>
      <c r="DZ18" s="635"/>
      <c r="EA18" s="635"/>
      <c r="EB18" s="635"/>
      <c r="EC18" s="671"/>
    </row>
    <row r="19" spans="2:133" ht="11.25" customHeight="1" x14ac:dyDescent="0.25">
      <c r="B19" s="631" t="s">
        <v>273</v>
      </c>
      <c r="C19" s="632"/>
      <c r="D19" s="632"/>
      <c r="E19" s="632"/>
      <c r="F19" s="632"/>
      <c r="G19" s="632"/>
      <c r="H19" s="632"/>
      <c r="I19" s="632"/>
      <c r="J19" s="632"/>
      <c r="K19" s="632"/>
      <c r="L19" s="632"/>
      <c r="M19" s="632"/>
      <c r="N19" s="632"/>
      <c r="O19" s="632"/>
      <c r="P19" s="632"/>
      <c r="Q19" s="633"/>
      <c r="R19" s="634">
        <v>16783</v>
      </c>
      <c r="S19" s="635"/>
      <c r="T19" s="635"/>
      <c r="U19" s="635"/>
      <c r="V19" s="635"/>
      <c r="W19" s="635"/>
      <c r="X19" s="635"/>
      <c r="Y19" s="636"/>
      <c r="Z19" s="672">
        <v>0.1</v>
      </c>
      <c r="AA19" s="672"/>
      <c r="AB19" s="672"/>
      <c r="AC19" s="672"/>
      <c r="AD19" s="673">
        <v>16783</v>
      </c>
      <c r="AE19" s="673"/>
      <c r="AF19" s="673"/>
      <c r="AG19" s="673"/>
      <c r="AH19" s="673"/>
      <c r="AI19" s="673"/>
      <c r="AJ19" s="673"/>
      <c r="AK19" s="673"/>
      <c r="AL19" s="637">
        <v>0.2</v>
      </c>
      <c r="AM19" s="638"/>
      <c r="AN19" s="638"/>
      <c r="AO19" s="674"/>
      <c r="AP19" s="631" t="s">
        <v>274</v>
      </c>
      <c r="AQ19" s="632"/>
      <c r="AR19" s="632"/>
      <c r="AS19" s="632"/>
      <c r="AT19" s="632"/>
      <c r="AU19" s="632"/>
      <c r="AV19" s="632"/>
      <c r="AW19" s="632"/>
      <c r="AX19" s="632"/>
      <c r="AY19" s="632"/>
      <c r="AZ19" s="632"/>
      <c r="BA19" s="632"/>
      <c r="BB19" s="632"/>
      <c r="BC19" s="632"/>
      <c r="BD19" s="632"/>
      <c r="BE19" s="632"/>
      <c r="BF19" s="633"/>
      <c r="BG19" s="634">
        <v>119921</v>
      </c>
      <c r="BH19" s="635"/>
      <c r="BI19" s="635"/>
      <c r="BJ19" s="635"/>
      <c r="BK19" s="635"/>
      <c r="BL19" s="635"/>
      <c r="BM19" s="635"/>
      <c r="BN19" s="636"/>
      <c r="BO19" s="672">
        <v>4.5</v>
      </c>
      <c r="BP19" s="672"/>
      <c r="BQ19" s="672"/>
      <c r="BR19" s="672"/>
      <c r="BS19" s="673" t="s">
        <v>251</v>
      </c>
      <c r="BT19" s="673"/>
      <c r="BU19" s="673"/>
      <c r="BV19" s="673"/>
      <c r="BW19" s="673"/>
      <c r="BX19" s="673"/>
      <c r="BY19" s="673"/>
      <c r="BZ19" s="673"/>
      <c r="CA19" s="673"/>
      <c r="CB19" s="708"/>
      <c r="CD19" s="631" t="s">
        <v>275</v>
      </c>
      <c r="CE19" s="632"/>
      <c r="CF19" s="632"/>
      <c r="CG19" s="632"/>
      <c r="CH19" s="632"/>
      <c r="CI19" s="632"/>
      <c r="CJ19" s="632"/>
      <c r="CK19" s="632"/>
      <c r="CL19" s="632"/>
      <c r="CM19" s="632"/>
      <c r="CN19" s="632"/>
      <c r="CO19" s="632"/>
      <c r="CP19" s="632"/>
      <c r="CQ19" s="633"/>
      <c r="CR19" s="634" t="s">
        <v>129</v>
      </c>
      <c r="CS19" s="635"/>
      <c r="CT19" s="635"/>
      <c r="CU19" s="635"/>
      <c r="CV19" s="635"/>
      <c r="CW19" s="635"/>
      <c r="CX19" s="635"/>
      <c r="CY19" s="636"/>
      <c r="CZ19" s="672" t="s">
        <v>242</v>
      </c>
      <c r="DA19" s="672"/>
      <c r="DB19" s="672"/>
      <c r="DC19" s="672"/>
      <c r="DD19" s="640" t="s">
        <v>129</v>
      </c>
      <c r="DE19" s="635"/>
      <c r="DF19" s="635"/>
      <c r="DG19" s="635"/>
      <c r="DH19" s="635"/>
      <c r="DI19" s="635"/>
      <c r="DJ19" s="635"/>
      <c r="DK19" s="635"/>
      <c r="DL19" s="635"/>
      <c r="DM19" s="635"/>
      <c r="DN19" s="635"/>
      <c r="DO19" s="635"/>
      <c r="DP19" s="636"/>
      <c r="DQ19" s="640" t="s">
        <v>242</v>
      </c>
      <c r="DR19" s="635"/>
      <c r="DS19" s="635"/>
      <c r="DT19" s="635"/>
      <c r="DU19" s="635"/>
      <c r="DV19" s="635"/>
      <c r="DW19" s="635"/>
      <c r="DX19" s="635"/>
      <c r="DY19" s="635"/>
      <c r="DZ19" s="635"/>
      <c r="EA19" s="635"/>
      <c r="EB19" s="635"/>
      <c r="EC19" s="671"/>
    </row>
    <row r="20" spans="2:133" ht="11.25" customHeight="1" x14ac:dyDescent="0.25">
      <c r="B20" s="709" t="s">
        <v>276</v>
      </c>
      <c r="C20" s="710"/>
      <c r="D20" s="710"/>
      <c r="E20" s="710"/>
      <c r="F20" s="710"/>
      <c r="G20" s="710"/>
      <c r="H20" s="710"/>
      <c r="I20" s="710"/>
      <c r="J20" s="710"/>
      <c r="K20" s="710"/>
      <c r="L20" s="710"/>
      <c r="M20" s="710"/>
      <c r="N20" s="710"/>
      <c r="O20" s="710"/>
      <c r="P20" s="710"/>
      <c r="Q20" s="711"/>
      <c r="R20" s="634">
        <v>305</v>
      </c>
      <c r="S20" s="635"/>
      <c r="T20" s="635"/>
      <c r="U20" s="635"/>
      <c r="V20" s="635"/>
      <c r="W20" s="635"/>
      <c r="X20" s="635"/>
      <c r="Y20" s="636"/>
      <c r="Z20" s="672">
        <v>0</v>
      </c>
      <c r="AA20" s="672"/>
      <c r="AB20" s="672"/>
      <c r="AC20" s="672"/>
      <c r="AD20" s="673">
        <v>305</v>
      </c>
      <c r="AE20" s="673"/>
      <c r="AF20" s="673"/>
      <c r="AG20" s="673"/>
      <c r="AH20" s="673"/>
      <c r="AI20" s="673"/>
      <c r="AJ20" s="673"/>
      <c r="AK20" s="673"/>
      <c r="AL20" s="637">
        <v>0</v>
      </c>
      <c r="AM20" s="638"/>
      <c r="AN20" s="638"/>
      <c r="AO20" s="674"/>
      <c r="AP20" s="631" t="s">
        <v>277</v>
      </c>
      <c r="AQ20" s="632"/>
      <c r="AR20" s="632"/>
      <c r="AS20" s="632"/>
      <c r="AT20" s="632"/>
      <c r="AU20" s="632"/>
      <c r="AV20" s="632"/>
      <c r="AW20" s="632"/>
      <c r="AX20" s="632"/>
      <c r="AY20" s="632"/>
      <c r="AZ20" s="632"/>
      <c r="BA20" s="632"/>
      <c r="BB20" s="632"/>
      <c r="BC20" s="632"/>
      <c r="BD20" s="632"/>
      <c r="BE20" s="632"/>
      <c r="BF20" s="633"/>
      <c r="BG20" s="634">
        <v>119921</v>
      </c>
      <c r="BH20" s="635"/>
      <c r="BI20" s="635"/>
      <c r="BJ20" s="635"/>
      <c r="BK20" s="635"/>
      <c r="BL20" s="635"/>
      <c r="BM20" s="635"/>
      <c r="BN20" s="636"/>
      <c r="BO20" s="672">
        <v>4.5</v>
      </c>
      <c r="BP20" s="672"/>
      <c r="BQ20" s="672"/>
      <c r="BR20" s="672"/>
      <c r="BS20" s="673" t="s">
        <v>242</v>
      </c>
      <c r="BT20" s="673"/>
      <c r="BU20" s="673"/>
      <c r="BV20" s="673"/>
      <c r="BW20" s="673"/>
      <c r="BX20" s="673"/>
      <c r="BY20" s="673"/>
      <c r="BZ20" s="673"/>
      <c r="CA20" s="673"/>
      <c r="CB20" s="708"/>
      <c r="CD20" s="631" t="s">
        <v>278</v>
      </c>
      <c r="CE20" s="632"/>
      <c r="CF20" s="632"/>
      <c r="CG20" s="632"/>
      <c r="CH20" s="632"/>
      <c r="CI20" s="632"/>
      <c r="CJ20" s="632"/>
      <c r="CK20" s="632"/>
      <c r="CL20" s="632"/>
      <c r="CM20" s="632"/>
      <c r="CN20" s="632"/>
      <c r="CO20" s="632"/>
      <c r="CP20" s="632"/>
      <c r="CQ20" s="633"/>
      <c r="CR20" s="634">
        <v>13753118</v>
      </c>
      <c r="CS20" s="635"/>
      <c r="CT20" s="635"/>
      <c r="CU20" s="635"/>
      <c r="CV20" s="635"/>
      <c r="CW20" s="635"/>
      <c r="CX20" s="635"/>
      <c r="CY20" s="636"/>
      <c r="CZ20" s="672">
        <v>100</v>
      </c>
      <c r="DA20" s="672"/>
      <c r="DB20" s="672"/>
      <c r="DC20" s="672"/>
      <c r="DD20" s="640">
        <v>1326279</v>
      </c>
      <c r="DE20" s="635"/>
      <c r="DF20" s="635"/>
      <c r="DG20" s="635"/>
      <c r="DH20" s="635"/>
      <c r="DI20" s="635"/>
      <c r="DJ20" s="635"/>
      <c r="DK20" s="635"/>
      <c r="DL20" s="635"/>
      <c r="DM20" s="635"/>
      <c r="DN20" s="635"/>
      <c r="DO20" s="635"/>
      <c r="DP20" s="636"/>
      <c r="DQ20" s="640">
        <v>9413134</v>
      </c>
      <c r="DR20" s="635"/>
      <c r="DS20" s="635"/>
      <c r="DT20" s="635"/>
      <c r="DU20" s="635"/>
      <c r="DV20" s="635"/>
      <c r="DW20" s="635"/>
      <c r="DX20" s="635"/>
      <c r="DY20" s="635"/>
      <c r="DZ20" s="635"/>
      <c r="EA20" s="635"/>
      <c r="EB20" s="635"/>
      <c r="EC20" s="671"/>
    </row>
    <row r="21" spans="2:133" ht="11.25" customHeight="1" x14ac:dyDescent="0.25">
      <c r="B21" s="631" t="s">
        <v>279</v>
      </c>
      <c r="C21" s="632"/>
      <c r="D21" s="632"/>
      <c r="E21" s="632"/>
      <c r="F21" s="632"/>
      <c r="G21" s="632"/>
      <c r="H21" s="632"/>
      <c r="I21" s="632"/>
      <c r="J21" s="632"/>
      <c r="K21" s="632"/>
      <c r="L21" s="632"/>
      <c r="M21" s="632"/>
      <c r="N21" s="632"/>
      <c r="O21" s="632"/>
      <c r="P21" s="632"/>
      <c r="Q21" s="633"/>
      <c r="R21" s="634">
        <v>4369592</v>
      </c>
      <c r="S21" s="635"/>
      <c r="T21" s="635"/>
      <c r="U21" s="635"/>
      <c r="V21" s="635"/>
      <c r="W21" s="635"/>
      <c r="X21" s="635"/>
      <c r="Y21" s="636"/>
      <c r="Z21" s="672">
        <v>30.3</v>
      </c>
      <c r="AA21" s="672"/>
      <c r="AB21" s="672"/>
      <c r="AC21" s="672"/>
      <c r="AD21" s="673">
        <v>3932427</v>
      </c>
      <c r="AE21" s="673"/>
      <c r="AF21" s="673"/>
      <c r="AG21" s="673"/>
      <c r="AH21" s="673"/>
      <c r="AI21" s="673"/>
      <c r="AJ21" s="673"/>
      <c r="AK21" s="673"/>
      <c r="AL21" s="637">
        <v>53.7</v>
      </c>
      <c r="AM21" s="638"/>
      <c r="AN21" s="638"/>
      <c r="AO21" s="674"/>
      <c r="AP21" s="631" t="s">
        <v>280</v>
      </c>
      <c r="AQ21" s="712"/>
      <c r="AR21" s="712"/>
      <c r="AS21" s="712"/>
      <c r="AT21" s="712"/>
      <c r="AU21" s="712"/>
      <c r="AV21" s="712"/>
      <c r="AW21" s="712"/>
      <c r="AX21" s="712"/>
      <c r="AY21" s="712"/>
      <c r="AZ21" s="712"/>
      <c r="BA21" s="712"/>
      <c r="BB21" s="712"/>
      <c r="BC21" s="712"/>
      <c r="BD21" s="712"/>
      <c r="BE21" s="712"/>
      <c r="BF21" s="713"/>
      <c r="BG21" s="634">
        <v>2617</v>
      </c>
      <c r="BH21" s="635"/>
      <c r="BI21" s="635"/>
      <c r="BJ21" s="635"/>
      <c r="BK21" s="635"/>
      <c r="BL21" s="635"/>
      <c r="BM21" s="635"/>
      <c r="BN21" s="636"/>
      <c r="BO21" s="672">
        <v>0.1</v>
      </c>
      <c r="BP21" s="672"/>
      <c r="BQ21" s="672"/>
      <c r="BR21" s="672"/>
      <c r="BS21" s="673" t="s">
        <v>129</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5">
      <c r="B22" s="631" t="s">
        <v>281</v>
      </c>
      <c r="C22" s="632"/>
      <c r="D22" s="632"/>
      <c r="E22" s="632"/>
      <c r="F22" s="632"/>
      <c r="G22" s="632"/>
      <c r="H22" s="632"/>
      <c r="I22" s="632"/>
      <c r="J22" s="632"/>
      <c r="K22" s="632"/>
      <c r="L22" s="632"/>
      <c r="M22" s="632"/>
      <c r="N22" s="632"/>
      <c r="O22" s="632"/>
      <c r="P22" s="632"/>
      <c r="Q22" s="633"/>
      <c r="R22" s="634">
        <v>3932427</v>
      </c>
      <c r="S22" s="635"/>
      <c r="T22" s="635"/>
      <c r="U22" s="635"/>
      <c r="V22" s="635"/>
      <c r="W22" s="635"/>
      <c r="X22" s="635"/>
      <c r="Y22" s="636"/>
      <c r="Z22" s="672">
        <v>27.3</v>
      </c>
      <c r="AA22" s="672"/>
      <c r="AB22" s="672"/>
      <c r="AC22" s="672"/>
      <c r="AD22" s="673">
        <v>3932427</v>
      </c>
      <c r="AE22" s="673"/>
      <c r="AF22" s="673"/>
      <c r="AG22" s="673"/>
      <c r="AH22" s="673"/>
      <c r="AI22" s="673"/>
      <c r="AJ22" s="673"/>
      <c r="AK22" s="673"/>
      <c r="AL22" s="637">
        <v>53.7</v>
      </c>
      <c r="AM22" s="638"/>
      <c r="AN22" s="638"/>
      <c r="AO22" s="674"/>
      <c r="AP22" s="631" t="s">
        <v>282</v>
      </c>
      <c r="AQ22" s="712"/>
      <c r="AR22" s="712"/>
      <c r="AS22" s="712"/>
      <c r="AT22" s="712"/>
      <c r="AU22" s="712"/>
      <c r="AV22" s="712"/>
      <c r="AW22" s="712"/>
      <c r="AX22" s="712"/>
      <c r="AY22" s="712"/>
      <c r="AZ22" s="712"/>
      <c r="BA22" s="712"/>
      <c r="BB22" s="712"/>
      <c r="BC22" s="712"/>
      <c r="BD22" s="712"/>
      <c r="BE22" s="712"/>
      <c r="BF22" s="713"/>
      <c r="BG22" s="634" t="s">
        <v>242</v>
      </c>
      <c r="BH22" s="635"/>
      <c r="BI22" s="635"/>
      <c r="BJ22" s="635"/>
      <c r="BK22" s="635"/>
      <c r="BL22" s="635"/>
      <c r="BM22" s="635"/>
      <c r="BN22" s="636"/>
      <c r="BO22" s="672" t="s">
        <v>242</v>
      </c>
      <c r="BP22" s="672"/>
      <c r="BQ22" s="672"/>
      <c r="BR22" s="672"/>
      <c r="BS22" s="673" t="s">
        <v>174</v>
      </c>
      <c r="BT22" s="673"/>
      <c r="BU22" s="673"/>
      <c r="BV22" s="673"/>
      <c r="BW22" s="673"/>
      <c r="BX22" s="673"/>
      <c r="BY22" s="673"/>
      <c r="BZ22" s="673"/>
      <c r="CA22" s="673"/>
      <c r="CB22" s="708"/>
      <c r="CD22" s="686" t="s">
        <v>283</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5">
      <c r="B23" s="631" t="s">
        <v>284</v>
      </c>
      <c r="C23" s="632"/>
      <c r="D23" s="632"/>
      <c r="E23" s="632"/>
      <c r="F23" s="632"/>
      <c r="G23" s="632"/>
      <c r="H23" s="632"/>
      <c r="I23" s="632"/>
      <c r="J23" s="632"/>
      <c r="K23" s="632"/>
      <c r="L23" s="632"/>
      <c r="M23" s="632"/>
      <c r="N23" s="632"/>
      <c r="O23" s="632"/>
      <c r="P23" s="632"/>
      <c r="Q23" s="633"/>
      <c r="R23" s="634">
        <v>437154</v>
      </c>
      <c r="S23" s="635"/>
      <c r="T23" s="635"/>
      <c r="U23" s="635"/>
      <c r="V23" s="635"/>
      <c r="W23" s="635"/>
      <c r="X23" s="635"/>
      <c r="Y23" s="636"/>
      <c r="Z23" s="672">
        <v>3</v>
      </c>
      <c r="AA23" s="672"/>
      <c r="AB23" s="672"/>
      <c r="AC23" s="672"/>
      <c r="AD23" s="673" t="s">
        <v>129</v>
      </c>
      <c r="AE23" s="673"/>
      <c r="AF23" s="673"/>
      <c r="AG23" s="673"/>
      <c r="AH23" s="673"/>
      <c r="AI23" s="673"/>
      <c r="AJ23" s="673"/>
      <c r="AK23" s="673"/>
      <c r="AL23" s="637" t="s">
        <v>129</v>
      </c>
      <c r="AM23" s="638"/>
      <c r="AN23" s="638"/>
      <c r="AO23" s="674"/>
      <c r="AP23" s="631" t="s">
        <v>285</v>
      </c>
      <c r="AQ23" s="712"/>
      <c r="AR23" s="712"/>
      <c r="AS23" s="712"/>
      <c r="AT23" s="712"/>
      <c r="AU23" s="712"/>
      <c r="AV23" s="712"/>
      <c r="AW23" s="712"/>
      <c r="AX23" s="712"/>
      <c r="AY23" s="712"/>
      <c r="AZ23" s="712"/>
      <c r="BA23" s="712"/>
      <c r="BB23" s="712"/>
      <c r="BC23" s="712"/>
      <c r="BD23" s="712"/>
      <c r="BE23" s="712"/>
      <c r="BF23" s="713"/>
      <c r="BG23" s="634">
        <v>117304</v>
      </c>
      <c r="BH23" s="635"/>
      <c r="BI23" s="635"/>
      <c r="BJ23" s="635"/>
      <c r="BK23" s="635"/>
      <c r="BL23" s="635"/>
      <c r="BM23" s="635"/>
      <c r="BN23" s="636"/>
      <c r="BO23" s="672">
        <v>4.4000000000000004</v>
      </c>
      <c r="BP23" s="672"/>
      <c r="BQ23" s="672"/>
      <c r="BR23" s="672"/>
      <c r="BS23" s="673" t="s">
        <v>174</v>
      </c>
      <c r="BT23" s="673"/>
      <c r="BU23" s="673"/>
      <c r="BV23" s="673"/>
      <c r="BW23" s="673"/>
      <c r="BX23" s="673"/>
      <c r="BY23" s="673"/>
      <c r="BZ23" s="673"/>
      <c r="CA23" s="673"/>
      <c r="CB23" s="708"/>
      <c r="CD23" s="686" t="s">
        <v>222</v>
      </c>
      <c r="CE23" s="687"/>
      <c r="CF23" s="687"/>
      <c r="CG23" s="687"/>
      <c r="CH23" s="687"/>
      <c r="CI23" s="687"/>
      <c r="CJ23" s="687"/>
      <c r="CK23" s="687"/>
      <c r="CL23" s="687"/>
      <c r="CM23" s="687"/>
      <c r="CN23" s="687"/>
      <c r="CO23" s="687"/>
      <c r="CP23" s="687"/>
      <c r="CQ23" s="688"/>
      <c r="CR23" s="686" t="s">
        <v>286</v>
      </c>
      <c r="CS23" s="687"/>
      <c r="CT23" s="687"/>
      <c r="CU23" s="687"/>
      <c r="CV23" s="687"/>
      <c r="CW23" s="687"/>
      <c r="CX23" s="687"/>
      <c r="CY23" s="688"/>
      <c r="CZ23" s="686" t="s">
        <v>287</v>
      </c>
      <c r="DA23" s="687"/>
      <c r="DB23" s="687"/>
      <c r="DC23" s="688"/>
      <c r="DD23" s="686" t="s">
        <v>288</v>
      </c>
      <c r="DE23" s="687"/>
      <c r="DF23" s="687"/>
      <c r="DG23" s="687"/>
      <c r="DH23" s="687"/>
      <c r="DI23" s="687"/>
      <c r="DJ23" s="687"/>
      <c r="DK23" s="688"/>
      <c r="DL23" s="724" t="s">
        <v>289</v>
      </c>
      <c r="DM23" s="725"/>
      <c r="DN23" s="725"/>
      <c r="DO23" s="725"/>
      <c r="DP23" s="725"/>
      <c r="DQ23" s="725"/>
      <c r="DR23" s="725"/>
      <c r="DS23" s="725"/>
      <c r="DT23" s="725"/>
      <c r="DU23" s="725"/>
      <c r="DV23" s="726"/>
      <c r="DW23" s="686" t="s">
        <v>290</v>
      </c>
      <c r="DX23" s="687"/>
      <c r="DY23" s="687"/>
      <c r="DZ23" s="687"/>
      <c r="EA23" s="687"/>
      <c r="EB23" s="687"/>
      <c r="EC23" s="688"/>
    </row>
    <row r="24" spans="2:133" ht="11.25" customHeight="1" x14ac:dyDescent="0.25">
      <c r="B24" s="631" t="s">
        <v>291</v>
      </c>
      <c r="C24" s="632"/>
      <c r="D24" s="632"/>
      <c r="E24" s="632"/>
      <c r="F24" s="632"/>
      <c r="G24" s="632"/>
      <c r="H24" s="632"/>
      <c r="I24" s="632"/>
      <c r="J24" s="632"/>
      <c r="K24" s="632"/>
      <c r="L24" s="632"/>
      <c r="M24" s="632"/>
      <c r="N24" s="632"/>
      <c r="O24" s="632"/>
      <c r="P24" s="632"/>
      <c r="Q24" s="633"/>
      <c r="R24" s="634">
        <v>11</v>
      </c>
      <c r="S24" s="635"/>
      <c r="T24" s="635"/>
      <c r="U24" s="635"/>
      <c r="V24" s="635"/>
      <c r="W24" s="635"/>
      <c r="X24" s="635"/>
      <c r="Y24" s="636"/>
      <c r="Z24" s="672">
        <v>0</v>
      </c>
      <c r="AA24" s="672"/>
      <c r="AB24" s="672"/>
      <c r="AC24" s="672"/>
      <c r="AD24" s="673" t="s">
        <v>129</v>
      </c>
      <c r="AE24" s="673"/>
      <c r="AF24" s="673"/>
      <c r="AG24" s="673"/>
      <c r="AH24" s="673"/>
      <c r="AI24" s="673"/>
      <c r="AJ24" s="673"/>
      <c r="AK24" s="673"/>
      <c r="AL24" s="637" t="s">
        <v>129</v>
      </c>
      <c r="AM24" s="638"/>
      <c r="AN24" s="638"/>
      <c r="AO24" s="674"/>
      <c r="AP24" s="631" t="s">
        <v>292</v>
      </c>
      <c r="AQ24" s="712"/>
      <c r="AR24" s="712"/>
      <c r="AS24" s="712"/>
      <c r="AT24" s="712"/>
      <c r="AU24" s="712"/>
      <c r="AV24" s="712"/>
      <c r="AW24" s="712"/>
      <c r="AX24" s="712"/>
      <c r="AY24" s="712"/>
      <c r="AZ24" s="712"/>
      <c r="BA24" s="712"/>
      <c r="BB24" s="712"/>
      <c r="BC24" s="712"/>
      <c r="BD24" s="712"/>
      <c r="BE24" s="712"/>
      <c r="BF24" s="713"/>
      <c r="BG24" s="634" t="s">
        <v>242</v>
      </c>
      <c r="BH24" s="635"/>
      <c r="BI24" s="635"/>
      <c r="BJ24" s="635"/>
      <c r="BK24" s="635"/>
      <c r="BL24" s="635"/>
      <c r="BM24" s="635"/>
      <c r="BN24" s="636"/>
      <c r="BO24" s="672" t="s">
        <v>129</v>
      </c>
      <c r="BP24" s="672"/>
      <c r="BQ24" s="672"/>
      <c r="BR24" s="672"/>
      <c r="BS24" s="673" t="s">
        <v>242</v>
      </c>
      <c r="BT24" s="673"/>
      <c r="BU24" s="673"/>
      <c r="BV24" s="673"/>
      <c r="BW24" s="673"/>
      <c r="BX24" s="673"/>
      <c r="BY24" s="673"/>
      <c r="BZ24" s="673"/>
      <c r="CA24" s="673"/>
      <c r="CB24" s="708"/>
      <c r="CD24" s="692" t="s">
        <v>293</v>
      </c>
      <c r="CE24" s="693"/>
      <c r="CF24" s="693"/>
      <c r="CG24" s="693"/>
      <c r="CH24" s="693"/>
      <c r="CI24" s="693"/>
      <c r="CJ24" s="693"/>
      <c r="CK24" s="693"/>
      <c r="CL24" s="693"/>
      <c r="CM24" s="693"/>
      <c r="CN24" s="693"/>
      <c r="CO24" s="693"/>
      <c r="CP24" s="693"/>
      <c r="CQ24" s="694"/>
      <c r="CR24" s="689">
        <v>5336774</v>
      </c>
      <c r="CS24" s="690"/>
      <c r="CT24" s="690"/>
      <c r="CU24" s="690"/>
      <c r="CV24" s="690"/>
      <c r="CW24" s="690"/>
      <c r="CX24" s="690"/>
      <c r="CY24" s="715"/>
      <c r="CZ24" s="716">
        <v>38.799999999999997</v>
      </c>
      <c r="DA24" s="698"/>
      <c r="DB24" s="698"/>
      <c r="DC24" s="718"/>
      <c r="DD24" s="714">
        <v>3493974</v>
      </c>
      <c r="DE24" s="690"/>
      <c r="DF24" s="690"/>
      <c r="DG24" s="690"/>
      <c r="DH24" s="690"/>
      <c r="DI24" s="690"/>
      <c r="DJ24" s="690"/>
      <c r="DK24" s="715"/>
      <c r="DL24" s="714">
        <v>3308674</v>
      </c>
      <c r="DM24" s="690"/>
      <c r="DN24" s="690"/>
      <c r="DO24" s="690"/>
      <c r="DP24" s="690"/>
      <c r="DQ24" s="690"/>
      <c r="DR24" s="690"/>
      <c r="DS24" s="690"/>
      <c r="DT24" s="690"/>
      <c r="DU24" s="690"/>
      <c r="DV24" s="715"/>
      <c r="DW24" s="716">
        <v>44.6</v>
      </c>
      <c r="DX24" s="698"/>
      <c r="DY24" s="698"/>
      <c r="DZ24" s="698"/>
      <c r="EA24" s="698"/>
      <c r="EB24" s="698"/>
      <c r="EC24" s="717"/>
    </row>
    <row r="25" spans="2:133" ht="11.25" customHeight="1" x14ac:dyDescent="0.25">
      <c r="B25" s="631" t="s">
        <v>294</v>
      </c>
      <c r="C25" s="632"/>
      <c r="D25" s="632"/>
      <c r="E25" s="632"/>
      <c r="F25" s="632"/>
      <c r="G25" s="632"/>
      <c r="H25" s="632"/>
      <c r="I25" s="632"/>
      <c r="J25" s="632"/>
      <c r="K25" s="632"/>
      <c r="L25" s="632"/>
      <c r="M25" s="632"/>
      <c r="N25" s="632"/>
      <c r="O25" s="632"/>
      <c r="P25" s="632"/>
      <c r="Q25" s="633"/>
      <c r="R25" s="634">
        <v>7849815</v>
      </c>
      <c r="S25" s="635"/>
      <c r="T25" s="635"/>
      <c r="U25" s="635"/>
      <c r="V25" s="635"/>
      <c r="W25" s="635"/>
      <c r="X25" s="635"/>
      <c r="Y25" s="636"/>
      <c r="Z25" s="672">
        <v>54.4</v>
      </c>
      <c r="AA25" s="672"/>
      <c r="AB25" s="672"/>
      <c r="AC25" s="672"/>
      <c r="AD25" s="673">
        <v>7295346</v>
      </c>
      <c r="AE25" s="673"/>
      <c r="AF25" s="673"/>
      <c r="AG25" s="673"/>
      <c r="AH25" s="673"/>
      <c r="AI25" s="673"/>
      <c r="AJ25" s="673"/>
      <c r="AK25" s="673"/>
      <c r="AL25" s="637">
        <v>99.7</v>
      </c>
      <c r="AM25" s="638"/>
      <c r="AN25" s="638"/>
      <c r="AO25" s="674"/>
      <c r="AP25" s="631" t="s">
        <v>295</v>
      </c>
      <c r="AQ25" s="712"/>
      <c r="AR25" s="712"/>
      <c r="AS25" s="712"/>
      <c r="AT25" s="712"/>
      <c r="AU25" s="712"/>
      <c r="AV25" s="712"/>
      <c r="AW25" s="712"/>
      <c r="AX25" s="712"/>
      <c r="AY25" s="712"/>
      <c r="AZ25" s="712"/>
      <c r="BA25" s="712"/>
      <c r="BB25" s="712"/>
      <c r="BC25" s="712"/>
      <c r="BD25" s="712"/>
      <c r="BE25" s="712"/>
      <c r="BF25" s="713"/>
      <c r="BG25" s="634" t="s">
        <v>242</v>
      </c>
      <c r="BH25" s="635"/>
      <c r="BI25" s="635"/>
      <c r="BJ25" s="635"/>
      <c r="BK25" s="635"/>
      <c r="BL25" s="635"/>
      <c r="BM25" s="635"/>
      <c r="BN25" s="636"/>
      <c r="BO25" s="672" t="s">
        <v>129</v>
      </c>
      <c r="BP25" s="672"/>
      <c r="BQ25" s="672"/>
      <c r="BR25" s="672"/>
      <c r="BS25" s="673" t="s">
        <v>242</v>
      </c>
      <c r="BT25" s="673"/>
      <c r="BU25" s="673"/>
      <c r="BV25" s="673"/>
      <c r="BW25" s="673"/>
      <c r="BX25" s="673"/>
      <c r="BY25" s="673"/>
      <c r="BZ25" s="673"/>
      <c r="CA25" s="673"/>
      <c r="CB25" s="708"/>
      <c r="CD25" s="631" t="s">
        <v>296</v>
      </c>
      <c r="CE25" s="632"/>
      <c r="CF25" s="632"/>
      <c r="CG25" s="632"/>
      <c r="CH25" s="632"/>
      <c r="CI25" s="632"/>
      <c r="CJ25" s="632"/>
      <c r="CK25" s="632"/>
      <c r="CL25" s="632"/>
      <c r="CM25" s="632"/>
      <c r="CN25" s="632"/>
      <c r="CO25" s="632"/>
      <c r="CP25" s="632"/>
      <c r="CQ25" s="633"/>
      <c r="CR25" s="634">
        <v>2102856</v>
      </c>
      <c r="CS25" s="647"/>
      <c r="CT25" s="647"/>
      <c r="CU25" s="647"/>
      <c r="CV25" s="647"/>
      <c r="CW25" s="647"/>
      <c r="CX25" s="647"/>
      <c r="CY25" s="648"/>
      <c r="CZ25" s="637">
        <v>15.3</v>
      </c>
      <c r="DA25" s="649"/>
      <c r="DB25" s="649"/>
      <c r="DC25" s="650"/>
      <c r="DD25" s="640">
        <v>1918177</v>
      </c>
      <c r="DE25" s="647"/>
      <c r="DF25" s="647"/>
      <c r="DG25" s="647"/>
      <c r="DH25" s="647"/>
      <c r="DI25" s="647"/>
      <c r="DJ25" s="647"/>
      <c r="DK25" s="648"/>
      <c r="DL25" s="640">
        <v>1846606</v>
      </c>
      <c r="DM25" s="647"/>
      <c r="DN25" s="647"/>
      <c r="DO25" s="647"/>
      <c r="DP25" s="647"/>
      <c r="DQ25" s="647"/>
      <c r="DR25" s="647"/>
      <c r="DS25" s="647"/>
      <c r="DT25" s="647"/>
      <c r="DU25" s="647"/>
      <c r="DV25" s="648"/>
      <c r="DW25" s="637">
        <v>24.9</v>
      </c>
      <c r="DX25" s="649"/>
      <c r="DY25" s="649"/>
      <c r="DZ25" s="649"/>
      <c r="EA25" s="649"/>
      <c r="EB25" s="649"/>
      <c r="EC25" s="661"/>
    </row>
    <row r="26" spans="2:133" ht="11.25" customHeight="1" x14ac:dyDescent="0.25">
      <c r="B26" s="631" t="s">
        <v>297</v>
      </c>
      <c r="C26" s="632"/>
      <c r="D26" s="632"/>
      <c r="E26" s="632"/>
      <c r="F26" s="632"/>
      <c r="G26" s="632"/>
      <c r="H26" s="632"/>
      <c r="I26" s="632"/>
      <c r="J26" s="632"/>
      <c r="K26" s="632"/>
      <c r="L26" s="632"/>
      <c r="M26" s="632"/>
      <c r="N26" s="632"/>
      <c r="O26" s="632"/>
      <c r="P26" s="632"/>
      <c r="Q26" s="633"/>
      <c r="R26" s="634">
        <v>2856</v>
      </c>
      <c r="S26" s="635"/>
      <c r="T26" s="635"/>
      <c r="U26" s="635"/>
      <c r="V26" s="635"/>
      <c r="W26" s="635"/>
      <c r="X26" s="635"/>
      <c r="Y26" s="636"/>
      <c r="Z26" s="672">
        <v>0</v>
      </c>
      <c r="AA26" s="672"/>
      <c r="AB26" s="672"/>
      <c r="AC26" s="672"/>
      <c r="AD26" s="673">
        <v>2856</v>
      </c>
      <c r="AE26" s="673"/>
      <c r="AF26" s="673"/>
      <c r="AG26" s="673"/>
      <c r="AH26" s="673"/>
      <c r="AI26" s="673"/>
      <c r="AJ26" s="673"/>
      <c r="AK26" s="673"/>
      <c r="AL26" s="637">
        <v>0</v>
      </c>
      <c r="AM26" s="638"/>
      <c r="AN26" s="638"/>
      <c r="AO26" s="674"/>
      <c r="AP26" s="631" t="s">
        <v>298</v>
      </c>
      <c r="AQ26" s="712"/>
      <c r="AR26" s="712"/>
      <c r="AS26" s="712"/>
      <c r="AT26" s="712"/>
      <c r="AU26" s="712"/>
      <c r="AV26" s="712"/>
      <c r="AW26" s="712"/>
      <c r="AX26" s="712"/>
      <c r="AY26" s="712"/>
      <c r="AZ26" s="712"/>
      <c r="BA26" s="712"/>
      <c r="BB26" s="712"/>
      <c r="BC26" s="712"/>
      <c r="BD26" s="712"/>
      <c r="BE26" s="712"/>
      <c r="BF26" s="713"/>
      <c r="BG26" s="634" t="s">
        <v>242</v>
      </c>
      <c r="BH26" s="635"/>
      <c r="BI26" s="635"/>
      <c r="BJ26" s="635"/>
      <c r="BK26" s="635"/>
      <c r="BL26" s="635"/>
      <c r="BM26" s="635"/>
      <c r="BN26" s="636"/>
      <c r="BO26" s="672" t="s">
        <v>242</v>
      </c>
      <c r="BP26" s="672"/>
      <c r="BQ26" s="672"/>
      <c r="BR26" s="672"/>
      <c r="BS26" s="673" t="s">
        <v>242</v>
      </c>
      <c r="BT26" s="673"/>
      <c r="BU26" s="673"/>
      <c r="BV26" s="673"/>
      <c r="BW26" s="673"/>
      <c r="BX26" s="673"/>
      <c r="BY26" s="673"/>
      <c r="BZ26" s="673"/>
      <c r="CA26" s="673"/>
      <c r="CB26" s="708"/>
      <c r="CD26" s="631" t="s">
        <v>299</v>
      </c>
      <c r="CE26" s="632"/>
      <c r="CF26" s="632"/>
      <c r="CG26" s="632"/>
      <c r="CH26" s="632"/>
      <c r="CI26" s="632"/>
      <c r="CJ26" s="632"/>
      <c r="CK26" s="632"/>
      <c r="CL26" s="632"/>
      <c r="CM26" s="632"/>
      <c r="CN26" s="632"/>
      <c r="CO26" s="632"/>
      <c r="CP26" s="632"/>
      <c r="CQ26" s="633"/>
      <c r="CR26" s="634">
        <v>1059333</v>
      </c>
      <c r="CS26" s="635"/>
      <c r="CT26" s="635"/>
      <c r="CU26" s="635"/>
      <c r="CV26" s="635"/>
      <c r="CW26" s="635"/>
      <c r="CX26" s="635"/>
      <c r="CY26" s="636"/>
      <c r="CZ26" s="637">
        <v>7.7</v>
      </c>
      <c r="DA26" s="649"/>
      <c r="DB26" s="649"/>
      <c r="DC26" s="650"/>
      <c r="DD26" s="640">
        <v>979378</v>
      </c>
      <c r="DE26" s="635"/>
      <c r="DF26" s="635"/>
      <c r="DG26" s="635"/>
      <c r="DH26" s="635"/>
      <c r="DI26" s="635"/>
      <c r="DJ26" s="635"/>
      <c r="DK26" s="636"/>
      <c r="DL26" s="640" t="s">
        <v>242</v>
      </c>
      <c r="DM26" s="635"/>
      <c r="DN26" s="635"/>
      <c r="DO26" s="635"/>
      <c r="DP26" s="635"/>
      <c r="DQ26" s="635"/>
      <c r="DR26" s="635"/>
      <c r="DS26" s="635"/>
      <c r="DT26" s="635"/>
      <c r="DU26" s="635"/>
      <c r="DV26" s="636"/>
      <c r="DW26" s="637" t="s">
        <v>129</v>
      </c>
      <c r="DX26" s="649"/>
      <c r="DY26" s="649"/>
      <c r="DZ26" s="649"/>
      <c r="EA26" s="649"/>
      <c r="EB26" s="649"/>
      <c r="EC26" s="661"/>
    </row>
    <row r="27" spans="2:133" ht="11.25" customHeight="1" x14ac:dyDescent="0.25">
      <c r="B27" s="631" t="s">
        <v>300</v>
      </c>
      <c r="C27" s="632"/>
      <c r="D27" s="632"/>
      <c r="E27" s="632"/>
      <c r="F27" s="632"/>
      <c r="G27" s="632"/>
      <c r="H27" s="632"/>
      <c r="I27" s="632"/>
      <c r="J27" s="632"/>
      <c r="K27" s="632"/>
      <c r="L27" s="632"/>
      <c r="M27" s="632"/>
      <c r="N27" s="632"/>
      <c r="O27" s="632"/>
      <c r="P27" s="632"/>
      <c r="Q27" s="633"/>
      <c r="R27" s="634">
        <v>59198</v>
      </c>
      <c r="S27" s="635"/>
      <c r="T27" s="635"/>
      <c r="U27" s="635"/>
      <c r="V27" s="635"/>
      <c r="W27" s="635"/>
      <c r="X27" s="635"/>
      <c r="Y27" s="636"/>
      <c r="Z27" s="672">
        <v>0.4</v>
      </c>
      <c r="AA27" s="672"/>
      <c r="AB27" s="672"/>
      <c r="AC27" s="672"/>
      <c r="AD27" s="673" t="s">
        <v>242</v>
      </c>
      <c r="AE27" s="673"/>
      <c r="AF27" s="673"/>
      <c r="AG27" s="673"/>
      <c r="AH27" s="673"/>
      <c r="AI27" s="673"/>
      <c r="AJ27" s="673"/>
      <c r="AK27" s="673"/>
      <c r="AL27" s="637" t="s">
        <v>242</v>
      </c>
      <c r="AM27" s="638"/>
      <c r="AN27" s="638"/>
      <c r="AO27" s="674"/>
      <c r="AP27" s="631" t="s">
        <v>301</v>
      </c>
      <c r="AQ27" s="632"/>
      <c r="AR27" s="632"/>
      <c r="AS27" s="632"/>
      <c r="AT27" s="632"/>
      <c r="AU27" s="632"/>
      <c r="AV27" s="632"/>
      <c r="AW27" s="632"/>
      <c r="AX27" s="632"/>
      <c r="AY27" s="632"/>
      <c r="AZ27" s="632"/>
      <c r="BA27" s="632"/>
      <c r="BB27" s="632"/>
      <c r="BC27" s="632"/>
      <c r="BD27" s="632"/>
      <c r="BE27" s="632"/>
      <c r="BF27" s="633"/>
      <c r="BG27" s="634">
        <v>2636540</v>
      </c>
      <c r="BH27" s="635"/>
      <c r="BI27" s="635"/>
      <c r="BJ27" s="635"/>
      <c r="BK27" s="635"/>
      <c r="BL27" s="635"/>
      <c r="BM27" s="635"/>
      <c r="BN27" s="636"/>
      <c r="BO27" s="672">
        <v>100</v>
      </c>
      <c r="BP27" s="672"/>
      <c r="BQ27" s="672"/>
      <c r="BR27" s="672"/>
      <c r="BS27" s="673">
        <v>17314</v>
      </c>
      <c r="BT27" s="673"/>
      <c r="BU27" s="673"/>
      <c r="BV27" s="673"/>
      <c r="BW27" s="673"/>
      <c r="BX27" s="673"/>
      <c r="BY27" s="673"/>
      <c r="BZ27" s="673"/>
      <c r="CA27" s="673"/>
      <c r="CB27" s="708"/>
      <c r="CD27" s="631" t="s">
        <v>302</v>
      </c>
      <c r="CE27" s="632"/>
      <c r="CF27" s="632"/>
      <c r="CG27" s="632"/>
      <c r="CH27" s="632"/>
      <c r="CI27" s="632"/>
      <c r="CJ27" s="632"/>
      <c r="CK27" s="632"/>
      <c r="CL27" s="632"/>
      <c r="CM27" s="632"/>
      <c r="CN27" s="632"/>
      <c r="CO27" s="632"/>
      <c r="CP27" s="632"/>
      <c r="CQ27" s="633"/>
      <c r="CR27" s="634">
        <v>2278146</v>
      </c>
      <c r="CS27" s="647"/>
      <c r="CT27" s="647"/>
      <c r="CU27" s="647"/>
      <c r="CV27" s="647"/>
      <c r="CW27" s="647"/>
      <c r="CX27" s="647"/>
      <c r="CY27" s="648"/>
      <c r="CZ27" s="637">
        <v>16.600000000000001</v>
      </c>
      <c r="DA27" s="649"/>
      <c r="DB27" s="649"/>
      <c r="DC27" s="650"/>
      <c r="DD27" s="640">
        <v>629936</v>
      </c>
      <c r="DE27" s="647"/>
      <c r="DF27" s="647"/>
      <c r="DG27" s="647"/>
      <c r="DH27" s="647"/>
      <c r="DI27" s="647"/>
      <c r="DJ27" s="647"/>
      <c r="DK27" s="648"/>
      <c r="DL27" s="640">
        <v>516303</v>
      </c>
      <c r="DM27" s="647"/>
      <c r="DN27" s="647"/>
      <c r="DO27" s="647"/>
      <c r="DP27" s="647"/>
      <c r="DQ27" s="647"/>
      <c r="DR27" s="647"/>
      <c r="DS27" s="647"/>
      <c r="DT27" s="647"/>
      <c r="DU27" s="647"/>
      <c r="DV27" s="648"/>
      <c r="DW27" s="637">
        <v>7</v>
      </c>
      <c r="DX27" s="649"/>
      <c r="DY27" s="649"/>
      <c r="DZ27" s="649"/>
      <c r="EA27" s="649"/>
      <c r="EB27" s="649"/>
      <c r="EC27" s="661"/>
    </row>
    <row r="28" spans="2:133" ht="11.25" customHeight="1" x14ac:dyDescent="0.25">
      <c r="B28" s="631" t="s">
        <v>303</v>
      </c>
      <c r="C28" s="632"/>
      <c r="D28" s="632"/>
      <c r="E28" s="632"/>
      <c r="F28" s="632"/>
      <c r="G28" s="632"/>
      <c r="H28" s="632"/>
      <c r="I28" s="632"/>
      <c r="J28" s="632"/>
      <c r="K28" s="632"/>
      <c r="L28" s="632"/>
      <c r="M28" s="632"/>
      <c r="N28" s="632"/>
      <c r="O28" s="632"/>
      <c r="P28" s="632"/>
      <c r="Q28" s="633"/>
      <c r="R28" s="634">
        <v>108519</v>
      </c>
      <c r="S28" s="635"/>
      <c r="T28" s="635"/>
      <c r="U28" s="635"/>
      <c r="V28" s="635"/>
      <c r="W28" s="635"/>
      <c r="X28" s="635"/>
      <c r="Y28" s="636"/>
      <c r="Z28" s="672">
        <v>0.8</v>
      </c>
      <c r="AA28" s="672"/>
      <c r="AB28" s="672"/>
      <c r="AC28" s="672"/>
      <c r="AD28" s="673">
        <v>14726</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304</v>
      </c>
      <c r="CE28" s="632"/>
      <c r="CF28" s="632"/>
      <c r="CG28" s="632"/>
      <c r="CH28" s="632"/>
      <c r="CI28" s="632"/>
      <c r="CJ28" s="632"/>
      <c r="CK28" s="632"/>
      <c r="CL28" s="632"/>
      <c r="CM28" s="632"/>
      <c r="CN28" s="632"/>
      <c r="CO28" s="632"/>
      <c r="CP28" s="632"/>
      <c r="CQ28" s="633"/>
      <c r="CR28" s="634">
        <v>955772</v>
      </c>
      <c r="CS28" s="635"/>
      <c r="CT28" s="635"/>
      <c r="CU28" s="635"/>
      <c r="CV28" s="635"/>
      <c r="CW28" s="635"/>
      <c r="CX28" s="635"/>
      <c r="CY28" s="636"/>
      <c r="CZ28" s="637">
        <v>6.9</v>
      </c>
      <c r="DA28" s="649"/>
      <c r="DB28" s="649"/>
      <c r="DC28" s="650"/>
      <c r="DD28" s="640">
        <v>945861</v>
      </c>
      <c r="DE28" s="635"/>
      <c r="DF28" s="635"/>
      <c r="DG28" s="635"/>
      <c r="DH28" s="635"/>
      <c r="DI28" s="635"/>
      <c r="DJ28" s="635"/>
      <c r="DK28" s="636"/>
      <c r="DL28" s="640">
        <v>945765</v>
      </c>
      <c r="DM28" s="635"/>
      <c r="DN28" s="635"/>
      <c r="DO28" s="635"/>
      <c r="DP28" s="635"/>
      <c r="DQ28" s="635"/>
      <c r="DR28" s="635"/>
      <c r="DS28" s="635"/>
      <c r="DT28" s="635"/>
      <c r="DU28" s="635"/>
      <c r="DV28" s="636"/>
      <c r="DW28" s="637">
        <v>12.8</v>
      </c>
      <c r="DX28" s="649"/>
      <c r="DY28" s="649"/>
      <c r="DZ28" s="649"/>
      <c r="EA28" s="649"/>
      <c r="EB28" s="649"/>
      <c r="EC28" s="661"/>
    </row>
    <row r="29" spans="2:133" ht="11.25" customHeight="1" x14ac:dyDescent="0.25">
      <c r="B29" s="631" t="s">
        <v>305</v>
      </c>
      <c r="C29" s="632"/>
      <c r="D29" s="632"/>
      <c r="E29" s="632"/>
      <c r="F29" s="632"/>
      <c r="G29" s="632"/>
      <c r="H29" s="632"/>
      <c r="I29" s="632"/>
      <c r="J29" s="632"/>
      <c r="K29" s="632"/>
      <c r="L29" s="632"/>
      <c r="M29" s="632"/>
      <c r="N29" s="632"/>
      <c r="O29" s="632"/>
      <c r="P29" s="632"/>
      <c r="Q29" s="633"/>
      <c r="R29" s="634">
        <v>17678</v>
      </c>
      <c r="S29" s="635"/>
      <c r="T29" s="635"/>
      <c r="U29" s="635"/>
      <c r="V29" s="635"/>
      <c r="W29" s="635"/>
      <c r="X29" s="635"/>
      <c r="Y29" s="636"/>
      <c r="Z29" s="672">
        <v>0.1</v>
      </c>
      <c r="AA29" s="672"/>
      <c r="AB29" s="672"/>
      <c r="AC29" s="672"/>
      <c r="AD29" s="673" t="s">
        <v>251</v>
      </c>
      <c r="AE29" s="673"/>
      <c r="AF29" s="673"/>
      <c r="AG29" s="673"/>
      <c r="AH29" s="673"/>
      <c r="AI29" s="673"/>
      <c r="AJ29" s="673"/>
      <c r="AK29" s="673"/>
      <c r="AL29" s="637" t="s">
        <v>242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306</v>
      </c>
      <c r="CE29" s="654"/>
      <c r="CF29" s="631" t="s">
        <v>71</v>
      </c>
      <c r="CG29" s="632"/>
      <c r="CH29" s="632"/>
      <c r="CI29" s="632"/>
      <c r="CJ29" s="632"/>
      <c r="CK29" s="632"/>
      <c r="CL29" s="632"/>
      <c r="CM29" s="632"/>
      <c r="CN29" s="632"/>
      <c r="CO29" s="632"/>
      <c r="CP29" s="632"/>
      <c r="CQ29" s="633"/>
      <c r="CR29" s="634">
        <v>955772</v>
      </c>
      <c r="CS29" s="647"/>
      <c r="CT29" s="647"/>
      <c r="CU29" s="647"/>
      <c r="CV29" s="647"/>
      <c r="CW29" s="647"/>
      <c r="CX29" s="647"/>
      <c r="CY29" s="648"/>
      <c r="CZ29" s="637">
        <v>6.9</v>
      </c>
      <c r="DA29" s="649"/>
      <c r="DB29" s="649"/>
      <c r="DC29" s="650"/>
      <c r="DD29" s="640">
        <v>945861</v>
      </c>
      <c r="DE29" s="647"/>
      <c r="DF29" s="647"/>
      <c r="DG29" s="647"/>
      <c r="DH29" s="647"/>
      <c r="DI29" s="647"/>
      <c r="DJ29" s="647"/>
      <c r="DK29" s="648"/>
      <c r="DL29" s="640">
        <v>945765</v>
      </c>
      <c r="DM29" s="647"/>
      <c r="DN29" s="647"/>
      <c r="DO29" s="647"/>
      <c r="DP29" s="647"/>
      <c r="DQ29" s="647"/>
      <c r="DR29" s="647"/>
      <c r="DS29" s="647"/>
      <c r="DT29" s="647"/>
      <c r="DU29" s="647"/>
      <c r="DV29" s="648"/>
      <c r="DW29" s="637">
        <v>12.8</v>
      </c>
      <c r="DX29" s="649"/>
      <c r="DY29" s="649"/>
      <c r="DZ29" s="649"/>
      <c r="EA29" s="649"/>
      <c r="EB29" s="649"/>
      <c r="EC29" s="661"/>
    </row>
    <row r="30" spans="2:133" ht="11.25" customHeight="1" x14ac:dyDescent="0.25">
      <c r="B30" s="631" t="s">
        <v>307</v>
      </c>
      <c r="C30" s="632"/>
      <c r="D30" s="632"/>
      <c r="E30" s="632"/>
      <c r="F30" s="632"/>
      <c r="G30" s="632"/>
      <c r="H30" s="632"/>
      <c r="I30" s="632"/>
      <c r="J30" s="632"/>
      <c r="K30" s="632"/>
      <c r="L30" s="632"/>
      <c r="M30" s="632"/>
      <c r="N30" s="632"/>
      <c r="O30" s="632"/>
      <c r="P30" s="632"/>
      <c r="Q30" s="633"/>
      <c r="R30" s="634">
        <v>2392528</v>
      </c>
      <c r="S30" s="635"/>
      <c r="T30" s="635"/>
      <c r="U30" s="635"/>
      <c r="V30" s="635"/>
      <c r="W30" s="635"/>
      <c r="X30" s="635"/>
      <c r="Y30" s="636"/>
      <c r="Z30" s="672">
        <v>16.600000000000001</v>
      </c>
      <c r="AA30" s="672"/>
      <c r="AB30" s="672"/>
      <c r="AC30" s="672"/>
      <c r="AD30" s="673" t="s">
        <v>242</v>
      </c>
      <c r="AE30" s="673"/>
      <c r="AF30" s="673"/>
      <c r="AG30" s="673"/>
      <c r="AH30" s="673"/>
      <c r="AI30" s="673"/>
      <c r="AJ30" s="673"/>
      <c r="AK30" s="673"/>
      <c r="AL30" s="637" t="s">
        <v>242</v>
      </c>
      <c r="AM30" s="638"/>
      <c r="AN30" s="638"/>
      <c r="AO30" s="674"/>
      <c r="AP30" s="686" t="s">
        <v>222</v>
      </c>
      <c r="AQ30" s="687"/>
      <c r="AR30" s="687"/>
      <c r="AS30" s="687"/>
      <c r="AT30" s="687"/>
      <c r="AU30" s="687"/>
      <c r="AV30" s="687"/>
      <c r="AW30" s="687"/>
      <c r="AX30" s="687"/>
      <c r="AY30" s="687"/>
      <c r="AZ30" s="687"/>
      <c r="BA30" s="687"/>
      <c r="BB30" s="687"/>
      <c r="BC30" s="687"/>
      <c r="BD30" s="687"/>
      <c r="BE30" s="687"/>
      <c r="BF30" s="688"/>
      <c r="BG30" s="686" t="s">
        <v>308</v>
      </c>
      <c r="BH30" s="706"/>
      <c r="BI30" s="706"/>
      <c r="BJ30" s="706"/>
      <c r="BK30" s="706"/>
      <c r="BL30" s="706"/>
      <c r="BM30" s="706"/>
      <c r="BN30" s="706"/>
      <c r="BO30" s="706"/>
      <c r="BP30" s="706"/>
      <c r="BQ30" s="707"/>
      <c r="BR30" s="686" t="s">
        <v>309</v>
      </c>
      <c r="BS30" s="706"/>
      <c r="BT30" s="706"/>
      <c r="BU30" s="706"/>
      <c r="BV30" s="706"/>
      <c r="BW30" s="706"/>
      <c r="BX30" s="706"/>
      <c r="BY30" s="706"/>
      <c r="BZ30" s="706"/>
      <c r="CA30" s="706"/>
      <c r="CB30" s="707"/>
      <c r="CD30" s="655"/>
      <c r="CE30" s="656"/>
      <c r="CF30" s="631" t="s">
        <v>310</v>
      </c>
      <c r="CG30" s="632"/>
      <c r="CH30" s="632"/>
      <c r="CI30" s="632"/>
      <c r="CJ30" s="632"/>
      <c r="CK30" s="632"/>
      <c r="CL30" s="632"/>
      <c r="CM30" s="632"/>
      <c r="CN30" s="632"/>
      <c r="CO30" s="632"/>
      <c r="CP30" s="632"/>
      <c r="CQ30" s="633"/>
      <c r="CR30" s="634">
        <v>925643</v>
      </c>
      <c r="CS30" s="635"/>
      <c r="CT30" s="635"/>
      <c r="CU30" s="635"/>
      <c r="CV30" s="635"/>
      <c r="CW30" s="635"/>
      <c r="CX30" s="635"/>
      <c r="CY30" s="636"/>
      <c r="CZ30" s="637">
        <v>6.7</v>
      </c>
      <c r="DA30" s="649"/>
      <c r="DB30" s="649"/>
      <c r="DC30" s="650"/>
      <c r="DD30" s="640">
        <v>915735</v>
      </c>
      <c r="DE30" s="635"/>
      <c r="DF30" s="635"/>
      <c r="DG30" s="635"/>
      <c r="DH30" s="635"/>
      <c r="DI30" s="635"/>
      <c r="DJ30" s="635"/>
      <c r="DK30" s="636"/>
      <c r="DL30" s="640">
        <v>915641</v>
      </c>
      <c r="DM30" s="635"/>
      <c r="DN30" s="635"/>
      <c r="DO30" s="635"/>
      <c r="DP30" s="635"/>
      <c r="DQ30" s="635"/>
      <c r="DR30" s="635"/>
      <c r="DS30" s="635"/>
      <c r="DT30" s="635"/>
      <c r="DU30" s="635"/>
      <c r="DV30" s="636"/>
      <c r="DW30" s="637">
        <v>12.3</v>
      </c>
      <c r="DX30" s="649"/>
      <c r="DY30" s="649"/>
      <c r="DZ30" s="649"/>
      <c r="EA30" s="649"/>
      <c r="EB30" s="649"/>
      <c r="EC30" s="661"/>
    </row>
    <row r="31" spans="2:133" ht="11.25" customHeight="1" x14ac:dyDescent="0.25">
      <c r="B31" s="709" t="s">
        <v>311</v>
      </c>
      <c r="C31" s="710"/>
      <c r="D31" s="710"/>
      <c r="E31" s="710"/>
      <c r="F31" s="710"/>
      <c r="G31" s="710"/>
      <c r="H31" s="710"/>
      <c r="I31" s="710"/>
      <c r="J31" s="710"/>
      <c r="K31" s="710"/>
      <c r="L31" s="710"/>
      <c r="M31" s="710"/>
      <c r="N31" s="710"/>
      <c r="O31" s="710"/>
      <c r="P31" s="710"/>
      <c r="Q31" s="711"/>
      <c r="R31" s="634" t="s">
        <v>251</v>
      </c>
      <c r="S31" s="635"/>
      <c r="T31" s="635"/>
      <c r="U31" s="635"/>
      <c r="V31" s="635"/>
      <c r="W31" s="635"/>
      <c r="X31" s="635"/>
      <c r="Y31" s="636"/>
      <c r="Z31" s="672" t="s">
        <v>174</v>
      </c>
      <c r="AA31" s="672"/>
      <c r="AB31" s="672"/>
      <c r="AC31" s="672"/>
      <c r="AD31" s="673" t="s">
        <v>129</v>
      </c>
      <c r="AE31" s="673"/>
      <c r="AF31" s="673"/>
      <c r="AG31" s="673"/>
      <c r="AH31" s="673"/>
      <c r="AI31" s="673"/>
      <c r="AJ31" s="673"/>
      <c r="AK31" s="673"/>
      <c r="AL31" s="637" t="s">
        <v>129</v>
      </c>
      <c r="AM31" s="638"/>
      <c r="AN31" s="638"/>
      <c r="AO31" s="674"/>
      <c r="AP31" s="700" t="s">
        <v>312</v>
      </c>
      <c r="AQ31" s="701"/>
      <c r="AR31" s="701"/>
      <c r="AS31" s="701"/>
      <c r="AT31" s="702" t="s">
        <v>313</v>
      </c>
      <c r="AU31" s="212"/>
      <c r="AV31" s="212"/>
      <c r="AW31" s="212"/>
      <c r="AX31" s="692" t="s">
        <v>186</v>
      </c>
      <c r="AY31" s="693"/>
      <c r="AZ31" s="693"/>
      <c r="BA31" s="693"/>
      <c r="BB31" s="693"/>
      <c r="BC31" s="693"/>
      <c r="BD31" s="693"/>
      <c r="BE31" s="693"/>
      <c r="BF31" s="694"/>
      <c r="BG31" s="696">
        <v>99.1</v>
      </c>
      <c r="BH31" s="697"/>
      <c r="BI31" s="697"/>
      <c r="BJ31" s="697"/>
      <c r="BK31" s="697"/>
      <c r="BL31" s="697"/>
      <c r="BM31" s="698">
        <v>94.3</v>
      </c>
      <c r="BN31" s="697"/>
      <c r="BO31" s="697"/>
      <c r="BP31" s="697"/>
      <c r="BQ31" s="699"/>
      <c r="BR31" s="696">
        <v>99.2</v>
      </c>
      <c r="BS31" s="697"/>
      <c r="BT31" s="697"/>
      <c r="BU31" s="697"/>
      <c r="BV31" s="697"/>
      <c r="BW31" s="697"/>
      <c r="BX31" s="698">
        <v>93.7</v>
      </c>
      <c r="BY31" s="697"/>
      <c r="BZ31" s="697"/>
      <c r="CA31" s="697"/>
      <c r="CB31" s="699"/>
      <c r="CD31" s="655"/>
      <c r="CE31" s="656"/>
      <c r="CF31" s="631" t="s">
        <v>314</v>
      </c>
      <c r="CG31" s="632"/>
      <c r="CH31" s="632"/>
      <c r="CI31" s="632"/>
      <c r="CJ31" s="632"/>
      <c r="CK31" s="632"/>
      <c r="CL31" s="632"/>
      <c r="CM31" s="632"/>
      <c r="CN31" s="632"/>
      <c r="CO31" s="632"/>
      <c r="CP31" s="632"/>
      <c r="CQ31" s="633"/>
      <c r="CR31" s="634">
        <v>30129</v>
      </c>
      <c r="CS31" s="647"/>
      <c r="CT31" s="647"/>
      <c r="CU31" s="647"/>
      <c r="CV31" s="647"/>
      <c r="CW31" s="647"/>
      <c r="CX31" s="647"/>
      <c r="CY31" s="648"/>
      <c r="CZ31" s="637">
        <v>0.2</v>
      </c>
      <c r="DA31" s="649"/>
      <c r="DB31" s="649"/>
      <c r="DC31" s="650"/>
      <c r="DD31" s="640">
        <v>30126</v>
      </c>
      <c r="DE31" s="647"/>
      <c r="DF31" s="647"/>
      <c r="DG31" s="647"/>
      <c r="DH31" s="647"/>
      <c r="DI31" s="647"/>
      <c r="DJ31" s="647"/>
      <c r="DK31" s="648"/>
      <c r="DL31" s="640">
        <v>30124</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5">
      <c r="B32" s="631" t="s">
        <v>315</v>
      </c>
      <c r="C32" s="632"/>
      <c r="D32" s="632"/>
      <c r="E32" s="632"/>
      <c r="F32" s="632"/>
      <c r="G32" s="632"/>
      <c r="H32" s="632"/>
      <c r="I32" s="632"/>
      <c r="J32" s="632"/>
      <c r="K32" s="632"/>
      <c r="L32" s="632"/>
      <c r="M32" s="632"/>
      <c r="N32" s="632"/>
      <c r="O32" s="632"/>
      <c r="P32" s="632"/>
      <c r="Q32" s="633"/>
      <c r="R32" s="634">
        <v>750747</v>
      </c>
      <c r="S32" s="635"/>
      <c r="T32" s="635"/>
      <c r="U32" s="635"/>
      <c r="V32" s="635"/>
      <c r="W32" s="635"/>
      <c r="X32" s="635"/>
      <c r="Y32" s="636"/>
      <c r="Z32" s="672">
        <v>5.2</v>
      </c>
      <c r="AA32" s="672"/>
      <c r="AB32" s="672"/>
      <c r="AC32" s="672"/>
      <c r="AD32" s="673" t="s">
        <v>129</v>
      </c>
      <c r="AE32" s="673"/>
      <c r="AF32" s="673"/>
      <c r="AG32" s="673"/>
      <c r="AH32" s="673"/>
      <c r="AI32" s="673"/>
      <c r="AJ32" s="673"/>
      <c r="AK32" s="673"/>
      <c r="AL32" s="637" t="s">
        <v>242</v>
      </c>
      <c r="AM32" s="638"/>
      <c r="AN32" s="638"/>
      <c r="AO32" s="674"/>
      <c r="AP32" s="675"/>
      <c r="AQ32" s="676"/>
      <c r="AR32" s="676"/>
      <c r="AS32" s="676"/>
      <c r="AT32" s="703"/>
      <c r="AU32" s="208" t="s">
        <v>316</v>
      </c>
      <c r="AX32" s="631" t="s">
        <v>317</v>
      </c>
      <c r="AY32" s="632"/>
      <c r="AZ32" s="632"/>
      <c r="BA32" s="632"/>
      <c r="BB32" s="632"/>
      <c r="BC32" s="632"/>
      <c r="BD32" s="632"/>
      <c r="BE32" s="632"/>
      <c r="BF32" s="633"/>
      <c r="BG32" s="705">
        <v>99.3</v>
      </c>
      <c r="BH32" s="647"/>
      <c r="BI32" s="647"/>
      <c r="BJ32" s="647"/>
      <c r="BK32" s="647"/>
      <c r="BL32" s="647"/>
      <c r="BM32" s="638">
        <v>97.4</v>
      </c>
      <c r="BN32" s="647"/>
      <c r="BO32" s="647"/>
      <c r="BP32" s="647"/>
      <c r="BQ32" s="670"/>
      <c r="BR32" s="705">
        <v>99.5</v>
      </c>
      <c r="BS32" s="647"/>
      <c r="BT32" s="647"/>
      <c r="BU32" s="647"/>
      <c r="BV32" s="647"/>
      <c r="BW32" s="647"/>
      <c r="BX32" s="638">
        <v>97.1</v>
      </c>
      <c r="BY32" s="647"/>
      <c r="BZ32" s="647"/>
      <c r="CA32" s="647"/>
      <c r="CB32" s="670"/>
      <c r="CD32" s="657"/>
      <c r="CE32" s="658"/>
      <c r="CF32" s="631" t="s">
        <v>318</v>
      </c>
      <c r="CG32" s="632"/>
      <c r="CH32" s="632"/>
      <c r="CI32" s="632"/>
      <c r="CJ32" s="632"/>
      <c r="CK32" s="632"/>
      <c r="CL32" s="632"/>
      <c r="CM32" s="632"/>
      <c r="CN32" s="632"/>
      <c r="CO32" s="632"/>
      <c r="CP32" s="632"/>
      <c r="CQ32" s="633"/>
      <c r="CR32" s="634" t="s">
        <v>242</v>
      </c>
      <c r="CS32" s="635"/>
      <c r="CT32" s="635"/>
      <c r="CU32" s="635"/>
      <c r="CV32" s="635"/>
      <c r="CW32" s="635"/>
      <c r="CX32" s="635"/>
      <c r="CY32" s="636"/>
      <c r="CZ32" s="637" t="s">
        <v>242</v>
      </c>
      <c r="DA32" s="649"/>
      <c r="DB32" s="649"/>
      <c r="DC32" s="650"/>
      <c r="DD32" s="640" t="s">
        <v>129</v>
      </c>
      <c r="DE32" s="635"/>
      <c r="DF32" s="635"/>
      <c r="DG32" s="635"/>
      <c r="DH32" s="635"/>
      <c r="DI32" s="635"/>
      <c r="DJ32" s="635"/>
      <c r="DK32" s="636"/>
      <c r="DL32" s="640" t="s">
        <v>242</v>
      </c>
      <c r="DM32" s="635"/>
      <c r="DN32" s="635"/>
      <c r="DO32" s="635"/>
      <c r="DP32" s="635"/>
      <c r="DQ32" s="635"/>
      <c r="DR32" s="635"/>
      <c r="DS32" s="635"/>
      <c r="DT32" s="635"/>
      <c r="DU32" s="635"/>
      <c r="DV32" s="636"/>
      <c r="DW32" s="637" t="s">
        <v>129</v>
      </c>
      <c r="DX32" s="649"/>
      <c r="DY32" s="649"/>
      <c r="DZ32" s="649"/>
      <c r="EA32" s="649"/>
      <c r="EB32" s="649"/>
      <c r="EC32" s="661"/>
    </row>
    <row r="33" spans="2:133" ht="11.25" customHeight="1" x14ac:dyDescent="0.25">
      <c r="B33" s="631" t="s">
        <v>319</v>
      </c>
      <c r="C33" s="632"/>
      <c r="D33" s="632"/>
      <c r="E33" s="632"/>
      <c r="F33" s="632"/>
      <c r="G33" s="632"/>
      <c r="H33" s="632"/>
      <c r="I33" s="632"/>
      <c r="J33" s="632"/>
      <c r="K33" s="632"/>
      <c r="L33" s="632"/>
      <c r="M33" s="632"/>
      <c r="N33" s="632"/>
      <c r="O33" s="632"/>
      <c r="P33" s="632"/>
      <c r="Q33" s="633"/>
      <c r="R33" s="634">
        <v>4870</v>
      </c>
      <c r="S33" s="635"/>
      <c r="T33" s="635"/>
      <c r="U33" s="635"/>
      <c r="V33" s="635"/>
      <c r="W33" s="635"/>
      <c r="X33" s="635"/>
      <c r="Y33" s="636"/>
      <c r="Z33" s="672">
        <v>0</v>
      </c>
      <c r="AA33" s="672"/>
      <c r="AB33" s="672"/>
      <c r="AC33" s="672"/>
      <c r="AD33" s="673">
        <v>4795</v>
      </c>
      <c r="AE33" s="673"/>
      <c r="AF33" s="673"/>
      <c r="AG33" s="673"/>
      <c r="AH33" s="673"/>
      <c r="AI33" s="673"/>
      <c r="AJ33" s="673"/>
      <c r="AK33" s="673"/>
      <c r="AL33" s="637">
        <v>0.1</v>
      </c>
      <c r="AM33" s="638"/>
      <c r="AN33" s="638"/>
      <c r="AO33" s="674"/>
      <c r="AP33" s="677"/>
      <c r="AQ33" s="678"/>
      <c r="AR33" s="678"/>
      <c r="AS33" s="678"/>
      <c r="AT33" s="704"/>
      <c r="AU33" s="213"/>
      <c r="AV33" s="213"/>
      <c r="AW33" s="213"/>
      <c r="AX33" s="615" t="s">
        <v>320</v>
      </c>
      <c r="AY33" s="616"/>
      <c r="AZ33" s="616"/>
      <c r="BA33" s="616"/>
      <c r="BB33" s="616"/>
      <c r="BC33" s="616"/>
      <c r="BD33" s="616"/>
      <c r="BE33" s="616"/>
      <c r="BF33" s="617"/>
      <c r="BG33" s="695">
        <v>98.8</v>
      </c>
      <c r="BH33" s="619"/>
      <c r="BI33" s="619"/>
      <c r="BJ33" s="619"/>
      <c r="BK33" s="619"/>
      <c r="BL33" s="619"/>
      <c r="BM33" s="665">
        <v>91.4</v>
      </c>
      <c r="BN33" s="619"/>
      <c r="BO33" s="619"/>
      <c r="BP33" s="619"/>
      <c r="BQ33" s="682"/>
      <c r="BR33" s="695">
        <v>98.9</v>
      </c>
      <c r="BS33" s="619"/>
      <c r="BT33" s="619"/>
      <c r="BU33" s="619"/>
      <c r="BV33" s="619"/>
      <c r="BW33" s="619"/>
      <c r="BX33" s="665">
        <v>90</v>
      </c>
      <c r="BY33" s="619"/>
      <c r="BZ33" s="619"/>
      <c r="CA33" s="619"/>
      <c r="CB33" s="682"/>
      <c r="CD33" s="631" t="s">
        <v>321</v>
      </c>
      <c r="CE33" s="632"/>
      <c r="CF33" s="632"/>
      <c r="CG33" s="632"/>
      <c r="CH33" s="632"/>
      <c r="CI33" s="632"/>
      <c r="CJ33" s="632"/>
      <c r="CK33" s="632"/>
      <c r="CL33" s="632"/>
      <c r="CM33" s="632"/>
      <c r="CN33" s="632"/>
      <c r="CO33" s="632"/>
      <c r="CP33" s="632"/>
      <c r="CQ33" s="633"/>
      <c r="CR33" s="634">
        <v>7079880</v>
      </c>
      <c r="CS33" s="647"/>
      <c r="CT33" s="647"/>
      <c r="CU33" s="647"/>
      <c r="CV33" s="647"/>
      <c r="CW33" s="647"/>
      <c r="CX33" s="647"/>
      <c r="CY33" s="648"/>
      <c r="CZ33" s="637">
        <v>51.5</v>
      </c>
      <c r="DA33" s="649"/>
      <c r="DB33" s="649"/>
      <c r="DC33" s="650"/>
      <c r="DD33" s="640">
        <v>5716151</v>
      </c>
      <c r="DE33" s="647"/>
      <c r="DF33" s="647"/>
      <c r="DG33" s="647"/>
      <c r="DH33" s="647"/>
      <c r="DI33" s="647"/>
      <c r="DJ33" s="647"/>
      <c r="DK33" s="648"/>
      <c r="DL33" s="640">
        <v>3891428</v>
      </c>
      <c r="DM33" s="647"/>
      <c r="DN33" s="647"/>
      <c r="DO33" s="647"/>
      <c r="DP33" s="647"/>
      <c r="DQ33" s="647"/>
      <c r="DR33" s="647"/>
      <c r="DS33" s="647"/>
      <c r="DT33" s="647"/>
      <c r="DU33" s="647"/>
      <c r="DV33" s="648"/>
      <c r="DW33" s="637">
        <v>52.5</v>
      </c>
      <c r="DX33" s="649"/>
      <c r="DY33" s="649"/>
      <c r="DZ33" s="649"/>
      <c r="EA33" s="649"/>
      <c r="EB33" s="649"/>
      <c r="EC33" s="661"/>
    </row>
    <row r="34" spans="2:133" ht="11.25" customHeight="1" x14ac:dyDescent="0.25">
      <c r="B34" s="631" t="s">
        <v>322</v>
      </c>
      <c r="C34" s="632"/>
      <c r="D34" s="632"/>
      <c r="E34" s="632"/>
      <c r="F34" s="632"/>
      <c r="G34" s="632"/>
      <c r="H34" s="632"/>
      <c r="I34" s="632"/>
      <c r="J34" s="632"/>
      <c r="K34" s="632"/>
      <c r="L34" s="632"/>
      <c r="M34" s="632"/>
      <c r="N34" s="632"/>
      <c r="O34" s="632"/>
      <c r="P34" s="632"/>
      <c r="Q34" s="633"/>
      <c r="R34" s="634">
        <v>485184</v>
      </c>
      <c r="S34" s="635"/>
      <c r="T34" s="635"/>
      <c r="U34" s="635"/>
      <c r="V34" s="635"/>
      <c r="W34" s="635"/>
      <c r="X34" s="635"/>
      <c r="Y34" s="636"/>
      <c r="Z34" s="672">
        <v>3.4</v>
      </c>
      <c r="AA34" s="672"/>
      <c r="AB34" s="672"/>
      <c r="AC34" s="672"/>
      <c r="AD34" s="673" t="s">
        <v>129</v>
      </c>
      <c r="AE34" s="673"/>
      <c r="AF34" s="673"/>
      <c r="AG34" s="673"/>
      <c r="AH34" s="673"/>
      <c r="AI34" s="673"/>
      <c r="AJ34" s="673"/>
      <c r="AK34" s="673"/>
      <c r="AL34" s="637" t="s">
        <v>242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323</v>
      </c>
      <c r="CE34" s="632"/>
      <c r="CF34" s="632"/>
      <c r="CG34" s="632"/>
      <c r="CH34" s="632"/>
      <c r="CI34" s="632"/>
      <c r="CJ34" s="632"/>
      <c r="CK34" s="632"/>
      <c r="CL34" s="632"/>
      <c r="CM34" s="632"/>
      <c r="CN34" s="632"/>
      <c r="CO34" s="632"/>
      <c r="CP34" s="632"/>
      <c r="CQ34" s="633"/>
      <c r="CR34" s="634">
        <v>2080411</v>
      </c>
      <c r="CS34" s="635"/>
      <c r="CT34" s="635"/>
      <c r="CU34" s="635"/>
      <c r="CV34" s="635"/>
      <c r="CW34" s="635"/>
      <c r="CX34" s="635"/>
      <c r="CY34" s="636"/>
      <c r="CZ34" s="637">
        <v>15.1</v>
      </c>
      <c r="DA34" s="649"/>
      <c r="DB34" s="649"/>
      <c r="DC34" s="650"/>
      <c r="DD34" s="640">
        <v>1547337</v>
      </c>
      <c r="DE34" s="635"/>
      <c r="DF34" s="635"/>
      <c r="DG34" s="635"/>
      <c r="DH34" s="635"/>
      <c r="DI34" s="635"/>
      <c r="DJ34" s="635"/>
      <c r="DK34" s="636"/>
      <c r="DL34" s="640">
        <v>1147502</v>
      </c>
      <c r="DM34" s="635"/>
      <c r="DN34" s="635"/>
      <c r="DO34" s="635"/>
      <c r="DP34" s="635"/>
      <c r="DQ34" s="635"/>
      <c r="DR34" s="635"/>
      <c r="DS34" s="635"/>
      <c r="DT34" s="635"/>
      <c r="DU34" s="635"/>
      <c r="DV34" s="636"/>
      <c r="DW34" s="637">
        <v>15.5</v>
      </c>
      <c r="DX34" s="649"/>
      <c r="DY34" s="649"/>
      <c r="DZ34" s="649"/>
      <c r="EA34" s="649"/>
      <c r="EB34" s="649"/>
      <c r="EC34" s="661"/>
    </row>
    <row r="35" spans="2:133" ht="11.25" customHeight="1" x14ac:dyDescent="0.25">
      <c r="B35" s="631" t="s">
        <v>324</v>
      </c>
      <c r="C35" s="632"/>
      <c r="D35" s="632"/>
      <c r="E35" s="632"/>
      <c r="F35" s="632"/>
      <c r="G35" s="632"/>
      <c r="H35" s="632"/>
      <c r="I35" s="632"/>
      <c r="J35" s="632"/>
      <c r="K35" s="632"/>
      <c r="L35" s="632"/>
      <c r="M35" s="632"/>
      <c r="N35" s="632"/>
      <c r="O35" s="632"/>
      <c r="P35" s="632"/>
      <c r="Q35" s="633"/>
      <c r="R35" s="634">
        <v>43075</v>
      </c>
      <c r="S35" s="635"/>
      <c r="T35" s="635"/>
      <c r="U35" s="635"/>
      <c r="V35" s="635"/>
      <c r="W35" s="635"/>
      <c r="X35" s="635"/>
      <c r="Y35" s="636"/>
      <c r="Z35" s="672">
        <v>0.3</v>
      </c>
      <c r="AA35" s="672"/>
      <c r="AB35" s="672"/>
      <c r="AC35" s="672"/>
      <c r="AD35" s="673" t="s">
        <v>242</v>
      </c>
      <c r="AE35" s="673"/>
      <c r="AF35" s="673"/>
      <c r="AG35" s="673"/>
      <c r="AH35" s="673"/>
      <c r="AI35" s="673"/>
      <c r="AJ35" s="673"/>
      <c r="AK35" s="673"/>
      <c r="AL35" s="637" t="s">
        <v>242</v>
      </c>
      <c r="AM35" s="638"/>
      <c r="AN35" s="638"/>
      <c r="AO35" s="674"/>
      <c r="AP35" s="216"/>
      <c r="AQ35" s="686" t="s">
        <v>325</v>
      </c>
      <c r="AR35" s="687"/>
      <c r="AS35" s="687"/>
      <c r="AT35" s="687"/>
      <c r="AU35" s="687"/>
      <c r="AV35" s="687"/>
      <c r="AW35" s="687"/>
      <c r="AX35" s="687"/>
      <c r="AY35" s="687"/>
      <c r="AZ35" s="687"/>
      <c r="BA35" s="687"/>
      <c r="BB35" s="687"/>
      <c r="BC35" s="687"/>
      <c r="BD35" s="687"/>
      <c r="BE35" s="687"/>
      <c r="BF35" s="688"/>
      <c r="BG35" s="686" t="s">
        <v>326</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327</v>
      </c>
      <c r="CE35" s="632"/>
      <c r="CF35" s="632"/>
      <c r="CG35" s="632"/>
      <c r="CH35" s="632"/>
      <c r="CI35" s="632"/>
      <c r="CJ35" s="632"/>
      <c r="CK35" s="632"/>
      <c r="CL35" s="632"/>
      <c r="CM35" s="632"/>
      <c r="CN35" s="632"/>
      <c r="CO35" s="632"/>
      <c r="CP35" s="632"/>
      <c r="CQ35" s="633"/>
      <c r="CR35" s="634">
        <v>474329</v>
      </c>
      <c r="CS35" s="647"/>
      <c r="CT35" s="647"/>
      <c r="CU35" s="647"/>
      <c r="CV35" s="647"/>
      <c r="CW35" s="647"/>
      <c r="CX35" s="647"/>
      <c r="CY35" s="648"/>
      <c r="CZ35" s="637">
        <v>3.4</v>
      </c>
      <c r="DA35" s="649"/>
      <c r="DB35" s="649"/>
      <c r="DC35" s="650"/>
      <c r="DD35" s="640">
        <v>397784</v>
      </c>
      <c r="DE35" s="647"/>
      <c r="DF35" s="647"/>
      <c r="DG35" s="647"/>
      <c r="DH35" s="647"/>
      <c r="DI35" s="647"/>
      <c r="DJ35" s="647"/>
      <c r="DK35" s="648"/>
      <c r="DL35" s="640">
        <v>251049</v>
      </c>
      <c r="DM35" s="647"/>
      <c r="DN35" s="647"/>
      <c r="DO35" s="647"/>
      <c r="DP35" s="647"/>
      <c r="DQ35" s="647"/>
      <c r="DR35" s="647"/>
      <c r="DS35" s="647"/>
      <c r="DT35" s="647"/>
      <c r="DU35" s="647"/>
      <c r="DV35" s="648"/>
      <c r="DW35" s="637">
        <v>3.4</v>
      </c>
      <c r="DX35" s="649"/>
      <c r="DY35" s="649"/>
      <c r="DZ35" s="649"/>
      <c r="EA35" s="649"/>
      <c r="EB35" s="649"/>
      <c r="EC35" s="661"/>
    </row>
    <row r="36" spans="2:133" ht="11.25" customHeight="1" x14ac:dyDescent="0.25">
      <c r="B36" s="631" t="s">
        <v>328</v>
      </c>
      <c r="C36" s="632"/>
      <c r="D36" s="632"/>
      <c r="E36" s="632"/>
      <c r="F36" s="632"/>
      <c r="G36" s="632"/>
      <c r="H36" s="632"/>
      <c r="I36" s="632"/>
      <c r="J36" s="632"/>
      <c r="K36" s="632"/>
      <c r="L36" s="632"/>
      <c r="M36" s="632"/>
      <c r="N36" s="632"/>
      <c r="O36" s="632"/>
      <c r="P36" s="632"/>
      <c r="Q36" s="633"/>
      <c r="R36" s="634">
        <v>1039111</v>
      </c>
      <c r="S36" s="635"/>
      <c r="T36" s="635"/>
      <c r="U36" s="635"/>
      <c r="V36" s="635"/>
      <c r="W36" s="635"/>
      <c r="X36" s="635"/>
      <c r="Y36" s="636"/>
      <c r="Z36" s="672">
        <v>7.2</v>
      </c>
      <c r="AA36" s="672"/>
      <c r="AB36" s="672"/>
      <c r="AC36" s="672"/>
      <c r="AD36" s="673" t="s">
        <v>242</v>
      </c>
      <c r="AE36" s="673"/>
      <c r="AF36" s="673"/>
      <c r="AG36" s="673"/>
      <c r="AH36" s="673"/>
      <c r="AI36" s="673"/>
      <c r="AJ36" s="673"/>
      <c r="AK36" s="673"/>
      <c r="AL36" s="637" t="s">
        <v>242</v>
      </c>
      <c r="AM36" s="638"/>
      <c r="AN36" s="638"/>
      <c r="AO36" s="674"/>
      <c r="AP36" s="216"/>
      <c r="AQ36" s="683" t="s">
        <v>329</v>
      </c>
      <c r="AR36" s="684"/>
      <c r="AS36" s="684"/>
      <c r="AT36" s="684"/>
      <c r="AU36" s="684"/>
      <c r="AV36" s="684"/>
      <c r="AW36" s="684"/>
      <c r="AX36" s="684"/>
      <c r="AY36" s="685"/>
      <c r="AZ36" s="689">
        <v>1914108</v>
      </c>
      <c r="BA36" s="690"/>
      <c r="BB36" s="690"/>
      <c r="BC36" s="690"/>
      <c r="BD36" s="690"/>
      <c r="BE36" s="690"/>
      <c r="BF36" s="691"/>
      <c r="BG36" s="692" t="s">
        <v>330</v>
      </c>
      <c r="BH36" s="693"/>
      <c r="BI36" s="693"/>
      <c r="BJ36" s="693"/>
      <c r="BK36" s="693"/>
      <c r="BL36" s="693"/>
      <c r="BM36" s="693"/>
      <c r="BN36" s="693"/>
      <c r="BO36" s="693"/>
      <c r="BP36" s="693"/>
      <c r="BQ36" s="693"/>
      <c r="BR36" s="693"/>
      <c r="BS36" s="693"/>
      <c r="BT36" s="693"/>
      <c r="BU36" s="694"/>
      <c r="BV36" s="689">
        <v>217698</v>
      </c>
      <c r="BW36" s="690"/>
      <c r="BX36" s="690"/>
      <c r="BY36" s="690"/>
      <c r="BZ36" s="690"/>
      <c r="CA36" s="690"/>
      <c r="CB36" s="691"/>
      <c r="CD36" s="631" t="s">
        <v>331</v>
      </c>
      <c r="CE36" s="632"/>
      <c r="CF36" s="632"/>
      <c r="CG36" s="632"/>
      <c r="CH36" s="632"/>
      <c r="CI36" s="632"/>
      <c r="CJ36" s="632"/>
      <c r="CK36" s="632"/>
      <c r="CL36" s="632"/>
      <c r="CM36" s="632"/>
      <c r="CN36" s="632"/>
      <c r="CO36" s="632"/>
      <c r="CP36" s="632"/>
      <c r="CQ36" s="633"/>
      <c r="CR36" s="634">
        <v>1551766</v>
      </c>
      <c r="CS36" s="635"/>
      <c r="CT36" s="635"/>
      <c r="CU36" s="635"/>
      <c r="CV36" s="635"/>
      <c r="CW36" s="635"/>
      <c r="CX36" s="635"/>
      <c r="CY36" s="636"/>
      <c r="CZ36" s="637">
        <v>11.3</v>
      </c>
      <c r="DA36" s="649"/>
      <c r="DB36" s="649"/>
      <c r="DC36" s="650"/>
      <c r="DD36" s="640">
        <v>1424370</v>
      </c>
      <c r="DE36" s="635"/>
      <c r="DF36" s="635"/>
      <c r="DG36" s="635"/>
      <c r="DH36" s="635"/>
      <c r="DI36" s="635"/>
      <c r="DJ36" s="635"/>
      <c r="DK36" s="636"/>
      <c r="DL36" s="640">
        <v>975522</v>
      </c>
      <c r="DM36" s="635"/>
      <c r="DN36" s="635"/>
      <c r="DO36" s="635"/>
      <c r="DP36" s="635"/>
      <c r="DQ36" s="635"/>
      <c r="DR36" s="635"/>
      <c r="DS36" s="635"/>
      <c r="DT36" s="635"/>
      <c r="DU36" s="635"/>
      <c r="DV36" s="636"/>
      <c r="DW36" s="637">
        <v>13.2</v>
      </c>
      <c r="DX36" s="649"/>
      <c r="DY36" s="649"/>
      <c r="DZ36" s="649"/>
      <c r="EA36" s="649"/>
      <c r="EB36" s="649"/>
      <c r="EC36" s="661"/>
    </row>
    <row r="37" spans="2:133" ht="11.25" customHeight="1" x14ac:dyDescent="0.25">
      <c r="B37" s="631" t="s">
        <v>332</v>
      </c>
      <c r="C37" s="632"/>
      <c r="D37" s="632"/>
      <c r="E37" s="632"/>
      <c r="F37" s="632"/>
      <c r="G37" s="632"/>
      <c r="H37" s="632"/>
      <c r="I37" s="632"/>
      <c r="J37" s="632"/>
      <c r="K37" s="632"/>
      <c r="L37" s="632"/>
      <c r="M37" s="632"/>
      <c r="N37" s="632"/>
      <c r="O37" s="632"/>
      <c r="P37" s="632"/>
      <c r="Q37" s="633"/>
      <c r="R37" s="634">
        <v>507606</v>
      </c>
      <c r="S37" s="635"/>
      <c r="T37" s="635"/>
      <c r="U37" s="635"/>
      <c r="V37" s="635"/>
      <c r="W37" s="635"/>
      <c r="X37" s="635"/>
      <c r="Y37" s="636"/>
      <c r="Z37" s="672">
        <v>3.5</v>
      </c>
      <c r="AA37" s="672"/>
      <c r="AB37" s="672"/>
      <c r="AC37" s="672"/>
      <c r="AD37" s="673">
        <v>114</v>
      </c>
      <c r="AE37" s="673"/>
      <c r="AF37" s="673"/>
      <c r="AG37" s="673"/>
      <c r="AH37" s="673"/>
      <c r="AI37" s="673"/>
      <c r="AJ37" s="673"/>
      <c r="AK37" s="673"/>
      <c r="AL37" s="637">
        <v>0</v>
      </c>
      <c r="AM37" s="638"/>
      <c r="AN37" s="638"/>
      <c r="AO37" s="674"/>
      <c r="AQ37" s="667" t="s">
        <v>333</v>
      </c>
      <c r="AR37" s="668"/>
      <c r="AS37" s="668"/>
      <c r="AT37" s="668"/>
      <c r="AU37" s="668"/>
      <c r="AV37" s="668"/>
      <c r="AW37" s="668"/>
      <c r="AX37" s="668"/>
      <c r="AY37" s="669"/>
      <c r="AZ37" s="634">
        <v>703933</v>
      </c>
      <c r="BA37" s="635"/>
      <c r="BB37" s="635"/>
      <c r="BC37" s="635"/>
      <c r="BD37" s="647"/>
      <c r="BE37" s="647"/>
      <c r="BF37" s="670"/>
      <c r="BG37" s="631" t="s">
        <v>334</v>
      </c>
      <c r="BH37" s="632"/>
      <c r="BI37" s="632"/>
      <c r="BJ37" s="632"/>
      <c r="BK37" s="632"/>
      <c r="BL37" s="632"/>
      <c r="BM37" s="632"/>
      <c r="BN37" s="632"/>
      <c r="BO37" s="632"/>
      <c r="BP37" s="632"/>
      <c r="BQ37" s="632"/>
      <c r="BR37" s="632"/>
      <c r="BS37" s="632"/>
      <c r="BT37" s="632"/>
      <c r="BU37" s="633"/>
      <c r="BV37" s="634">
        <v>169040</v>
      </c>
      <c r="BW37" s="635"/>
      <c r="BX37" s="635"/>
      <c r="BY37" s="635"/>
      <c r="BZ37" s="635"/>
      <c r="CA37" s="635"/>
      <c r="CB37" s="671"/>
      <c r="CD37" s="631" t="s">
        <v>335</v>
      </c>
      <c r="CE37" s="632"/>
      <c r="CF37" s="632"/>
      <c r="CG37" s="632"/>
      <c r="CH37" s="632"/>
      <c r="CI37" s="632"/>
      <c r="CJ37" s="632"/>
      <c r="CK37" s="632"/>
      <c r="CL37" s="632"/>
      <c r="CM37" s="632"/>
      <c r="CN37" s="632"/>
      <c r="CO37" s="632"/>
      <c r="CP37" s="632"/>
      <c r="CQ37" s="633"/>
      <c r="CR37" s="634">
        <v>895752</v>
      </c>
      <c r="CS37" s="647"/>
      <c r="CT37" s="647"/>
      <c r="CU37" s="647"/>
      <c r="CV37" s="647"/>
      <c r="CW37" s="647"/>
      <c r="CX37" s="647"/>
      <c r="CY37" s="648"/>
      <c r="CZ37" s="637">
        <v>6.5</v>
      </c>
      <c r="DA37" s="649"/>
      <c r="DB37" s="649"/>
      <c r="DC37" s="650"/>
      <c r="DD37" s="640">
        <v>888260</v>
      </c>
      <c r="DE37" s="647"/>
      <c r="DF37" s="647"/>
      <c r="DG37" s="647"/>
      <c r="DH37" s="647"/>
      <c r="DI37" s="647"/>
      <c r="DJ37" s="647"/>
      <c r="DK37" s="648"/>
      <c r="DL37" s="640">
        <v>854171</v>
      </c>
      <c r="DM37" s="647"/>
      <c r="DN37" s="647"/>
      <c r="DO37" s="647"/>
      <c r="DP37" s="647"/>
      <c r="DQ37" s="647"/>
      <c r="DR37" s="647"/>
      <c r="DS37" s="647"/>
      <c r="DT37" s="647"/>
      <c r="DU37" s="647"/>
      <c r="DV37" s="648"/>
      <c r="DW37" s="637">
        <v>11.5</v>
      </c>
      <c r="DX37" s="649"/>
      <c r="DY37" s="649"/>
      <c r="DZ37" s="649"/>
      <c r="EA37" s="649"/>
      <c r="EB37" s="649"/>
      <c r="EC37" s="661"/>
    </row>
    <row r="38" spans="2:133" ht="11.25" customHeight="1" x14ac:dyDescent="0.25">
      <c r="B38" s="631" t="s">
        <v>336</v>
      </c>
      <c r="C38" s="632"/>
      <c r="D38" s="632"/>
      <c r="E38" s="632"/>
      <c r="F38" s="632"/>
      <c r="G38" s="632"/>
      <c r="H38" s="632"/>
      <c r="I38" s="632"/>
      <c r="J38" s="632"/>
      <c r="K38" s="632"/>
      <c r="L38" s="632"/>
      <c r="M38" s="632"/>
      <c r="N38" s="632"/>
      <c r="O38" s="632"/>
      <c r="P38" s="632"/>
      <c r="Q38" s="633"/>
      <c r="R38" s="634">
        <v>1157295</v>
      </c>
      <c r="S38" s="635"/>
      <c r="T38" s="635"/>
      <c r="U38" s="635"/>
      <c r="V38" s="635"/>
      <c r="W38" s="635"/>
      <c r="X38" s="635"/>
      <c r="Y38" s="636"/>
      <c r="Z38" s="672">
        <v>8</v>
      </c>
      <c r="AA38" s="672"/>
      <c r="AB38" s="672"/>
      <c r="AC38" s="672"/>
      <c r="AD38" s="673" t="s">
        <v>242</v>
      </c>
      <c r="AE38" s="673"/>
      <c r="AF38" s="673"/>
      <c r="AG38" s="673"/>
      <c r="AH38" s="673"/>
      <c r="AI38" s="673"/>
      <c r="AJ38" s="673"/>
      <c r="AK38" s="673"/>
      <c r="AL38" s="637" t="s">
        <v>242</v>
      </c>
      <c r="AM38" s="638"/>
      <c r="AN38" s="638"/>
      <c r="AO38" s="674"/>
      <c r="AQ38" s="667" t="s">
        <v>337</v>
      </c>
      <c r="AR38" s="668"/>
      <c r="AS38" s="668"/>
      <c r="AT38" s="668"/>
      <c r="AU38" s="668"/>
      <c r="AV38" s="668"/>
      <c r="AW38" s="668"/>
      <c r="AX38" s="668"/>
      <c r="AY38" s="669"/>
      <c r="AZ38" s="634">
        <v>32425</v>
      </c>
      <c r="BA38" s="635"/>
      <c r="BB38" s="635"/>
      <c r="BC38" s="635"/>
      <c r="BD38" s="647"/>
      <c r="BE38" s="647"/>
      <c r="BF38" s="670"/>
      <c r="BG38" s="631" t="s">
        <v>338</v>
      </c>
      <c r="BH38" s="632"/>
      <c r="BI38" s="632"/>
      <c r="BJ38" s="632"/>
      <c r="BK38" s="632"/>
      <c r="BL38" s="632"/>
      <c r="BM38" s="632"/>
      <c r="BN38" s="632"/>
      <c r="BO38" s="632"/>
      <c r="BP38" s="632"/>
      <c r="BQ38" s="632"/>
      <c r="BR38" s="632"/>
      <c r="BS38" s="632"/>
      <c r="BT38" s="632"/>
      <c r="BU38" s="633"/>
      <c r="BV38" s="634">
        <v>3474</v>
      </c>
      <c r="BW38" s="635"/>
      <c r="BX38" s="635"/>
      <c r="BY38" s="635"/>
      <c r="BZ38" s="635"/>
      <c r="CA38" s="635"/>
      <c r="CB38" s="671"/>
      <c r="CD38" s="631" t="s">
        <v>339</v>
      </c>
      <c r="CE38" s="632"/>
      <c r="CF38" s="632"/>
      <c r="CG38" s="632"/>
      <c r="CH38" s="632"/>
      <c r="CI38" s="632"/>
      <c r="CJ38" s="632"/>
      <c r="CK38" s="632"/>
      <c r="CL38" s="632"/>
      <c r="CM38" s="632"/>
      <c r="CN38" s="632"/>
      <c r="CO38" s="632"/>
      <c r="CP38" s="632"/>
      <c r="CQ38" s="633"/>
      <c r="CR38" s="634">
        <v>1881683</v>
      </c>
      <c r="CS38" s="635"/>
      <c r="CT38" s="635"/>
      <c r="CU38" s="635"/>
      <c r="CV38" s="635"/>
      <c r="CW38" s="635"/>
      <c r="CX38" s="635"/>
      <c r="CY38" s="636"/>
      <c r="CZ38" s="637">
        <v>13.7</v>
      </c>
      <c r="DA38" s="649"/>
      <c r="DB38" s="649"/>
      <c r="DC38" s="650"/>
      <c r="DD38" s="640">
        <v>1665965</v>
      </c>
      <c r="DE38" s="635"/>
      <c r="DF38" s="635"/>
      <c r="DG38" s="635"/>
      <c r="DH38" s="635"/>
      <c r="DI38" s="635"/>
      <c r="DJ38" s="635"/>
      <c r="DK38" s="636"/>
      <c r="DL38" s="640">
        <v>1517355</v>
      </c>
      <c r="DM38" s="635"/>
      <c r="DN38" s="635"/>
      <c r="DO38" s="635"/>
      <c r="DP38" s="635"/>
      <c r="DQ38" s="635"/>
      <c r="DR38" s="635"/>
      <c r="DS38" s="635"/>
      <c r="DT38" s="635"/>
      <c r="DU38" s="635"/>
      <c r="DV38" s="636"/>
      <c r="DW38" s="637">
        <v>20.5</v>
      </c>
      <c r="DX38" s="649"/>
      <c r="DY38" s="649"/>
      <c r="DZ38" s="649"/>
      <c r="EA38" s="649"/>
      <c r="EB38" s="649"/>
      <c r="EC38" s="661"/>
    </row>
    <row r="39" spans="2:133" ht="11.25" customHeight="1" x14ac:dyDescent="0.25">
      <c r="B39" s="631" t="s">
        <v>340</v>
      </c>
      <c r="C39" s="632"/>
      <c r="D39" s="632"/>
      <c r="E39" s="632"/>
      <c r="F39" s="632"/>
      <c r="G39" s="632"/>
      <c r="H39" s="632"/>
      <c r="I39" s="632"/>
      <c r="J39" s="632"/>
      <c r="K39" s="632"/>
      <c r="L39" s="632"/>
      <c r="M39" s="632"/>
      <c r="N39" s="632"/>
      <c r="O39" s="632"/>
      <c r="P39" s="632"/>
      <c r="Q39" s="633"/>
      <c r="R39" s="634" t="s">
        <v>242</v>
      </c>
      <c r="S39" s="635"/>
      <c r="T39" s="635"/>
      <c r="U39" s="635"/>
      <c r="V39" s="635"/>
      <c r="W39" s="635"/>
      <c r="X39" s="635"/>
      <c r="Y39" s="636"/>
      <c r="Z39" s="672" t="s">
        <v>129</v>
      </c>
      <c r="AA39" s="672"/>
      <c r="AB39" s="672"/>
      <c r="AC39" s="672"/>
      <c r="AD39" s="673" t="s">
        <v>242</v>
      </c>
      <c r="AE39" s="673"/>
      <c r="AF39" s="673"/>
      <c r="AG39" s="673"/>
      <c r="AH39" s="673"/>
      <c r="AI39" s="673"/>
      <c r="AJ39" s="673"/>
      <c r="AK39" s="673"/>
      <c r="AL39" s="637" t="s">
        <v>174</v>
      </c>
      <c r="AM39" s="638"/>
      <c r="AN39" s="638"/>
      <c r="AO39" s="674"/>
      <c r="AQ39" s="667" t="s">
        <v>341</v>
      </c>
      <c r="AR39" s="668"/>
      <c r="AS39" s="668"/>
      <c r="AT39" s="668"/>
      <c r="AU39" s="668"/>
      <c r="AV39" s="668"/>
      <c r="AW39" s="668"/>
      <c r="AX39" s="668"/>
      <c r="AY39" s="669"/>
      <c r="AZ39" s="634">
        <v>662</v>
      </c>
      <c r="BA39" s="635"/>
      <c r="BB39" s="635"/>
      <c r="BC39" s="635"/>
      <c r="BD39" s="647"/>
      <c r="BE39" s="647"/>
      <c r="BF39" s="670"/>
      <c r="BG39" s="631" t="s">
        <v>342</v>
      </c>
      <c r="BH39" s="632"/>
      <c r="BI39" s="632"/>
      <c r="BJ39" s="632"/>
      <c r="BK39" s="632"/>
      <c r="BL39" s="632"/>
      <c r="BM39" s="632"/>
      <c r="BN39" s="632"/>
      <c r="BO39" s="632"/>
      <c r="BP39" s="632"/>
      <c r="BQ39" s="632"/>
      <c r="BR39" s="632"/>
      <c r="BS39" s="632"/>
      <c r="BT39" s="632"/>
      <c r="BU39" s="633"/>
      <c r="BV39" s="634">
        <v>5228</v>
      </c>
      <c r="BW39" s="635"/>
      <c r="BX39" s="635"/>
      <c r="BY39" s="635"/>
      <c r="BZ39" s="635"/>
      <c r="CA39" s="635"/>
      <c r="CB39" s="671"/>
      <c r="CD39" s="631" t="s">
        <v>343</v>
      </c>
      <c r="CE39" s="632"/>
      <c r="CF39" s="632"/>
      <c r="CG39" s="632"/>
      <c r="CH39" s="632"/>
      <c r="CI39" s="632"/>
      <c r="CJ39" s="632"/>
      <c r="CK39" s="632"/>
      <c r="CL39" s="632"/>
      <c r="CM39" s="632"/>
      <c r="CN39" s="632"/>
      <c r="CO39" s="632"/>
      <c r="CP39" s="632"/>
      <c r="CQ39" s="633"/>
      <c r="CR39" s="634">
        <v>702447</v>
      </c>
      <c r="CS39" s="647"/>
      <c r="CT39" s="647"/>
      <c r="CU39" s="647"/>
      <c r="CV39" s="647"/>
      <c r="CW39" s="647"/>
      <c r="CX39" s="647"/>
      <c r="CY39" s="648"/>
      <c r="CZ39" s="637">
        <v>5.0999999999999996</v>
      </c>
      <c r="DA39" s="649"/>
      <c r="DB39" s="649"/>
      <c r="DC39" s="650"/>
      <c r="DD39" s="640">
        <v>677177</v>
      </c>
      <c r="DE39" s="647"/>
      <c r="DF39" s="647"/>
      <c r="DG39" s="647"/>
      <c r="DH39" s="647"/>
      <c r="DI39" s="647"/>
      <c r="DJ39" s="647"/>
      <c r="DK39" s="648"/>
      <c r="DL39" s="640" t="s">
        <v>174</v>
      </c>
      <c r="DM39" s="647"/>
      <c r="DN39" s="647"/>
      <c r="DO39" s="647"/>
      <c r="DP39" s="647"/>
      <c r="DQ39" s="647"/>
      <c r="DR39" s="647"/>
      <c r="DS39" s="647"/>
      <c r="DT39" s="647"/>
      <c r="DU39" s="647"/>
      <c r="DV39" s="648"/>
      <c r="DW39" s="637" t="s">
        <v>129</v>
      </c>
      <c r="DX39" s="649"/>
      <c r="DY39" s="649"/>
      <c r="DZ39" s="649"/>
      <c r="EA39" s="649"/>
      <c r="EB39" s="649"/>
      <c r="EC39" s="661"/>
    </row>
    <row r="40" spans="2:133" ht="11.25" customHeight="1" x14ac:dyDescent="0.25">
      <c r="B40" s="631" t="s">
        <v>344</v>
      </c>
      <c r="C40" s="632"/>
      <c r="D40" s="632"/>
      <c r="E40" s="632"/>
      <c r="F40" s="632"/>
      <c r="G40" s="632"/>
      <c r="H40" s="632"/>
      <c r="I40" s="632"/>
      <c r="J40" s="632"/>
      <c r="K40" s="632"/>
      <c r="L40" s="632"/>
      <c r="M40" s="632"/>
      <c r="N40" s="632"/>
      <c r="O40" s="632"/>
      <c r="P40" s="632"/>
      <c r="Q40" s="633"/>
      <c r="R40" s="634">
        <v>97895</v>
      </c>
      <c r="S40" s="635"/>
      <c r="T40" s="635"/>
      <c r="U40" s="635"/>
      <c r="V40" s="635"/>
      <c r="W40" s="635"/>
      <c r="X40" s="635"/>
      <c r="Y40" s="636"/>
      <c r="Z40" s="672">
        <v>0.7</v>
      </c>
      <c r="AA40" s="672"/>
      <c r="AB40" s="672"/>
      <c r="AC40" s="672"/>
      <c r="AD40" s="673" t="s">
        <v>242</v>
      </c>
      <c r="AE40" s="673"/>
      <c r="AF40" s="673"/>
      <c r="AG40" s="673"/>
      <c r="AH40" s="673"/>
      <c r="AI40" s="673"/>
      <c r="AJ40" s="673"/>
      <c r="AK40" s="673"/>
      <c r="AL40" s="637" t="s">
        <v>242</v>
      </c>
      <c r="AM40" s="638"/>
      <c r="AN40" s="638"/>
      <c r="AO40" s="674"/>
      <c r="AQ40" s="667" t="s">
        <v>345</v>
      </c>
      <c r="AR40" s="668"/>
      <c r="AS40" s="668"/>
      <c r="AT40" s="668"/>
      <c r="AU40" s="668"/>
      <c r="AV40" s="668"/>
      <c r="AW40" s="668"/>
      <c r="AX40" s="668"/>
      <c r="AY40" s="669"/>
      <c r="AZ40" s="634" t="s">
        <v>174</v>
      </c>
      <c r="BA40" s="635"/>
      <c r="BB40" s="635"/>
      <c r="BC40" s="635"/>
      <c r="BD40" s="647"/>
      <c r="BE40" s="647"/>
      <c r="BF40" s="670"/>
      <c r="BG40" s="675" t="s">
        <v>346</v>
      </c>
      <c r="BH40" s="676"/>
      <c r="BI40" s="676"/>
      <c r="BJ40" s="676"/>
      <c r="BK40" s="676"/>
      <c r="BL40" s="217"/>
      <c r="BM40" s="632" t="s">
        <v>347</v>
      </c>
      <c r="BN40" s="632"/>
      <c r="BO40" s="632"/>
      <c r="BP40" s="632"/>
      <c r="BQ40" s="632"/>
      <c r="BR40" s="632"/>
      <c r="BS40" s="632"/>
      <c r="BT40" s="632"/>
      <c r="BU40" s="633"/>
      <c r="BV40" s="634">
        <v>98</v>
      </c>
      <c r="BW40" s="635"/>
      <c r="BX40" s="635"/>
      <c r="BY40" s="635"/>
      <c r="BZ40" s="635"/>
      <c r="CA40" s="635"/>
      <c r="CB40" s="671"/>
      <c r="CD40" s="631" t="s">
        <v>348</v>
      </c>
      <c r="CE40" s="632"/>
      <c r="CF40" s="632"/>
      <c r="CG40" s="632"/>
      <c r="CH40" s="632"/>
      <c r="CI40" s="632"/>
      <c r="CJ40" s="632"/>
      <c r="CK40" s="632"/>
      <c r="CL40" s="632"/>
      <c r="CM40" s="632"/>
      <c r="CN40" s="632"/>
      <c r="CO40" s="632"/>
      <c r="CP40" s="632"/>
      <c r="CQ40" s="633"/>
      <c r="CR40" s="634">
        <v>389244</v>
      </c>
      <c r="CS40" s="635"/>
      <c r="CT40" s="635"/>
      <c r="CU40" s="635"/>
      <c r="CV40" s="635"/>
      <c r="CW40" s="635"/>
      <c r="CX40" s="635"/>
      <c r="CY40" s="636"/>
      <c r="CZ40" s="637">
        <v>2.8</v>
      </c>
      <c r="DA40" s="649"/>
      <c r="DB40" s="649"/>
      <c r="DC40" s="650"/>
      <c r="DD40" s="640">
        <v>3518</v>
      </c>
      <c r="DE40" s="635"/>
      <c r="DF40" s="635"/>
      <c r="DG40" s="635"/>
      <c r="DH40" s="635"/>
      <c r="DI40" s="635"/>
      <c r="DJ40" s="635"/>
      <c r="DK40" s="636"/>
      <c r="DL40" s="640" t="s">
        <v>251</v>
      </c>
      <c r="DM40" s="635"/>
      <c r="DN40" s="635"/>
      <c r="DO40" s="635"/>
      <c r="DP40" s="635"/>
      <c r="DQ40" s="635"/>
      <c r="DR40" s="635"/>
      <c r="DS40" s="635"/>
      <c r="DT40" s="635"/>
      <c r="DU40" s="635"/>
      <c r="DV40" s="636"/>
      <c r="DW40" s="637" t="s">
        <v>174</v>
      </c>
      <c r="DX40" s="649"/>
      <c r="DY40" s="649"/>
      <c r="DZ40" s="649"/>
      <c r="EA40" s="649"/>
      <c r="EB40" s="649"/>
      <c r="EC40" s="661"/>
    </row>
    <row r="41" spans="2:133" ht="11.25" customHeight="1" x14ac:dyDescent="0.25">
      <c r="B41" s="615" t="s">
        <v>349</v>
      </c>
      <c r="C41" s="616"/>
      <c r="D41" s="616"/>
      <c r="E41" s="616"/>
      <c r="F41" s="616"/>
      <c r="G41" s="616"/>
      <c r="H41" s="616"/>
      <c r="I41" s="616"/>
      <c r="J41" s="616"/>
      <c r="K41" s="616"/>
      <c r="L41" s="616"/>
      <c r="M41" s="616"/>
      <c r="N41" s="616"/>
      <c r="O41" s="616"/>
      <c r="P41" s="616"/>
      <c r="Q41" s="617"/>
      <c r="R41" s="618">
        <v>14418482</v>
      </c>
      <c r="S41" s="659"/>
      <c r="T41" s="659"/>
      <c r="U41" s="659"/>
      <c r="V41" s="659"/>
      <c r="W41" s="659"/>
      <c r="X41" s="659"/>
      <c r="Y41" s="662"/>
      <c r="Z41" s="663">
        <v>100</v>
      </c>
      <c r="AA41" s="663"/>
      <c r="AB41" s="663"/>
      <c r="AC41" s="663"/>
      <c r="AD41" s="664">
        <v>7317837</v>
      </c>
      <c r="AE41" s="664"/>
      <c r="AF41" s="664"/>
      <c r="AG41" s="664"/>
      <c r="AH41" s="664"/>
      <c r="AI41" s="664"/>
      <c r="AJ41" s="664"/>
      <c r="AK41" s="664"/>
      <c r="AL41" s="621">
        <v>100</v>
      </c>
      <c r="AM41" s="665"/>
      <c r="AN41" s="665"/>
      <c r="AO41" s="666"/>
      <c r="AQ41" s="667" t="s">
        <v>350</v>
      </c>
      <c r="AR41" s="668"/>
      <c r="AS41" s="668"/>
      <c r="AT41" s="668"/>
      <c r="AU41" s="668"/>
      <c r="AV41" s="668"/>
      <c r="AW41" s="668"/>
      <c r="AX41" s="668"/>
      <c r="AY41" s="669"/>
      <c r="AZ41" s="634">
        <v>297186</v>
      </c>
      <c r="BA41" s="635"/>
      <c r="BB41" s="635"/>
      <c r="BC41" s="635"/>
      <c r="BD41" s="647"/>
      <c r="BE41" s="647"/>
      <c r="BF41" s="670"/>
      <c r="BG41" s="675"/>
      <c r="BH41" s="676"/>
      <c r="BI41" s="676"/>
      <c r="BJ41" s="676"/>
      <c r="BK41" s="676"/>
      <c r="BL41" s="217"/>
      <c r="BM41" s="632" t="s">
        <v>351</v>
      </c>
      <c r="BN41" s="632"/>
      <c r="BO41" s="632"/>
      <c r="BP41" s="632"/>
      <c r="BQ41" s="632"/>
      <c r="BR41" s="632"/>
      <c r="BS41" s="632"/>
      <c r="BT41" s="632"/>
      <c r="BU41" s="633"/>
      <c r="BV41" s="634" t="s">
        <v>242</v>
      </c>
      <c r="BW41" s="635"/>
      <c r="BX41" s="635"/>
      <c r="BY41" s="635"/>
      <c r="BZ41" s="635"/>
      <c r="CA41" s="635"/>
      <c r="CB41" s="671"/>
      <c r="CD41" s="631" t="s">
        <v>352</v>
      </c>
      <c r="CE41" s="632"/>
      <c r="CF41" s="632"/>
      <c r="CG41" s="632"/>
      <c r="CH41" s="632"/>
      <c r="CI41" s="632"/>
      <c r="CJ41" s="632"/>
      <c r="CK41" s="632"/>
      <c r="CL41" s="632"/>
      <c r="CM41" s="632"/>
      <c r="CN41" s="632"/>
      <c r="CO41" s="632"/>
      <c r="CP41" s="632"/>
      <c r="CQ41" s="633"/>
      <c r="CR41" s="634" t="s">
        <v>242</v>
      </c>
      <c r="CS41" s="647"/>
      <c r="CT41" s="647"/>
      <c r="CU41" s="647"/>
      <c r="CV41" s="647"/>
      <c r="CW41" s="647"/>
      <c r="CX41" s="647"/>
      <c r="CY41" s="648"/>
      <c r="CZ41" s="637" t="s">
        <v>129</v>
      </c>
      <c r="DA41" s="649"/>
      <c r="DB41" s="649"/>
      <c r="DC41" s="650"/>
      <c r="DD41" s="640" t="s">
        <v>266</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5">
      <c r="AQ42" s="679" t="s">
        <v>353</v>
      </c>
      <c r="AR42" s="680"/>
      <c r="AS42" s="680"/>
      <c r="AT42" s="680"/>
      <c r="AU42" s="680"/>
      <c r="AV42" s="680"/>
      <c r="AW42" s="680"/>
      <c r="AX42" s="680"/>
      <c r="AY42" s="681"/>
      <c r="AZ42" s="618">
        <v>879902</v>
      </c>
      <c r="BA42" s="659"/>
      <c r="BB42" s="659"/>
      <c r="BC42" s="659"/>
      <c r="BD42" s="619"/>
      <c r="BE42" s="619"/>
      <c r="BF42" s="682"/>
      <c r="BG42" s="677"/>
      <c r="BH42" s="678"/>
      <c r="BI42" s="678"/>
      <c r="BJ42" s="678"/>
      <c r="BK42" s="678"/>
      <c r="BL42" s="218"/>
      <c r="BM42" s="616" t="s">
        <v>354</v>
      </c>
      <c r="BN42" s="616"/>
      <c r="BO42" s="616"/>
      <c r="BP42" s="616"/>
      <c r="BQ42" s="616"/>
      <c r="BR42" s="616"/>
      <c r="BS42" s="616"/>
      <c r="BT42" s="616"/>
      <c r="BU42" s="617"/>
      <c r="BV42" s="618">
        <v>350</v>
      </c>
      <c r="BW42" s="659"/>
      <c r="BX42" s="659"/>
      <c r="BY42" s="659"/>
      <c r="BZ42" s="659"/>
      <c r="CA42" s="659"/>
      <c r="CB42" s="660"/>
      <c r="CD42" s="631" t="s">
        <v>355</v>
      </c>
      <c r="CE42" s="632"/>
      <c r="CF42" s="632"/>
      <c r="CG42" s="632"/>
      <c r="CH42" s="632"/>
      <c r="CI42" s="632"/>
      <c r="CJ42" s="632"/>
      <c r="CK42" s="632"/>
      <c r="CL42" s="632"/>
      <c r="CM42" s="632"/>
      <c r="CN42" s="632"/>
      <c r="CO42" s="632"/>
      <c r="CP42" s="632"/>
      <c r="CQ42" s="633"/>
      <c r="CR42" s="634">
        <v>1336464</v>
      </c>
      <c r="CS42" s="647"/>
      <c r="CT42" s="647"/>
      <c r="CU42" s="647"/>
      <c r="CV42" s="647"/>
      <c r="CW42" s="647"/>
      <c r="CX42" s="647"/>
      <c r="CY42" s="648"/>
      <c r="CZ42" s="637">
        <v>9.6999999999999993</v>
      </c>
      <c r="DA42" s="649"/>
      <c r="DB42" s="649"/>
      <c r="DC42" s="650"/>
      <c r="DD42" s="640">
        <v>203009</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5">
      <c r="B43" s="208" t="s">
        <v>356</v>
      </c>
      <c r="CD43" s="631" t="s">
        <v>357</v>
      </c>
      <c r="CE43" s="632"/>
      <c r="CF43" s="632"/>
      <c r="CG43" s="632"/>
      <c r="CH43" s="632"/>
      <c r="CI43" s="632"/>
      <c r="CJ43" s="632"/>
      <c r="CK43" s="632"/>
      <c r="CL43" s="632"/>
      <c r="CM43" s="632"/>
      <c r="CN43" s="632"/>
      <c r="CO43" s="632"/>
      <c r="CP43" s="632"/>
      <c r="CQ43" s="633"/>
      <c r="CR43" s="634">
        <v>8754</v>
      </c>
      <c r="CS43" s="647"/>
      <c r="CT43" s="647"/>
      <c r="CU43" s="647"/>
      <c r="CV43" s="647"/>
      <c r="CW43" s="647"/>
      <c r="CX43" s="647"/>
      <c r="CY43" s="648"/>
      <c r="CZ43" s="637">
        <v>0.1</v>
      </c>
      <c r="DA43" s="649"/>
      <c r="DB43" s="649"/>
      <c r="DC43" s="650"/>
      <c r="DD43" s="640">
        <v>8073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5">
      <c r="B44" s="651" t="s">
        <v>358</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306</v>
      </c>
      <c r="CE44" s="654"/>
      <c r="CF44" s="631" t="s">
        <v>359</v>
      </c>
      <c r="CG44" s="632"/>
      <c r="CH44" s="632"/>
      <c r="CI44" s="632"/>
      <c r="CJ44" s="632"/>
      <c r="CK44" s="632"/>
      <c r="CL44" s="632"/>
      <c r="CM44" s="632"/>
      <c r="CN44" s="632"/>
      <c r="CO44" s="632"/>
      <c r="CP44" s="632"/>
      <c r="CQ44" s="633"/>
      <c r="CR44" s="634">
        <v>1326279</v>
      </c>
      <c r="CS44" s="635"/>
      <c r="CT44" s="635"/>
      <c r="CU44" s="635"/>
      <c r="CV44" s="635"/>
      <c r="CW44" s="635"/>
      <c r="CX44" s="635"/>
      <c r="CY44" s="636"/>
      <c r="CZ44" s="637">
        <v>9.6</v>
      </c>
      <c r="DA44" s="638"/>
      <c r="DB44" s="638"/>
      <c r="DC44" s="639"/>
      <c r="DD44" s="640">
        <v>194624</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5">
      <c r="B45" s="651" t="s">
        <v>360</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361</v>
      </c>
      <c r="CG45" s="632"/>
      <c r="CH45" s="632"/>
      <c r="CI45" s="632"/>
      <c r="CJ45" s="632"/>
      <c r="CK45" s="632"/>
      <c r="CL45" s="632"/>
      <c r="CM45" s="632"/>
      <c r="CN45" s="632"/>
      <c r="CO45" s="632"/>
      <c r="CP45" s="632"/>
      <c r="CQ45" s="633"/>
      <c r="CR45" s="634">
        <v>285313</v>
      </c>
      <c r="CS45" s="647"/>
      <c r="CT45" s="647"/>
      <c r="CU45" s="647"/>
      <c r="CV45" s="647"/>
      <c r="CW45" s="647"/>
      <c r="CX45" s="647"/>
      <c r="CY45" s="648"/>
      <c r="CZ45" s="637">
        <v>2.1</v>
      </c>
      <c r="DA45" s="649"/>
      <c r="DB45" s="649"/>
      <c r="DC45" s="650"/>
      <c r="DD45" s="640">
        <v>15901</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5">
      <c r="B46" s="219"/>
      <c r="CD46" s="655"/>
      <c r="CE46" s="656"/>
      <c r="CF46" s="631" t="s">
        <v>362</v>
      </c>
      <c r="CG46" s="632"/>
      <c r="CH46" s="632"/>
      <c r="CI46" s="632"/>
      <c r="CJ46" s="632"/>
      <c r="CK46" s="632"/>
      <c r="CL46" s="632"/>
      <c r="CM46" s="632"/>
      <c r="CN46" s="632"/>
      <c r="CO46" s="632"/>
      <c r="CP46" s="632"/>
      <c r="CQ46" s="633"/>
      <c r="CR46" s="634">
        <v>1024791</v>
      </c>
      <c r="CS46" s="635"/>
      <c r="CT46" s="635"/>
      <c r="CU46" s="635"/>
      <c r="CV46" s="635"/>
      <c r="CW46" s="635"/>
      <c r="CX46" s="635"/>
      <c r="CY46" s="636"/>
      <c r="CZ46" s="637">
        <v>7.5</v>
      </c>
      <c r="DA46" s="638"/>
      <c r="DB46" s="638"/>
      <c r="DC46" s="639"/>
      <c r="DD46" s="640">
        <v>178077</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5">
      <c r="B47" s="219"/>
      <c r="CD47" s="655"/>
      <c r="CE47" s="656"/>
      <c r="CF47" s="631" t="s">
        <v>363</v>
      </c>
      <c r="CG47" s="632"/>
      <c r="CH47" s="632"/>
      <c r="CI47" s="632"/>
      <c r="CJ47" s="632"/>
      <c r="CK47" s="632"/>
      <c r="CL47" s="632"/>
      <c r="CM47" s="632"/>
      <c r="CN47" s="632"/>
      <c r="CO47" s="632"/>
      <c r="CP47" s="632"/>
      <c r="CQ47" s="633"/>
      <c r="CR47" s="634">
        <v>10185</v>
      </c>
      <c r="CS47" s="647"/>
      <c r="CT47" s="647"/>
      <c r="CU47" s="647"/>
      <c r="CV47" s="647"/>
      <c r="CW47" s="647"/>
      <c r="CX47" s="647"/>
      <c r="CY47" s="648"/>
      <c r="CZ47" s="637">
        <v>0.1</v>
      </c>
      <c r="DA47" s="649"/>
      <c r="DB47" s="649"/>
      <c r="DC47" s="650"/>
      <c r="DD47" s="640">
        <v>8385</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5" x14ac:dyDescent="0.25">
      <c r="B48" s="219"/>
      <c r="CD48" s="657"/>
      <c r="CE48" s="658"/>
      <c r="CF48" s="631" t="s">
        <v>364</v>
      </c>
      <c r="CG48" s="632"/>
      <c r="CH48" s="632"/>
      <c r="CI48" s="632"/>
      <c r="CJ48" s="632"/>
      <c r="CK48" s="632"/>
      <c r="CL48" s="632"/>
      <c r="CM48" s="632"/>
      <c r="CN48" s="632"/>
      <c r="CO48" s="632"/>
      <c r="CP48" s="632"/>
      <c r="CQ48" s="633"/>
      <c r="CR48" s="634" t="s">
        <v>129</v>
      </c>
      <c r="CS48" s="635"/>
      <c r="CT48" s="635"/>
      <c r="CU48" s="635"/>
      <c r="CV48" s="635"/>
      <c r="CW48" s="635"/>
      <c r="CX48" s="635"/>
      <c r="CY48" s="636"/>
      <c r="CZ48" s="637" t="s">
        <v>129</v>
      </c>
      <c r="DA48" s="638"/>
      <c r="DB48" s="638"/>
      <c r="DC48" s="639"/>
      <c r="DD48" s="640" t="s">
        <v>129</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5">
      <c r="B49" s="219"/>
      <c r="CD49" s="615" t="s">
        <v>365</v>
      </c>
      <c r="CE49" s="616"/>
      <c r="CF49" s="616"/>
      <c r="CG49" s="616"/>
      <c r="CH49" s="616"/>
      <c r="CI49" s="616"/>
      <c r="CJ49" s="616"/>
      <c r="CK49" s="616"/>
      <c r="CL49" s="616"/>
      <c r="CM49" s="616"/>
      <c r="CN49" s="616"/>
      <c r="CO49" s="616"/>
      <c r="CP49" s="616"/>
      <c r="CQ49" s="617"/>
      <c r="CR49" s="618">
        <v>13753118</v>
      </c>
      <c r="CS49" s="619"/>
      <c r="CT49" s="619"/>
      <c r="CU49" s="619"/>
      <c r="CV49" s="619"/>
      <c r="CW49" s="619"/>
      <c r="CX49" s="619"/>
      <c r="CY49" s="620"/>
      <c r="CZ49" s="621">
        <v>100</v>
      </c>
      <c r="DA49" s="622"/>
      <c r="DB49" s="622"/>
      <c r="DC49" s="623"/>
      <c r="DD49" s="624">
        <v>9413134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PC+ExpzqGQ6MaJZzOY8nA3HTWXjSA3qe4D4t5McERn7WBzmn0VtQBU/xUD52pblRTxSvzJ94VGNg8WLD+2gHkA==" saltValue="RMJ20oq6PuNPC72T6IV3h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1103" t="s">
        <v>366</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367</v>
      </c>
      <c r="DK2" s="1105"/>
      <c r="DL2" s="1105"/>
      <c r="DM2" s="1105"/>
      <c r="DN2" s="1105"/>
      <c r="DO2" s="1106"/>
      <c r="DP2" s="222"/>
      <c r="DQ2" s="1104" t="s">
        <v>368</v>
      </c>
      <c r="DR2" s="1105"/>
      <c r="DS2" s="1105"/>
      <c r="DT2" s="1105"/>
      <c r="DU2" s="1105"/>
      <c r="DV2" s="1105"/>
      <c r="DW2" s="1105"/>
      <c r="DX2" s="1105"/>
      <c r="DY2" s="1105"/>
      <c r="DZ2" s="1106"/>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3">
      <c r="A4" s="1072" t="s">
        <v>369</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370</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5">
      <c r="A5" s="1008" t="s">
        <v>371</v>
      </c>
      <c r="B5" s="1009"/>
      <c r="C5" s="1009"/>
      <c r="D5" s="1009"/>
      <c r="E5" s="1009"/>
      <c r="F5" s="1009"/>
      <c r="G5" s="1009"/>
      <c r="H5" s="1009"/>
      <c r="I5" s="1009"/>
      <c r="J5" s="1009"/>
      <c r="K5" s="1009"/>
      <c r="L5" s="1009"/>
      <c r="M5" s="1009"/>
      <c r="N5" s="1009"/>
      <c r="O5" s="1009"/>
      <c r="P5" s="1010"/>
      <c r="Q5" s="1014" t="s">
        <v>372</v>
      </c>
      <c r="R5" s="1015"/>
      <c r="S5" s="1015"/>
      <c r="T5" s="1015"/>
      <c r="U5" s="1016"/>
      <c r="V5" s="1014" t="s">
        <v>373</v>
      </c>
      <c r="W5" s="1015"/>
      <c r="X5" s="1015"/>
      <c r="Y5" s="1015"/>
      <c r="Z5" s="1016"/>
      <c r="AA5" s="1014" t="s">
        <v>374</v>
      </c>
      <c r="AB5" s="1015"/>
      <c r="AC5" s="1015"/>
      <c r="AD5" s="1015"/>
      <c r="AE5" s="1015"/>
      <c r="AF5" s="1107" t="s">
        <v>375</v>
      </c>
      <c r="AG5" s="1015"/>
      <c r="AH5" s="1015"/>
      <c r="AI5" s="1015"/>
      <c r="AJ5" s="1028"/>
      <c r="AK5" s="1015" t="s">
        <v>376</v>
      </c>
      <c r="AL5" s="1015"/>
      <c r="AM5" s="1015"/>
      <c r="AN5" s="1015"/>
      <c r="AO5" s="1016"/>
      <c r="AP5" s="1014" t="s">
        <v>377</v>
      </c>
      <c r="AQ5" s="1015"/>
      <c r="AR5" s="1015"/>
      <c r="AS5" s="1015"/>
      <c r="AT5" s="1016"/>
      <c r="AU5" s="1014" t="s">
        <v>378</v>
      </c>
      <c r="AV5" s="1015"/>
      <c r="AW5" s="1015"/>
      <c r="AX5" s="1015"/>
      <c r="AY5" s="1028"/>
      <c r="AZ5" s="226"/>
      <c r="BA5" s="226"/>
      <c r="BB5" s="226"/>
      <c r="BC5" s="226"/>
      <c r="BD5" s="226"/>
      <c r="BE5" s="227"/>
      <c r="BF5" s="227"/>
      <c r="BG5" s="227"/>
      <c r="BH5" s="227"/>
      <c r="BI5" s="227"/>
      <c r="BJ5" s="227"/>
      <c r="BK5" s="227"/>
      <c r="BL5" s="227"/>
      <c r="BM5" s="227"/>
      <c r="BN5" s="227"/>
      <c r="BO5" s="227"/>
      <c r="BP5" s="227"/>
      <c r="BQ5" s="1008" t="s">
        <v>379</v>
      </c>
      <c r="BR5" s="1009"/>
      <c r="BS5" s="1009"/>
      <c r="BT5" s="1009"/>
      <c r="BU5" s="1009"/>
      <c r="BV5" s="1009"/>
      <c r="BW5" s="1009"/>
      <c r="BX5" s="1009"/>
      <c r="BY5" s="1009"/>
      <c r="BZ5" s="1009"/>
      <c r="CA5" s="1009"/>
      <c r="CB5" s="1009"/>
      <c r="CC5" s="1009"/>
      <c r="CD5" s="1009"/>
      <c r="CE5" s="1009"/>
      <c r="CF5" s="1009"/>
      <c r="CG5" s="1010"/>
      <c r="CH5" s="1014" t="s">
        <v>380</v>
      </c>
      <c r="CI5" s="1015"/>
      <c r="CJ5" s="1015"/>
      <c r="CK5" s="1015"/>
      <c r="CL5" s="1016"/>
      <c r="CM5" s="1014" t="s">
        <v>381</v>
      </c>
      <c r="CN5" s="1015"/>
      <c r="CO5" s="1015"/>
      <c r="CP5" s="1015"/>
      <c r="CQ5" s="1016"/>
      <c r="CR5" s="1014" t="s">
        <v>382</v>
      </c>
      <c r="CS5" s="1015"/>
      <c r="CT5" s="1015"/>
      <c r="CU5" s="1015"/>
      <c r="CV5" s="1016"/>
      <c r="CW5" s="1014" t="s">
        <v>383</v>
      </c>
      <c r="CX5" s="1015"/>
      <c r="CY5" s="1015"/>
      <c r="CZ5" s="1015"/>
      <c r="DA5" s="1016"/>
      <c r="DB5" s="1014" t="s">
        <v>384</v>
      </c>
      <c r="DC5" s="1015"/>
      <c r="DD5" s="1015"/>
      <c r="DE5" s="1015"/>
      <c r="DF5" s="1016"/>
      <c r="DG5" s="1097" t="s">
        <v>385</v>
      </c>
      <c r="DH5" s="1098"/>
      <c r="DI5" s="1098"/>
      <c r="DJ5" s="1098"/>
      <c r="DK5" s="1099"/>
      <c r="DL5" s="1097" t="s">
        <v>386</v>
      </c>
      <c r="DM5" s="1098"/>
      <c r="DN5" s="1098"/>
      <c r="DO5" s="1098"/>
      <c r="DP5" s="1099"/>
      <c r="DQ5" s="1014" t="s">
        <v>387</v>
      </c>
      <c r="DR5" s="1015"/>
      <c r="DS5" s="1015"/>
      <c r="DT5" s="1015"/>
      <c r="DU5" s="1016"/>
      <c r="DV5" s="1014" t="s">
        <v>378</v>
      </c>
      <c r="DW5" s="1015"/>
      <c r="DX5" s="1015"/>
      <c r="DY5" s="1015"/>
      <c r="DZ5" s="1028"/>
      <c r="EA5" s="228"/>
    </row>
    <row r="6" spans="1:131" s="229" customFormat="1" ht="26.25" customHeight="1" thickBot="1" x14ac:dyDescent="0.3">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5">
      <c r="A7" s="230">
        <v>1</v>
      </c>
      <c r="B7" s="1060" t="s">
        <v>388</v>
      </c>
      <c r="C7" s="1061"/>
      <c r="D7" s="1061"/>
      <c r="E7" s="1061"/>
      <c r="F7" s="1061"/>
      <c r="G7" s="1061"/>
      <c r="H7" s="1061"/>
      <c r="I7" s="1061"/>
      <c r="J7" s="1061"/>
      <c r="K7" s="1061"/>
      <c r="L7" s="1061"/>
      <c r="M7" s="1061"/>
      <c r="N7" s="1061"/>
      <c r="O7" s="1061"/>
      <c r="P7" s="1062"/>
      <c r="Q7" s="1115">
        <v>14502</v>
      </c>
      <c r="R7" s="1116"/>
      <c r="S7" s="1116"/>
      <c r="T7" s="1116"/>
      <c r="U7" s="1116"/>
      <c r="V7" s="1116">
        <v>13837</v>
      </c>
      <c r="W7" s="1116"/>
      <c r="X7" s="1116"/>
      <c r="Y7" s="1116"/>
      <c r="Z7" s="1116"/>
      <c r="AA7" s="1116">
        <v>665</v>
      </c>
      <c r="AB7" s="1116"/>
      <c r="AC7" s="1116"/>
      <c r="AD7" s="1116"/>
      <c r="AE7" s="1117"/>
      <c r="AF7" s="1118">
        <v>630</v>
      </c>
      <c r="AG7" s="1119"/>
      <c r="AH7" s="1119"/>
      <c r="AI7" s="1119"/>
      <c r="AJ7" s="1120"/>
      <c r="AK7" s="1121">
        <v>39</v>
      </c>
      <c r="AL7" s="1122"/>
      <c r="AM7" s="1122"/>
      <c r="AN7" s="1122"/>
      <c r="AO7" s="1122"/>
      <c r="AP7" s="1122">
        <v>9309</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x14ac:dyDescent="0.25">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3">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389</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3">
      <c r="A23" s="234" t="s">
        <v>390</v>
      </c>
      <c r="B23" s="950" t="s">
        <v>391</v>
      </c>
      <c r="C23" s="951"/>
      <c r="D23" s="951"/>
      <c r="E23" s="951"/>
      <c r="F23" s="951"/>
      <c r="G23" s="951"/>
      <c r="H23" s="951"/>
      <c r="I23" s="951"/>
      <c r="J23" s="951"/>
      <c r="K23" s="951"/>
      <c r="L23" s="951"/>
      <c r="M23" s="951"/>
      <c r="N23" s="951"/>
      <c r="O23" s="951"/>
      <c r="P23" s="961"/>
      <c r="Q23" s="1080">
        <v>14418</v>
      </c>
      <c r="R23" s="1074"/>
      <c r="S23" s="1074"/>
      <c r="T23" s="1074"/>
      <c r="U23" s="1074"/>
      <c r="V23" s="1074">
        <v>13753</v>
      </c>
      <c r="W23" s="1074"/>
      <c r="X23" s="1074"/>
      <c r="Y23" s="1074"/>
      <c r="Z23" s="1074"/>
      <c r="AA23" s="1074">
        <v>665</v>
      </c>
      <c r="AB23" s="1074"/>
      <c r="AC23" s="1074"/>
      <c r="AD23" s="1074"/>
      <c r="AE23" s="1081"/>
      <c r="AF23" s="1082">
        <v>630</v>
      </c>
      <c r="AG23" s="1074"/>
      <c r="AH23" s="1074"/>
      <c r="AI23" s="1074"/>
      <c r="AJ23" s="1083"/>
      <c r="AK23" s="1084"/>
      <c r="AL23" s="1085"/>
      <c r="AM23" s="1085"/>
      <c r="AN23" s="1085"/>
      <c r="AO23" s="1085"/>
      <c r="AP23" s="1074">
        <v>9309</v>
      </c>
      <c r="AQ23" s="1074"/>
      <c r="AR23" s="1074"/>
      <c r="AS23" s="1074"/>
      <c r="AT23" s="1074"/>
      <c r="AU23" s="1075"/>
      <c r="AV23" s="1075"/>
      <c r="AW23" s="1075"/>
      <c r="AX23" s="1075"/>
      <c r="AY23" s="1076"/>
      <c r="AZ23" s="1077" t="s">
        <v>392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5">
      <c r="A24" s="1073" t="s">
        <v>393</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3">
      <c r="A25" s="1072" t="s">
        <v>394</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5">
      <c r="A26" s="1008" t="s">
        <v>371</v>
      </c>
      <c r="B26" s="1009"/>
      <c r="C26" s="1009"/>
      <c r="D26" s="1009"/>
      <c r="E26" s="1009"/>
      <c r="F26" s="1009"/>
      <c r="G26" s="1009"/>
      <c r="H26" s="1009"/>
      <c r="I26" s="1009"/>
      <c r="J26" s="1009"/>
      <c r="K26" s="1009"/>
      <c r="L26" s="1009"/>
      <c r="M26" s="1009"/>
      <c r="N26" s="1009"/>
      <c r="O26" s="1009"/>
      <c r="P26" s="1010"/>
      <c r="Q26" s="1014" t="s">
        <v>395</v>
      </c>
      <c r="R26" s="1015"/>
      <c r="S26" s="1015"/>
      <c r="T26" s="1015"/>
      <c r="U26" s="1016"/>
      <c r="V26" s="1014" t="s">
        <v>396</v>
      </c>
      <c r="W26" s="1015"/>
      <c r="X26" s="1015"/>
      <c r="Y26" s="1015"/>
      <c r="Z26" s="1016"/>
      <c r="AA26" s="1014" t="s">
        <v>397</v>
      </c>
      <c r="AB26" s="1015"/>
      <c r="AC26" s="1015"/>
      <c r="AD26" s="1015"/>
      <c r="AE26" s="1015"/>
      <c r="AF26" s="1068" t="s">
        <v>398</v>
      </c>
      <c r="AG26" s="1021"/>
      <c r="AH26" s="1021"/>
      <c r="AI26" s="1021"/>
      <c r="AJ26" s="1069"/>
      <c r="AK26" s="1015" t="s">
        <v>399</v>
      </c>
      <c r="AL26" s="1015"/>
      <c r="AM26" s="1015"/>
      <c r="AN26" s="1015"/>
      <c r="AO26" s="1016"/>
      <c r="AP26" s="1014" t="s">
        <v>400</v>
      </c>
      <c r="AQ26" s="1015"/>
      <c r="AR26" s="1015"/>
      <c r="AS26" s="1015"/>
      <c r="AT26" s="1016"/>
      <c r="AU26" s="1014" t="s">
        <v>401</v>
      </c>
      <c r="AV26" s="1015"/>
      <c r="AW26" s="1015"/>
      <c r="AX26" s="1015"/>
      <c r="AY26" s="1016"/>
      <c r="AZ26" s="1014" t="s">
        <v>402</v>
      </c>
      <c r="BA26" s="1015"/>
      <c r="BB26" s="1015"/>
      <c r="BC26" s="1015"/>
      <c r="BD26" s="1016"/>
      <c r="BE26" s="1014" t="s">
        <v>378</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3">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5">
      <c r="A28" s="236">
        <v>1</v>
      </c>
      <c r="B28" s="1060" t="s">
        <v>403</v>
      </c>
      <c r="C28" s="1061"/>
      <c r="D28" s="1061"/>
      <c r="E28" s="1061"/>
      <c r="F28" s="1061"/>
      <c r="G28" s="1061"/>
      <c r="H28" s="1061"/>
      <c r="I28" s="1061"/>
      <c r="J28" s="1061"/>
      <c r="K28" s="1061"/>
      <c r="L28" s="1061"/>
      <c r="M28" s="1061"/>
      <c r="N28" s="1061"/>
      <c r="O28" s="1061"/>
      <c r="P28" s="1062"/>
      <c r="Q28" s="1063">
        <v>2946</v>
      </c>
      <c r="R28" s="1064"/>
      <c r="S28" s="1064"/>
      <c r="T28" s="1064"/>
      <c r="U28" s="1064"/>
      <c r="V28" s="1064">
        <v>2728</v>
      </c>
      <c r="W28" s="1064"/>
      <c r="X28" s="1064"/>
      <c r="Y28" s="1064"/>
      <c r="Z28" s="1064"/>
      <c r="AA28" s="1064">
        <v>218</v>
      </c>
      <c r="AB28" s="1064"/>
      <c r="AC28" s="1064"/>
      <c r="AD28" s="1064"/>
      <c r="AE28" s="1065"/>
      <c r="AF28" s="1066">
        <v>218</v>
      </c>
      <c r="AG28" s="1064"/>
      <c r="AH28" s="1064"/>
      <c r="AI28" s="1064"/>
      <c r="AJ28" s="1067"/>
      <c r="AK28" s="1055">
        <v>297</v>
      </c>
      <c r="AL28" s="1056"/>
      <c r="AM28" s="1056"/>
      <c r="AN28" s="1056"/>
      <c r="AO28" s="1056"/>
      <c r="AP28" s="1056" t="s">
        <v>521</v>
      </c>
      <c r="AQ28" s="1056"/>
      <c r="AR28" s="1056"/>
      <c r="AS28" s="1056"/>
      <c r="AT28" s="1056"/>
      <c r="AU28" s="1056" t="s">
        <v>521</v>
      </c>
      <c r="AV28" s="1056"/>
      <c r="AW28" s="1056"/>
      <c r="AX28" s="1056"/>
      <c r="AY28" s="1056"/>
      <c r="AZ28" s="1057"/>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5">
      <c r="A29" s="236">
        <v>2</v>
      </c>
      <c r="B29" s="1043" t="s">
        <v>404</v>
      </c>
      <c r="C29" s="1044"/>
      <c r="D29" s="1044"/>
      <c r="E29" s="1044"/>
      <c r="F29" s="1044"/>
      <c r="G29" s="1044"/>
      <c r="H29" s="1044"/>
      <c r="I29" s="1044"/>
      <c r="J29" s="1044"/>
      <c r="K29" s="1044"/>
      <c r="L29" s="1044"/>
      <c r="M29" s="1044"/>
      <c r="N29" s="1044"/>
      <c r="O29" s="1044"/>
      <c r="P29" s="1045"/>
      <c r="Q29" s="1051">
        <v>350</v>
      </c>
      <c r="R29" s="1052"/>
      <c r="S29" s="1052"/>
      <c r="T29" s="1052"/>
      <c r="U29" s="1052"/>
      <c r="V29" s="1052">
        <v>343</v>
      </c>
      <c r="W29" s="1052"/>
      <c r="X29" s="1052"/>
      <c r="Y29" s="1052"/>
      <c r="Z29" s="1052"/>
      <c r="AA29" s="1052">
        <v>7</v>
      </c>
      <c r="AB29" s="1052"/>
      <c r="AC29" s="1052"/>
      <c r="AD29" s="1052"/>
      <c r="AE29" s="1053"/>
      <c r="AF29" s="1048">
        <v>7</v>
      </c>
      <c r="AG29" s="1049"/>
      <c r="AH29" s="1049"/>
      <c r="AI29" s="1049"/>
      <c r="AJ29" s="1050"/>
      <c r="AK29" s="993">
        <v>96</v>
      </c>
      <c r="AL29" s="984"/>
      <c r="AM29" s="984"/>
      <c r="AN29" s="984"/>
      <c r="AO29" s="984"/>
      <c r="AP29" s="984" t="s">
        <v>521</v>
      </c>
      <c r="AQ29" s="984"/>
      <c r="AR29" s="984"/>
      <c r="AS29" s="984"/>
      <c r="AT29" s="984"/>
      <c r="AU29" s="984" t="s">
        <v>521</v>
      </c>
      <c r="AV29" s="984"/>
      <c r="AW29" s="984"/>
      <c r="AX29" s="984"/>
      <c r="AY29" s="984"/>
      <c r="AZ29" s="1054"/>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5">
      <c r="A30" s="236">
        <v>3</v>
      </c>
      <c r="B30" s="1043" t="s">
        <v>405</v>
      </c>
      <c r="C30" s="1044"/>
      <c r="D30" s="1044"/>
      <c r="E30" s="1044"/>
      <c r="F30" s="1044"/>
      <c r="G30" s="1044"/>
      <c r="H30" s="1044"/>
      <c r="I30" s="1044"/>
      <c r="J30" s="1044"/>
      <c r="K30" s="1044"/>
      <c r="L30" s="1044"/>
      <c r="M30" s="1044"/>
      <c r="N30" s="1044"/>
      <c r="O30" s="1044"/>
      <c r="P30" s="1045"/>
      <c r="Q30" s="1051">
        <v>3465</v>
      </c>
      <c r="R30" s="1052"/>
      <c r="S30" s="1052"/>
      <c r="T30" s="1052"/>
      <c r="U30" s="1052"/>
      <c r="V30" s="1052">
        <v>3172</v>
      </c>
      <c r="W30" s="1052"/>
      <c r="X30" s="1052"/>
      <c r="Y30" s="1052"/>
      <c r="Z30" s="1052"/>
      <c r="AA30" s="1052">
        <v>293</v>
      </c>
      <c r="AB30" s="1052"/>
      <c r="AC30" s="1052"/>
      <c r="AD30" s="1052"/>
      <c r="AE30" s="1053"/>
      <c r="AF30" s="1048">
        <v>293</v>
      </c>
      <c r="AG30" s="1049"/>
      <c r="AH30" s="1049"/>
      <c r="AI30" s="1049"/>
      <c r="AJ30" s="1050"/>
      <c r="AK30" s="993">
        <v>489</v>
      </c>
      <c r="AL30" s="984"/>
      <c r="AM30" s="984"/>
      <c r="AN30" s="984"/>
      <c r="AO30" s="984"/>
      <c r="AP30" s="984" t="s">
        <v>521</v>
      </c>
      <c r="AQ30" s="984"/>
      <c r="AR30" s="984"/>
      <c r="AS30" s="984"/>
      <c r="AT30" s="984"/>
      <c r="AU30" s="984" t="s">
        <v>521</v>
      </c>
      <c r="AV30" s="984"/>
      <c r="AW30" s="984"/>
      <c r="AX30" s="984"/>
      <c r="AY30" s="984"/>
      <c r="AZ30" s="1054"/>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5">
      <c r="A31" s="236">
        <v>4</v>
      </c>
      <c r="B31" s="1043" t="s">
        <v>406</v>
      </c>
      <c r="C31" s="1044"/>
      <c r="D31" s="1044"/>
      <c r="E31" s="1044"/>
      <c r="F31" s="1044"/>
      <c r="G31" s="1044"/>
      <c r="H31" s="1044"/>
      <c r="I31" s="1044"/>
      <c r="J31" s="1044"/>
      <c r="K31" s="1044"/>
      <c r="L31" s="1044"/>
      <c r="M31" s="1044"/>
      <c r="N31" s="1044"/>
      <c r="O31" s="1044"/>
      <c r="P31" s="1045"/>
      <c r="Q31" s="1051">
        <v>13</v>
      </c>
      <c r="R31" s="1052"/>
      <c r="S31" s="1052"/>
      <c r="T31" s="1052"/>
      <c r="U31" s="1052"/>
      <c r="V31" s="1052">
        <v>10</v>
      </c>
      <c r="W31" s="1052"/>
      <c r="X31" s="1052"/>
      <c r="Y31" s="1052"/>
      <c r="Z31" s="1052"/>
      <c r="AA31" s="1052">
        <v>3</v>
      </c>
      <c r="AB31" s="1052"/>
      <c r="AC31" s="1052"/>
      <c r="AD31" s="1052"/>
      <c r="AE31" s="1053"/>
      <c r="AF31" s="1048">
        <v>3</v>
      </c>
      <c r="AG31" s="1049"/>
      <c r="AH31" s="1049"/>
      <c r="AI31" s="1049"/>
      <c r="AJ31" s="1050"/>
      <c r="AK31" s="993" t="s">
        <v>521</v>
      </c>
      <c r="AL31" s="984"/>
      <c r="AM31" s="984"/>
      <c r="AN31" s="984"/>
      <c r="AO31" s="984"/>
      <c r="AP31" s="984" t="s">
        <v>521</v>
      </c>
      <c r="AQ31" s="984"/>
      <c r="AR31" s="984"/>
      <c r="AS31" s="984"/>
      <c r="AT31" s="984"/>
      <c r="AU31" s="984" t="s">
        <v>521</v>
      </c>
      <c r="AV31" s="984"/>
      <c r="AW31" s="984"/>
      <c r="AX31" s="984"/>
      <c r="AY31" s="984"/>
      <c r="AZ31" s="1054"/>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5">
      <c r="A32" s="236">
        <v>5</v>
      </c>
      <c r="B32" s="1043" t="s">
        <v>407</v>
      </c>
      <c r="C32" s="1044"/>
      <c r="D32" s="1044"/>
      <c r="E32" s="1044"/>
      <c r="F32" s="1044"/>
      <c r="G32" s="1044"/>
      <c r="H32" s="1044"/>
      <c r="I32" s="1044"/>
      <c r="J32" s="1044"/>
      <c r="K32" s="1044"/>
      <c r="L32" s="1044"/>
      <c r="M32" s="1044"/>
      <c r="N32" s="1044"/>
      <c r="O32" s="1044"/>
      <c r="P32" s="1045"/>
      <c r="Q32" s="1051">
        <v>492</v>
      </c>
      <c r="R32" s="1052"/>
      <c r="S32" s="1052"/>
      <c r="T32" s="1052"/>
      <c r="U32" s="1052"/>
      <c r="V32" s="1052">
        <v>485</v>
      </c>
      <c r="W32" s="1052"/>
      <c r="X32" s="1052"/>
      <c r="Y32" s="1052"/>
      <c r="Z32" s="1052"/>
      <c r="AA32" s="1052">
        <v>7</v>
      </c>
      <c r="AB32" s="1052"/>
      <c r="AC32" s="1052"/>
      <c r="AD32" s="1052"/>
      <c r="AE32" s="1053"/>
      <c r="AF32" s="1048">
        <v>90</v>
      </c>
      <c r="AG32" s="1049"/>
      <c r="AH32" s="1049"/>
      <c r="AI32" s="1049"/>
      <c r="AJ32" s="1050"/>
      <c r="AK32" s="993">
        <v>9</v>
      </c>
      <c r="AL32" s="984"/>
      <c r="AM32" s="984"/>
      <c r="AN32" s="984"/>
      <c r="AO32" s="984"/>
      <c r="AP32" s="984">
        <v>614</v>
      </c>
      <c r="AQ32" s="984"/>
      <c r="AR32" s="984"/>
      <c r="AS32" s="984"/>
      <c r="AT32" s="984"/>
      <c r="AU32" s="984">
        <v>30</v>
      </c>
      <c r="AV32" s="984"/>
      <c r="AW32" s="984"/>
      <c r="AX32" s="984"/>
      <c r="AY32" s="984"/>
      <c r="AZ32" s="1054" t="s">
        <v>521</v>
      </c>
      <c r="BA32" s="1054"/>
      <c r="BB32" s="1054"/>
      <c r="BC32" s="1054"/>
      <c r="BD32" s="1054"/>
      <c r="BE32" s="985" t="s">
        <v>408</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5">
      <c r="A33" s="236">
        <v>6</v>
      </c>
      <c r="B33" s="1043" t="s">
        <v>409</v>
      </c>
      <c r="C33" s="1044"/>
      <c r="D33" s="1044"/>
      <c r="E33" s="1044"/>
      <c r="F33" s="1044"/>
      <c r="G33" s="1044"/>
      <c r="H33" s="1044"/>
      <c r="I33" s="1044"/>
      <c r="J33" s="1044"/>
      <c r="K33" s="1044"/>
      <c r="L33" s="1044"/>
      <c r="M33" s="1044"/>
      <c r="N33" s="1044"/>
      <c r="O33" s="1044"/>
      <c r="P33" s="1045"/>
      <c r="Q33" s="1051">
        <v>1986</v>
      </c>
      <c r="R33" s="1052"/>
      <c r="S33" s="1052"/>
      <c r="T33" s="1052"/>
      <c r="U33" s="1052"/>
      <c r="V33" s="1052">
        <v>1967</v>
      </c>
      <c r="W33" s="1052"/>
      <c r="X33" s="1052"/>
      <c r="Y33" s="1052"/>
      <c r="Z33" s="1052"/>
      <c r="AA33" s="1052">
        <v>19</v>
      </c>
      <c r="AB33" s="1052"/>
      <c r="AC33" s="1052"/>
      <c r="AD33" s="1052"/>
      <c r="AE33" s="1053"/>
      <c r="AF33" s="1048">
        <v>6</v>
      </c>
      <c r="AG33" s="1049"/>
      <c r="AH33" s="1049"/>
      <c r="AI33" s="1049"/>
      <c r="AJ33" s="1050"/>
      <c r="AK33" s="993">
        <v>704</v>
      </c>
      <c r="AL33" s="984"/>
      <c r="AM33" s="984"/>
      <c r="AN33" s="984"/>
      <c r="AO33" s="984"/>
      <c r="AP33" s="984">
        <v>10019</v>
      </c>
      <c r="AQ33" s="984"/>
      <c r="AR33" s="984"/>
      <c r="AS33" s="984"/>
      <c r="AT33" s="984"/>
      <c r="AU33" s="984">
        <v>8075</v>
      </c>
      <c r="AV33" s="984"/>
      <c r="AW33" s="984"/>
      <c r="AX33" s="984"/>
      <c r="AY33" s="984"/>
      <c r="AZ33" s="1054" t="s">
        <v>521</v>
      </c>
      <c r="BA33" s="1054"/>
      <c r="BB33" s="1054"/>
      <c r="BC33" s="1054"/>
      <c r="BD33" s="1054"/>
      <c r="BE33" s="985" t="s">
        <v>410</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5">
      <c r="A34" s="236">
        <v>7</v>
      </c>
      <c r="B34" s="1043" t="s">
        <v>411</v>
      </c>
      <c r="C34" s="1044"/>
      <c r="D34" s="1044"/>
      <c r="E34" s="1044"/>
      <c r="F34" s="1044"/>
      <c r="G34" s="1044"/>
      <c r="H34" s="1044"/>
      <c r="I34" s="1044"/>
      <c r="J34" s="1044"/>
      <c r="K34" s="1044"/>
      <c r="L34" s="1044"/>
      <c r="M34" s="1044"/>
      <c r="N34" s="1044"/>
      <c r="O34" s="1044"/>
      <c r="P34" s="1045"/>
      <c r="Q34" s="1051">
        <v>31</v>
      </c>
      <c r="R34" s="1052"/>
      <c r="S34" s="1052"/>
      <c r="T34" s="1052"/>
      <c r="U34" s="1052"/>
      <c r="V34" s="1052">
        <v>5</v>
      </c>
      <c r="W34" s="1052"/>
      <c r="X34" s="1052"/>
      <c r="Y34" s="1052"/>
      <c r="Z34" s="1052"/>
      <c r="AA34" s="1052">
        <v>27</v>
      </c>
      <c r="AB34" s="1052"/>
      <c r="AC34" s="1052"/>
      <c r="AD34" s="1052"/>
      <c r="AE34" s="1053"/>
      <c r="AF34" s="1048">
        <v>93</v>
      </c>
      <c r="AG34" s="1049"/>
      <c r="AH34" s="1049"/>
      <c r="AI34" s="1049"/>
      <c r="AJ34" s="1050"/>
      <c r="AK34" s="993">
        <v>1</v>
      </c>
      <c r="AL34" s="984"/>
      <c r="AM34" s="984"/>
      <c r="AN34" s="984"/>
      <c r="AO34" s="984"/>
      <c r="AP34" s="984" t="s">
        <v>521</v>
      </c>
      <c r="AQ34" s="984"/>
      <c r="AR34" s="984"/>
      <c r="AS34" s="984"/>
      <c r="AT34" s="984"/>
      <c r="AU34" s="984" t="s">
        <v>521</v>
      </c>
      <c r="AV34" s="984"/>
      <c r="AW34" s="984"/>
      <c r="AX34" s="984"/>
      <c r="AY34" s="984"/>
      <c r="AZ34" s="1054" t="s">
        <v>521</v>
      </c>
      <c r="BA34" s="1054"/>
      <c r="BB34" s="1054"/>
      <c r="BC34" s="1054"/>
      <c r="BD34" s="1054"/>
      <c r="BE34" s="985" t="s">
        <v>412</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3">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413</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3">
      <c r="A63" s="234" t="s">
        <v>390</v>
      </c>
      <c r="B63" s="950" t="s">
        <v>414</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709</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415</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3">
      <c r="A65" s="226" t="s">
        <v>416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5">
      <c r="A66" s="1008" t="s">
        <v>417</v>
      </c>
      <c r="B66" s="1009"/>
      <c r="C66" s="1009"/>
      <c r="D66" s="1009"/>
      <c r="E66" s="1009"/>
      <c r="F66" s="1009"/>
      <c r="G66" s="1009"/>
      <c r="H66" s="1009"/>
      <c r="I66" s="1009"/>
      <c r="J66" s="1009"/>
      <c r="K66" s="1009"/>
      <c r="L66" s="1009"/>
      <c r="M66" s="1009"/>
      <c r="N66" s="1009"/>
      <c r="O66" s="1009"/>
      <c r="P66" s="1010"/>
      <c r="Q66" s="1014" t="s">
        <v>418</v>
      </c>
      <c r="R66" s="1015"/>
      <c r="S66" s="1015"/>
      <c r="T66" s="1015"/>
      <c r="U66" s="1016"/>
      <c r="V66" s="1014" t="s">
        <v>419</v>
      </c>
      <c r="W66" s="1015"/>
      <c r="X66" s="1015"/>
      <c r="Y66" s="1015"/>
      <c r="Z66" s="1016"/>
      <c r="AA66" s="1014" t="s">
        <v>420</v>
      </c>
      <c r="AB66" s="1015"/>
      <c r="AC66" s="1015"/>
      <c r="AD66" s="1015"/>
      <c r="AE66" s="1016"/>
      <c r="AF66" s="1020" t="s">
        <v>421</v>
      </c>
      <c r="AG66" s="1021"/>
      <c r="AH66" s="1021"/>
      <c r="AI66" s="1021"/>
      <c r="AJ66" s="1022"/>
      <c r="AK66" s="1014" t="s">
        <v>422</v>
      </c>
      <c r="AL66" s="1009"/>
      <c r="AM66" s="1009"/>
      <c r="AN66" s="1009"/>
      <c r="AO66" s="1010"/>
      <c r="AP66" s="1014" t="s">
        <v>423</v>
      </c>
      <c r="AQ66" s="1015"/>
      <c r="AR66" s="1015"/>
      <c r="AS66" s="1015"/>
      <c r="AT66" s="1016"/>
      <c r="AU66" s="1014" t="s">
        <v>424</v>
      </c>
      <c r="AV66" s="1015"/>
      <c r="AW66" s="1015"/>
      <c r="AX66" s="1015"/>
      <c r="AY66" s="1016"/>
      <c r="AZ66" s="1014" t="s">
        <v>378</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3">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5">
      <c r="A68" s="230">
        <v>1</v>
      </c>
      <c r="B68" s="998" t="s">
        <v>585</v>
      </c>
      <c r="C68" s="999"/>
      <c r="D68" s="999"/>
      <c r="E68" s="999"/>
      <c r="F68" s="999"/>
      <c r="G68" s="999"/>
      <c r="H68" s="999"/>
      <c r="I68" s="999"/>
      <c r="J68" s="999"/>
      <c r="K68" s="999"/>
      <c r="L68" s="999"/>
      <c r="M68" s="999"/>
      <c r="N68" s="999"/>
      <c r="O68" s="999"/>
      <c r="P68" s="1000"/>
      <c r="Q68" s="1001">
        <v>1394</v>
      </c>
      <c r="R68" s="995"/>
      <c r="S68" s="995"/>
      <c r="T68" s="995"/>
      <c r="U68" s="995"/>
      <c r="V68" s="995">
        <v>1328</v>
      </c>
      <c r="W68" s="995"/>
      <c r="X68" s="995"/>
      <c r="Y68" s="995"/>
      <c r="Z68" s="995"/>
      <c r="AA68" s="995">
        <v>66</v>
      </c>
      <c r="AB68" s="995"/>
      <c r="AC68" s="995"/>
      <c r="AD68" s="995"/>
      <c r="AE68" s="995"/>
      <c r="AF68" s="995">
        <v>66</v>
      </c>
      <c r="AG68" s="995"/>
      <c r="AH68" s="995"/>
      <c r="AI68" s="995"/>
      <c r="AJ68" s="995"/>
      <c r="AK68" s="995" t="s">
        <v>599</v>
      </c>
      <c r="AL68" s="995"/>
      <c r="AM68" s="995"/>
      <c r="AN68" s="995"/>
      <c r="AO68" s="995"/>
      <c r="AP68" s="995">
        <v>364</v>
      </c>
      <c r="AQ68" s="995"/>
      <c r="AR68" s="995"/>
      <c r="AS68" s="995"/>
      <c r="AT68" s="995"/>
      <c r="AU68" s="995">
        <v>250</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5">
      <c r="A69" s="232">
        <v>2</v>
      </c>
      <c r="B69" s="987" t="s">
        <v>586</v>
      </c>
      <c r="C69" s="988"/>
      <c r="D69" s="988"/>
      <c r="E69" s="988"/>
      <c r="F69" s="988"/>
      <c r="G69" s="988"/>
      <c r="H69" s="988"/>
      <c r="I69" s="988"/>
      <c r="J69" s="988"/>
      <c r="K69" s="988"/>
      <c r="L69" s="988"/>
      <c r="M69" s="988"/>
      <c r="N69" s="988"/>
      <c r="O69" s="988"/>
      <c r="P69" s="989"/>
      <c r="Q69" s="990">
        <v>1095</v>
      </c>
      <c r="R69" s="984"/>
      <c r="S69" s="984"/>
      <c r="T69" s="984"/>
      <c r="U69" s="984"/>
      <c r="V69" s="984">
        <v>1056</v>
      </c>
      <c r="W69" s="984"/>
      <c r="X69" s="984"/>
      <c r="Y69" s="984"/>
      <c r="Z69" s="984"/>
      <c r="AA69" s="984">
        <v>39</v>
      </c>
      <c r="AB69" s="984"/>
      <c r="AC69" s="984"/>
      <c r="AD69" s="984"/>
      <c r="AE69" s="984"/>
      <c r="AF69" s="984">
        <v>39</v>
      </c>
      <c r="AG69" s="984"/>
      <c r="AH69" s="984"/>
      <c r="AI69" s="984"/>
      <c r="AJ69" s="984"/>
      <c r="AK69" s="984" t="s">
        <v>587</v>
      </c>
      <c r="AL69" s="984"/>
      <c r="AM69" s="984"/>
      <c r="AN69" s="984"/>
      <c r="AO69" s="984"/>
      <c r="AP69" s="984" t="s">
        <v>587</v>
      </c>
      <c r="AQ69" s="984"/>
      <c r="AR69" s="984"/>
      <c r="AS69" s="984"/>
      <c r="AT69" s="984"/>
      <c r="AU69" s="984" t="s">
        <v>587</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5">
      <c r="A70" s="232">
        <v>3</v>
      </c>
      <c r="B70" s="987" t="s">
        <v>588</v>
      </c>
      <c r="C70" s="988"/>
      <c r="D70" s="988"/>
      <c r="E70" s="988"/>
      <c r="F70" s="988"/>
      <c r="G70" s="988"/>
      <c r="H70" s="988"/>
      <c r="I70" s="988"/>
      <c r="J70" s="988"/>
      <c r="K70" s="988"/>
      <c r="L70" s="988"/>
      <c r="M70" s="988"/>
      <c r="N70" s="988"/>
      <c r="O70" s="988"/>
      <c r="P70" s="989"/>
      <c r="Q70" s="990">
        <v>279741</v>
      </c>
      <c r="R70" s="984"/>
      <c r="S70" s="984"/>
      <c r="T70" s="984"/>
      <c r="U70" s="984"/>
      <c r="V70" s="984">
        <v>276725</v>
      </c>
      <c r="W70" s="984"/>
      <c r="X70" s="984"/>
      <c r="Y70" s="984"/>
      <c r="Z70" s="984"/>
      <c r="AA70" s="984">
        <v>3016</v>
      </c>
      <c r="AB70" s="984"/>
      <c r="AC70" s="984"/>
      <c r="AD70" s="984"/>
      <c r="AE70" s="984"/>
      <c r="AF70" s="984">
        <v>3016</v>
      </c>
      <c r="AG70" s="984"/>
      <c r="AH70" s="984"/>
      <c r="AI70" s="984"/>
      <c r="AJ70" s="984"/>
      <c r="AK70" s="984">
        <v>1373</v>
      </c>
      <c r="AL70" s="984"/>
      <c r="AM70" s="984"/>
      <c r="AN70" s="984"/>
      <c r="AO70" s="984"/>
      <c r="AP70" s="984" t="s">
        <v>587</v>
      </c>
      <c r="AQ70" s="984"/>
      <c r="AR70" s="984"/>
      <c r="AS70" s="984"/>
      <c r="AT70" s="984"/>
      <c r="AU70" s="984" t="s">
        <v>587</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5">
      <c r="A71" s="232">
        <v>4</v>
      </c>
      <c r="B71" s="987" t="s">
        <v>589</v>
      </c>
      <c r="C71" s="988"/>
      <c r="D71" s="988"/>
      <c r="E71" s="988"/>
      <c r="F71" s="988"/>
      <c r="G71" s="988"/>
      <c r="H71" s="988"/>
      <c r="I71" s="988"/>
      <c r="J71" s="988"/>
      <c r="K71" s="988"/>
      <c r="L71" s="988"/>
      <c r="M71" s="988"/>
      <c r="N71" s="988"/>
      <c r="O71" s="988"/>
      <c r="P71" s="989"/>
      <c r="Q71" s="990">
        <v>1134</v>
      </c>
      <c r="R71" s="984"/>
      <c r="S71" s="984"/>
      <c r="T71" s="984"/>
      <c r="U71" s="984"/>
      <c r="V71" s="984">
        <v>805</v>
      </c>
      <c r="W71" s="984"/>
      <c r="X71" s="984"/>
      <c r="Y71" s="984"/>
      <c r="Z71" s="984"/>
      <c r="AA71" s="984">
        <v>329</v>
      </c>
      <c r="AB71" s="984"/>
      <c r="AC71" s="984"/>
      <c r="AD71" s="984"/>
      <c r="AE71" s="984"/>
      <c r="AF71" s="984">
        <v>543</v>
      </c>
      <c r="AG71" s="984"/>
      <c r="AH71" s="984"/>
      <c r="AI71" s="984"/>
      <c r="AJ71" s="984"/>
      <c r="AK71" s="984" t="s">
        <v>587</v>
      </c>
      <c r="AL71" s="984"/>
      <c r="AM71" s="984"/>
      <c r="AN71" s="984"/>
      <c r="AO71" s="984"/>
      <c r="AP71" s="984">
        <v>16089</v>
      </c>
      <c r="AQ71" s="984"/>
      <c r="AR71" s="984"/>
      <c r="AS71" s="984"/>
      <c r="AT71" s="984"/>
      <c r="AU71" s="984" t="s">
        <v>587</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5">
      <c r="A72" s="232">
        <v>5</v>
      </c>
      <c r="B72" s="987" t="s">
        <v>590</v>
      </c>
      <c r="C72" s="988"/>
      <c r="D72" s="988"/>
      <c r="E72" s="988"/>
      <c r="F72" s="988"/>
      <c r="G72" s="988"/>
      <c r="H72" s="988"/>
      <c r="I72" s="988"/>
      <c r="J72" s="988"/>
      <c r="K72" s="988"/>
      <c r="L72" s="988"/>
      <c r="M72" s="988"/>
      <c r="N72" s="988"/>
      <c r="O72" s="988"/>
      <c r="P72" s="989"/>
      <c r="Q72" s="990">
        <v>733</v>
      </c>
      <c r="R72" s="984"/>
      <c r="S72" s="984"/>
      <c r="T72" s="984"/>
      <c r="U72" s="984"/>
      <c r="V72" s="984">
        <v>672</v>
      </c>
      <c r="W72" s="984"/>
      <c r="X72" s="984"/>
      <c r="Y72" s="984"/>
      <c r="Z72" s="984"/>
      <c r="AA72" s="984">
        <v>61</v>
      </c>
      <c r="AB72" s="984"/>
      <c r="AC72" s="984"/>
      <c r="AD72" s="984"/>
      <c r="AE72" s="984"/>
      <c r="AF72" s="984">
        <v>61</v>
      </c>
      <c r="AG72" s="984"/>
      <c r="AH72" s="984"/>
      <c r="AI72" s="984"/>
      <c r="AJ72" s="984"/>
      <c r="AK72" s="984">
        <v>39</v>
      </c>
      <c r="AL72" s="984"/>
      <c r="AM72" s="984"/>
      <c r="AN72" s="984"/>
      <c r="AO72" s="984"/>
      <c r="AP72" s="984">
        <v>510</v>
      </c>
      <c r="AQ72" s="984"/>
      <c r="AR72" s="984"/>
      <c r="AS72" s="984"/>
      <c r="AT72" s="984"/>
      <c r="AU72" s="984">
        <v>61</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5">
      <c r="A73" s="232">
        <v>6</v>
      </c>
      <c r="B73" s="987" t="s">
        <v>591</v>
      </c>
      <c r="C73" s="988"/>
      <c r="D73" s="988"/>
      <c r="E73" s="988"/>
      <c r="F73" s="988"/>
      <c r="G73" s="988"/>
      <c r="H73" s="988"/>
      <c r="I73" s="988"/>
      <c r="J73" s="988"/>
      <c r="K73" s="988"/>
      <c r="L73" s="988"/>
      <c r="M73" s="988"/>
      <c r="N73" s="988"/>
      <c r="O73" s="988"/>
      <c r="P73" s="989"/>
      <c r="Q73" s="990">
        <v>954</v>
      </c>
      <c r="R73" s="984"/>
      <c r="S73" s="984"/>
      <c r="T73" s="984"/>
      <c r="U73" s="984"/>
      <c r="V73" s="984">
        <v>854</v>
      </c>
      <c r="W73" s="984"/>
      <c r="X73" s="984"/>
      <c r="Y73" s="984"/>
      <c r="Z73" s="984"/>
      <c r="AA73" s="984">
        <v>100</v>
      </c>
      <c r="AB73" s="984"/>
      <c r="AC73" s="984"/>
      <c r="AD73" s="984"/>
      <c r="AE73" s="984"/>
      <c r="AF73" s="984">
        <v>100</v>
      </c>
      <c r="AG73" s="984"/>
      <c r="AH73" s="984"/>
      <c r="AI73" s="984"/>
      <c r="AJ73" s="984"/>
      <c r="AK73" s="984">
        <v>0</v>
      </c>
      <c r="AL73" s="984"/>
      <c r="AM73" s="984"/>
      <c r="AN73" s="984"/>
      <c r="AO73" s="984"/>
      <c r="AP73" s="984">
        <v>3</v>
      </c>
      <c r="AQ73" s="984"/>
      <c r="AR73" s="984"/>
      <c r="AS73" s="984"/>
      <c r="AT73" s="984"/>
      <c r="AU73" s="984">
        <v>0</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5">
      <c r="A74" s="232">
        <v>7</v>
      </c>
      <c r="B74" s="987" t="s">
        <v>592</v>
      </c>
      <c r="C74" s="988"/>
      <c r="D74" s="988"/>
      <c r="E74" s="988"/>
      <c r="F74" s="988"/>
      <c r="G74" s="988"/>
      <c r="H74" s="988"/>
      <c r="I74" s="988"/>
      <c r="J74" s="988"/>
      <c r="K74" s="988"/>
      <c r="L74" s="988"/>
      <c r="M74" s="988"/>
      <c r="N74" s="988"/>
      <c r="O74" s="988"/>
      <c r="P74" s="989"/>
      <c r="Q74" s="990">
        <v>245</v>
      </c>
      <c r="R74" s="984"/>
      <c r="S74" s="984"/>
      <c r="T74" s="984"/>
      <c r="U74" s="984"/>
      <c r="V74" s="984">
        <v>234</v>
      </c>
      <c r="W74" s="984"/>
      <c r="X74" s="984"/>
      <c r="Y74" s="984"/>
      <c r="Z74" s="984"/>
      <c r="AA74" s="984">
        <v>11</v>
      </c>
      <c r="AB74" s="984"/>
      <c r="AC74" s="984"/>
      <c r="AD74" s="984"/>
      <c r="AE74" s="984"/>
      <c r="AF74" s="984">
        <v>511</v>
      </c>
      <c r="AG74" s="984"/>
      <c r="AH74" s="984"/>
      <c r="AI74" s="984"/>
      <c r="AJ74" s="984"/>
      <c r="AK74" s="984">
        <v>76</v>
      </c>
      <c r="AL74" s="984"/>
      <c r="AM74" s="984"/>
      <c r="AN74" s="984"/>
      <c r="AO74" s="984"/>
      <c r="AP74" s="984">
        <v>1060</v>
      </c>
      <c r="AQ74" s="984"/>
      <c r="AR74" s="984"/>
      <c r="AS74" s="984"/>
      <c r="AT74" s="984"/>
      <c r="AU74" s="984" t="s">
        <v>587</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5">
      <c r="A75" s="232">
        <v>8</v>
      </c>
      <c r="B75" s="987" t="s">
        <v>593</v>
      </c>
      <c r="C75" s="988"/>
      <c r="D75" s="988"/>
      <c r="E75" s="988"/>
      <c r="F75" s="988"/>
      <c r="G75" s="988"/>
      <c r="H75" s="988"/>
      <c r="I75" s="988"/>
      <c r="J75" s="988"/>
      <c r="K75" s="988"/>
      <c r="L75" s="988"/>
      <c r="M75" s="988"/>
      <c r="N75" s="988"/>
      <c r="O75" s="988"/>
      <c r="P75" s="989"/>
      <c r="Q75" s="991">
        <v>707</v>
      </c>
      <c r="R75" s="992"/>
      <c r="S75" s="992"/>
      <c r="T75" s="992"/>
      <c r="U75" s="993"/>
      <c r="V75" s="994">
        <v>598</v>
      </c>
      <c r="W75" s="992"/>
      <c r="X75" s="992"/>
      <c r="Y75" s="992"/>
      <c r="Z75" s="993"/>
      <c r="AA75" s="994">
        <v>109</v>
      </c>
      <c r="AB75" s="992"/>
      <c r="AC75" s="992"/>
      <c r="AD75" s="992"/>
      <c r="AE75" s="993"/>
      <c r="AF75" s="994">
        <v>109</v>
      </c>
      <c r="AG75" s="992"/>
      <c r="AH75" s="992"/>
      <c r="AI75" s="992"/>
      <c r="AJ75" s="993"/>
      <c r="AK75" s="994">
        <v>143</v>
      </c>
      <c r="AL75" s="992"/>
      <c r="AM75" s="992"/>
      <c r="AN75" s="992"/>
      <c r="AO75" s="993"/>
      <c r="AP75" s="994" t="s">
        <v>587</v>
      </c>
      <c r="AQ75" s="992"/>
      <c r="AR75" s="992"/>
      <c r="AS75" s="992"/>
      <c r="AT75" s="993"/>
      <c r="AU75" s="994" t="s">
        <v>587</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5">
      <c r="A76" s="232">
        <v>9</v>
      </c>
      <c r="B76" s="987" t="s">
        <v>594</v>
      </c>
      <c r="C76" s="988"/>
      <c r="D76" s="988"/>
      <c r="E76" s="988"/>
      <c r="F76" s="988"/>
      <c r="G76" s="988"/>
      <c r="H76" s="988"/>
      <c r="I76" s="988"/>
      <c r="J76" s="988"/>
      <c r="K76" s="988"/>
      <c r="L76" s="988"/>
      <c r="M76" s="988"/>
      <c r="N76" s="988"/>
      <c r="O76" s="988"/>
      <c r="P76" s="989"/>
      <c r="Q76" s="991">
        <v>5739</v>
      </c>
      <c r="R76" s="992"/>
      <c r="S76" s="992"/>
      <c r="T76" s="992"/>
      <c r="U76" s="993"/>
      <c r="V76" s="994">
        <v>5207</v>
      </c>
      <c r="W76" s="992"/>
      <c r="X76" s="992"/>
      <c r="Y76" s="992"/>
      <c r="Z76" s="993"/>
      <c r="AA76" s="994">
        <v>532</v>
      </c>
      <c r="AB76" s="992"/>
      <c r="AC76" s="992"/>
      <c r="AD76" s="992"/>
      <c r="AE76" s="993"/>
      <c r="AF76" s="994">
        <v>532</v>
      </c>
      <c r="AG76" s="992"/>
      <c r="AH76" s="992"/>
      <c r="AI76" s="992"/>
      <c r="AJ76" s="993"/>
      <c r="AK76" s="994" t="s">
        <v>587</v>
      </c>
      <c r="AL76" s="992"/>
      <c r="AM76" s="992"/>
      <c r="AN76" s="992"/>
      <c r="AO76" s="993"/>
      <c r="AP76" s="994" t="s">
        <v>587</v>
      </c>
      <c r="AQ76" s="992"/>
      <c r="AR76" s="992"/>
      <c r="AS76" s="992"/>
      <c r="AT76" s="993"/>
      <c r="AU76" s="994" t="s">
        <v>587</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5">
      <c r="A77" s="232">
        <v>10</v>
      </c>
      <c r="B77" s="987" t="s">
        <v>595</v>
      </c>
      <c r="C77" s="988"/>
      <c r="D77" s="988"/>
      <c r="E77" s="988"/>
      <c r="F77" s="988"/>
      <c r="G77" s="988"/>
      <c r="H77" s="988"/>
      <c r="I77" s="988"/>
      <c r="J77" s="988"/>
      <c r="K77" s="988"/>
      <c r="L77" s="988"/>
      <c r="M77" s="988"/>
      <c r="N77" s="988"/>
      <c r="O77" s="988"/>
      <c r="P77" s="989"/>
      <c r="Q77" s="991">
        <v>1560</v>
      </c>
      <c r="R77" s="992"/>
      <c r="S77" s="992"/>
      <c r="T77" s="992"/>
      <c r="U77" s="993"/>
      <c r="V77" s="994">
        <v>1556</v>
      </c>
      <c r="W77" s="992"/>
      <c r="X77" s="992"/>
      <c r="Y77" s="992"/>
      <c r="Z77" s="993"/>
      <c r="AA77" s="994">
        <v>4</v>
      </c>
      <c r="AB77" s="992"/>
      <c r="AC77" s="992"/>
      <c r="AD77" s="992"/>
      <c r="AE77" s="993"/>
      <c r="AF77" s="994">
        <v>4</v>
      </c>
      <c r="AG77" s="992"/>
      <c r="AH77" s="992"/>
      <c r="AI77" s="992"/>
      <c r="AJ77" s="993"/>
      <c r="AK77" s="994">
        <v>38</v>
      </c>
      <c r="AL77" s="992"/>
      <c r="AM77" s="992"/>
      <c r="AN77" s="992"/>
      <c r="AO77" s="993"/>
      <c r="AP77" s="994" t="s">
        <v>587</v>
      </c>
      <c r="AQ77" s="992"/>
      <c r="AR77" s="992"/>
      <c r="AS77" s="992"/>
      <c r="AT77" s="993"/>
      <c r="AU77" s="994" t="s">
        <v>587</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5">
      <c r="A78" s="232">
        <v>11</v>
      </c>
      <c r="B78" s="987" t="s">
        <v>596</v>
      </c>
      <c r="C78" s="988"/>
      <c r="D78" s="988"/>
      <c r="E78" s="988"/>
      <c r="F78" s="988"/>
      <c r="G78" s="988"/>
      <c r="H78" s="988"/>
      <c r="I78" s="988"/>
      <c r="J78" s="988"/>
      <c r="K78" s="988"/>
      <c r="L78" s="988"/>
      <c r="M78" s="988"/>
      <c r="N78" s="988"/>
      <c r="O78" s="988"/>
      <c r="P78" s="989"/>
      <c r="Q78" s="990">
        <v>3</v>
      </c>
      <c r="R78" s="984"/>
      <c r="S78" s="984"/>
      <c r="T78" s="984"/>
      <c r="U78" s="984"/>
      <c r="V78" s="984">
        <v>2</v>
      </c>
      <c r="W78" s="984"/>
      <c r="X78" s="984"/>
      <c r="Y78" s="984"/>
      <c r="Z78" s="984"/>
      <c r="AA78" s="984">
        <v>1</v>
      </c>
      <c r="AB78" s="984"/>
      <c r="AC78" s="984"/>
      <c r="AD78" s="984"/>
      <c r="AE78" s="984"/>
      <c r="AF78" s="984">
        <v>1</v>
      </c>
      <c r="AG78" s="984"/>
      <c r="AH78" s="984"/>
      <c r="AI78" s="984"/>
      <c r="AJ78" s="984"/>
      <c r="AK78" s="984" t="s">
        <v>587</v>
      </c>
      <c r="AL78" s="984"/>
      <c r="AM78" s="984"/>
      <c r="AN78" s="984"/>
      <c r="AO78" s="984"/>
      <c r="AP78" s="984" t="s">
        <v>587</v>
      </c>
      <c r="AQ78" s="984"/>
      <c r="AR78" s="984"/>
      <c r="AS78" s="984"/>
      <c r="AT78" s="984"/>
      <c r="AU78" s="984" t="s">
        <v>587</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5">
      <c r="A79" s="232">
        <v>12</v>
      </c>
      <c r="B79" s="987" t="s">
        <v>597</v>
      </c>
      <c r="C79" s="988"/>
      <c r="D79" s="988"/>
      <c r="E79" s="988"/>
      <c r="F79" s="988"/>
      <c r="G79" s="988"/>
      <c r="H79" s="988"/>
      <c r="I79" s="988"/>
      <c r="J79" s="988"/>
      <c r="K79" s="988"/>
      <c r="L79" s="988"/>
      <c r="M79" s="988"/>
      <c r="N79" s="988"/>
      <c r="O79" s="988"/>
      <c r="P79" s="989"/>
      <c r="Q79" s="990">
        <v>19</v>
      </c>
      <c r="R79" s="984"/>
      <c r="S79" s="984"/>
      <c r="T79" s="984"/>
      <c r="U79" s="984"/>
      <c r="V79" s="984">
        <v>16</v>
      </c>
      <c r="W79" s="984"/>
      <c r="X79" s="984"/>
      <c r="Y79" s="984"/>
      <c r="Z79" s="984"/>
      <c r="AA79" s="984">
        <v>3</v>
      </c>
      <c r="AB79" s="984"/>
      <c r="AC79" s="984"/>
      <c r="AD79" s="984"/>
      <c r="AE79" s="984"/>
      <c r="AF79" s="984">
        <v>3</v>
      </c>
      <c r="AG79" s="984"/>
      <c r="AH79" s="984"/>
      <c r="AI79" s="984"/>
      <c r="AJ79" s="984"/>
      <c r="AK79" s="984">
        <v>8</v>
      </c>
      <c r="AL79" s="984"/>
      <c r="AM79" s="984"/>
      <c r="AN79" s="984"/>
      <c r="AO79" s="984"/>
      <c r="AP79" s="984" t="s">
        <v>587</v>
      </c>
      <c r="AQ79" s="984"/>
      <c r="AR79" s="984"/>
      <c r="AS79" s="984"/>
      <c r="AT79" s="984"/>
      <c r="AU79" s="984" t="s">
        <v>587</v>
      </c>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5">
      <c r="A80" s="232">
        <v>13</v>
      </c>
      <c r="B80" s="987" t="s">
        <v>598</v>
      </c>
      <c r="C80" s="988"/>
      <c r="D80" s="988"/>
      <c r="E80" s="988"/>
      <c r="F80" s="988"/>
      <c r="G80" s="988"/>
      <c r="H80" s="988"/>
      <c r="I80" s="988"/>
      <c r="J80" s="988"/>
      <c r="K80" s="988"/>
      <c r="L80" s="988"/>
      <c r="M80" s="988"/>
      <c r="N80" s="988"/>
      <c r="O80" s="988"/>
      <c r="P80" s="989"/>
      <c r="Q80" s="990">
        <v>944</v>
      </c>
      <c r="R80" s="984"/>
      <c r="S80" s="984"/>
      <c r="T80" s="984"/>
      <c r="U80" s="984"/>
      <c r="V80" s="984">
        <v>884</v>
      </c>
      <c r="W80" s="984"/>
      <c r="X80" s="984"/>
      <c r="Y80" s="984"/>
      <c r="Z80" s="984"/>
      <c r="AA80" s="984">
        <v>60</v>
      </c>
      <c r="AB80" s="984"/>
      <c r="AC80" s="984"/>
      <c r="AD80" s="984"/>
      <c r="AE80" s="984"/>
      <c r="AF80" s="984">
        <v>60</v>
      </c>
      <c r="AG80" s="984"/>
      <c r="AH80" s="984"/>
      <c r="AI80" s="984"/>
      <c r="AJ80" s="984"/>
      <c r="AK80" s="984">
        <v>461</v>
      </c>
      <c r="AL80" s="984"/>
      <c r="AM80" s="984"/>
      <c r="AN80" s="984"/>
      <c r="AO80" s="984"/>
      <c r="AP80" s="984" t="s">
        <v>587</v>
      </c>
      <c r="AQ80" s="984"/>
      <c r="AR80" s="984"/>
      <c r="AS80" s="984"/>
      <c r="AT80" s="984"/>
      <c r="AU80" s="984" t="s">
        <v>587</v>
      </c>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3">
      <c r="A88" s="234" t="s">
        <v>390</v>
      </c>
      <c r="B88" s="950" t="s">
        <v>425</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5045</v>
      </c>
      <c r="AG88" s="972"/>
      <c r="AH88" s="972"/>
      <c r="AI88" s="972"/>
      <c r="AJ88" s="972"/>
      <c r="AK88" s="976"/>
      <c r="AL88" s="976"/>
      <c r="AM88" s="976"/>
      <c r="AN88" s="976"/>
      <c r="AO88" s="976"/>
      <c r="AP88" s="972">
        <v>18026</v>
      </c>
      <c r="AQ88" s="972"/>
      <c r="AR88" s="972"/>
      <c r="AS88" s="972"/>
      <c r="AT88" s="972"/>
      <c r="AU88" s="972">
        <v>311</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3">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390</v>
      </c>
      <c r="BR102" s="950" t="s">
        <v>426</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427</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428</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43" t="s">
        <v>429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55" t="s">
        <v>431</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432</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5">
      <c r="A109" s="908" t="s">
        <v>433</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434</v>
      </c>
      <c r="AB109" s="909"/>
      <c r="AC109" s="909"/>
      <c r="AD109" s="909"/>
      <c r="AE109" s="910"/>
      <c r="AF109" s="911" t="s">
        <v>435</v>
      </c>
      <c r="AG109" s="909"/>
      <c r="AH109" s="909"/>
      <c r="AI109" s="909"/>
      <c r="AJ109" s="910"/>
      <c r="AK109" s="911" t="s">
        <v>308</v>
      </c>
      <c r="AL109" s="909"/>
      <c r="AM109" s="909"/>
      <c r="AN109" s="909"/>
      <c r="AO109" s="910"/>
      <c r="AP109" s="911" t="s">
        <v>436</v>
      </c>
      <c r="AQ109" s="909"/>
      <c r="AR109" s="909"/>
      <c r="AS109" s="909"/>
      <c r="AT109" s="942"/>
      <c r="AU109" s="908" t="s">
        <v>433</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434</v>
      </c>
      <c r="BR109" s="909"/>
      <c r="BS109" s="909"/>
      <c r="BT109" s="909"/>
      <c r="BU109" s="910"/>
      <c r="BV109" s="911" t="s">
        <v>435</v>
      </c>
      <c r="BW109" s="909"/>
      <c r="BX109" s="909"/>
      <c r="BY109" s="909"/>
      <c r="BZ109" s="910"/>
      <c r="CA109" s="911" t="s">
        <v>308</v>
      </c>
      <c r="CB109" s="909"/>
      <c r="CC109" s="909"/>
      <c r="CD109" s="909"/>
      <c r="CE109" s="910"/>
      <c r="CF109" s="949" t="s">
        <v>436</v>
      </c>
      <c r="CG109" s="949"/>
      <c r="CH109" s="949"/>
      <c r="CI109" s="949"/>
      <c r="CJ109" s="949"/>
      <c r="CK109" s="911" t="s">
        <v>437</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434</v>
      </c>
      <c r="DH109" s="909"/>
      <c r="DI109" s="909"/>
      <c r="DJ109" s="909"/>
      <c r="DK109" s="910"/>
      <c r="DL109" s="911" t="s">
        <v>435</v>
      </c>
      <c r="DM109" s="909"/>
      <c r="DN109" s="909"/>
      <c r="DO109" s="909"/>
      <c r="DP109" s="910"/>
      <c r="DQ109" s="911" t="s">
        <v>308</v>
      </c>
      <c r="DR109" s="909"/>
      <c r="DS109" s="909"/>
      <c r="DT109" s="909"/>
      <c r="DU109" s="910"/>
      <c r="DV109" s="911" t="s">
        <v>436</v>
      </c>
      <c r="DW109" s="909"/>
      <c r="DX109" s="909"/>
      <c r="DY109" s="909"/>
      <c r="DZ109" s="942"/>
    </row>
    <row r="110" spans="1:131" s="224" customFormat="1" ht="26.25" customHeight="1" x14ac:dyDescent="0.25">
      <c r="A110" s="820" t="s">
        <v>438</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964250</v>
      </c>
      <c r="AB110" s="902"/>
      <c r="AC110" s="902"/>
      <c r="AD110" s="902"/>
      <c r="AE110" s="903"/>
      <c r="AF110" s="904">
        <v>957731</v>
      </c>
      <c r="AG110" s="902"/>
      <c r="AH110" s="902"/>
      <c r="AI110" s="902"/>
      <c r="AJ110" s="903"/>
      <c r="AK110" s="904">
        <v>946272</v>
      </c>
      <c r="AL110" s="902"/>
      <c r="AM110" s="902"/>
      <c r="AN110" s="902"/>
      <c r="AO110" s="903"/>
      <c r="AP110" s="905">
        <v>14.8</v>
      </c>
      <c r="AQ110" s="906"/>
      <c r="AR110" s="906"/>
      <c r="AS110" s="906"/>
      <c r="AT110" s="907"/>
      <c r="AU110" s="943" t="s">
        <v>74</v>
      </c>
      <c r="AV110" s="944"/>
      <c r="AW110" s="944"/>
      <c r="AX110" s="944"/>
      <c r="AY110" s="944"/>
      <c r="AZ110" s="873" t="s">
        <v>439</v>
      </c>
      <c r="BA110" s="821"/>
      <c r="BB110" s="821"/>
      <c r="BC110" s="821"/>
      <c r="BD110" s="821"/>
      <c r="BE110" s="821"/>
      <c r="BF110" s="821"/>
      <c r="BG110" s="821"/>
      <c r="BH110" s="821"/>
      <c r="BI110" s="821"/>
      <c r="BJ110" s="821"/>
      <c r="BK110" s="821"/>
      <c r="BL110" s="821"/>
      <c r="BM110" s="821"/>
      <c r="BN110" s="821"/>
      <c r="BO110" s="821"/>
      <c r="BP110" s="822"/>
      <c r="BQ110" s="874">
        <v>9145454</v>
      </c>
      <c r="BR110" s="855"/>
      <c r="BS110" s="855"/>
      <c r="BT110" s="855"/>
      <c r="BU110" s="855"/>
      <c r="BV110" s="855">
        <v>9076857</v>
      </c>
      <c r="BW110" s="855"/>
      <c r="BX110" s="855"/>
      <c r="BY110" s="855"/>
      <c r="BZ110" s="855"/>
      <c r="CA110" s="855">
        <v>9308509</v>
      </c>
      <c r="CB110" s="855"/>
      <c r="CC110" s="855"/>
      <c r="CD110" s="855"/>
      <c r="CE110" s="855"/>
      <c r="CF110" s="879">
        <v>145.80000000000001</v>
      </c>
      <c r="CG110" s="880"/>
      <c r="CH110" s="880"/>
      <c r="CI110" s="880"/>
      <c r="CJ110" s="880"/>
      <c r="CK110" s="939" t="s">
        <v>440</v>
      </c>
      <c r="CL110" s="832"/>
      <c r="CM110" s="873" t="s">
        <v>441</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442</v>
      </c>
      <c r="DH110" s="855"/>
      <c r="DI110" s="855"/>
      <c r="DJ110" s="855"/>
      <c r="DK110" s="855"/>
      <c r="DL110" s="855" t="s">
        <v>129</v>
      </c>
      <c r="DM110" s="855"/>
      <c r="DN110" s="855"/>
      <c r="DO110" s="855"/>
      <c r="DP110" s="855"/>
      <c r="DQ110" s="855" t="s">
        <v>442</v>
      </c>
      <c r="DR110" s="855"/>
      <c r="DS110" s="855"/>
      <c r="DT110" s="855"/>
      <c r="DU110" s="855"/>
      <c r="DV110" s="856" t="s">
        <v>442</v>
      </c>
      <c r="DW110" s="856"/>
      <c r="DX110" s="856"/>
      <c r="DY110" s="856"/>
      <c r="DZ110" s="857"/>
    </row>
    <row r="111" spans="1:131" s="224" customFormat="1" ht="26.25" customHeight="1" x14ac:dyDescent="0.25">
      <c r="A111" s="787" t="s">
        <v>443</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129</v>
      </c>
      <c r="AB111" s="932"/>
      <c r="AC111" s="932"/>
      <c r="AD111" s="932"/>
      <c r="AE111" s="933"/>
      <c r="AF111" s="934" t="s">
        <v>442</v>
      </c>
      <c r="AG111" s="932"/>
      <c r="AH111" s="932"/>
      <c r="AI111" s="932"/>
      <c r="AJ111" s="933"/>
      <c r="AK111" s="934" t="s">
        <v>129</v>
      </c>
      <c r="AL111" s="932"/>
      <c r="AM111" s="932"/>
      <c r="AN111" s="932"/>
      <c r="AO111" s="933"/>
      <c r="AP111" s="935" t="s">
        <v>444</v>
      </c>
      <c r="AQ111" s="936"/>
      <c r="AR111" s="936"/>
      <c r="AS111" s="936"/>
      <c r="AT111" s="937"/>
      <c r="AU111" s="945"/>
      <c r="AV111" s="946"/>
      <c r="AW111" s="946"/>
      <c r="AX111" s="946"/>
      <c r="AY111" s="946"/>
      <c r="AZ111" s="828" t="s">
        <v>445</v>
      </c>
      <c r="BA111" s="765"/>
      <c r="BB111" s="765"/>
      <c r="BC111" s="765"/>
      <c r="BD111" s="765"/>
      <c r="BE111" s="765"/>
      <c r="BF111" s="765"/>
      <c r="BG111" s="765"/>
      <c r="BH111" s="765"/>
      <c r="BI111" s="765"/>
      <c r="BJ111" s="765"/>
      <c r="BK111" s="765"/>
      <c r="BL111" s="765"/>
      <c r="BM111" s="765"/>
      <c r="BN111" s="765"/>
      <c r="BO111" s="765"/>
      <c r="BP111" s="766"/>
      <c r="BQ111" s="829">
        <v>643438</v>
      </c>
      <c r="BR111" s="830"/>
      <c r="BS111" s="830"/>
      <c r="BT111" s="830"/>
      <c r="BU111" s="830"/>
      <c r="BV111" s="830">
        <v>591953</v>
      </c>
      <c r="BW111" s="830"/>
      <c r="BX111" s="830"/>
      <c r="BY111" s="830"/>
      <c r="BZ111" s="830"/>
      <c r="CA111" s="830">
        <v>534772</v>
      </c>
      <c r="CB111" s="830"/>
      <c r="CC111" s="830"/>
      <c r="CD111" s="830"/>
      <c r="CE111" s="830"/>
      <c r="CF111" s="888">
        <v>8.4</v>
      </c>
      <c r="CG111" s="889"/>
      <c r="CH111" s="889"/>
      <c r="CI111" s="889"/>
      <c r="CJ111" s="889"/>
      <c r="CK111" s="940"/>
      <c r="CL111" s="834"/>
      <c r="CM111" s="828" t="s">
        <v>446</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447</v>
      </c>
      <c r="DH111" s="830"/>
      <c r="DI111" s="830"/>
      <c r="DJ111" s="830"/>
      <c r="DK111" s="830"/>
      <c r="DL111" s="830" t="s">
        <v>444</v>
      </c>
      <c r="DM111" s="830"/>
      <c r="DN111" s="830"/>
      <c r="DO111" s="830"/>
      <c r="DP111" s="830"/>
      <c r="DQ111" s="830" t="s">
        <v>444</v>
      </c>
      <c r="DR111" s="830"/>
      <c r="DS111" s="830"/>
      <c r="DT111" s="830"/>
      <c r="DU111" s="830"/>
      <c r="DV111" s="807" t="s">
        <v>444</v>
      </c>
      <c r="DW111" s="807"/>
      <c r="DX111" s="807"/>
      <c r="DY111" s="807"/>
      <c r="DZ111" s="808"/>
    </row>
    <row r="112" spans="1:131" s="224" customFormat="1" ht="26.25" customHeight="1" x14ac:dyDescent="0.25">
      <c r="A112" s="925" t="s">
        <v>448</v>
      </c>
      <c r="B112" s="926"/>
      <c r="C112" s="765" t="s">
        <v>449</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447</v>
      </c>
      <c r="AB112" s="793"/>
      <c r="AC112" s="793"/>
      <c r="AD112" s="793"/>
      <c r="AE112" s="794"/>
      <c r="AF112" s="795" t="s">
        <v>129</v>
      </c>
      <c r="AG112" s="793"/>
      <c r="AH112" s="793"/>
      <c r="AI112" s="793"/>
      <c r="AJ112" s="794"/>
      <c r="AK112" s="795" t="s">
        <v>442</v>
      </c>
      <c r="AL112" s="793"/>
      <c r="AM112" s="793"/>
      <c r="AN112" s="793"/>
      <c r="AO112" s="794"/>
      <c r="AP112" s="837" t="s">
        <v>447</v>
      </c>
      <c r="AQ112" s="838"/>
      <c r="AR112" s="838"/>
      <c r="AS112" s="838"/>
      <c r="AT112" s="839"/>
      <c r="AU112" s="945"/>
      <c r="AV112" s="946"/>
      <c r="AW112" s="946"/>
      <c r="AX112" s="946"/>
      <c r="AY112" s="946"/>
      <c r="AZ112" s="828" t="s">
        <v>450</v>
      </c>
      <c r="BA112" s="765"/>
      <c r="BB112" s="765"/>
      <c r="BC112" s="765"/>
      <c r="BD112" s="765"/>
      <c r="BE112" s="765"/>
      <c r="BF112" s="765"/>
      <c r="BG112" s="765"/>
      <c r="BH112" s="765"/>
      <c r="BI112" s="765"/>
      <c r="BJ112" s="765"/>
      <c r="BK112" s="765"/>
      <c r="BL112" s="765"/>
      <c r="BM112" s="765"/>
      <c r="BN112" s="765"/>
      <c r="BO112" s="765"/>
      <c r="BP112" s="766"/>
      <c r="BQ112" s="829">
        <v>8830527</v>
      </c>
      <c r="BR112" s="830"/>
      <c r="BS112" s="830"/>
      <c r="BT112" s="830"/>
      <c r="BU112" s="830"/>
      <c r="BV112" s="830">
        <v>8461632</v>
      </c>
      <c r="BW112" s="830"/>
      <c r="BX112" s="830"/>
      <c r="BY112" s="830"/>
      <c r="BZ112" s="830"/>
      <c r="CA112" s="830">
        <v>8105227</v>
      </c>
      <c r="CB112" s="830"/>
      <c r="CC112" s="830"/>
      <c r="CD112" s="830"/>
      <c r="CE112" s="830"/>
      <c r="CF112" s="888">
        <v>127</v>
      </c>
      <c r="CG112" s="889"/>
      <c r="CH112" s="889"/>
      <c r="CI112" s="889"/>
      <c r="CJ112" s="889"/>
      <c r="CK112" s="940"/>
      <c r="CL112" s="834"/>
      <c r="CM112" s="828" t="s">
        <v>451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129</v>
      </c>
      <c r="DH112" s="830"/>
      <c r="DI112" s="830"/>
      <c r="DJ112" s="830"/>
      <c r="DK112" s="830"/>
      <c r="DL112" s="830" t="s">
        <v>452</v>
      </c>
      <c r="DM112" s="830"/>
      <c r="DN112" s="830"/>
      <c r="DO112" s="830"/>
      <c r="DP112" s="830"/>
      <c r="DQ112" s="830" t="s">
        <v>444</v>
      </c>
      <c r="DR112" s="830"/>
      <c r="DS112" s="830"/>
      <c r="DT112" s="830"/>
      <c r="DU112" s="830"/>
      <c r="DV112" s="807" t="s">
        <v>442</v>
      </c>
      <c r="DW112" s="807"/>
      <c r="DX112" s="807"/>
      <c r="DY112" s="807"/>
      <c r="DZ112" s="808"/>
    </row>
    <row r="113" spans="1:130" s="224" customFormat="1" ht="26.25" customHeight="1" x14ac:dyDescent="0.25">
      <c r="A113" s="927"/>
      <c r="B113" s="928"/>
      <c r="C113" s="765" t="s">
        <v>453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662296</v>
      </c>
      <c r="AB113" s="932"/>
      <c r="AC113" s="932"/>
      <c r="AD113" s="932"/>
      <c r="AE113" s="933"/>
      <c r="AF113" s="934">
        <v>655117</v>
      </c>
      <c r="AG113" s="932"/>
      <c r="AH113" s="932"/>
      <c r="AI113" s="932"/>
      <c r="AJ113" s="933"/>
      <c r="AK113" s="934">
        <v>665148</v>
      </c>
      <c r="AL113" s="932"/>
      <c r="AM113" s="932"/>
      <c r="AN113" s="932"/>
      <c r="AO113" s="933"/>
      <c r="AP113" s="935">
        <v>10.4</v>
      </c>
      <c r="AQ113" s="936"/>
      <c r="AR113" s="936"/>
      <c r="AS113" s="936"/>
      <c r="AT113" s="937"/>
      <c r="AU113" s="945"/>
      <c r="AV113" s="946"/>
      <c r="AW113" s="946"/>
      <c r="AX113" s="946"/>
      <c r="AY113" s="946"/>
      <c r="AZ113" s="828" t="s">
        <v>454</v>
      </c>
      <c r="BA113" s="765"/>
      <c r="BB113" s="765"/>
      <c r="BC113" s="765"/>
      <c r="BD113" s="765"/>
      <c r="BE113" s="765"/>
      <c r="BF113" s="765"/>
      <c r="BG113" s="765"/>
      <c r="BH113" s="765"/>
      <c r="BI113" s="765"/>
      <c r="BJ113" s="765"/>
      <c r="BK113" s="765"/>
      <c r="BL113" s="765"/>
      <c r="BM113" s="765"/>
      <c r="BN113" s="765"/>
      <c r="BO113" s="765"/>
      <c r="BP113" s="766"/>
      <c r="BQ113" s="829">
        <v>346841</v>
      </c>
      <c r="BR113" s="830"/>
      <c r="BS113" s="830"/>
      <c r="BT113" s="830"/>
      <c r="BU113" s="830"/>
      <c r="BV113" s="830">
        <v>334747</v>
      </c>
      <c r="BW113" s="830"/>
      <c r="BX113" s="830"/>
      <c r="BY113" s="830"/>
      <c r="BZ113" s="830"/>
      <c r="CA113" s="830">
        <v>311384</v>
      </c>
      <c r="CB113" s="830"/>
      <c r="CC113" s="830"/>
      <c r="CD113" s="830"/>
      <c r="CE113" s="830"/>
      <c r="CF113" s="888">
        <v>4.9000000000000004</v>
      </c>
      <c r="CG113" s="889"/>
      <c r="CH113" s="889"/>
      <c r="CI113" s="889"/>
      <c r="CJ113" s="889"/>
      <c r="CK113" s="940"/>
      <c r="CL113" s="834"/>
      <c r="CM113" s="828" t="s">
        <v>455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452</v>
      </c>
      <c r="DH113" s="793"/>
      <c r="DI113" s="793"/>
      <c r="DJ113" s="793"/>
      <c r="DK113" s="794"/>
      <c r="DL113" s="795" t="s">
        <v>129</v>
      </c>
      <c r="DM113" s="793"/>
      <c r="DN113" s="793"/>
      <c r="DO113" s="793"/>
      <c r="DP113" s="794"/>
      <c r="DQ113" s="795" t="s">
        <v>129</v>
      </c>
      <c r="DR113" s="793"/>
      <c r="DS113" s="793"/>
      <c r="DT113" s="793"/>
      <c r="DU113" s="794"/>
      <c r="DV113" s="837" t="s">
        <v>129</v>
      </c>
      <c r="DW113" s="838"/>
      <c r="DX113" s="838"/>
      <c r="DY113" s="838"/>
      <c r="DZ113" s="839"/>
    </row>
    <row r="114" spans="1:130" s="224" customFormat="1" ht="26.25" customHeight="1" x14ac:dyDescent="0.25">
      <c r="A114" s="927"/>
      <c r="B114" s="928"/>
      <c r="C114" s="765" t="s">
        <v>456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16867</v>
      </c>
      <c r="AB114" s="793"/>
      <c r="AC114" s="793"/>
      <c r="AD114" s="793"/>
      <c r="AE114" s="794"/>
      <c r="AF114" s="795">
        <v>22258</v>
      </c>
      <c r="AG114" s="793"/>
      <c r="AH114" s="793"/>
      <c r="AI114" s="793"/>
      <c r="AJ114" s="794"/>
      <c r="AK114" s="795">
        <v>24467</v>
      </c>
      <c r="AL114" s="793"/>
      <c r="AM114" s="793"/>
      <c r="AN114" s="793"/>
      <c r="AO114" s="794"/>
      <c r="AP114" s="837">
        <v>0.4</v>
      </c>
      <c r="AQ114" s="838"/>
      <c r="AR114" s="838"/>
      <c r="AS114" s="838"/>
      <c r="AT114" s="839"/>
      <c r="AU114" s="945"/>
      <c r="AV114" s="946"/>
      <c r="AW114" s="946"/>
      <c r="AX114" s="946"/>
      <c r="AY114" s="946"/>
      <c r="AZ114" s="828" t="s">
        <v>457</v>
      </c>
      <c r="BA114" s="765"/>
      <c r="BB114" s="765"/>
      <c r="BC114" s="765"/>
      <c r="BD114" s="765"/>
      <c r="BE114" s="765"/>
      <c r="BF114" s="765"/>
      <c r="BG114" s="765"/>
      <c r="BH114" s="765"/>
      <c r="BI114" s="765"/>
      <c r="BJ114" s="765"/>
      <c r="BK114" s="765"/>
      <c r="BL114" s="765"/>
      <c r="BM114" s="765"/>
      <c r="BN114" s="765"/>
      <c r="BO114" s="765"/>
      <c r="BP114" s="766"/>
      <c r="BQ114" s="829">
        <v>1836818</v>
      </c>
      <c r="BR114" s="830"/>
      <c r="BS114" s="830"/>
      <c r="BT114" s="830"/>
      <c r="BU114" s="830"/>
      <c r="BV114" s="830">
        <v>1886350</v>
      </c>
      <c r="BW114" s="830"/>
      <c r="BX114" s="830"/>
      <c r="BY114" s="830"/>
      <c r="BZ114" s="830"/>
      <c r="CA114" s="830">
        <v>1918417</v>
      </c>
      <c r="CB114" s="830"/>
      <c r="CC114" s="830"/>
      <c r="CD114" s="830"/>
      <c r="CE114" s="830"/>
      <c r="CF114" s="888">
        <v>30</v>
      </c>
      <c r="CG114" s="889"/>
      <c r="CH114" s="889"/>
      <c r="CI114" s="889"/>
      <c r="CJ114" s="889"/>
      <c r="CK114" s="940"/>
      <c r="CL114" s="834"/>
      <c r="CM114" s="828" t="s">
        <v>458</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129</v>
      </c>
      <c r="DH114" s="793"/>
      <c r="DI114" s="793"/>
      <c r="DJ114" s="793"/>
      <c r="DK114" s="794"/>
      <c r="DL114" s="795" t="s">
        <v>129</v>
      </c>
      <c r="DM114" s="793"/>
      <c r="DN114" s="793"/>
      <c r="DO114" s="793"/>
      <c r="DP114" s="794"/>
      <c r="DQ114" s="795" t="s">
        <v>444</v>
      </c>
      <c r="DR114" s="793"/>
      <c r="DS114" s="793"/>
      <c r="DT114" s="793"/>
      <c r="DU114" s="794"/>
      <c r="DV114" s="837" t="s">
        <v>444</v>
      </c>
      <c r="DW114" s="838"/>
      <c r="DX114" s="838"/>
      <c r="DY114" s="838"/>
      <c r="DZ114" s="839"/>
    </row>
    <row r="115" spans="1:130" s="224" customFormat="1" ht="26.25" customHeight="1" x14ac:dyDescent="0.25">
      <c r="A115" s="927"/>
      <c r="B115" s="928"/>
      <c r="C115" s="765" t="s">
        <v>459</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56000</v>
      </c>
      <c r="AB115" s="932"/>
      <c r="AC115" s="932"/>
      <c r="AD115" s="932"/>
      <c r="AE115" s="933"/>
      <c r="AF115" s="934">
        <v>62896</v>
      </c>
      <c r="AG115" s="932"/>
      <c r="AH115" s="932"/>
      <c r="AI115" s="932"/>
      <c r="AJ115" s="933"/>
      <c r="AK115" s="934">
        <v>66941</v>
      </c>
      <c r="AL115" s="932"/>
      <c r="AM115" s="932"/>
      <c r="AN115" s="932"/>
      <c r="AO115" s="933"/>
      <c r="AP115" s="935">
        <v>1</v>
      </c>
      <c r="AQ115" s="936"/>
      <c r="AR115" s="936"/>
      <c r="AS115" s="936"/>
      <c r="AT115" s="937"/>
      <c r="AU115" s="945"/>
      <c r="AV115" s="946"/>
      <c r="AW115" s="946"/>
      <c r="AX115" s="946"/>
      <c r="AY115" s="946"/>
      <c r="AZ115" s="828" t="s">
        <v>460</v>
      </c>
      <c r="BA115" s="765"/>
      <c r="BB115" s="765"/>
      <c r="BC115" s="765"/>
      <c r="BD115" s="765"/>
      <c r="BE115" s="765"/>
      <c r="BF115" s="765"/>
      <c r="BG115" s="765"/>
      <c r="BH115" s="765"/>
      <c r="BI115" s="765"/>
      <c r="BJ115" s="765"/>
      <c r="BK115" s="765"/>
      <c r="BL115" s="765"/>
      <c r="BM115" s="765"/>
      <c r="BN115" s="765"/>
      <c r="BO115" s="765"/>
      <c r="BP115" s="766"/>
      <c r="BQ115" s="829">
        <v>6006</v>
      </c>
      <c r="BR115" s="830"/>
      <c r="BS115" s="830"/>
      <c r="BT115" s="830"/>
      <c r="BU115" s="830"/>
      <c r="BV115" s="830">
        <v>17449</v>
      </c>
      <c r="BW115" s="830"/>
      <c r="BX115" s="830"/>
      <c r="BY115" s="830"/>
      <c r="BZ115" s="830"/>
      <c r="CA115" s="830">
        <v>11486</v>
      </c>
      <c r="CB115" s="830"/>
      <c r="CC115" s="830"/>
      <c r="CD115" s="830"/>
      <c r="CE115" s="830"/>
      <c r="CF115" s="888">
        <v>0.2</v>
      </c>
      <c r="CG115" s="889"/>
      <c r="CH115" s="889"/>
      <c r="CI115" s="889"/>
      <c r="CJ115" s="889"/>
      <c r="CK115" s="940"/>
      <c r="CL115" s="834"/>
      <c r="CM115" s="828" t="s">
        <v>461</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452</v>
      </c>
      <c r="DH115" s="793"/>
      <c r="DI115" s="793"/>
      <c r="DJ115" s="793"/>
      <c r="DK115" s="794"/>
      <c r="DL115" s="795" t="s">
        <v>444</v>
      </c>
      <c r="DM115" s="793"/>
      <c r="DN115" s="793"/>
      <c r="DO115" s="793"/>
      <c r="DP115" s="794"/>
      <c r="DQ115" s="795" t="s">
        <v>444</v>
      </c>
      <c r="DR115" s="793"/>
      <c r="DS115" s="793"/>
      <c r="DT115" s="793"/>
      <c r="DU115" s="794"/>
      <c r="DV115" s="837" t="s">
        <v>129</v>
      </c>
      <c r="DW115" s="838"/>
      <c r="DX115" s="838"/>
      <c r="DY115" s="838"/>
      <c r="DZ115" s="839"/>
    </row>
    <row r="116" spans="1:130" s="224" customFormat="1" ht="26.25" customHeight="1" x14ac:dyDescent="0.25">
      <c r="A116" s="929"/>
      <c r="B116" s="930"/>
      <c r="C116" s="852" t="s">
        <v>462</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118</v>
      </c>
      <c r="AB116" s="793"/>
      <c r="AC116" s="793"/>
      <c r="AD116" s="793"/>
      <c r="AE116" s="794"/>
      <c r="AF116" s="795" t="s">
        <v>452</v>
      </c>
      <c r="AG116" s="793"/>
      <c r="AH116" s="793"/>
      <c r="AI116" s="793"/>
      <c r="AJ116" s="794"/>
      <c r="AK116" s="795" t="s">
        <v>129</v>
      </c>
      <c r="AL116" s="793"/>
      <c r="AM116" s="793"/>
      <c r="AN116" s="793"/>
      <c r="AO116" s="794"/>
      <c r="AP116" s="837" t="s">
        <v>452</v>
      </c>
      <c r="AQ116" s="838"/>
      <c r="AR116" s="838"/>
      <c r="AS116" s="838"/>
      <c r="AT116" s="839"/>
      <c r="AU116" s="945"/>
      <c r="AV116" s="946"/>
      <c r="AW116" s="946"/>
      <c r="AX116" s="946"/>
      <c r="AY116" s="946"/>
      <c r="AZ116" s="922" t="s">
        <v>463</v>
      </c>
      <c r="BA116" s="923"/>
      <c r="BB116" s="923"/>
      <c r="BC116" s="923"/>
      <c r="BD116" s="923"/>
      <c r="BE116" s="923"/>
      <c r="BF116" s="923"/>
      <c r="BG116" s="923"/>
      <c r="BH116" s="923"/>
      <c r="BI116" s="923"/>
      <c r="BJ116" s="923"/>
      <c r="BK116" s="923"/>
      <c r="BL116" s="923"/>
      <c r="BM116" s="923"/>
      <c r="BN116" s="923"/>
      <c r="BO116" s="923"/>
      <c r="BP116" s="924"/>
      <c r="BQ116" s="829" t="s">
        <v>444</v>
      </c>
      <c r="BR116" s="830"/>
      <c r="BS116" s="830"/>
      <c r="BT116" s="830"/>
      <c r="BU116" s="830"/>
      <c r="BV116" s="830" t="s">
        <v>129</v>
      </c>
      <c r="BW116" s="830"/>
      <c r="BX116" s="830"/>
      <c r="BY116" s="830"/>
      <c r="BZ116" s="830"/>
      <c r="CA116" s="830" t="s">
        <v>447</v>
      </c>
      <c r="CB116" s="830"/>
      <c r="CC116" s="830"/>
      <c r="CD116" s="830"/>
      <c r="CE116" s="830"/>
      <c r="CF116" s="888" t="s">
        <v>444</v>
      </c>
      <c r="CG116" s="889"/>
      <c r="CH116" s="889"/>
      <c r="CI116" s="889"/>
      <c r="CJ116" s="889"/>
      <c r="CK116" s="940"/>
      <c r="CL116" s="834"/>
      <c r="CM116" s="828" t="s">
        <v>464</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615632</v>
      </c>
      <c r="DH116" s="793"/>
      <c r="DI116" s="793"/>
      <c r="DJ116" s="793"/>
      <c r="DK116" s="794"/>
      <c r="DL116" s="795">
        <v>570550</v>
      </c>
      <c r="DM116" s="793"/>
      <c r="DN116" s="793"/>
      <c r="DO116" s="793"/>
      <c r="DP116" s="794"/>
      <c r="DQ116" s="795">
        <v>525468</v>
      </c>
      <c r="DR116" s="793"/>
      <c r="DS116" s="793"/>
      <c r="DT116" s="793"/>
      <c r="DU116" s="794"/>
      <c r="DV116" s="837">
        <v>8.1999999999999993</v>
      </c>
      <c r="DW116" s="838"/>
      <c r="DX116" s="838"/>
      <c r="DY116" s="838"/>
      <c r="DZ116" s="839"/>
    </row>
    <row r="117" spans="1:130" s="224" customFormat="1" ht="26.25" customHeight="1" x14ac:dyDescent="0.25">
      <c r="A117" s="908" t="s">
        <v>186</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465</v>
      </c>
      <c r="Z117" s="910"/>
      <c r="AA117" s="915">
        <v>1699531</v>
      </c>
      <c r="AB117" s="916"/>
      <c r="AC117" s="916"/>
      <c r="AD117" s="916"/>
      <c r="AE117" s="917"/>
      <c r="AF117" s="918">
        <v>1698002</v>
      </c>
      <c r="AG117" s="916"/>
      <c r="AH117" s="916"/>
      <c r="AI117" s="916"/>
      <c r="AJ117" s="917"/>
      <c r="AK117" s="918">
        <v>1702828</v>
      </c>
      <c r="AL117" s="916"/>
      <c r="AM117" s="916"/>
      <c r="AN117" s="916"/>
      <c r="AO117" s="917"/>
      <c r="AP117" s="919"/>
      <c r="AQ117" s="920"/>
      <c r="AR117" s="920"/>
      <c r="AS117" s="920"/>
      <c r="AT117" s="921"/>
      <c r="AU117" s="945"/>
      <c r="AV117" s="946"/>
      <c r="AW117" s="946"/>
      <c r="AX117" s="946"/>
      <c r="AY117" s="946"/>
      <c r="AZ117" s="876" t="s">
        <v>466</v>
      </c>
      <c r="BA117" s="877"/>
      <c r="BB117" s="877"/>
      <c r="BC117" s="877"/>
      <c r="BD117" s="877"/>
      <c r="BE117" s="877"/>
      <c r="BF117" s="877"/>
      <c r="BG117" s="877"/>
      <c r="BH117" s="877"/>
      <c r="BI117" s="877"/>
      <c r="BJ117" s="877"/>
      <c r="BK117" s="877"/>
      <c r="BL117" s="877"/>
      <c r="BM117" s="877"/>
      <c r="BN117" s="877"/>
      <c r="BO117" s="877"/>
      <c r="BP117" s="878"/>
      <c r="BQ117" s="829" t="s">
        <v>447</v>
      </c>
      <c r="BR117" s="830"/>
      <c r="BS117" s="830"/>
      <c r="BT117" s="830"/>
      <c r="BU117" s="830"/>
      <c r="BV117" s="830" t="s">
        <v>444</v>
      </c>
      <c r="BW117" s="830"/>
      <c r="BX117" s="830"/>
      <c r="BY117" s="830"/>
      <c r="BZ117" s="830"/>
      <c r="CA117" s="830" t="s">
        <v>447</v>
      </c>
      <c r="CB117" s="830"/>
      <c r="CC117" s="830"/>
      <c r="CD117" s="830"/>
      <c r="CE117" s="830"/>
      <c r="CF117" s="888" t="s">
        <v>452</v>
      </c>
      <c r="CG117" s="889"/>
      <c r="CH117" s="889"/>
      <c r="CI117" s="889"/>
      <c r="CJ117" s="889"/>
      <c r="CK117" s="940"/>
      <c r="CL117" s="834"/>
      <c r="CM117" s="828" t="s">
        <v>467</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444</v>
      </c>
      <c r="DH117" s="793"/>
      <c r="DI117" s="793"/>
      <c r="DJ117" s="793"/>
      <c r="DK117" s="794"/>
      <c r="DL117" s="795" t="s">
        <v>442</v>
      </c>
      <c r="DM117" s="793"/>
      <c r="DN117" s="793"/>
      <c r="DO117" s="793"/>
      <c r="DP117" s="794"/>
      <c r="DQ117" s="795" t="s">
        <v>452</v>
      </c>
      <c r="DR117" s="793"/>
      <c r="DS117" s="793"/>
      <c r="DT117" s="793"/>
      <c r="DU117" s="794"/>
      <c r="DV117" s="837" t="s">
        <v>447</v>
      </c>
      <c r="DW117" s="838"/>
      <c r="DX117" s="838"/>
      <c r="DY117" s="838"/>
      <c r="DZ117" s="839"/>
    </row>
    <row r="118" spans="1:130" s="224" customFormat="1" ht="26.25" customHeight="1" x14ac:dyDescent="0.25">
      <c r="A118" s="908" t="s">
        <v>437</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434</v>
      </c>
      <c r="AB118" s="909"/>
      <c r="AC118" s="909"/>
      <c r="AD118" s="909"/>
      <c r="AE118" s="910"/>
      <c r="AF118" s="911" t="s">
        <v>435</v>
      </c>
      <c r="AG118" s="909"/>
      <c r="AH118" s="909"/>
      <c r="AI118" s="909"/>
      <c r="AJ118" s="910"/>
      <c r="AK118" s="911" t="s">
        <v>308</v>
      </c>
      <c r="AL118" s="909"/>
      <c r="AM118" s="909"/>
      <c r="AN118" s="909"/>
      <c r="AO118" s="910"/>
      <c r="AP118" s="912" t="s">
        <v>436</v>
      </c>
      <c r="AQ118" s="913"/>
      <c r="AR118" s="913"/>
      <c r="AS118" s="913"/>
      <c r="AT118" s="914"/>
      <c r="AU118" s="945"/>
      <c r="AV118" s="946"/>
      <c r="AW118" s="946"/>
      <c r="AX118" s="946"/>
      <c r="AY118" s="946"/>
      <c r="AZ118" s="851" t="s">
        <v>468</v>
      </c>
      <c r="BA118" s="852"/>
      <c r="BB118" s="852"/>
      <c r="BC118" s="852"/>
      <c r="BD118" s="852"/>
      <c r="BE118" s="852"/>
      <c r="BF118" s="852"/>
      <c r="BG118" s="852"/>
      <c r="BH118" s="852"/>
      <c r="BI118" s="852"/>
      <c r="BJ118" s="852"/>
      <c r="BK118" s="852"/>
      <c r="BL118" s="852"/>
      <c r="BM118" s="852"/>
      <c r="BN118" s="852"/>
      <c r="BO118" s="852"/>
      <c r="BP118" s="853"/>
      <c r="BQ118" s="892" t="s">
        <v>447</v>
      </c>
      <c r="BR118" s="858"/>
      <c r="BS118" s="858"/>
      <c r="BT118" s="858"/>
      <c r="BU118" s="858"/>
      <c r="BV118" s="858" t="s">
        <v>442</v>
      </c>
      <c r="BW118" s="858"/>
      <c r="BX118" s="858"/>
      <c r="BY118" s="858"/>
      <c r="BZ118" s="858"/>
      <c r="CA118" s="858" t="s">
        <v>447</v>
      </c>
      <c r="CB118" s="858"/>
      <c r="CC118" s="858"/>
      <c r="CD118" s="858"/>
      <c r="CE118" s="858"/>
      <c r="CF118" s="888" t="s">
        <v>442</v>
      </c>
      <c r="CG118" s="889"/>
      <c r="CH118" s="889"/>
      <c r="CI118" s="889"/>
      <c r="CJ118" s="889"/>
      <c r="CK118" s="940"/>
      <c r="CL118" s="834"/>
      <c r="CM118" s="828" t="s">
        <v>469</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444</v>
      </c>
      <c r="DH118" s="793"/>
      <c r="DI118" s="793"/>
      <c r="DJ118" s="793"/>
      <c r="DK118" s="794"/>
      <c r="DL118" s="795" t="s">
        <v>447</v>
      </c>
      <c r="DM118" s="793"/>
      <c r="DN118" s="793"/>
      <c r="DO118" s="793"/>
      <c r="DP118" s="794"/>
      <c r="DQ118" s="795" t="s">
        <v>452</v>
      </c>
      <c r="DR118" s="793"/>
      <c r="DS118" s="793"/>
      <c r="DT118" s="793"/>
      <c r="DU118" s="794"/>
      <c r="DV118" s="837" t="s">
        <v>129</v>
      </c>
      <c r="DW118" s="838"/>
      <c r="DX118" s="838"/>
      <c r="DY118" s="838"/>
      <c r="DZ118" s="839"/>
    </row>
    <row r="119" spans="1:130" s="224" customFormat="1" ht="26.25" customHeight="1" x14ac:dyDescent="0.25">
      <c r="A119" s="831" t="s">
        <v>440</v>
      </c>
      <c r="B119" s="832"/>
      <c r="C119" s="873" t="s">
        <v>441</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444</v>
      </c>
      <c r="AB119" s="902"/>
      <c r="AC119" s="902"/>
      <c r="AD119" s="902"/>
      <c r="AE119" s="903"/>
      <c r="AF119" s="904" t="s">
        <v>442</v>
      </c>
      <c r="AG119" s="902"/>
      <c r="AH119" s="902"/>
      <c r="AI119" s="902"/>
      <c r="AJ119" s="903"/>
      <c r="AK119" s="904" t="s">
        <v>447</v>
      </c>
      <c r="AL119" s="902"/>
      <c r="AM119" s="902"/>
      <c r="AN119" s="902"/>
      <c r="AO119" s="903"/>
      <c r="AP119" s="905" t="s">
        <v>447</v>
      </c>
      <c r="AQ119" s="906"/>
      <c r="AR119" s="906"/>
      <c r="AS119" s="906"/>
      <c r="AT119" s="907"/>
      <c r="AU119" s="947"/>
      <c r="AV119" s="948"/>
      <c r="AW119" s="948"/>
      <c r="AX119" s="948"/>
      <c r="AY119" s="948"/>
      <c r="AZ119" s="245" t="s">
        <v>186</v>
      </c>
      <c r="BA119" s="245"/>
      <c r="BB119" s="245"/>
      <c r="BC119" s="245"/>
      <c r="BD119" s="245"/>
      <c r="BE119" s="245"/>
      <c r="BF119" s="245"/>
      <c r="BG119" s="245"/>
      <c r="BH119" s="245"/>
      <c r="BI119" s="245"/>
      <c r="BJ119" s="245"/>
      <c r="BK119" s="245"/>
      <c r="BL119" s="245"/>
      <c r="BM119" s="245"/>
      <c r="BN119" s="245"/>
      <c r="BO119" s="890" t="s">
        <v>470</v>
      </c>
      <c r="BP119" s="891"/>
      <c r="BQ119" s="892">
        <v>20809084</v>
      </c>
      <c r="BR119" s="858"/>
      <c r="BS119" s="858"/>
      <c r="BT119" s="858"/>
      <c r="BU119" s="858"/>
      <c r="BV119" s="858">
        <v>20368988</v>
      </c>
      <c r="BW119" s="858"/>
      <c r="BX119" s="858"/>
      <c r="BY119" s="858"/>
      <c r="BZ119" s="858"/>
      <c r="CA119" s="858">
        <v>20189795</v>
      </c>
      <c r="CB119" s="858"/>
      <c r="CC119" s="858"/>
      <c r="CD119" s="858"/>
      <c r="CE119" s="858"/>
      <c r="CF119" s="761"/>
      <c r="CG119" s="762"/>
      <c r="CH119" s="762"/>
      <c r="CI119" s="762"/>
      <c r="CJ119" s="847"/>
      <c r="CK119" s="941"/>
      <c r="CL119" s="836"/>
      <c r="CM119" s="851" t="s">
        <v>471</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27806</v>
      </c>
      <c r="DH119" s="777"/>
      <c r="DI119" s="777"/>
      <c r="DJ119" s="777"/>
      <c r="DK119" s="778"/>
      <c r="DL119" s="779">
        <v>21403</v>
      </c>
      <c r="DM119" s="777"/>
      <c r="DN119" s="777"/>
      <c r="DO119" s="777"/>
      <c r="DP119" s="778"/>
      <c r="DQ119" s="779">
        <v>9304</v>
      </c>
      <c r="DR119" s="777"/>
      <c r="DS119" s="777"/>
      <c r="DT119" s="777"/>
      <c r="DU119" s="778"/>
      <c r="DV119" s="861">
        <v>0.1</v>
      </c>
      <c r="DW119" s="862"/>
      <c r="DX119" s="862"/>
      <c r="DY119" s="862"/>
      <c r="DZ119" s="863"/>
    </row>
    <row r="120" spans="1:130" s="224" customFormat="1" ht="26.25" customHeight="1" x14ac:dyDescent="0.25">
      <c r="A120" s="833"/>
      <c r="B120" s="834"/>
      <c r="C120" s="828" t="s">
        <v>446</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444</v>
      </c>
      <c r="AB120" s="793"/>
      <c r="AC120" s="793"/>
      <c r="AD120" s="793"/>
      <c r="AE120" s="794"/>
      <c r="AF120" s="795" t="s">
        <v>452</v>
      </c>
      <c r="AG120" s="793"/>
      <c r="AH120" s="793"/>
      <c r="AI120" s="793"/>
      <c r="AJ120" s="794"/>
      <c r="AK120" s="795" t="s">
        <v>129</v>
      </c>
      <c r="AL120" s="793"/>
      <c r="AM120" s="793"/>
      <c r="AN120" s="793"/>
      <c r="AO120" s="794"/>
      <c r="AP120" s="837" t="s">
        <v>442</v>
      </c>
      <c r="AQ120" s="838"/>
      <c r="AR120" s="838"/>
      <c r="AS120" s="838"/>
      <c r="AT120" s="839"/>
      <c r="AU120" s="893" t="s">
        <v>472</v>
      </c>
      <c r="AV120" s="894"/>
      <c r="AW120" s="894"/>
      <c r="AX120" s="894"/>
      <c r="AY120" s="895"/>
      <c r="AZ120" s="873" t="s">
        <v>473</v>
      </c>
      <c r="BA120" s="821"/>
      <c r="BB120" s="821"/>
      <c r="BC120" s="821"/>
      <c r="BD120" s="821"/>
      <c r="BE120" s="821"/>
      <c r="BF120" s="821"/>
      <c r="BG120" s="821"/>
      <c r="BH120" s="821"/>
      <c r="BI120" s="821"/>
      <c r="BJ120" s="821"/>
      <c r="BK120" s="821"/>
      <c r="BL120" s="821"/>
      <c r="BM120" s="821"/>
      <c r="BN120" s="821"/>
      <c r="BO120" s="821"/>
      <c r="BP120" s="822"/>
      <c r="BQ120" s="874">
        <v>154039</v>
      </c>
      <c r="BR120" s="855"/>
      <c r="BS120" s="855"/>
      <c r="BT120" s="855"/>
      <c r="BU120" s="855"/>
      <c r="BV120" s="855">
        <v>794172</v>
      </c>
      <c r="BW120" s="855"/>
      <c r="BX120" s="855"/>
      <c r="BY120" s="855"/>
      <c r="BZ120" s="855"/>
      <c r="CA120" s="855">
        <v>1689957</v>
      </c>
      <c r="CB120" s="855"/>
      <c r="CC120" s="855"/>
      <c r="CD120" s="855"/>
      <c r="CE120" s="855"/>
      <c r="CF120" s="879">
        <v>26.5</v>
      </c>
      <c r="CG120" s="880"/>
      <c r="CH120" s="880"/>
      <c r="CI120" s="880"/>
      <c r="CJ120" s="880"/>
      <c r="CK120" s="881" t="s">
        <v>474</v>
      </c>
      <c r="CL120" s="865"/>
      <c r="CM120" s="865"/>
      <c r="CN120" s="865"/>
      <c r="CO120" s="866"/>
      <c r="CP120" s="885" t="s">
        <v>409</v>
      </c>
      <c r="CQ120" s="886"/>
      <c r="CR120" s="886"/>
      <c r="CS120" s="886"/>
      <c r="CT120" s="886"/>
      <c r="CU120" s="886"/>
      <c r="CV120" s="886"/>
      <c r="CW120" s="886"/>
      <c r="CX120" s="886"/>
      <c r="CY120" s="886"/>
      <c r="CZ120" s="886"/>
      <c r="DA120" s="886"/>
      <c r="DB120" s="886"/>
      <c r="DC120" s="886"/>
      <c r="DD120" s="886"/>
      <c r="DE120" s="886"/>
      <c r="DF120" s="887"/>
      <c r="DG120" s="874">
        <v>8801753</v>
      </c>
      <c r="DH120" s="855"/>
      <c r="DI120" s="855"/>
      <c r="DJ120" s="855"/>
      <c r="DK120" s="855"/>
      <c r="DL120" s="855">
        <v>8433626</v>
      </c>
      <c r="DM120" s="855"/>
      <c r="DN120" s="855"/>
      <c r="DO120" s="855"/>
      <c r="DP120" s="855"/>
      <c r="DQ120" s="855">
        <v>8075144</v>
      </c>
      <c r="DR120" s="855"/>
      <c r="DS120" s="855"/>
      <c r="DT120" s="855"/>
      <c r="DU120" s="855"/>
      <c r="DV120" s="856">
        <v>126.5</v>
      </c>
      <c r="DW120" s="856"/>
      <c r="DX120" s="856"/>
      <c r="DY120" s="856"/>
      <c r="DZ120" s="857"/>
    </row>
    <row r="121" spans="1:130" s="224" customFormat="1" ht="26.25" customHeight="1" x14ac:dyDescent="0.25">
      <c r="A121" s="833"/>
      <c r="B121" s="834"/>
      <c r="C121" s="876" t="s">
        <v>475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129</v>
      </c>
      <c r="AB121" s="793"/>
      <c r="AC121" s="793"/>
      <c r="AD121" s="793"/>
      <c r="AE121" s="794"/>
      <c r="AF121" s="795" t="s">
        <v>129</v>
      </c>
      <c r="AG121" s="793"/>
      <c r="AH121" s="793"/>
      <c r="AI121" s="793"/>
      <c r="AJ121" s="794"/>
      <c r="AK121" s="795" t="s">
        <v>444</v>
      </c>
      <c r="AL121" s="793"/>
      <c r="AM121" s="793"/>
      <c r="AN121" s="793"/>
      <c r="AO121" s="794"/>
      <c r="AP121" s="837" t="s">
        <v>452</v>
      </c>
      <c r="AQ121" s="838"/>
      <c r="AR121" s="838"/>
      <c r="AS121" s="838"/>
      <c r="AT121" s="839"/>
      <c r="AU121" s="896"/>
      <c r="AV121" s="897"/>
      <c r="AW121" s="897"/>
      <c r="AX121" s="897"/>
      <c r="AY121" s="898"/>
      <c r="AZ121" s="828" t="s">
        <v>476</v>
      </c>
      <c r="BA121" s="765"/>
      <c r="BB121" s="765"/>
      <c r="BC121" s="765"/>
      <c r="BD121" s="765"/>
      <c r="BE121" s="765"/>
      <c r="BF121" s="765"/>
      <c r="BG121" s="765"/>
      <c r="BH121" s="765"/>
      <c r="BI121" s="765"/>
      <c r="BJ121" s="765"/>
      <c r="BK121" s="765"/>
      <c r="BL121" s="765"/>
      <c r="BM121" s="765"/>
      <c r="BN121" s="765"/>
      <c r="BO121" s="765"/>
      <c r="BP121" s="766"/>
      <c r="BQ121" s="829">
        <v>1540710</v>
      </c>
      <c r="BR121" s="830"/>
      <c r="BS121" s="830"/>
      <c r="BT121" s="830"/>
      <c r="BU121" s="830"/>
      <c r="BV121" s="830">
        <v>1442112</v>
      </c>
      <c r="BW121" s="830"/>
      <c r="BX121" s="830"/>
      <c r="BY121" s="830"/>
      <c r="BZ121" s="830"/>
      <c r="CA121" s="830">
        <v>1369592</v>
      </c>
      <c r="CB121" s="830"/>
      <c r="CC121" s="830"/>
      <c r="CD121" s="830"/>
      <c r="CE121" s="830"/>
      <c r="CF121" s="888">
        <v>21.5</v>
      </c>
      <c r="CG121" s="889"/>
      <c r="CH121" s="889"/>
      <c r="CI121" s="889"/>
      <c r="CJ121" s="889"/>
      <c r="CK121" s="882"/>
      <c r="CL121" s="868"/>
      <c r="CM121" s="868"/>
      <c r="CN121" s="868"/>
      <c r="CO121" s="869"/>
      <c r="CP121" s="848" t="s">
        <v>477</v>
      </c>
      <c r="CQ121" s="849"/>
      <c r="CR121" s="849"/>
      <c r="CS121" s="849"/>
      <c r="CT121" s="849"/>
      <c r="CU121" s="849"/>
      <c r="CV121" s="849"/>
      <c r="CW121" s="849"/>
      <c r="CX121" s="849"/>
      <c r="CY121" s="849"/>
      <c r="CZ121" s="849"/>
      <c r="DA121" s="849"/>
      <c r="DB121" s="849"/>
      <c r="DC121" s="849"/>
      <c r="DD121" s="849"/>
      <c r="DE121" s="849"/>
      <c r="DF121" s="850"/>
      <c r="DG121" s="829">
        <v>28774</v>
      </c>
      <c r="DH121" s="830"/>
      <c r="DI121" s="830"/>
      <c r="DJ121" s="830"/>
      <c r="DK121" s="830"/>
      <c r="DL121" s="830">
        <v>28006</v>
      </c>
      <c r="DM121" s="830"/>
      <c r="DN121" s="830"/>
      <c r="DO121" s="830"/>
      <c r="DP121" s="830"/>
      <c r="DQ121" s="830">
        <v>30083</v>
      </c>
      <c r="DR121" s="830"/>
      <c r="DS121" s="830"/>
      <c r="DT121" s="830"/>
      <c r="DU121" s="830"/>
      <c r="DV121" s="807">
        <v>0.5</v>
      </c>
      <c r="DW121" s="807"/>
      <c r="DX121" s="807"/>
      <c r="DY121" s="807"/>
      <c r="DZ121" s="808"/>
    </row>
    <row r="122" spans="1:130" s="224" customFormat="1" ht="26.25" customHeight="1" x14ac:dyDescent="0.25">
      <c r="A122" s="833"/>
      <c r="B122" s="834"/>
      <c r="C122" s="828" t="s">
        <v>458</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442</v>
      </c>
      <c r="AB122" s="793"/>
      <c r="AC122" s="793"/>
      <c r="AD122" s="793"/>
      <c r="AE122" s="794"/>
      <c r="AF122" s="795" t="s">
        <v>442</v>
      </c>
      <c r="AG122" s="793"/>
      <c r="AH122" s="793"/>
      <c r="AI122" s="793"/>
      <c r="AJ122" s="794"/>
      <c r="AK122" s="795" t="s">
        <v>444</v>
      </c>
      <c r="AL122" s="793"/>
      <c r="AM122" s="793"/>
      <c r="AN122" s="793"/>
      <c r="AO122" s="794"/>
      <c r="AP122" s="837" t="s">
        <v>452</v>
      </c>
      <c r="AQ122" s="838"/>
      <c r="AR122" s="838"/>
      <c r="AS122" s="838"/>
      <c r="AT122" s="839"/>
      <c r="AU122" s="896"/>
      <c r="AV122" s="897"/>
      <c r="AW122" s="897"/>
      <c r="AX122" s="897"/>
      <c r="AY122" s="898"/>
      <c r="AZ122" s="851" t="s">
        <v>478</v>
      </c>
      <c r="BA122" s="852"/>
      <c r="BB122" s="852"/>
      <c r="BC122" s="852"/>
      <c r="BD122" s="852"/>
      <c r="BE122" s="852"/>
      <c r="BF122" s="852"/>
      <c r="BG122" s="852"/>
      <c r="BH122" s="852"/>
      <c r="BI122" s="852"/>
      <c r="BJ122" s="852"/>
      <c r="BK122" s="852"/>
      <c r="BL122" s="852"/>
      <c r="BM122" s="852"/>
      <c r="BN122" s="852"/>
      <c r="BO122" s="852"/>
      <c r="BP122" s="853"/>
      <c r="BQ122" s="892">
        <v>11969341</v>
      </c>
      <c r="BR122" s="858"/>
      <c r="BS122" s="858"/>
      <c r="BT122" s="858"/>
      <c r="BU122" s="858"/>
      <c r="BV122" s="858">
        <v>11623723</v>
      </c>
      <c r="BW122" s="858"/>
      <c r="BX122" s="858"/>
      <c r="BY122" s="858"/>
      <c r="BZ122" s="858"/>
      <c r="CA122" s="858">
        <v>11739609</v>
      </c>
      <c r="CB122" s="858"/>
      <c r="CC122" s="858"/>
      <c r="CD122" s="858"/>
      <c r="CE122" s="858"/>
      <c r="CF122" s="859">
        <v>183.9</v>
      </c>
      <c r="CG122" s="860"/>
      <c r="CH122" s="860"/>
      <c r="CI122" s="860"/>
      <c r="CJ122" s="860"/>
      <c r="CK122" s="882"/>
      <c r="CL122" s="868"/>
      <c r="CM122" s="868"/>
      <c r="CN122" s="868"/>
      <c r="CO122" s="869"/>
      <c r="CP122" s="848" t="s">
        <v>479</v>
      </c>
      <c r="CQ122" s="849"/>
      <c r="CR122" s="849"/>
      <c r="CS122" s="849"/>
      <c r="CT122" s="849"/>
      <c r="CU122" s="849"/>
      <c r="CV122" s="849"/>
      <c r="CW122" s="849"/>
      <c r="CX122" s="849"/>
      <c r="CY122" s="849"/>
      <c r="CZ122" s="849"/>
      <c r="DA122" s="849"/>
      <c r="DB122" s="849"/>
      <c r="DC122" s="849"/>
      <c r="DD122" s="849"/>
      <c r="DE122" s="849"/>
      <c r="DF122" s="850"/>
      <c r="DG122" s="829" t="s">
        <v>442</v>
      </c>
      <c r="DH122" s="830"/>
      <c r="DI122" s="830"/>
      <c r="DJ122" s="830"/>
      <c r="DK122" s="830"/>
      <c r="DL122" s="830" t="s">
        <v>442</v>
      </c>
      <c r="DM122" s="830"/>
      <c r="DN122" s="830"/>
      <c r="DO122" s="830"/>
      <c r="DP122" s="830"/>
      <c r="DQ122" s="830" t="s">
        <v>129</v>
      </c>
      <c r="DR122" s="830"/>
      <c r="DS122" s="830"/>
      <c r="DT122" s="830"/>
      <c r="DU122" s="830"/>
      <c r="DV122" s="807" t="s">
        <v>129</v>
      </c>
      <c r="DW122" s="807"/>
      <c r="DX122" s="807"/>
      <c r="DY122" s="807"/>
      <c r="DZ122" s="808"/>
    </row>
    <row r="123" spans="1:130" s="224" customFormat="1" ht="26.25" customHeight="1" x14ac:dyDescent="0.25">
      <c r="A123" s="833"/>
      <c r="B123" s="834"/>
      <c r="C123" s="828" t="s">
        <v>464</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55808</v>
      </c>
      <c r="AB123" s="793"/>
      <c r="AC123" s="793"/>
      <c r="AD123" s="793"/>
      <c r="AE123" s="794"/>
      <c r="AF123" s="795">
        <v>55058</v>
      </c>
      <c r="AG123" s="793"/>
      <c r="AH123" s="793"/>
      <c r="AI123" s="793"/>
      <c r="AJ123" s="794"/>
      <c r="AK123" s="795">
        <v>54307</v>
      </c>
      <c r="AL123" s="793"/>
      <c r="AM123" s="793"/>
      <c r="AN123" s="793"/>
      <c r="AO123" s="794"/>
      <c r="AP123" s="837">
        <v>0.9</v>
      </c>
      <c r="AQ123" s="838"/>
      <c r="AR123" s="838"/>
      <c r="AS123" s="838"/>
      <c r="AT123" s="839"/>
      <c r="AU123" s="899"/>
      <c r="AV123" s="900"/>
      <c r="AW123" s="900"/>
      <c r="AX123" s="900"/>
      <c r="AY123" s="900"/>
      <c r="AZ123" s="245" t="s">
        <v>186</v>
      </c>
      <c r="BA123" s="245"/>
      <c r="BB123" s="245"/>
      <c r="BC123" s="245"/>
      <c r="BD123" s="245"/>
      <c r="BE123" s="245"/>
      <c r="BF123" s="245"/>
      <c r="BG123" s="245"/>
      <c r="BH123" s="245"/>
      <c r="BI123" s="245"/>
      <c r="BJ123" s="245"/>
      <c r="BK123" s="245"/>
      <c r="BL123" s="245"/>
      <c r="BM123" s="245"/>
      <c r="BN123" s="245"/>
      <c r="BO123" s="890" t="s">
        <v>480</v>
      </c>
      <c r="BP123" s="891"/>
      <c r="BQ123" s="845">
        <v>13664090</v>
      </c>
      <c r="BR123" s="846"/>
      <c r="BS123" s="846"/>
      <c r="BT123" s="846"/>
      <c r="BU123" s="846"/>
      <c r="BV123" s="846">
        <v>13860007</v>
      </c>
      <c r="BW123" s="846"/>
      <c r="BX123" s="846"/>
      <c r="BY123" s="846"/>
      <c r="BZ123" s="846"/>
      <c r="CA123" s="846">
        <v>14799158</v>
      </c>
      <c r="CB123" s="846"/>
      <c r="CC123" s="846"/>
      <c r="CD123" s="846"/>
      <c r="CE123" s="846"/>
      <c r="CF123" s="761"/>
      <c r="CG123" s="762"/>
      <c r="CH123" s="762"/>
      <c r="CI123" s="762"/>
      <c r="CJ123" s="847"/>
      <c r="CK123" s="882"/>
      <c r="CL123" s="868"/>
      <c r="CM123" s="868"/>
      <c r="CN123" s="868"/>
      <c r="CO123" s="869"/>
      <c r="CP123" s="848" t="s">
        <v>481</v>
      </c>
      <c r="CQ123" s="849"/>
      <c r="CR123" s="849"/>
      <c r="CS123" s="849"/>
      <c r="CT123" s="849"/>
      <c r="CU123" s="849"/>
      <c r="CV123" s="849"/>
      <c r="CW123" s="849"/>
      <c r="CX123" s="849"/>
      <c r="CY123" s="849"/>
      <c r="CZ123" s="849"/>
      <c r="DA123" s="849"/>
      <c r="DB123" s="849"/>
      <c r="DC123" s="849"/>
      <c r="DD123" s="849"/>
      <c r="DE123" s="849"/>
      <c r="DF123" s="850"/>
      <c r="DG123" s="792" t="s">
        <v>129</v>
      </c>
      <c r="DH123" s="793"/>
      <c r="DI123" s="793"/>
      <c r="DJ123" s="793"/>
      <c r="DK123" s="794"/>
      <c r="DL123" s="795" t="s">
        <v>129</v>
      </c>
      <c r="DM123" s="793"/>
      <c r="DN123" s="793"/>
      <c r="DO123" s="793"/>
      <c r="DP123" s="794"/>
      <c r="DQ123" s="795" t="s">
        <v>129</v>
      </c>
      <c r="DR123" s="793"/>
      <c r="DS123" s="793"/>
      <c r="DT123" s="793"/>
      <c r="DU123" s="794"/>
      <c r="DV123" s="837" t="s">
        <v>129</v>
      </c>
      <c r="DW123" s="838"/>
      <c r="DX123" s="838"/>
      <c r="DY123" s="838"/>
      <c r="DZ123" s="839"/>
    </row>
    <row r="124" spans="1:130" s="224" customFormat="1" ht="26.25" customHeight="1" thickBot="1" x14ac:dyDescent="0.3">
      <c r="A124" s="833"/>
      <c r="B124" s="834"/>
      <c r="C124" s="828" t="s">
        <v>467</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129</v>
      </c>
      <c r="AB124" s="793"/>
      <c r="AC124" s="793"/>
      <c r="AD124" s="793"/>
      <c r="AE124" s="794"/>
      <c r="AF124" s="795" t="s">
        <v>129</v>
      </c>
      <c r="AG124" s="793"/>
      <c r="AH124" s="793"/>
      <c r="AI124" s="793"/>
      <c r="AJ124" s="794"/>
      <c r="AK124" s="795" t="s">
        <v>129</v>
      </c>
      <c r="AL124" s="793"/>
      <c r="AM124" s="793"/>
      <c r="AN124" s="793"/>
      <c r="AO124" s="794"/>
      <c r="AP124" s="837" t="s">
        <v>129</v>
      </c>
      <c r="AQ124" s="838"/>
      <c r="AR124" s="838"/>
      <c r="AS124" s="838"/>
      <c r="AT124" s="839"/>
      <c r="AU124" s="840" t="s">
        <v>482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114.6</v>
      </c>
      <c r="BR124" s="844"/>
      <c r="BS124" s="844"/>
      <c r="BT124" s="844"/>
      <c r="BU124" s="844"/>
      <c r="BV124" s="844">
        <v>99</v>
      </c>
      <c r="BW124" s="844"/>
      <c r="BX124" s="844"/>
      <c r="BY124" s="844"/>
      <c r="BZ124" s="844"/>
      <c r="CA124" s="844">
        <v>84.4</v>
      </c>
      <c r="CB124" s="844"/>
      <c r="CC124" s="844"/>
      <c r="CD124" s="844"/>
      <c r="CE124" s="844"/>
      <c r="CF124" s="739"/>
      <c r="CG124" s="740"/>
      <c r="CH124" s="740"/>
      <c r="CI124" s="740"/>
      <c r="CJ124" s="875"/>
      <c r="CK124" s="883"/>
      <c r="CL124" s="883"/>
      <c r="CM124" s="883"/>
      <c r="CN124" s="883"/>
      <c r="CO124" s="884"/>
      <c r="CP124" s="848" t="s">
        <v>483</v>
      </c>
      <c r="CQ124" s="849"/>
      <c r="CR124" s="849"/>
      <c r="CS124" s="849"/>
      <c r="CT124" s="849"/>
      <c r="CU124" s="849"/>
      <c r="CV124" s="849"/>
      <c r="CW124" s="849"/>
      <c r="CX124" s="849"/>
      <c r="CY124" s="849"/>
      <c r="CZ124" s="849"/>
      <c r="DA124" s="849"/>
      <c r="DB124" s="849"/>
      <c r="DC124" s="849"/>
      <c r="DD124" s="849"/>
      <c r="DE124" s="849"/>
      <c r="DF124" s="850"/>
      <c r="DG124" s="776" t="s">
        <v>484</v>
      </c>
      <c r="DH124" s="777"/>
      <c r="DI124" s="777"/>
      <c r="DJ124" s="777"/>
      <c r="DK124" s="778"/>
      <c r="DL124" s="779" t="s">
        <v>452</v>
      </c>
      <c r="DM124" s="777"/>
      <c r="DN124" s="777"/>
      <c r="DO124" s="777"/>
      <c r="DP124" s="778"/>
      <c r="DQ124" s="779" t="s">
        <v>452</v>
      </c>
      <c r="DR124" s="777"/>
      <c r="DS124" s="777"/>
      <c r="DT124" s="777"/>
      <c r="DU124" s="778"/>
      <c r="DV124" s="861" t="s">
        <v>442</v>
      </c>
      <c r="DW124" s="862"/>
      <c r="DX124" s="862"/>
      <c r="DY124" s="862"/>
      <c r="DZ124" s="863"/>
    </row>
    <row r="125" spans="1:130" s="224" customFormat="1" ht="26.25" customHeight="1" x14ac:dyDescent="0.25">
      <c r="A125" s="833"/>
      <c r="B125" s="834"/>
      <c r="C125" s="828" t="s">
        <v>469</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484</v>
      </c>
      <c r="AB125" s="793"/>
      <c r="AC125" s="793"/>
      <c r="AD125" s="793"/>
      <c r="AE125" s="794"/>
      <c r="AF125" s="795" t="s">
        <v>485</v>
      </c>
      <c r="AG125" s="793"/>
      <c r="AH125" s="793"/>
      <c r="AI125" s="793"/>
      <c r="AJ125" s="794"/>
      <c r="AK125" s="795" t="s">
        <v>442</v>
      </c>
      <c r="AL125" s="793"/>
      <c r="AM125" s="793"/>
      <c r="AN125" s="793"/>
      <c r="AO125" s="794"/>
      <c r="AP125" s="837" t="s">
        <v>442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486</v>
      </c>
      <c r="CL125" s="865"/>
      <c r="CM125" s="865"/>
      <c r="CN125" s="865"/>
      <c r="CO125" s="866"/>
      <c r="CP125" s="873" t="s">
        <v>487</v>
      </c>
      <c r="CQ125" s="821"/>
      <c r="CR125" s="821"/>
      <c r="CS125" s="821"/>
      <c r="CT125" s="821"/>
      <c r="CU125" s="821"/>
      <c r="CV125" s="821"/>
      <c r="CW125" s="821"/>
      <c r="CX125" s="821"/>
      <c r="CY125" s="821"/>
      <c r="CZ125" s="821"/>
      <c r="DA125" s="821"/>
      <c r="DB125" s="821"/>
      <c r="DC125" s="821"/>
      <c r="DD125" s="821"/>
      <c r="DE125" s="821"/>
      <c r="DF125" s="822"/>
      <c r="DG125" s="874" t="s">
        <v>442</v>
      </c>
      <c r="DH125" s="855"/>
      <c r="DI125" s="855"/>
      <c r="DJ125" s="855"/>
      <c r="DK125" s="855"/>
      <c r="DL125" s="855" t="s">
        <v>484</v>
      </c>
      <c r="DM125" s="855"/>
      <c r="DN125" s="855"/>
      <c r="DO125" s="855"/>
      <c r="DP125" s="855"/>
      <c r="DQ125" s="855" t="s">
        <v>488</v>
      </c>
      <c r="DR125" s="855"/>
      <c r="DS125" s="855"/>
      <c r="DT125" s="855"/>
      <c r="DU125" s="855"/>
      <c r="DV125" s="856" t="s">
        <v>129</v>
      </c>
      <c r="DW125" s="856"/>
      <c r="DX125" s="856"/>
      <c r="DY125" s="856"/>
      <c r="DZ125" s="857"/>
    </row>
    <row r="126" spans="1:130" s="224" customFormat="1" ht="26.25" customHeight="1" thickBot="1" x14ac:dyDescent="0.3">
      <c r="A126" s="833"/>
      <c r="B126" s="834"/>
      <c r="C126" s="828" t="s">
        <v>471</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442</v>
      </c>
      <c r="AB126" s="793"/>
      <c r="AC126" s="793"/>
      <c r="AD126" s="793"/>
      <c r="AE126" s="794"/>
      <c r="AF126" s="795">
        <v>7570</v>
      </c>
      <c r="AG126" s="793"/>
      <c r="AH126" s="793"/>
      <c r="AI126" s="793"/>
      <c r="AJ126" s="794"/>
      <c r="AK126" s="795">
        <v>12391</v>
      </c>
      <c r="AL126" s="793"/>
      <c r="AM126" s="793"/>
      <c r="AN126" s="793"/>
      <c r="AO126" s="794"/>
      <c r="AP126" s="837">
        <v>0.2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489</v>
      </c>
      <c r="CQ126" s="765"/>
      <c r="CR126" s="765"/>
      <c r="CS126" s="765"/>
      <c r="CT126" s="765"/>
      <c r="CU126" s="765"/>
      <c r="CV126" s="765"/>
      <c r="CW126" s="765"/>
      <c r="CX126" s="765"/>
      <c r="CY126" s="765"/>
      <c r="CZ126" s="765"/>
      <c r="DA126" s="765"/>
      <c r="DB126" s="765"/>
      <c r="DC126" s="765"/>
      <c r="DD126" s="765"/>
      <c r="DE126" s="765"/>
      <c r="DF126" s="766"/>
      <c r="DG126" s="829" t="s">
        <v>442</v>
      </c>
      <c r="DH126" s="830"/>
      <c r="DI126" s="830"/>
      <c r="DJ126" s="830"/>
      <c r="DK126" s="830"/>
      <c r="DL126" s="830" t="s">
        <v>129</v>
      </c>
      <c r="DM126" s="830"/>
      <c r="DN126" s="830"/>
      <c r="DO126" s="830"/>
      <c r="DP126" s="830"/>
      <c r="DQ126" s="830" t="s">
        <v>488</v>
      </c>
      <c r="DR126" s="830"/>
      <c r="DS126" s="830"/>
      <c r="DT126" s="830"/>
      <c r="DU126" s="830"/>
      <c r="DV126" s="807" t="s">
        <v>442</v>
      </c>
      <c r="DW126" s="807"/>
      <c r="DX126" s="807"/>
      <c r="DY126" s="807"/>
      <c r="DZ126" s="808"/>
    </row>
    <row r="127" spans="1:130" s="224" customFormat="1" ht="26.25" customHeight="1" x14ac:dyDescent="0.25">
      <c r="A127" s="835"/>
      <c r="B127" s="836"/>
      <c r="C127" s="851" t="s">
        <v>490</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192</v>
      </c>
      <c r="AB127" s="793"/>
      <c r="AC127" s="793"/>
      <c r="AD127" s="793"/>
      <c r="AE127" s="794"/>
      <c r="AF127" s="795">
        <v>268</v>
      </c>
      <c r="AG127" s="793"/>
      <c r="AH127" s="793"/>
      <c r="AI127" s="793"/>
      <c r="AJ127" s="794"/>
      <c r="AK127" s="795">
        <v>243</v>
      </c>
      <c r="AL127" s="793"/>
      <c r="AM127" s="793"/>
      <c r="AN127" s="793"/>
      <c r="AO127" s="794"/>
      <c r="AP127" s="837">
        <v>0</v>
      </c>
      <c r="AQ127" s="838"/>
      <c r="AR127" s="838"/>
      <c r="AS127" s="838"/>
      <c r="AT127" s="839"/>
      <c r="AU127" s="226"/>
      <c r="AV127" s="226"/>
      <c r="AW127" s="226"/>
      <c r="AX127" s="854" t="s">
        <v>491</v>
      </c>
      <c r="AY127" s="825"/>
      <c r="AZ127" s="825"/>
      <c r="BA127" s="825"/>
      <c r="BB127" s="825"/>
      <c r="BC127" s="825"/>
      <c r="BD127" s="825"/>
      <c r="BE127" s="826"/>
      <c r="BF127" s="824" t="s">
        <v>492</v>
      </c>
      <c r="BG127" s="825"/>
      <c r="BH127" s="825"/>
      <c r="BI127" s="825"/>
      <c r="BJ127" s="825"/>
      <c r="BK127" s="825"/>
      <c r="BL127" s="826"/>
      <c r="BM127" s="824" t="s">
        <v>493</v>
      </c>
      <c r="BN127" s="825"/>
      <c r="BO127" s="825"/>
      <c r="BP127" s="825"/>
      <c r="BQ127" s="825"/>
      <c r="BR127" s="825"/>
      <c r="BS127" s="826"/>
      <c r="BT127" s="824" t="s">
        <v>494</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495</v>
      </c>
      <c r="CQ127" s="765"/>
      <c r="CR127" s="765"/>
      <c r="CS127" s="765"/>
      <c r="CT127" s="765"/>
      <c r="CU127" s="765"/>
      <c r="CV127" s="765"/>
      <c r="CW127" s="765"/>
      <c r="CX127" s="765"/>
      <c r="CY127" s="765"/>
      <c r="CZ127" s="765"/>
      <c r="DA127" s="765"/>
      <c r="DB127" s="765"/>
      <c r="DC127" s="765"/>
      <c r="DD127" s="765"/>
      <c r="DE127" s="765"/>
      <c r="DF127" s="766"/>
      <c r="DG127" s="829" t="s">
        <v>442</v>
      </c>
      <c r="DH127" s="830"/>
      <c r="DI127" s="830"/>
      <c r="DJ127" s="830"/>
      <c r="DK127" s="830"/>
      <c r="DL127" s="830" t="s">
        <v>129</v>
      </c>
      <c r="DM127" s="830"/>
      <c r="DN127" s="830"/>
      <c r="DO127" s="830"/>
      <c r="DP127" s="830"/>
      <c r="DQ127" s="830" t="s">
        <v>442</v>
      </c>
      <c r="DR127" s="830"/>
      <c r="DS127" s="830"/>
      <c r="DT127" s="830"/>
      <c r="DU127" s="830"/>
      <c r="DV127" s="807" t="s">
        <v>488</v>
      </c>
      <c r="DW127" s="807"/>
      <c r="DX127" s="807"/>
      <c r="DY127" s="807"/>
      <c r="DZ127" s="808"/>
    </row>
    <row r="128" spans="1:130" s="224" customFormat="1" ht="26.25" customHeight="1" thickBot="1" x14ac:dyDescent="0.3">
      <c r="A128" s="809" t="s">
        <v>496</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497</v>
      </c>
      <c r="X128" s="811"/>
      <c r="Y128" s="811"/>
      <c r="Z128" s="812"/>
      <c r="AA128" s="813">
        <v>116072</v>
      </c>
      <c r="AB128" s="814"/>
      <c r="AC128" s="814"/>
      <c r="AD128" s="814"/>
      <c r="AE128" s="815"/>
      <c r="AF128" s="816">
        <v>109937</v>
      </c>
      <c r="AG128" s="814"/>
      <c r="AH128" s="814"/>
      <c r="AI128" s="814"/>
      <c r="AJ128" s="815"/>
      <c r="AK128" s="816">
        <v>110608</v>
      </c>
      <c r="AL128" s="814"/>
      <c r="AM128" s="814"/>
      <c r="AN128" s="814"/>
      <c r="AO128" s="815"/>
      <c r="AP128" s="817"/>
      <c r="AQ128" s="818"/>
      <c r="AR128" s="818"/>
      <c r="AS128" s="818"/>
      <c r="AT128" s="819"/>
      <c r="AU128" s="226"/>
      <c r="AV128" s="226"/>
      <c r="AW128" s="226"/>
      <c r="AX128" s="820" t="s">
        <v>498</v>
      </c>
      <c r="AY128" s="821"/>
      <c r="AZ128" s="821"/>
      <c r="BA128" s="821"/>
      <c r="BB128" s="821"/>
      <c r="BC128" s="821"/>
      <c r="BD128" s="821"/>
      <c r="BE128" s="822"/>
      <c r="BF128" s="799" t="s">
        <v>129</v>
      </c>
      <c r="BG128" s="800"/>
      <c r="BH128" s="800"/>
      <c r="BI128" s="800"/>
      <c r="BJ128" s="800"/>
      <c r="BK128" s="800"/>
      <c r="BL128" s="823"/>
      <c r="BM128" s="799">
        <v>13.93</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499</v>
      </c>
      <c r="CQ128" s="743"/>
      <c r="CR128" s="743"/>
      <c r="CS128" s="743"/>
      <c r="CT128" s="743"/>
      <c r="CU128" s="743"/>
      <c r="CV128" s="743"/>
      <c r="CW128" s="743"/>
      <c r="CX128" s="743"/>
      <c r="CY128" s="743"/>
      <c r="CZ128" s="743"/>
      <c r="DA128" s="743"/>
      <c r="DB128" s="743"/>
      <c r="DC128" s="743"/>
      <c r="DD128" s="743"/>
      <c r="DE128" s="743"/>
      <c r="DF128" s="744"/>
      <c r="DG128" s="803">
        <v>6006</v>
      </c>
      <c r="DH128" s="804"/>
      <c r="DI128" s="804"/>
      <c r="DJ128" s="804"/>
      <c r="DK128" s="804"/>
      <c r="DL128" s="804">
        <v>17449</v>
      </c>
      <c r="DM128" s="804"/>
      <c r="DN128" s="804"/>
      <c r="DO128" s="804"/>
      <c r="DP128" s="804"/>
      <c r="DQ128" s="804">
        <v>11486</v>
      </c>
      <c r="DR128" s="804"/>
      <c r="DS128" s="804"/>
      <c r="DT128" s="804"/>
      <c r="DU128" s="804"/>
      <c r="DV128" s="805">
        <v>0.2</v>
      </c>
      <c r="DW128" s="805"/>
      <c r="DX128" s="805"/>
      <c r="DY128" s="805"/>
      <c r="DZ128" s="806"/>
    </row>
    <row r="129" spans="1:131" s="224" customFormat="1" ht="26.25" customHeight="1" x14ac:dyDescent="0.25">
      <c r="A129" s="787" t="s">
        <v>108</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500</v>
      </c>
      <c r="X129" s="790"/>
      <c r="Y129" s="790"/>
      <c r="Z129" s="791"/>
      <c r="AA129" s="792">
        <v>7221072</v>
      </c>
      <c r="AB129" s="793"/>
      <c r="AC129" s="793"/>
      <c r="AD129" s="793"/>
      <c r="AE129" s="794"/>
      <c r="AF129" s="795">
        <v>7565955</v>
      </c>
      <c r="AG129" s="793"/>
      <c r="AH129" s="793"/>
      <c r="AI129" s="793"/>
      <c r="AJ129" s="794"/>
      <c r="AK129" s="795">
        <v>7366710</v>
      </c>
      <c r="AL129" s="793"/>
      <c r="AM129" s="793"/>
      <c r="AN129" s="793"/>
      <c r="AO129" s="794"/>
      <c r="AP129" s="796"/>
      <c r="AQ129" s="797"/>
      <c r="AR129" s="797"/>
      <c r="AS129" s="797"/>
      <c r="AT129" s="798"/>
      <c r="AU129" s="227"/>
      <c r="AV129" s="227"/>
      <c r="AW129" s="227"/>
      <c r="AX129" s="764" t="s">
        <v>501</v>
      </c>
      <c r="AY129" s="765"/>
      <c r="AZ129" s="765"/>
      <c r="BA129" s="765"/>
      <c r="BB129" s="765"/>
      <c r="BC129" s="765"/>
      <c r="BD129" s="765"/>
      <c r="BE129" s="766"/>
      <c r="BF129" s="783" t="s">
        <v>488</v>
      </c>
      <c r="BG129" s="784"/>
      <c r="BH129" s="784"/>
      <c r="BI129" s="784"/>
      <c r="BJ129" s="784"/>
      <c r="BK129" s="784"/>
      <c r="BL129" s="785"/>
      <c r="BM129" s="783">
        <v>18.93</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787" t="s">
        <v>502</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503</v>
      </c>
      <c r="X130" s="790"/>
      <c r="Y130" s="790"/>
      <c r="Z130" s="791"/>
      <c r="AA130" s="792">
        <v>987471</v>
      </c>
      <c r="AB130" s="793"/>
      <c r="AC130" s="793"/>
      <c r="AD130" s="793"/>
      <c r="AE130" s="794"/>
      <c r="AF130" s="795">
        <v>996787</v>
      </c>
      <c r="AG130" s="793"/>
      <c r="AH130" s="793"/>
      <c r="AI130" s="793"/>
      <c r="AJ130" s="794"/>
      <c r="AK130" s="795">
        <v>982413</v>
      </c>
      <c r="AL130" s="793"/>
      <c r="AM130" s="793"/>
      <c r="AN130" s="793"/>
      <c r="AO130" s="794"/>
      <c r="AP130" s="796"/>
      <c r="AQ130" s="797"/>
      <c r="AR130" s="797"/>
      <c r="AS130" s="797"/>
      <c r="AT130" s="798"/>
      <c r="AU130" s="227"/>
      <c r="AV130" s="227"/>
      <c r="AW130" s="227"/>
      <c r="AX130" s="764" t="s">
        <v>504</v>
      </c>
      <c r="AY130" s="765"/>
      <c r="AZ130" s="765"/>
      <c r="BA130" s="765"/>
      <c r="BB130" s="765"/>
      <c r="BC130" s="765"/>
      <c r="BD130" s="765"/>
      <c r="BE130" s="766"/>
      <c r="BF130" s="767">
        <v>9.3000000000000007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505</v>
      </c>
      <c r="X131" s="774"/>
      <c r="Y131" s="774"/>
      <c r="Z131" s="775"/>
      <c r="AA131" s="776">
        <v>6233601</v>
      </c>
      <c r="AB131" s="777"/>
      <c r="AC131" s="777"/>
      <c r="AD131" s="777"/>
      <c r="AE131" s="778"/>
      <c r="AF131" s="779">
        <v>6569168</v>
      </c>
      <c r="AG131" s="777"/>
      <c r="AH131" s="777"/>
      <c r="AI131" s="777"/>
      <c r="AJ131" s="778"/>
      <c r="AK131" s="779">
        <v>6384297</v>
      </c>
      <c r="AL131" s="777"/>
      <c r="AM131" s="777"/>
      <c r="AN131" s="777"/>
      <c r="AO131" s="778"/>
      <c r="AP131" s="780"/>
      <c r="AQ131" s="781"/>
      <c r="AR131" s="781"/>
      <c r="AS131" s="781"/>
      <c r="AT131" s="782"/>
      <c r="AU131" s="227"/>
      <c r="AV131" s="227"/>
      <c r="AW131" s="227"/>
      <c r="AX131" s="742" t="s">
        <v>506</v>
      </c>
      <c r="AY131" s="743"/>
      <c r="AZ131" s="743"/>
      <c r="BA131" s="743"/>
      <c r="BB131" s="743"/>
      <c r="BC131" s="743"/>
      <c r="BD131" s="743"/>
      <c r="BE131" s="744"/>
      <c r="BF131" s="745">
        <v>84.4</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751" t="s">
        <v>507</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508</v>
      </c>
      <c r="W132" s="755"/>
      <c r="X132" s="755"/>
      <c r="Y132" s="755"/>
      <c r="Z132" s="756"/>
      <c r="AA132" s="757">
        <v>9.5608942569999993</v>
      </c>
      <c r="AB132" s="758"/>
      <c r="AC132" s="758"/>
      <c r="AD132" s="758"/>
      <c r="AE132" s="759"/>
      <c r="AF132" s="760">
        <v>9.0008049729999993</v>
      </c>
      <c r="AG132" s="758"/>
      <c r="AH132" s="758"/>
      <c r="AI132" s="758"/>
      <c r="AJ132" s="759"/>
      <c r="AK132" s="760">
        <v>9.5516702939999991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509</v>
      </c>
      <c r="W133" s="734"/>
      <c r="X133" s="734"/>
      <c r="Y133" s="734"/>
      <c r="Z133" s="735"/>
      <c r="AA133" s="736">
        <v>9.3000000000000007</v>
      </c>
      <c r="AB133" s="737"/>
      <c r="AC133" s="737"/>
      <c r="AD133" s="737"/>
      <c r="AE133" s="738"/>
      <c r="AF133" s="736">
        <v>9.1</v>
      </c>
      <c r="AG133" s="737"/>
      <c r="AH133" s="737"/>
      <c r="AI133" s="737"/>
      <c r="AJ133" s="738"/>
      <c r="AK133" s="736">
        <v>9.3000000000000007</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ugwBcItiXC0TueUOQCCseNiht8wOkCgYoc13VPTBEZIRov0slXqbB1hk5RnpEB0y2W9cERR0JCEJwUkiBb7hw==" saltValue="06CfZOmsTyG/6M6R7IWQU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510</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AWl0v/BAgMTbguBoyS9WTPEXSYpGB94k+FAokGmYYjrbeZkhxIh9Pc1Z5f5iaIfW99CxwozyRUsYnffBELbi/Q==" saltValue="EzSBLtHVI2Xu/pPB1A/R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wIX1lpv6Fo1KMtw0LcMSA/RYiKHn+fG9vSW01sTEuyMPMwJZkarkcqLJpUtzFCflbl1np995l9sKaNxcLyPhA==" saltValue="x6ICW8Pt6HSUfuQrHWUjW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511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512</v>
      </c>
      <c r="AL6" s="260"/>
      <c r="AM6" s="260"/>
      <c r="AN6" s="260"/>
    </row>
    <row r="7" spans="1:46" ht="13.5" customHeight="1" x14ac:dyDescent="0.25">
      <c r="A7" s="259"/>
      <c r="AK7" s="262"/>
      <c r="AL7" s="263"/>
      <c r="AM7" s="263"/>
      <c r="AN7" s="264"/>
      <c r="AO7" s="1131" t="s">
        <v>513</v>
      </c>
      <c r="AP7" s="265"/>
      <c r="AQ7" s="266" t="s">
        <v>514</v>
      </c>
      <c r="AR7" s="267"/>
    </row>
    <row r="8" spans="1:46" ht="12.75" x14ac:dyDescent="0.25">
      <c r="A8" s="259"/>
      <c r="AK8" s="268"/>
      <c r="AL8" s="269"/>
      <c r="AM8" s="269"/>
      <c r="AN8" s="270"/>
      <c r="AO8" s="1132"/>
      <c r="AP8" s="271" t="s">
        <v>515</v>
      </c>
      <c r="AQ8" s="272" t="s">
        <v>516</v>
      </c>
      <c r="AR8" s="273" t="s">
        <v>517</v>
      </c>
    </row>
    <row r="9" spans="1:46" ht="12.75" x14ac:dyDescent="0.25">
      <c r="A9" s="259"/>
      <c r="AK9" s="1143" t="s">
        <v>518</v>
      </c>
      <c r="AL9" s="1144"/>
      <c r="AM9" s="1144"/>
      <c r="AN9" s="1145"/>
      <c r="AO9" s="274">
        <v>2102856</v>
      </c>
      <c r="AP9" s="274">
        <v>83940</v>
      </c>
      <c r="AQ9" s="275">
        <v>88339</v>
      </c>
      <c r="AR9" s="276">
        <v>-5</v>
      </c>
    </row>
    <row r="10" spans="1:46" ht="13.5" customHeight="1" x14ac:dyDescent="0.25">
      <c r="A10" s="259"/>
      <c r="AK10" s="1143" t="s">
        <v>519</v>
      </c>
      <c r="AL10" s="1144"/>
      <c r="AM10" s="1144"/>
      <c r="AN10" s="1145"/>
      <c r="AO10" s="277">
        <v>394792</v>
      </c>
      <c r="AP10" s="277">
        <v>15759</v>
      </c>
      <c r="AQ10" s="278">
        <v>7842</v>
      </c>
      <c r="AR10" s="279">
        <v>101</v>
      </c>
    </row>
    <row r="11" spans="1:46" ht="13.5" customHeight="1" x14ac:dyDescent="0.25">
      <c r="A11" s="259"/>
      <c r="AK11" s="1143" t="s">
        <v>520</v>
      </c>
      <c r="AL11" s="1144"/>
      <c r="AM11" s="1144"/>
      <c r="AN11" s="1145"/>
      <c r="AO11" s="277" t="s">
        <v>521</v>
      </c>
      <c r="AP11" s="277" t="s">
        <v>521</v>
      </c>
      <c r="AQ11" s="278">
        <v>2321</v>
      </c>
      <c r="AR11" s="279" t="s">
        <v>521</v>
      </c>
    </row>
    <row r="12" spans="1:46" ht="13.5" customHeight="1" x14ac:dyDescent="0.25">
      <c r="A12" s="259"/>
      <c r="AK12" s="1143" t="s">
        <v>522</v>
      </c>
      <c r="AL12" s="1144"/>
      <c r="AM12" s="1144"/>
      <c r="AN12" s="1145"/>
      <c r="AO12" s="277" t="s">
        <v>521</v>
      </c>
      <c r="AP12" s="277" t="s">
        <v>521</v>
      </c>
      <c r="AQ12" s="278">
        <v>10</v>
      </c>
      <c r="AR12" s="279" t="s">
        <v>521</v>
      </c>
    </row>
    <row r="13" spans="1:46" ht="13.5" customHeight="1" x14ac:dyDescent="0.25">
      <c r="A13" s="259"/>
      <c r="AK13" s="1143" t="s">
        <v>523</v>
      </c>
      <c r="AL13" s="1144"/>
      <c r="AM13" s="1144"/>
      <c r="AN13" s="1145"/>
      <c r="AO13" s="277">
        <v>117673</v>
      </c>
      <c r="AP13" s="277">
        <v>4697</v>
      </c>
      <c r="AQ13" s="278">
        <v>2936</v>
      </c>
      <c r="AR13" s="279">
        <v>60</v>
      </c>
    </row>
    <row r="14" spans="1:46" ht="13.5" customHeight="1" x14ac:dyDescent="0.25">
      <c r="A14" s="259"/>
      <c r="AK14" s="1143" t="s">
        <v>524</v>
      </c>
      <c r="AL14" s="1144"/>
      <c r="AM14" s="1144"/>
      <c r="AN14" s="1145"/>
      <c r="AO14" s="277">
        <v>8754</v>
      </c>
      <c r="AP14" s="277">
        <v>349</v>
      </c>
      <c r="AQ14" s="278">
        <v>1649</v>
      </c>
      <c r="AR14" s="279">
        <v>-78.8</v>
      </c>
    </row>
    <row r="15" spans="1:46" ht="13.5" customHeight="1" x14ac:dyDescent="0.25">
      <c r="A15" s="259"/>
      <c r="AK15" s="1146" t="s">
        <v>525</v>
      </c>
      <c r="AL15" s="1147"/>
      <c r="AM15" s="1147"/>
      <c r="AN15" s="1148"/>
      <c r="AO15" s="277">
        <v>-128750</v>
      </c>
      <c r="AP15" s="277">
        <v>-5139</v>
      </c>
      <c r="AQ15" s="278">
        <v>-5997</v>
      </c>
      <c r="AR15" s="279">
        <v>-14.3</v>
      </c>
    </row>
    <row r="16" spans="1:46" ht="12.75" x14ac:dyDescent="0.25">
      <c r="A16" s="259"/>
      <c r="AK16" s="1146" t="s">
        <v>186</v>
      </c>
      <c r="AL16" s="1147"/>
      <c r="AM16" s="1147"/>
      <c r="AN16" s="1148"/>
      <c r="AO16" s="277">
        <v>2495325</v>
      </c>
      <c r="AP16" s="277">
        <v>99606</v>
      </c>
      <c r="AQ16" s="278">
        <v>97102</v>
      </c>
      <c r="AR16" s="279">
        <v>2.6</v>
      </c>
    </row>
    <row r="17" spans="1:46" ht="12.75" x14ac:dyDescent="0.25">
      <c r="A17" s="259"/>
    </row>
    <row r="18" spans="1:46" ht="12.75" x14ac:dyDescent="0.25">
      <c r="A18" s="259"/>
      <c r="AQ18" s="280"/>
      <c r="AR18" s="280"/>
    </row>
    <row r="19" spans="1:46" ht="12.75" x14ac:dyDescent="0.25">
      <c r="A19" s="259"/>
      <c r="AK19" s="255" t="s">
        <v>526</v>
      </c>
    </row>
    <row r="20" spans="1:46" ht="12.75" x14ac:dyDescent="0.25">
      <c r="A20" s="259"/>
      <c r="AK20" s="281"/>
      <c r="AL20" s="282"/>
      <c r="AM20" s="282"/>
      <c r="AN20" s="283"/>
      <c r="AO20" s="284" t="s">
        <v>527</v>
      </c>
      <c r="AP20" s="285" t="s">
        <v>528</v>
      </c>
      <c r="AQ20" s="286" t="s">
        <v>529</v>
      </c>
      <c r="AR20" s="287"/>
    </row>
    <row r="21" spans="1:46" s="260" customFormat="1" ht="12.75" x14ac:dyDescent="0.25">
      <c r="A21" s="288"/>
      <c r="AK21" s="1149" t="s">
        <v>530</v>
      </c>
      <c r="AL21" s="1150"/>
      <c r="AM21" s="1150"/>
      <c r="AN21" s="1151"/>
      <c r="AO21" s="289">
        <v>7.46</v>
      </c>
      <c r="AP21" s="290">
        <v>8.91</v>
      </c>
      <c r="AQ21" s="291">
        <v>-1.45</v>
      </c>
      <c r="AS21" s="292"/>
      <c r="AT21" s="288"/>
    </row>
    <row r="22" spans="1:46" s="260" customFormat="1" ht="12.75" x14ac:dyDescent="0.25">
      <c r="A22" s="288"/>
      <c r="AK22" s="1149" t="s">
        <v>531</v>
      </c>
      <c r="AL22" s="1150"/>
      <c r="AM22" s="1150"/>
      <c r="AN22" s="1151"/>
      <c r="AO22" s="293">
        <v>93.5</v>
      </c>
      <c r="AP22" s="294">
        <v>97.5</v>
      </c>
      <c r="AQ22" s="295">
        <v>-4</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42" t="s">
        <v>532</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2.75" x14ac:dyDescent="0.25">
      <c r="A27" s="300"/>
      <c r="AS27" s="255"/>
      <c r="AT27" s="255"/>
    </row>
    <row r="28" spans="1:46" ht="16.149999999999999" x14ac:dyDescent="0.25">
      <c r="A28" s="256" t="s">
        <v>533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534</v>
      </c>
      <c r="AL29" s="260"/>
      <c r="AM29" s="260"/>
      <c r="AN29" s="260"/>
      <c r="AS29" s="302"/>
    </row>
    <row r="30" spans="1:46" ht="13.5" customHeight="1" x14ac:dyDescent="0.25">
      <c r="A30" s="259"/>
      <c r="AK30" s="262"/>
      <c r="AL30" s="263"/>
      <c r="AM30" s="263"/>
      <c r="AN30" s="264"/>
      <c r="AO30" s="1131" t="s">
        <v>513</v>
      </c>
      <c r="AP30" s="265"/>
      <c r="AQ30" s="266" t="s">
        <v>514</v>
      </c>
      <c r="AR30" s="267"/>
    </row>
    <row r="31" spans="1:46" ht="12.75" x14ac:dyDescent="0.25">
      <c r="A31" s="259"/>
      <c r="AK31" s="268"/>
      <c r="AL31" s="269"/>
      <c r="AM31" s="269"/>
      <c r="AN31" s="270"/>
      <c r="AO31" s="1132"/>
      <c r="AP31" s="271" t="s">
        <v>515</v>
      </c>
      <c r="AQ31" s="272" t="s">
        <v>516</v>
      </c>
      <c r="AR31" s="273" t="s">
        <v>517</v>
      </c>
    </row>
    <row r="32" spans="1:46" ht="27" customHeight="1" x14ac:dyDescent="0.25">
      <c r="A32" s="259"/>
      <c r="AK32" s="1133" t="s">
        <v>535</v>
      </c>
      <c r="AL32" s="1134"/>
      <c r="AM32" s="1134"/>
      <c r="AN32" s="1135"/>
      <c r="AO32" s="303">
        <v>946272</v>
      </c>
      <c r="AP32" s="303">
        <v>37772</v>
      </c>
      <c r="AQ32" s="304">
        <v>55264</v>
      </c>
      <c r="AR32" s="305">
        <v>-31.7</v>
      </c>
    </row>
    <row r="33" spans="1:46" ht="13.5" customHeight="1" x14ac:dyDescent="0.25">
      <c r="A33" s="259"/>
      <c r="AK33" s="1133" t="s">
        <v>536</v>
      </c>
      <c r="AL33" s="1134"/>
      <c r="AM33" s="1134"/>
      <c r="AN33" s="1135"/>
      <c r="AO33" s="303" t="s">
        <v>521</v>
      </c>
      <c r="AP33" s="303" t="s">
        <v>521</v>
      </c>
      <c r="AQ33" s="304" t="s">
        <v>521</v>
      </c>
      <c r="AR33" s="305" t="s">
        <v>521</v>
      </c>
    </row>
    <row r="34" spans="1:46" ht="27" customHeight="1" x14ac:dyDescent="0.25">
      <c r="A34" s="259"/>
      <c r="AK34" s="1133" t="s">
        <v>537</v>
      </c>
      <c r="AL34" s="1134"/>
      <c r="AM34" s="1134"/>
      <c r="AN34" s="1135"/>
      <c r="AO34" s="303" t="s">
        <v>521</v>
      </c>
      <c r="AP34" s="303" t="s">
        <v>521</v>
      </c>
      <c r="AQ34" s="304">
        <v>19</v>
      </c>
      <c r="AR34" s="305" t="s">
        <v>521</v>
      </c>
    </row>
    <row r="35" spans="1:46" ht="27" customHeight="1" x14ac:dyDescent="0.25">
      <c r="A35" s="259"/>
      <c r="AK35" s="1133" t="s">
        <v>538</v>
      </c>
      <c r="AL35" s="1134"/>
      <c r="AM35" s="1134"/>
      <c r="AN35" s="1135"/>
      <c r="AO35" s="303">
        <v>665148</v>
      </c>
      <c r="AP35" s="303">
        <v>26551</v>
      </c>
      <c r="AQ35" s="304">
        <v>18522</v>
      </c>
      <c r="AR35" s="305">
        <v>43.3</v>
      </c>
    </row>
    <row r="36" spans="1:46" ht="27" customHeight="1" x14ac:dyDescent="0.25">
      <c r="A36" s="259"/>
      <c r="AK36" s="1133" t="s">
        <v>539</v>
      </c>
      <c r="AL36" s="1134"/>
      <c r="AM36" s="1134"/>
      <c r="AN36" s="1135"/>
      <c r="AO36" s="303">
        <v>24467</v>
      </c>
      <c r="AP36" s="303">
        <v>977</v>
      </c>
      <c r="AQ36" s="304">
        <v>2744</v>
      </c>
      <c r="AR36" s="305">
        <v>-64.400000000000006</v>
      </c>
    </row>
    <row r="37" spans="1:46" ht="13.5" customHeight="1" x14ac:dyDescent="0.25">
      <c r="A37" s="259"/>
      <c r="AK37" s="1133" t="s">
        <v>540</v>
      </c>
      <c r="AL37" s="1134"/>
      <c r="AM37" s="1134"/>
      <c r="AN37" s="1135"/>
      <c r="AO37" s="303">
        <v>66941</v>
      </c>
      <c r="AP37" s="303">
        <v>2672</v>
      </c>
      <c r="AQ37" s="304">
        <v>519</v>
      </c>
      <c r="AR37" s="305">
        <v>414.8</v>
      </c>
    </row>
    <row r="38" spans="1:46" ht="27" customHeight="1" x14ac:dyDescent="0.25">
      <c r="A38" s="259"/>
      <c r="AK38" s="1136" t="s">
        <v>541</v>
      </c>
      <c r="AL38" s="1137"/>
      <c r="AM38" s="1137"/>
      <c r="AN38" s="1138"/>
      <c r="AO38" s="306" t="s">
        <v>521</v>
      </c>
      <c r="AP38" s="306" t="s">
        <v>521</v>
      </c>
      <c r="AQ38" s="307">
        <v>4</v>
      </c>
      <c r="AR38" s="295" t="s">
        <v>521</v>
      </c>
      <c r="AS38" s="302"/>
    </row>
    <row r="39" spans="1:46" ht="12.75" x14ac:dyDescent="0.25">
      <c r="A39" s="259"/>
      <c r="AK39" s="1136" t="s">
        <v>542</v>
      </c>
      <c r="AL39" s="1137"/>
      <c r="AM39" s="1137"/>
      <c r="AN39" s="1138"/>
      <c r="AO39" s="303">
        <v>-110608</v>
      </c>
      <c r="AP39" s="303">
        <v>-4415</v>
      </c>
      <c r="AQ39" s="304">
        <v>-3996</v>
      </c>
      <c r="AR39" s="305">
        <v>10.5</v>
      </c>
      <c r="AS39" s="302"/>
    </row>
    <row r="40" spans="1:46" ht="27" customHeight="1" x14ac:dyDescent="0.25">
      <c r="A40" s="259"/>
      <c r="AK40" s="1133" t="s">
        <v>543</v>
      </c>
      <c r="AL40" s="1134"/>
      <c r="AM40" s="1134"/>
      <c r="AN40" s="1135"/>
      <c r="AO40" s="303">
        <v>-982413</v>
      </c>
      <c r="AP40" s="303">
        <v>-39215</v>
      </c>
      <c r="AQ40" s="304">
        <v>-50182</v>
      </c>
      <c r="AR40" s="305">
        <v>-21.9</v>
      </c>
      <c r="AS40" s="302"/>
    </row>
    <row r="41" spans="1:46" ht="12.75" x14ac:dyDescent="0.25">
      <c r="A41" s="259"/>
      <c r="AK41" s="1139" t="s">
        <v>301</v>
      </c>
      <c r="AL41" s="1140"/>
      <c r="AM41" s="1140"/>
      <c r="AN41" s="1141"/>
      <c r="AO41" s="303">
        <v>609807</v>
      </c>
      <c r="AP41" s="303">
        <v>24342</v>
      </c>
      <c r="AQ41" s="304">
        <v>22892</v>
      </c>
      <c r="AR41" s="305">
        <v>6.3</v>
      </c>
      <c r="AS41" s="302"/>
    </row>
    <row r="42" spans="1:46" ht="12.75" x14ac:dyDescent="0.25">
      <c r="A42" s="259"/>
      <c r="AK42" s="308" t="s">
        <v>544</v>
      </c>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545</v>
      </c>
    </row>
    <row r="48" spans="1:46" ht="12.75" x14ac:dyDescent="0.25">
      <c r="A48" s="259"/>
      <c r="AK48" s="313" t="s">
        <v>546</v>
      </c>
      <c r="AL48" s="313"/>
      <c r="AM48" s="313"/>
      <c r="AN48" s="313"/>
      <c r="AO48" s="313"/>
      <c r="AP48" s="313"/>
      <c r="AQ48" s="314"/>
      <c r="AR48" s="313"/>
    </row>
    <row r="49" spans="1:44" ht="13.5" customHeight="1" x14ac:dyDescent="0.25">
      <c r="A49" s="259"/>
      <c r="AK49" s="315"/>
      <c r="AL49" s="316"/>
      <c r="AM49" s="1126" t="s">
        <v>513</v>
      </c>
      <c r="AN49" s="1128" t="s">
        <v>547</v>
      </c>
      <c r="AO49" s="1129"/>
      <c r="AP49" s="1129"/>
      <c r="AQ49" s="1129"/>
      <c r="AR49" s="1130"/>
    </row>
    <row r="50" spans="1:44" ht="12.75" x14ac:dyDescent="0.25">
      <c r="A50" s="259"/>
      <c r="AK50" s="317"/>
      <c r="AL50" s="318"/>
      <c r="AM50" s="1127"/>
      <c r="AN50" s="319" t="s">
        <v>548</v>
      </c>
      <c r="AO50" s="320" t="s">
        <v>549</v>
      </c>
      <c r="AP50" s="321" t="s">
        <v>550</v>
      </c>
      <c r="AQ50" s="322" t="s">
        <v>551</v>
      </c>
      <c r="AR50" s="323" t="s">
        <v>552</v>
      </c>
    </row>
    <row r="51" spans="1:44" ht="12.75" x14ac:dyDescent="0.25">
      <c r="A51" s="259"/>
      <c r="AK51" s="315" t="s">
        <v>553</v>
      </c>
      <c r="AL51" s="316"/>
      <c r="AM51" s="324">
        <v>894379</v>
      </c>
      <c r="AN51" s="325">
        <v>32797</v>
      </c>
      <c r="AO51" s="326">
        <v>-9.1999999999999993</v>
      </c>
      <c r="AP51" s="327">
        <v>69729</v>
      </c>
      <c r="AQ51" s="328">
        <v>1.8</v>
      </c>
      <c r="AR51" s="329">
        <v>-11</v>
      </c>
    </row>
    <row r="52" spans="1:44" ht="12.75" x14ac:dyDescent="0.25">
      <c r="A52" s="259"/>
      <c r="AK52" s="330"/>
      <c r="AL52" s="331" t="s">
        <v>554</v>
      </c>
      <c r="AM52" s="332">
        <v>320665</v>
      </c>
      <c r="AN52" s="333">
        <v>11759</v>
      </c>
      <c r="AO52" s="334">
        <v>-24</v>
      </c>
      <c r="AP52" s="335">
        <v>38908</v>
      </c>
      <c r="AQ52" s="336">
        <v>14</v>
      </c>
      <c r="AR52" s="337">
        <v>-38</v>
      </c>
    </row>
    <row r="53" spans="1:44" ht="12.75" x14ac:dyDescent="0.25">
      <c r="A53" s="259"/>
      <c r="AK53" s="315" t="s">
        <v>555</v>
      </c>
      <c r="AL53" s="316"/>
      <c r="AM53" s="324">
        <v>756405</v>
      </c>
      <c r="AN53" s="325">
        <v>28312</v>
      </c>
      <c r="AO53" s="326">
        <v>-13.7</v>
      </c>
      <c r="AP53" s="327">
        <v>74581</v>
      </c>
      <c r="AQ53" s="328">
        <v>7</v>
      </c>
      <c r="AR53" s="329">
        <v>-20.7</v>
      </c>
    </row>
    <row r="54" spans="1:44" ht="12.75" x14ac:dyDescent="0.25">
      <c r="A54" s="259"/>
      <c r="AK54" s="330"/>
      <c r="AL54" s="331" t="s">
        <v>554</v>
      </c>
      <c r="AM54" s="332">
        <v>407045</v>
      </c>
      <c r="AN54" s="333">
        <v>15235</v>
      </c>
      <c r="AO54" s="334">
        <v>29.6</v>
      </c>
      <c r="AP54" s="335">
        <v>41563</v>
      </c>
      <c r="AQ54" s="336">
        <v>6.8</v>
      </c>
      <c r="AR54" s="337">
        <v>22.8</v>
      </c>
    </row>
    <row r="55" spans="1:44" ht="12.75" x14ac:dyDescent="0.25">
      <c r="A55" s="259"/>
      <c r="AK55" s="315" t="s">
        <v>556</v>
      </c>
      <c r="AL55" s="316"/>
      <c r="AM55" s="324">
        <v>722165</v>
      </c>
      <c r="AN55" s="325">
        <v>27630</v>
      </c>
      <c r="AO55" s="326">
        <v>-2.4</v>
      </c>
      <c r="AP55" s="327">
        <v>76347</v>
      </c>
      <c r="AQ55" s="328">
        <v>2.4</v>
      </c>
      <c r="AR55" s="329">
        <v>-4.8</v>
      </c>
    </row>
    <row r="56" spans="1:44" ht="12.75" x14ac:dyDescent="0.25">
      <c r="A56" s="259"/>
      <c r="AK56" s="330"/>
      <c r="AL56" s="331" t="s">
        <v>554</v>
      </c>
      <c r="AM56" s="332">
        <v>490128</v>
      </c>
      <c r="AN56" s="333">
        <v>18752</v>
      </c>
      <c r="AO56" s="334">
        <v>23.1</v>
      </c>
      <c r="AP56" s="335">
        <v>41762</v>
      </c>
      <c r="AQ56" s="336">
        <v>0.5</v>
      </c>
      <c r="AR56" s="337">
        <v>22.6</v>
      </c>
    </row>
    <row r="57" spans="1:44" ht="12.75" x14ac:dyDescent="0.25">
      <c r="A57" s="259"/>
      <c r="AK57" s="315" t="s">
        <v>557</v>
      </c>
      <c r="AL57" s="316"/>
      <c r="AM57" s="324">
        <v>831497</v>
      </c>
      <c r="AN57" s="325">
        <v>32449</v>
      </c>
      <c r="AO57" s="326">
        <v>17.399999999999999</v>
      </c>
      <c r="AP57" s="327">
        <v>69604</v>
      </c>
      <c r="AQ57" s="328">
        <v>-8.8000000000000007</v>
      </c>
      <c r="AR57" s="329">
        <v>26.2</v>
      </c>
    </row>
    <row r="58" spans="1:44" ht="12.75" x14ac:dyDescent="0.25">
      <c r="A58" s="259"/>
      <c r="AK58" s="330"/>
      <c r="AL58" s="331" t="s">
        <v>554</v>
      </c>
      <c r="AM58" s="332">
        <v>588073</v>
      </c>
      <c r="AN58" s="333">
        <v>22949</v>
      </c>
      <c r="AO58" s="334">
        <v>22.4</v>
      </c>
      <c r="AP58" s="335">
        <v>36247</v>
      </c>
      <c r="AQ58" s="336">
        <v>-13.2</v>
      </c>
      <c r="AR58" s="337">
        <v>35.6</v>
      </c>
    </row>
    <row r="59" spans="1:44" ht="12.75" x14ac:dyDescent="0.25">
      <c r="A59" s="259"/>
      <c r="AK59" s="315" t="s">
        <v>558</v>
      </c>
      <c r="AL59" s="316"/>
      <c r="AM59" s="324">
        <v>1326279</v>
      </c>
      <c r="AN59" s="325">
        <v>52941</v>
      </c>
      <c r="AO59" s="326">
        <v>63.2</v>
      </c>
      <c r="AP59" s="327">
        <v>68410</v>
      </c>
      <c r="AQ59" s="328">
        <v>-1.7</v>
      </c>
      <c r="AR59" s="329">
        <v>64.900000000000006</v>
      </c>
    </row>
    <row r="60" spans="1:44" ht="12.75" x14ac:dyDescent="0.25">
      <c r="A60" s="259"/>
      <c r="AK60" s="330"/>
      <c r="AL60" s="331" t="s">
        <v>554</v>
      </c>
      <c r="AM60" s="332">
        <v>1024791</v>
      </c>
      <c r="AN60" s="333">
        <v>40907</v>
      </c>
      <c r="AO60" s="334">
        <v>78.3</v>
      </c>
      <c r="AP60" s="335">
        <v>35086</v>
      </c>
      <c r="AQ60" s="336">
        <v>-3.2</v>
      </c>
      <c r="AR60" s="337">
        <v>81.5</v>
      </c>
    </row>
    <row r="61" spans="1:44" ht="12.75" x14ac:dyDescent="0.25">
      <c r="A61" s="259"/>
      <c r="AK61" s="315" t="s">
        <v>559</v>
      </c>
      <c r="AL61" s="338"/>
      <c r="AM61" s="324">
        <v>906145</v>
      </c>
      <c r="AN61" s="325">
        <v>34826</v>
      </c>
      <c r="AO61" s="326">
        <v>11.1</v>
      </c>
      <c r="AP61" s="327">
        <v>71734</v>
      </c>
      <c r="AQ61" s="339">
        <v>0.1</v>
      </c>
      <c r="AR61" s="329">
        <v>11</v>
      </c>
    </row>
    <row r="62" spans="1:44" ht="12.75" x14ac:dyDescent="0.25">
      <c r="A62" s="259"/>
      <c r="AK62" s="330"/>
      <c r="AL62" s="331" t="s">
        <v>554</v>
      </c>
      <c r="AM62" s="332">
        <v>566140</v>
      </c>
      <c r="AN62" s="333">
        <v>21920</v>
      </c>
      <c r="AO62" s="334">
        <v>25.9</v>
      </c>
      <c r="AP62" s="335">
        <v>38713</v>
      </c>
      <c r="AQ62" s="336">
        <v>1</v>
      </c>
      <c r="AR62" s="337">
        <v>24.9</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31tz/y2XSWIDRMfTWwuzWR0vJbhB6t8oLbzdlKVONeloRV4TBEMDEQob3v9R+8ehmZsbUI5Q0BFaq7/K25PVZw==" saltValue="50cF4GomMHAMkBXB+Pnw4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561</v>
      </c>
    </row>
    <row r="121" spans="125:125" ht="13.5" hidden="1" customHeight="1" x14ac:dyDescent="0.25">
      <c r="DU121" s="253"/>
    </row>
  </sheetData>
  <sheetProtection algorithmName="SHA-512" hashValue="31hzh4R7HrGUDxrjI7eFLPYtP03WdQNrl0gRXjxRy8+Fkt6x2vMERJ2/9d3R6zdP8P4pmeJHKC8ImBOXBNycnQ==" saltValue="9n+gSef+YrAOvS9cTF3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562</v>
      </c>
    </row>
  </sheetData>
  <sheetProtection algorithmName="SHA-512" hashValue="uPbXEueBztFLTG8q4UgvdNGd5oLKi3d46R5Ny5r6y8bbexns9Q37ljI07tLOxp9tUs7e7xecYBO/u+ljL79PgA==" saltValue="6oDRCJSotKHPw8voTpEig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563</v>
      </c>
      <c r="G46" s="8" t="s">
        <v>564</v>
      </c>
      <c r="H46" s="8" t="s">
        <v>565</v>
      </c>
      <c r="I46" s="8" t="s">
        <v>566</v>
      </c>
      <c r="J46" s="9" t="s">
        <v>567</v>
      </c>
    </row>
    <row r="47" spans="2:10" ht="57.75" customHeight="1" x14ac:dyDescent="0.25">
      <c r="B47" s="10"/>
      <c r="C47" s="1152" t="s">
        <v>3</v>
      </c>
      <c r="D47" s="1152"/>
      <c r="E47" s="1153"/>
      <c r="F47" s="11">
        <v>0.32</v>
      </c>
      <c r="G47" s="12">
        <v>0.19</v>
      </c>
      <c r="H47" s="12">
        <v>1</v>
      </c>
      <c r="I47" s="12">
        <v>5.45</v>
      </c>
      <c r="J47" s="13">
        <v>14.53</v>
      </c>
    </row>
    <row r="48" spans="2:10" ht="57.75" customHeight="1" x14ac:dyDescent="0.25">
      <c r="B48" s="14"/>
      <c r="C48" s="1154" t="s">
        <v>4</v>
      </c>
      <c r="D48" s="1154"/>
      <c r="E48" s="1155"/>
      <c r="F48" s="15">
        <v>0.21</v>
      </c>
      <c r="G48" s="16">
        <v>1.54</v>
      </c>
      <c r="H48" s="16">
        <v>7.56</v>
      </c>
      <c r="I48" s="16">
        <v>13.43</v>
      </c>
      <c r="J48" s="17">
        <v>8.56</v>
      </c>
    </row>
    <row r="49" spans="2:10" ht="57.75" customHeight="1" thickBot="1" x14ac:dyDescent="0.3">
      <c r="B49" s="18"/>
      <c r="C49" s="1156" t="s">
        <v>5</v>
      </c>
      <c r="D49" s="1156"/>
      <c r="E49" s="1157"/>
      <c r="F49" s="19">
        <v>0.49</v>
      </c>
      <c r="G49" s="20">
        <v>1.2</v>
      </c>
      <c r="H49" s="20">
        <v>6.89</v>
      </c>
      <c r="I49" s="20">
        <v>10.72</v>
      </c>
      <c r="J49" s="21">
        <v>3.7</v>
      </c>
    </row>
    <row r="50" spans="2:10" ht="12.75" x14ac:dyDescent="0.25"/>
  </sheetData>
  <sheetProtection algorithmName="SHA-512" hashValue="fnRFuvnaAq/IjFmn+c9JzG3NAwhgO5PTDiwIzshDAMD7DFshfIA3ntsEwnUUQtky9qNcYuiDEicQuHjrIxMD7w==" saltValue="JShVvrRyv36IPVwLq6HX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2024-09-19T04:42:28Z</cp:lastPrinted>
  <dcterms:created xsi:type="dcterms:W3CDTF">2024-03-14T02:10:17Z</dcterms:created>
  <dcterms:modified xsi:type="dcterms:W3CDTF">2024-09-29T23:12:13Z</dcterms:modified>
  <cp:category/>
</cp:coreProperties>
</file>