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2"/>
  <workbookPr/>
  <mc:AlternateContent xmlns:mc="http://schemas.openxmlformats.org/markup-compatibility/2006">
    <mc:Choice Requires="x15">
      <x15ac:absPath xmlns:x15ac="http://schemas.microsoft.com/office/spreadsheetml/2010/11/ac" url="K:\Soumusyo\202101300000\share\02_財政班　財政担当\R05\I_市町村財政の状況\d_財政状況資料集\04_2回目・地方公会計関係\03_市町村→県_2回目\02_HP掲載用データ\"/>
    </mc:Choice>
  </mc:AlternateContent>
  <xr:revisionPtr revIDLastSave="0" documentId="13_ncr:1_{67B18D4E-5D59-4C86-B999-980FD8E33BDE}" xr6:coauthVersionLast="36" xr6:coauthVersionMax="36" xr10:uidLastSave="{00000000-0000-0000-0000-000000000000}"/>
  <bookViews>
    <workbookView xWindow="0" yWindow="0" windowWidth="20520" windowHeight="9308" tabRatio="79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BE36" i="10"/>
  <c r="BE35" i="10"/>
  <c r="BE34" i="10"/>
  <c r="C34" i="10"/>
  <c r="C35" i="10" l="1"/>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AM34" i="10" l="1"/>
  <c r="AM35" i="10" l="1"/>
  <c r="AM36" i="10" l="1"/>
  <c r="BW34" i="10" s="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<sst xmlns="http://schemas.openxmlformats.org/spreadsheetml/2006/main" count="1102" uniqueCount="608">
  <si>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</si>
  <si>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</si>
  <si>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</si>
  <si>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</si>
  <si>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</si>
  <si>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</si>
  <si>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</si>
  <si>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</si>
  <si>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</si>
  <si>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</si>
  <si>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</si>
  <si>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</si>
  <si>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</si>
  <si>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</si>
  <si>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</si>
  <si>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</si>
  <si>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</si>
  <si>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</si>
  <si>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</si>
  <si>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</si>
  <si>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</si>
  <si>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</si>
  <si>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</si>
  <si>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</si>
  <si>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</si>
  <si>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</si>
  <si>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</si>
  <si>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</si>
  <si>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</si>
  <si>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</si>
  <si>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</si>
  <si>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</si>
  <si>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</si>
  <si>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</si>
  <si>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</si>
  <si>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</si>
  <si>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</si>
  <si>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</si>
  <si>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</si>
  <si>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</si>
  <si>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</si>
  <si>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</si>
  <si>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</si>
  <si>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</si>
  <si>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</si>
  <si>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</si>
  <si>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</si>
  <si>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</si>
  <si>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</si>
  <si>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</si>
  <si>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</si>
  <si>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</si>
  <si>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</si>
  <si>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</si>
  <si>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</si>
  <si>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</si>
  <si>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</si>
  <si>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</si>
  <si>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</si>
  <si>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</si>
  <si>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</si>
  <si>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</si>
  <si>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</si>
  <si>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</si>
  <si>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</si>
  <si>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</si>
  <si>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</si>
  <si>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</si>
  <si>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</si>
  <si>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</si>
  <si>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</si>
  <si>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</si>
  <si>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</si>
  <si>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</si>
  <si>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</si>
  <si>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</si>
  <si>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</si>
  <si>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</si>
  <si>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</si>
  <si>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</si>
  <si>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</si>
  <si>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</si>
  <si>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</si>
  <si>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</si>
  <si>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</si>
  <si>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</si>
  <si>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</si>
  <si>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</si>
  <si>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</si>
  <si>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</si>
  <si>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</si>
  <si>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</si>
  <si>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</si>
  <si>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</si>
  <si>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</si>
  <si>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</si>
  <si>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</si>
  <si>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</si>
  <si>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</si>
  <si>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</si>
  <si>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</si>
  <si>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</si>
  <si>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村上市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</si>
  <si>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</si>
  <si>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</si>
  <si>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</si>
  <si>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</si>
  <si>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</si>
  <si>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</si>
  <si>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</si>
  <si>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</si>
  <si>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</si>
  <si>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</si>
  <si>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</si>
  <si>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</si>
  <si>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</si>
  <si>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</si>
  <si>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</si>
  <si>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</si>
  <si>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</si>
  <si>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</si>
  <si>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</si>
  <si>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</si>
  <si>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</si>
  <si>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</si>
  <si>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</si>
  <si>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</si>
  <si>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</si>
  <si>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</si>
  <si>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</si>
  <si>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</si>
  <si>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</si>
  <si>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</si>
  <si>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</si>
  <si>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</si>
  <si>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</si>
  <si>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</si>
  <si>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</si>
  <si>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</si>
  <si>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</si>
  <si>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</si>
  <si>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</si>
  <si>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</si>
  <si>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</si>
  <si>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</si>
  <si>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</si>
  <si>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</si>
  <si>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</si>
  <si>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</si>
  <si>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</si>
  <si>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</si>
  <si>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</si>
  <si>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</si>
  <si>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</si>
  <si>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</si>
  <si>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</si>
  <si>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</si>
  <si>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</si>
  <si>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</si>
  <si>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</si>
  <si>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</si>
  <si>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</si>
  <si>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</si>
  <si>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</si>
  <si>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</si>
  <si>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</si>
  <si>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</si>
  <si>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</si>
  <si>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</si>
  <si>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</si>
  <si>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</si>
  <si>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</si>
  <si>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</si>
  <si>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</si>
  <si>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</si>
  <si>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</si>
  <si>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</si>
  <si>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</si>
  <si>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</si>
  <si>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</si>
  <si>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</si>
  <si>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</si>
  <si>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</si>
  <si>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</si>
  <si>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</si>
  <si>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</si>
  <si>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</si>
  <si>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</si>
  <si>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</si>
  <si>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</si>
  <si>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</si>
  <si>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</si>
  <si>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</si>
  <si>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</si>
  <si>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</si>
  <si>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</si>
  <si>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</si>
  <si>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</si>
  <si>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</si>
  <si>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</si>
  <si>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</si>
  <si>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</si>
  <si>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</si>
  <si>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</si>
  <si>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</si>
  <si>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</si>
  <si>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</si>
  <si>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</si>
  <si>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</si>
  <si>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</si>
  <si>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</si>
  <si>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</si>
  <si>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</si>
  <si>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</si>
  <si>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</si>
  <si>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</si>
  <si>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</si>
  <si>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</si>
  <si>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</si>
  <si>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</si>
  <si>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</si>
  <si>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新潟県村上市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</si>
  <si>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</si>
  <si>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</si>
  <si>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</si>
  <si>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</si>
  <si>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</si>
  <si>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</si>
  <si>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</si>
  <si>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</si>
  <si>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</si>
  <si>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</si>
  <si>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</si>
  <si>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</si>
  <si>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</si>
  <si>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</si>
  <si>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</si>
  <si>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</si>
  <si>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</si>
  <si>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</si>
  <si>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</si>
  <si>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</si>
  <si>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</si>
  <si>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</si>
  <si>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</si>
  <si>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</si>
  <si>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</si>
  <si>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</si>
  <si>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</si>
  <si>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</si>
  <si>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</si>
  <si>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</si>
  <si>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</si>
  <si>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</si>
  <si>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</si>
  <si>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</si>
  <si>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</si>
  <si>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</si>
  <si>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</si>
  <si>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</si>
  <si>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</si>
  <si>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</si>
  <si>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</si>
  <si>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</si>
  <si>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</si>
  <si>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</si>
  <si>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</si>
  <si>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</si>
  <si>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</si>
  <si>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</si>
  <si>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</si>
  <si>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</si>
  <si>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</si>
  <si>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</si>
  <si>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</si>
  <si>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</si>
  <si>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</si>
  <si>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</si>
  <si>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</si>
  <si>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</si>
  <si>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</si>
  <si>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</si>
  <si>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</si>
  <si>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</si>
  <si>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</si>
  <si>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</si>
  <si>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</si>
  <si>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</si>
  <si>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</si>
  <si>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</si>
  <si>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</si>
  <si>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</si>
  <si>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</si>
  <si>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</si>
  <si>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</si>
  <si>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</si>
  <si>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</si>
  <si>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</si>
  <si>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</si>
  <si>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</si>
  <si>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</si>
  <si>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</si>
  <si>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</si>
  <si>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</si>
  <si>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</si>
  <si>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</si>
  <si>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</si>
  <si>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</si>
  <si>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</si>
  <si>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</si>
  <si>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</si>
  <si>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</si>
  <si>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</si>
  <si>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</si>
  <si>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</si>
  <si>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</si>
  <si>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</si>
  <si>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</si>
  <si>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</si>
  <si>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</si>
  <si>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</si>
  <si>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</si>
  <si>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</si>
  <si>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</si>
  <si>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</si>
  <si>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</si>
  <si>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</si>
  <si>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</si>
  <si>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</si>
  <si>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</si>
  <si>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</si>
  <si>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</si>
  <si>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</si>
  <si>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</si>
  <si>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</si>
  <si>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</si>
  <si>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</si>
  <si>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</si>
  <si>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</si>
  <si>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</si>
  <si>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</si>
  <si>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</si>
  <si>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</si>
  <si>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</si>
  <si>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</si>
  <si>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</si>
  <si>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</si>
  <si>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</si>
  <si>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</si>
  <si>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</si>
  <si>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</si>
  <si>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</si>
  <si>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</si>
  <si>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</si>
  <si>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</si>
  <si>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</si>
  <si>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</si>
  <si>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</si>
  <si>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</si>
  <si>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</si>
  <si>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</si>
  <si>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</si>
  <si>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</si>
  <si>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</si>
  <si>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</si>
  <si>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</si>
  <si>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</si>
  <si>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</si>
  <si>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</si>
  <si>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</si>
  <si>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</si>
  <si>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</si>
  <si>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</si>
  <si>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新潟県村上市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</si>
  <si>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</si>
  <si>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</si>
  <si>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</si>
  <si>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</si>
  <si>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</si>
  <si>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</si>
  <si>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</si>
  <si>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</si>
  <si>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</si>
  <si>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</si>
  <si>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</si>
  <si>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</si>
  <si>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</si>
  <si>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</si>
  <si>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</si>
  <si>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</si>
  <si>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</si>
  <si>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</si>
  <si>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</si>
  <si>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</si>
  <si>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</si>
  <si>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情報通信事業特別会計</t>
    <phoneticPr fontId="5"/>
  </si>
  <si>
    <t>蒲萄スキー場特別会計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</si>
  <si>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</si>
  <si>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</si>
  <si>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</si>
  <si>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</si>
  <si>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</si>
  <si>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</si>
  <si>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</si>
  <si>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</si>
  <si>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</si>
  <si>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</si>
  <si>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</si>
  <si>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</si>
  <si>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</si>
  <si>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</si>
  <si>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</si>
  <si>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</si>
  <si>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</si>
  <si>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</si>
  <si>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簡易水道事業会計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</si>
  <si>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</si>
  <si>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</si>
  <si>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</si>
  <si>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</si>
  <si>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</si>
  <si>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</si>
  <si>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</si>
  <si>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</si>
  <si>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</si>
  <si>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</si>
  <si>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</si>
  <si>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</si>
  <si>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</si>
  <si>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</si>
  <si>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</si>
  <si>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</si>
  <si>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</si>
  <si>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</si>
  <si>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</si>
  <si>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</si>
  <si>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</si>
  <si>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</si>
  <si>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</si>
  <si>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</si>
  <si>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</si>
  <si>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</si>
  <si>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</si>
  <si>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</si>
  <si>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</si>
  <si>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</si>
  <si>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</si>
  <si>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</si>
  <si>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</si>
  <si>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</si>
  <si>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</si>
  <si>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</si>
  <si>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</si>
  <si>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</si>
  <si>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</si>
  <si>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</si>
  <si>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</si>
  <si>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</si>
  <si>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</si>
  <si>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</si>
  <si>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</si>
  <si>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</si>
  <si>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</si>
  <si>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</si>
  <si>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</si>
  <si>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</si>
  <si>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</si>
  <si>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</si>
  <si>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</si>
  <si>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</si>
  <si>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</si>
  <si>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</si>
  <si>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</si>
  <si>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</si>
  <si>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</si>
  <si>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</si>
  <si>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</si>
  <si>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</si>
  <si>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上水道事業会計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</si>
  <si>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</si>
  <si>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</si>
  <si>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</si>
  <si>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</si>
  <si>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</si>
  <si>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</si>
  <si>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</si>
  <si>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</si>
  <si>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</si>
  <si>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</si>
  <si>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</si>
  <si>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</si>
  <si>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</si>
  <si>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</si>
  <si>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</si>
  <si>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</si>
  <si>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</si>
  <si>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</si>
  <si>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</si>
  <si>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</si>
  <si>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</si>
  <si>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</si>
  <si>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</si>
  <si>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</si>
  <si>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</si>
  <si>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</si>
  <si>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</si>
  <si>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</si>
  <si>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</si>
  <si>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</si>
  <si>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</si>
  <si>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</si>
  <si>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</si>
  <si>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</si>
  <si>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</si>
  <si>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</si>
  <si>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</si>
  <si>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</si>
  <si>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</si>
  <si>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</si>
  <si>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</si>
  <si>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</si>
  <si>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</si>
  <si>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</si>
  <si>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</si>
  <si>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</si>
  <si>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</si>
  <si>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</si>
  <si>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</si>
  <si>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</si>
  <si>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</si>
  <si>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</si>
  <si>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</si>
  <si>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</si>
  <si>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</si>
  <si>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</si>
  <si>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</si>
  <si>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</si>
  <si>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</si>
  <si>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</si>
  <si>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</si>
  <si>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</si>
  <si>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</si>
  <si>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</si>
  <si>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</si>
  <si>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</si>
  <si>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</si>
  <si>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</si>
  <si>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</si>
  <si>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</si>
  <si>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</si>
  <si>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</si>
  <si>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</si>
  <si>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</si>
  <si>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</si>
  <si>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</si>
  <si>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</si>
  <si>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</si>
  <si>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</si>
  <si>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</si>
  <si>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</si>
  <si>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</si>
  <si>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</si>
  <si>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</si>
  <si>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</si>
  <si>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</si>
  <si>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</si>
  <si>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7.92</t>
  </si>
  <si>
    <t>一般会計</t>
  </si>
  <si>
    <t>上水道事業会計</t>
  </si>
  <si>
    <t>介護保険特別会計</t>
  </si>
  <si>
    <t>下水道事業会計</t>
  </si>
  <si>
    <t>国民健康保険特別会計</t>
  </si>
  <si>
    <t>簡易水道事業会計</t>
  </si>
  <si>
    <t>情報通信事業特別会計</t>
  </si>
  <si>
    <t>蒲萄スキー場特別会計</t>
  </si>
  <si>
    <t>その他会計（赤字）</t>
  </si>
  <si>
    <t>▲ 0.01</t>
  </si>
  <si>
    <t>その他会計（黒字）</t>
  </si>
  <si>
    <t>（百万円）</t>
    <phoneticPr fontId="5"/>
  </si>
  <si>
    <t>H30</t>
    <phoneticPr fontId="5"/>
  </si>
  <si>
    <t>R01</t>
    <phoneticPr fontId="5"/>
  </si>
  <si>
    <t>R02</t>
    <phoneticPr fontId="5"/>
  </si>
  <si>
    <t>R03</t>
    <phoneticPr fontId="5"/>
  </si>
  <si>
    <t>R04</t>
    <phoneticPr fontId="5"/>
  </si>
  <si>
    <t>公益財団法人　イヨボヤの里開発公社</t>
    <rPh sb="0" eb="2">
      <t>コウエキ</t>
    </rPh>
    <rPh sb="2" eb="4">
      <t>ザイダン</t>
    </rPh>
    <rPh sb="4" eb="6">
      <t>ホウジン</t>
    </rPh>
    <rPh sb="12" eb="13">
      <t>サト</t>
    </rPh>
    <rPh sb="13" eb="15">
      <t>カイハツ</t>
    </rPh>
    <rPh sb="15" eb="17">
      <t>コウシャ</t>
    </rPh>
    <phoneticPr fontId="2"/>
  </si>
  <si>
    <t>公益財団法人　山北産業振興公社</t>
    <rPh sb="0" eb="2">
      <t>コウエキ</t>
    </rPh>
    <rPh sb="2" eb="4">
      <t>ザイダン</t>
    </rPh>
    <rPh sb="4" eb="6">
      <t>ホウジン</t>
    </rPh>
    <rPh sb="7" eb="9">
      <t>サンポク</t>
    </rPh>
    <rPh sb="9" eb="11">
      <t>サンギョウ</t>
    </rPh>
    <rPh sb="11" eb="13">
      <t>シンコウ</t>
    </rPh>
    <rPh sb="13" eb="15">
      <t>コウシャ</t>
    </rPh>
    <phoneticPr fontId="2"/>
  </si>
  <si>
    <t>下越福祉行政組合【一般会計】</t>
    <rPh sb="0" eb="2">
      <t>カエツ</t>
    </rPh>
    <rPh sb="2" eb="4">
      <t>フクシ</t>
    </rPh>
    <rPh sb="4" eb="6">
      <t>ギョウセイ</t>
    </rPh>
    <rPh sb="6" eb="8">
      <t>クミアイ</t>
    </rPh>
    <rPh sb="9" eb="11">
      <t>イッパン</t>
    </rPh>
    <rPh sb="11" eb="13">
      <t>カイケイ</t>
    </rPh>
    <phoneticPr fontId="2"/>
  </si>
  <si>
    <t>下越福祉行政組合【老人ホーム特別会計】</t>
    <rPh sb="0" eb="2">
      <t>カエツ</t>
    </rPh>
    <rPh sb="2" eb="4">
      <t>フクシ</t>
    </rPh>
    <rPh sb="4" eb="6">
      <t>ギョウセイ</t>
    </rPh>
    <rPh sb="6" eb="8">
      <t>クミアイ</t>
    </rPh>
    <rPh sb="9" eb="11">
      <t>ロウジン</t>
    </rPh>
    <rPh sb="14" eb="16">
      <t>トクベツ</t>
    </rPh>
    <rPh sb="16" eb="18">
      <t>カイケイ</t>
    </rPh>
    <phoneticPr fontId="2"/>
  </si>
  <si>
    <t>下越福祉行政組合【保健施設特別会計】</t>
    <rPh sb="0" eb="2">
      <t>カエツ</t>
    </rPh>
    <rPh sb="2" eb="4">
      <t>フクシ</t>
    </rPh>
    <rPh sb="4" eb="6">
      <t>ギョウセイ</t>
    </rPh>
    <rPh sb="6" eb="8">
      <t>クミアイ</t>
    </rPh>
    <rPh sb="9" eb="11">
      <t>ホケン</t>
    </rPh>
    <rPh sb="11" eb="13">
      <t>シセツ</t>
    </rPh>
    <rPh sb="13" eb="15">
      <t>トクベツ</t>
    </rPh>
    <rPh sb="15" eb="17">
      <t>カイケイ</t>
    </rPh>
    <phoneticPr fontId="2"/>
  </si>
  <si>
    <t>新潟県市町村総合事務組合【一般会計】</t>
    <rPh sb="0" eb="3">
      <t>ニイガタケン</t>
    </rPh>
    <rPh sb="3" eb="6">
      <t>シチョウソン</t>
    </rPh>
    <rPh sb="6" eb="8">
      <t>ソウゴウ</t>
    </rPh>
    <rPh sb="8" eb="10">
      <t>ジム</t>
    </rPh>
    <rPh sb="10" eb="12">
      <t>クミアイ</t>
    </rPh>
    <rPh sb="13" eb="15">
      <t>イッパン</t>
    </rPh>
    <rPh sb="15" eb="17">
      <t>カイケイ</t>
    </rPh>
    <phoneticPr fontId="2"/>
  </si>
  <si>
    <t>新潟県市町村総合事務組合【職員退職手当支給事業特別会計】</t>
    <rPh sb="0" eb="3">
      <t>ニイガタケン</t>
    </rPh>
    <rPh sb="3" eb="6">
      <t>シチョウソン</t>
    </rPh>
    <rPh sb="6" eb="8">
      <t>ソウゴウ</t>
    </rPh>
    <rPh sb="8" eb="10">
      <t>ジム</t>
    </rPh>
    <rPh sb="10" eb="12">
      <t>クミアイ</t>
    </rPh>
    <rPh sb="13" eb="15">
      <t>ショクイン</t>
    </rPh>
    <rPh sb="15" eb="17">
      <t>タイショク</t>
    </rPh>
    <rPh sb="17" eb="19">
      <t>テアテ</t>
    </rPh>
    <rPh sb="19" eb="21">
      <t>シキュウ</t>
    </rPh>
    <rPh sb="21" eb="23">
      <t>ジギョウ</t>
    </rPh>
    <rPh sb="23" eb="25">
      <t>トクベツ</t>
    </rPh>
    <rPh sb="25" eb="27">
      <t>カイケイ</t>
    </rPh>
    <phoneticPr fontId="2"/>
  </si>
  <si>
    <t>新潟県市町村総合事務組合【消防団員等公務災害補償事務特別会計】</t>
    <rPh sb="0" eb="3">
      <t>ニイガタケン</t>
    </rPh>
    <rPh sb="3" eb="6">
      <t>シチョウソン</t>
    </rPh>
    <rPh sb="6" eb="8">
      <t>ソウゴウ</t>
    </rPh>
    <rPh sb="8" eb="10">
      <t>ジム</t>
    </rPh>
    <rPh sb="10" eb="12">
      <t>クミアイ</t>
    </rPh>
    <rPh sb="13" eb="15">
      <t>ショウボウ</t>
    </rPh>
    <rPh sb="15" eb="17">
      <t>ダンイン</t>
    </rPh>
    <rPh sb="17" eb="18">
      <t>トウ</t>
    </rPh>
    <rPh sb="18" eb="20">
      <t>コウム</t>
    </rPh>
    <rPh sb="20" eb="22">
      <t>サイガイ</t>
    </rPh>
    <rPh sb="22" eb="24">
      <t>ホショウ</t>
    </rPh>
    <rPh sb="24" eb="26">
      <t>ジム</t>
    </rPh>
    <rPh sb="26" eb="28">
      <t>トクベツ</t>
    </rPh>
    <rPh sb="28" eb="30">
      <t>カイケイ</t>
    </rPh>
    <phoneticPr fontId="2"/>
  </si>
  <si>
    <t>新潟県市町村総合事務組合【消防賞じゅつ金支給事業特別会計】</t>
    <rPh sb="0" eb="3">
      <t>ニイガタケン</t>
    </rPh>
    <rPh sb="3" eb="6">
      <t>シチョウソン</t>
    </rPh>
    <rPh sb="6" eb="8">
      <t>ソウゴウ</t>
    </rPh>
    <rPh sb="8" eb="10">
      <t>ジム</t>
    </rPh>
    <rPh sb="10" eb="12">
      <t>クミアイ</t>
    </rPh>
    <rPh sb="13" eb="15">
      <t>ショウボウ</t>
    </rPh>
    <rPh sb="15" eb="16">
      <t>ショウ</t>
    </rPh>
    <rPh sb="19" eb="20">
      <t>キン</t>
    </rPh>
    <rPh sb="20" eb="22">
      <t>シキュウ</t>
    </rPh>
    <rPh sb="22" eb="24">
      <t>ジギョウ</t>
    </rPh>
    <rPh sb="24" eb="26">
      <t>トクベツ</t>
    </rPh>
    <rPh sb="26" eb="28">
      <t>カイケイ</t>
    </rPh>
    <phoneticPr fontId="2"/>
  </si>
  <si>
    <t>新潟県市町村総合事務組合【非常勤職員公務災害補償等特別会計】</t>
    <rPh sb="0" eb="3">
      <t>ニイガタケン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5">
      <t>トウ</t>
    </rPh>
    <rPh sb="25" eb="27">
      <t>トクベツ</t>
    </rPh>
    <rPh sb="27" eb="29">
      <t>カイケイ</t>
    </rPh>
    <phoneticPr fontId="2"/>
  </si>
  <si>
    <t>新潟県市町村総合事務組合【交通災害共済事業特別会計】</t>
    <rPh sb="0" eb="3">
      <t>ニイガタケン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</si>
  <si>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新潟県後期高齢者医療広域連合【一般会計】</t>
    <rPh sb="0" eb="3">
      <t>ニイガタケン</t>
    </rPh>
    <rPh sb="3" eb="5">
      <t>コウキ</t>
    </rPh>
    <rPh sb="5" eb="8">
      <t>コウレイシャ</t>
    </rPh>
    <rPh sb="8" eb="10">
      <t>イリョウ</t>
    </rPh>
    <rPh sb="10" eb="12">
      <t>コウイキ</t>
    </rPh>
    <rPh sb="12" eb="14">
      <t>レンゴウ</t>
    </rPh>
    <rPh sb="15" eb="17">
      <t>イッパン</t>
    </rPh>
    <rPh sb="17" eb="19">
      <t>カイケイ</t>
    </rPh>
    <phoneticPr fontId="2"/>
  </si>
  <si>
    <t>新潟県後期高齢者医療広域連合【後期高齢者医療特別会計】</t>
    <rPh sb="0" eb="3">
      <t>ニイガタケン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</si>
  <si>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</si>
  <si>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</si>
  <si>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昨年度より14.1ポイント減少したものの、有形固定資産減価償却率とともに類似団体内平均値と比較して高い水準にある。今後は緊急度・住民ニーズを的確に把握した事業の選択により、起債に大きく頼ることなく償還額以下での地方債発行に努めるとともに、公共施設総合管理計画に基づき、引き続き各施設の老朽化対策に積極的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</si>
  <si>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</si>
  <si>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</si>
  <si>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</si>
  <si>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</si>
  <si>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</si>
  <si>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</si>
  <si>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昨年度より減少しているが、類似団体内平均値と比較するといずれも高い水準が続いている。将来負担比率は、下水道事業等の公営企業債への繰入見込額の減少により、昨年度より14.1ポイントの減少となった。実質公債費比率は、直近数年の大規模事業に係る地方債の発行が重なり、単年度比率としては0.8ポイントの増加となっているが、令和元年度の数値と比べ減少したため、0.6ポイントの減少となった。今後は償還額を超えない借入とするとともに、過疎対策事業債等の交付税措置のある地方債を活用し、後年度の財政負担の軽減を図ることで数値の抑制に努めていく。</t>
    <rPh sb="59" eb="61">
      <t>ショウライ</t>
    </rPh>
    <rPh sb="61" eb="63">
      <t>フタン</t>
    </rPh>
    <rPh sb="63" eb="65">
      <t>ヒリツ</t>
    </rPh>
    <rPh sb="74" eb="76">
      <t>コウエイ</t>
    </rPh>
    <rPh sb="76" eb="78">
      <t>キギョウ</t>
    </rPh>
    <rPh sb="78" eb="79">
      <t>サイ</t>
    </rPh>
    <rPh sb="81" eb="83">
      <t>クリイレ</t>
    </rPh>
    <rPh sb="83" eb="85">
      <t>ミコ</t>
    </rPh>
    <rPh sb="85" eb="86">
      <t>ガク</t>
    </rPh>
    <rPh sb="87" eb="89">
      <t>ゲンショウ</t>
    </rPh>
    <rPh sb="93" eb="96">
      <t>サクネンド</t>
    </rPh>
    <rPh sb="107" eb="109">
      <t>ゲンショウ</t>
    </rPh>
    <rPh sb="147" eb="150">
      <t>タンネンド</t>
    </rPh>
    <rPh sb="150" eb="152">
      <t>ヒリツ</t>
    </rPh>
    <rPh sb="164" eb="166">
      <t>ゾウカ</t>
    </rPh>
    <rPh sb="174" eb="176">
      <t>レイワ</t>
    </rPh>
    <rPh sb="176" eb="178">
      <t>ガンネン</t>
    </rPh>
    <rPh sb="178" eb="179">
      <t>ド</t>
    </rPh>
    <rPh sb="180" eb="182">
      <t>スウチ</t>
    </rPh>
    <rPh sb="183" eb="184">
      <t>クラ</t>
    </rPh>
    <rPh sb="185" eb="187">
      <t>ゲンショウ</t>
    </rPh>
    <rPh sb="200" eb="202">
      <t>ゲンショウ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</si>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</sst>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69185</c:v>
                </c:pt>
                <c:pt idx="1">
                  <c:v>70166</c:v>
                </c:pt>
                <c:pt idx="2">
                  <c:v>70329</c:v>
                </c:pt>
                <c:pt idx="3">
                  <c:v>54225</c:v>
                </c:pt>
                <c:pt idx="4">
                  <c:v>54016</c:v>
                </c:pt>
              </c:numCache>
            </c:numRef>
          </c:val>
          <c:smooth val="0"/>
          <c:extLst>
            <c:ext xmlns:c16="http://schemas.microsoft.com/office/drawing/2014/chart" uri="{C3380CC4-5D6E-409C-BE32-E72D297353CC}">
              <c16:uniqueId val="{00000000-3859-4BB8-B1D4-C9ED7073963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90206</c:v>
                </c:pt>
                <c:pt idx="1">
                  <c:v>76492</c:v>
                </c:pt>
                <c:pt idx="2">
                  <c:v>56414</c:v>
                </c:pt>
                <c:pt idx="3">
                  <c:v>39967</c:v>
                </c:pt>
                <c:pt idx="4">
                  <c:v>45590</c:v>
                </c:pt>
              </c:numCache>
            </c:numRef>
          </c:val>
          <c:smooth val="0"/>
          <c:extLst>
            <c:ext xmlns:c16="http://schemas.microsoft.com/office/drawing/2014/chart" uri="{C3380CC4-5D6E-409C-BE32-E72D297353CC}">
              <c16:uniqueId val="{00000001-3859-4BB8-B1D4-C9ED7073963A}"/>
            </c:ext>
          </c:extLst>
        </c:ser>
        <c:dLbls>
          <c:showLegendKey val="0"/>
          <c:showVal val="0"/>
          <c:showCatName val="0"/>
          <c:showSerName val="0"/>
          <c:showPercent val="0"/>
          <c:showBubbleSize val="0"/>
        </c:dLbls>
        <c:marker val="1"/>
        <c:smooth val="0"/>
        <c:axId val="269988560"/>
        <c:axId val="269984640"/>
      </c:lineChart>
      <c:catAx>
        <c:axId val="2699885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9984640"/>
        <c:crosses val="autoZero"/>
        <c:auto val="1"/>
        <c:lblAlgn val="ctr"/>
        <c:lblOffset val="100"/>
        <c:tickLblSkip val="1"/>
        <c:tickMarkSkip val="1"/>
        <c:noMultiLvlLbl val="0"/>
      </c:catAx>
      <c:valAx>
        <c:axId val="26998464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99885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4.2300000000000004</c:v>
                </c:pt>
                <c:pt idx="1">
                  <c:v>6.52</c:v>
                </c:pt>
                <c:pt idx="2">
                  <c:v>8.2899999999999991</c:v>
                </c:pt>
                <c:pt idx="3">
                  <c:v>7.8</c:v>
                </c:pt>
                <c:pt idx="4">
                  <c:v>6.73</c:v>
                </c:pt>
              </c:numCache>
            </c:numRef>
          </c:val>
          <c:extLst>
            <c:ext xmlns:c16="http://schemas.microsoft.com/office/drawing/2014/chart" uri="{C3380CC4-5D6E-409C-BE32-E72D297353CC}">
              <c16:uniqueId val="{00000000-6C55-40E2-AA04-8C9C57A99E6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7.86</c:v>
                </c:pt>
                <c:pt idx="1">
                  <c:v>11.25</c:v>
                </c:pt>
                <c:pt idx="2">
                  <c:v>14.05</c:v>
                </c:pt>
                <c:pt idx="3">
                  <c:v>18.45</c:v>
                </c:pt>
                <c:pt idx="4">
                  <c:v>12.4</c:v>
                </c:pt>
              </c:numCache>
            </c:numRef>
          </c:val>
          <c:extLst>
            <c:ext xmlns:c16="http://schemas.microsoft.com/office/drawing/2014/chart" uri="{C3380CC4-5D6E-409C-BE32-E72D297353CC}">
              <c16:uniqueId val="{00000001-6C55-40E2-AA04-8C9C57A99E6B}"/>
            </c:ext>
          </c:extLst>
        </c:ser>
        <c:dLbls>
          <c:showLegendKey val="0"/>
          <c:showVal val="0"/>
          <c:showCatName val="0"/>
          <c:showSerName val="0"/>
          <c:showPercent val="0"/>
          <c:showBubbleSize val="0"/>
        </c:dLbls>
        <c:gapWidth val="250"/>
        <c:overlap val="100"/>
        <c:axId val="269986992"/>
        <c:axId val="2699877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6.38</c:v>
                </c:pt>
                <c:pt idx="1">
                  <c:v>5.71</c:v>
                </c:pt>
                <c:pt idx="2">
                  <c:v>4.92</c:v>
                </c:pt>
                <c:pt idx="3">
                  <c:v>4.33</c:v>
                </c:pt>
                <c:pt idx="4">
                  <c:v>-7.92</c:v>
                </c:pt>
              </c:numCache>
            </c:numRef>
          </c:val>
          <c:smooth val="0"/>
          <c:extLst>
            <c:ext xmlns:c16="http://schemas.microsoft.com/office/drawing/2014/chart" uri="{C3380CC4-5D6E-409C-BE32-E72D297353CC}">
              <c16:uniqueId val="{00000002-6C55-40E2-AA04-8C9C57A99E6B}"/>
            </c:ext>
          </c:extLst>
        </c:ser>
        <c:dLbls>
          <c:showLegendKey val="0"/>
          <c:showVal val="0"/>
          <c:showCatName val="0"/>
          <c:showSerName val="0"/>
          <c:showPercent val="0"/>
          <c:showBubbleSize val="0"/>
        </c:dLbls>
        <c:marker val="1"/>
        <c:smooth val="0"/>
        <c:axId val="269986992"/>
        <c:axId val="269987776"/>
      </c:lineChart>
      <c:catAx>
        <c:axId val="269986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69987776"/>
        <c:crosses val="autoZero"/>
        <c:auto val="1"/>
        <c:lblAlgn val="ctr"/>
        <c:lblOffset val="100"/>
        <c:tickLblSkip val="1"/>
        <c:tickMarkSkip val="1"/>
        <c:noMultiLvlLbl val="0"/>
      </c:catAx>
      <c:valAx>
        <c:axId val="2699877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9986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0.36</c:v>
                </c:pt>
                <c:pt idx="2">
                  <c:v>#N/A</c:v>
                </c:pt>
                <c:pt idx="3">
                  <c:v>0.45</c:v>
                </c:pt>
                <c:pt idx="4">
                  <c:v>#N/A</c:v>
                </c:pt>
                <c:pt idx="5">
                  <c:v>0</c:v>
                </c:pt>
                <c:pt idx="6">
                  <c:v>#N/A</c:v>
                </c:pt>
                <c:pt idx="7">
                  <c:v>0</c:v>
                </c:pt>
                <c:pt idx="8">
                  <c:v>#N/A</c:v>
                </c:pt>
                <c:pt idx="9">
                  <c:v>0</c:v>
                </c:pt>
              </c:numCache>
            </c:numRef>
          </c:val>
          <c:extLst>
            <c:ext xmlns:c16="http://schemas.microsoft.com/office/drawing/2014/chart" uri="{C3380CC4-5D6E-409C-BE32-E72D297353CC}">
              <c16:uniqueId val="{00000000-55BA-437D-85B8-B2317423273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0.01</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55BA-437D-85B8-B23174232739}"/>
            </c:ext>
          </c:extLst>
        </c:ser>
        <c:ser>
          <c:idx val="2"/>
          <c:order val="2"/>
          <c:tx>
            <c:strRef>
              <c:f>データシート!$A$29</c:f>
              <c:strCache>
                <c:ptCount val="1"/>
                <c:pt idx="0">
                  <c:v>蒲萄スキー場特別会計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5BA-437D-85B8-B23174232739}"/>
            </c:ext>
          </c:extLst>
        </c:ser>
        <c:ser>
          <c:idx val="3"/>
          <c:order val="3"/>
          <c:tx>
            <c:strRef>
              <c:f>データシート!$A$30</c:f>
              <c:strCache>
                <c:ptCount val="1"/>
                <c:pt idx="0">
                  <c:v>情報通信事業特別会計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0.04</c:v>
                </c:pt>
                <c:pt idx="2">
                  <c:v>#N/A</c:v>
                </c:pt>
                <c:pt idx="3">
                  <c:v>0.04</c:v>
                </c:pt>
                <c:pt idx="4">
                  <c:v>#N/A</c:v>
                </c:pt>
                <c:pt idx="5">
                  <c:v>0.04</c:v>
                </c:pt>
                <c:pt idx="6">
                  <c:v>#N/A</c:v>
                </c:pt>
                <c:pt idx="7">
                  <c:v>0.03</c:v>
                </c:pt>
                <c:pt idx="8">
                  <c:v>#N/A</c:v>
                </c:pt>
                <c:pt idx="9">
                  <c:v>0.03</c:v>
                </c:pt>
              </c:numCache>
            </c:numRef>
          </c:val>
          <c:extLst>
            <c:ext xmlns:c16="http://schemas.microsoft.com/office/drawing/2014/chart" uri="{C3380CC4-5D6E-409C-BE32-E72D297353CC}">
              <c16:uniqueId val="{00000003-55BA-437D-85B8-B23174232739}"/>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#N/A</c:v>
                </c:pt>
                <c:pt idx="5">
                  <c:v>0.05</c:v>
                </c:pt>
                <c:pt idx="6">
                  <c:v>#N/A</c:v>
                </c:pt>
                <c:pt idx="7">
                  <c:v>0.15</c:v>
                </c:pt>
                <c:pt idx="8">
                  <c:v>#N/A</c:v>
                </c:pt>
                <c:pt idx="9">
                  <c:v>0.34</c:v>
                </c:pt>
              </c:numCache>
            </c:numRef>
          </c:val>
          <c:extLst>
            <c:ext xmlns:c16="http://schemas.microsoft.com/office/drawing/2014/chart" uri="{C3380CC4-5D6E-409C-BE32-E72D297353CC}">
              <c16:uniqueId val="{00000004-55BA-437D-85B8-B23174232739}"/>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1.17</c:v>
                </c:pt>
                <c:pt idx="2">
                  <c:v>#N/A</c:v>
                </c:pt>
                <c:pt idx="3">
                  <c:v>0.83</c:v>
                </c:pt>
                <c:pt idx="4">
                  <c:v>#N/A</c:v>
                </c:pt>
                <c:pt idx="5">
                  <c:v>1.04</c:v>
                </c:pt>
                <c:pt idx="6">
                  <c:v>#N/A</c:v>
                </c:pt>
                <c:pt idx="7">
                  <c:v>0.8</c:v>
                </c:pt>
                <c:pt idx="8">
                  <c:v>#N/A</c:v>
                </c:pt>
                <c:pt idx="9">
                  <c:v>0.96</c:v>
                </c:pt>
              </c:numCache>
            </c:numRef>
          </c:val>
          <c:extLst>
            <c:ext xmlns:c16="http://schemas.microsoft.com/office/drawing/2014/chart" uri="{C3380CC4-5D6E-409C-BE32-E72D297353CC}">
              <c16:uniqueId val="{00000005-55BA-437D-85B8-B2317423273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#N/A</c:v>
                </c:pt>
                <c:pt idx="5">
                  <c:v>1.22</c:v>
                </c:pt>
                <c:pt idx="6">
                  <c:v>#N/A</c:v>
                </c:pt>
                <c:pt idx="7">
                  <c:v>0.98</c:v>
                </c:pt>
                <c:pt idx="8">
                  <c:v>#N/A</c:v>
                </c:pt>
                <c:pt idx="9">
                  <c:v>1.47</c:v>
                </c:pt>
              </c:numCache>
            </c:numRef>
          </c:val>
          <c:extLst>
            <c:ext xmlns:c16="http://schemas.microsoft.com/office/drawing/2014/chart" uri="{C3380CC4-5D6E-409C-BE32-E72D297353CC}">
              <c16:uniqueId val="{00000006-55BA-437D-85B8-B2317423273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1.65</c:v>
                </c:pt>
                <c:pt idx="2">
                  <c:v>#N/A</c:v>
                </c:pt>
                <c:pt idx="3">
                  <c:v>0.82</c:v>
                </c:pt>
                <c:pt idx="4">
                  <c:v>#N/A</c:v>
                </c:pt>
                <c:pt idx="5">
                  <c:v>0.74</c:v>
                </c:pt>
                <c:pt idx="6">
                  <c:v>#N/A</c:v>
                </c:pt>
                <c:pt idx="7">
                  <c:v>1.62</c:v>
                </c:pt>
                <c:pt idx="8">
                  <c:v>#N/A</c:v>
                </c:pt>
                <c:pt idx="9">
                  <c:v>1.71</c:v>
                </c:pt>
              </c:numCache>
            </c:numRef>
          </c:val>
          <c:extLst>
            <c:ext xmlns:c16="http://schemas.microsoft.com/office/drawing/2014/chart" uri="{C3380CC4-5D6E-409C-BE32-E72D297353CC}">
              <c16:uniqueId val="{00000007-55BA-437D-85B8-B23174232739}"/>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2.78</c:v>
                </c:pt>
                <c:pt idx="2">
                  <c:v>#N/A</c:v>
                </c:pt>
                <c:pt idx="3">
                  <c:v>2.69</c:v>
                </c:pt>
                <c:pt idx="4">
                  <c:v>#N/A</c:v>
                </c:pt>
                <c:pt idx="5">
                  <c:v>2.68</c:v>
                </c:pt>
                <c:pt idx="6">
                  <c:v>#N/A</c:v>
                </c:pt>
                <c:pt idx="7">
                  <c:v>2.6</c:v>
                </c:pt>
                <c:pt idx="8">
                  <c:v>#N/A</c:v>
                </c:pt>
                <c:pt idx="9">
                  <c:v>2.2000000000000002</c:v>
                </c:pt>
              </c:numCache>
            </c:numRef>
          </c:val>
          <c:extLst>
            <c:ext xmlns:c16="http://schemas.microsoft.com/office/drawing/2014/chart" uri="{C3380CC4-5D6E-409C-BE32-E72D297353CC}">
              <c16:uniqueId val="{00000008-55BA-437D-85B8-B2317423273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4.17</c:v>
                </c:pt>
                <c:pt idx="2">
                  <c:v>#N/A</c:v>
                </c:pt>
                <c:pt idx="3">
                  <c:v>6.49</c:v>
                </c:pt>
                <c:pt idx="4">
                  <c:v>#N/A</c:v>
                </c:pt>
                <c:pt idx="5">
                  <c:v>8.24</c:v>
                </c:pt>
                <c:pt idx="6">
                  <c:v>#N/A</c:v>
                </c:pt>
                <c:pt idx="7">
                  <c:v>7.76</c:v>
                </c:pt>
                <c:pt idx="8">
                  <c:v>#N/A</c:v>
                </c:pt>
                <c:pt idx="9">
                  <c:v>6.69</c:v>
                </c:pt>
              </c:numCache>
            </c:numRef>
          </c:val>
          <c:extLst>
            <c:ext xmlns:c16="http://schemas.microsoft.com/office/drawing/2014/chart" uri="{C3380CC4-5D6E-409C-BE32-E72D297353CC}">
              <c16:uniqueId val="{00000009-55BA-437D-85B8-B23174232739}"/>
            </c:ext>
          </c:extLst>
        </c:ser>
        <c:dLbls>
          <c:showLegendKey val="0"/>
          <c:showVal val="0"/>
          <c:showCatName val="0"/>
          <c:showSerName val="0"/>
          <c:showPercent val="0"/>
          <c:showBubbleSize val="0"/>
        </c:dLbls>
        <c:gapWidth val="150"/>
        <c:overlap val="100"/>
        <c:axId val="269988168"/>
        <c:axId val="269986600"/>
      </c:barChart>
      <c:catAx>
        <c:axId val="269988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9986600"/>
        <c:crosses val="autoZero"/>
        <c:auto val="1"/>
        <c:lblAlgn val="ctr"/>
        <c:lblOffset val="100"/>
        <c:tickLblSkip val="1"/>
        <c:tickMarkSkip val="1"/>
        <c:noMultiLvlLbl val="0"/>
      </c:catAx>
      <c:valAx>
        <c:axId val="2699866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99881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4256</c:v>
                </c:pt>
                <c:pt idx="5">
                  <c:v>4324</c:v>
                </c:pt>
                <c:pt idx="8">
                  <c:v>4137</c:v>
                </c:pt>
                <c:pt idx="11">
                  <c:v>4035</c:v>
                </c:pt>
                <c:pt idx="14">
                  <c:v>4027</c:v>
                </c:pt>
              </c:numCache>
            </c:numRef>
          </c:val>
          <c:extLst>
            <c:ext xmlns:c16="http://schemas.microsoft.com/office/drawing/2014/chart" uri="{C3380CC4-5D6E-409C-BE32-E72D297353CC}">
              <c16:uniqueId val="{00000000-E9C0-4A40-999E-81C70A7AA02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9C0-4A40-999E-81C70A7AA02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212</c:v>
                </c:pt>
                <c:pt idx="3">
                  <c:v>179</c:v>
                </c:pt>
                <c:pt idx="6">
                  <c:v>177</c:v>
                </c:pt>
                <c:pt idx="9">
                  <c:v>174</c:v>
                </c:pt>
                <c:pt idx="12">
                  <c:v>174</c:v>
                </c:pt>
              </c:numCache>
            </c:numRef>
          </c:val>
          <c:extLst>
            <c:ext xmlns:c16="http://schemas.microsoft.com/office/drawing/2014/chart" uri="{C3380CC4-5D6E-409C-BE32-E72D297353CC}">
              <c16:uniqueId val="{00000002-E9C0-4A40-999E-81C70A7AA02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1</c:v>
                </c:pt>
                <c:pt idx="9">
                  <c:v>4</c:v>
                </c:pt>
                <c:pt idx="12">
                  <c:v>6</c:v>
                </c:pt>
              </c:numCache>
            </c:numRef>
          </c:val>
          <c:extLst>
            <c:ext xmlns:c16="http://schemas.microsoft.com/office/drawing/2014/chart" uri="{C3380CC4-5D6E-409C-BE32-E72D297353CC}">
              <c16:uniqueId val="{00000003-E9C0-4A40-999E-81C70A7AA02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2600</c:v>
                </c:pt>
                <c:pt idx="3">
                  <c:v>2902</c:v>
                </c:pt>
                <c:pt idx="6">
                  <c:v>2562</c:v>
                </c:pt>
                <c:pt idx="9">
                  <c:v>2573</c:v>
                </c:pt>
                <c:pt idx="12">
                  <c:v>2489</c:v>
                </c:pt>
              </c:numCache>
            </c:numRef>
          </c:val>
          <c:extLst>
            <c:ext xmlns:c16="http://schemas.microsoft.com/office/drawing/2014/chart" uri="{C3380CC4-5D6E-409C-BE32-E72D297353CC}">
              <c16:uniqueId val="{00000004-E9C0-4A40-999E-81C70A7AA02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9C0-4A40-999E-81C70A7AA02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9C0-4A40-999E-81C70A7AA02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3659</c:v>
                </c:pt>
                <c:pt idx="3">
                  <c:v>3647</c:v>
                </c:pt>
                <c:pt idx="6">
                  <c:v>3487</c:v>
                </c:pt>
                <c:pt idx="9">
                  <c:v>3405</c:v>
                </c:pt>
                <c:pt idx="12">
                  <c:v>3548</c:v>
                </c:pt>
              </c:numCache>
            </c:numRef>
          </c:val>
          <c:extLst>
            <c:ext xmlns:c16="http://schemas.microsoft.com/office/drawing/2014/chart" uri="{C3380CC4-5D6E-409C-BE32-E72D297353CC}">
              <c16:uniqueId val="{00000007-E9C0-4A40-999E-81C70A7AA02B}"/>
            </c:ext>
          </c:extLst>
        </c:ser>
        <c:dLbls>
          <c:showLegendKey val="0"/>
          <c:showVal val="0"/>
          <c:showCatName val="0"/>
          <c:showSerName val="0"/>
          <c:showPercent val="0"/>
          <c:showBubbleSize val="0"/>
        </c:dLbls>
        <c:gapWidth val="100"/>
        <c:overlap val="100"/>
        <c:axId val="269984248"/>
        <c:axId val="2699893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2215</c:v>
                </c:pt>
                <c:pt idx="2">
                  <c:v>#N/A</c:v>
                </c:pt>
                <c:pt idx="3">
                  <c:v>#N/A</c:v>
                </c:pt>
                <c:pt idx="4">
                  <c:v>2404</c:v>
                </c:pt>
                <c:pt idx="5">
                  <c:v>#N/A</c:v>
                </c:pt>
                <c:pt idx="6">
                  <c:v>#N/A</c:v>
                </c:pt>
                <c:pt idx="7">
                  <c:v>2090</c:v>
                </c:pt>
                <c:pt idx="8">
                  <c:v>#N/A</c:v>
                </c:pt>
                <c:pt idx="9">
                  <c:v>#N/A</c:v>
                </c:pt>
                <c:pt idx="10">
                  <c:v>2121</c:v>
                </c:pt>
                <c:pt idx="11">
                  <c:v>#N/A</c:v>
                </c:pt>
                <c:pt idx="12">
                  <c:v>#N/A</c:v>
                </c:pt>
                <c:pt idx="13">
                  <c:v>2190</c:v>
                </c:pt>
                <c:pt idx="14">
                  <c:v>#N/A</c:v>
                </c:pt>
              </c:numCache>
            </c:numRef>
          </c:val>
          <c:smooth val="0"/>
          <c:extLst>
            <c:ext xmlns:c16="http://schemas.microsoft.com/office/drawing/2014/chart" uri="{C3380CC4-5D6E-409C-BE32-E72D297353CC}">
              <c16:uniqueId val="{00000008-E9C0-4A40-999E-81C70A7AA02B}"/>
            </c:ext>
          </c:extLst>
        </c:ser>
        <c:dLbls>
          <c:showLegendKey val="0"/>
          <c:showVal val="0"/>
          <c:showCatName val="0"/>
          <c:showSerName val="0"/>
          <c:showPercent val="0"/>
          <c:showBubbleSize val="0"/>
        </c:dLbls>
        <c:marker val="1"/>
        <c:smooth val="0"/>
        <c:axId val="269984248"/>
        <c:axId val="269989344"/>
      </c:lineChart>
      <c:catAx>
        <c:axId val="269984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9989344"/>
        <c:crosses val="autoZero"/>
        <c:auto val="1"/>
        <c:lblAlgn val="ctr"/>
        <c:lblOffset val="100"/>
        <c:tickLblSkip val="1"/>
        <c:tickMarkSkip val="1"/>
        <c:noMultiLvlLbl val="0"/>
      </c:catAx>
      <c:valAx>
        <c:axId val="2699893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9984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48699</c:v>
                </c:pt>
                <c:pt idx="5">
                  <c:v>46944</c:v>
                </c:pt>
                <c:pt idx="8">
                  <c:v>46080</c:v>
                </c:pt>
                <c:pt idx="11">
                  <c:v>43997</c:v>
                </c:pt>
                <c:pt idx="14">
                  <c:v>42683</c:v>
                </c:pt>
              </c:numCache>
            </c:numRef>
          </c:val>
          <c:extLst>
            <c:ext xmlns:c16="http://schemas.microsoft.com/office/drawing/2014/chart" uri="{C3380CC4-5D6E-409C-BE32-E72D297353CC}">
              <c16:uniqueId val="{00000000-76FB-40F3-90E2-4E8469A14F9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145</c:v>
                </c:pt>
                <c:pt idx="5">
                  <c:v>107</c:v>
                </c:pt>
                <c:pt idx="8">
                  <c:v>90</c:v>
                </c:pt>
                <c:pt idx="11">
                  <c:v>71</c:v>
                </c:pt>
                <c:pt idx="14">
                  <c:v>53</c:v>
                </c:pt>
              </c:numCache>
            </c:numRef>
          </c:val>
          <c:extLst>
            <c:ext xmlns:c16="http://schemas.microsoft.com/office/drawing/2014/chart" uri="{C3380CC4-5D6E-409C-BE32-E72D297353CC}">
              <c16:uniqueId val="{00000001-76FB-40F3-90E2-4E8469A14F9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7795</c:v>
                </c:pt>
                <c:pt idx="5">
                  <c:v>7726</c:v>
                </c:pt>
                <c:pt idx="8">
                  <c:v>7810</c:v>
                </c:pt>
                <c:pt idx="11">
                  <c:v>9030</c:v>
                </c:pt>
                <c:pt idx="14">
                  <c:v>7229</c:v>
                </c:pt>
              </c:numCache>
            </c:numRef>
          </c:val>
          <c:extLst>
            <c:ext xmlns:c16="http://schemas.microsoft.com/office/drawing/2014/chart" uri="{C3380CC4-5D6E-409C-BE32-E72D297353CC}">
              <c16:uniqueId val="{00000002-76FB-40F3-90E2-4E8469A14F9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6FB-40F3-90E2-4E8469A14F9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6FB-40F3-90E2-4E8469A14F9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FB-40F3-90E2-4E8469A14F9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5983</c:v>
                </c:pt>
                <c:pt idx="3">
                  <c:v>5922</c:v>
                </c:pt>
                <c:pt idx="6">
                  <c:v>5830</c:v>
                </c:pt>
                <c:pt idx="9">
                  <c:v>5490</c:v>
                </c:pt>
                <c:pt idx="12">
                  <c:v>5375</c:v>
                </c:pt>
              </c:numCache>
            </c:numRef>
          </c:val>
          <c:extLst>
            <c:ext xmlns:c16="http://schemas.microsoft.com/office/drawing/2014/chart" uri="{C3380CC4-5D6E-409C-BE32-E72D297353CC}">
              <c16:uniqueId val="{00000006-76FB-40F3-90E2-4E8469A14F9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313</c:v>
                </c:pt>
                <c:pt idx="3">
                  <c:v>351</c:v>
                </c:pt>
                <c:pt idx="6">
                  <c:v>378</c:v>
                </c:pt>
                <c:pt idx="9">
                  <c:v>377</c:v>
                </c:pt>
                <c:pt idx="12">
                  <c:v>345</c:v>
                </c:pt>
              </c:numCache>
            </c:numRef>
          </c:val>
          <c:extLst>
            <c:ext xmlns:c16="http://schemas.microsoft.com/office/drawing/2014/chart" uri="{C3380CC4-5D6E-409C-BE32-E72D297353CC}">
              <c16:uniqueId val="{00000007-76FB-40F3-90E2-4E8469A14F9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36352</c:v>
                </c:pt>
                <c:pt idx="3">
                  <c:v>34787</c:v>
                </c:pt>
                <c:pt idx="6">
                  <c:v>31533</c:v>
                </c:pt>
                <c:pt idx="9">
                  <c:v>31274</c:v>
                </c:pt>
                <c:pt idx="12">
                  <c:v>25559</c:v>
                </c:pt>
              </c:numCache>
            </c:numRef>
          </c:val>
          <c:extLst>
            <c:ext xmlns:c16="http://schemas.microsoft.com/office/drawing/2014/chart" uri="{C3380CC4-5D6E-409C-BE32-E72D297353CC}">
              <c16:uniqueId val="{00000008-76FB-40F3-90E2-4E8469A14F9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1087</c:v>
                </c:pt>
                <c:pt idx="3">
                  <c:v>911</c:v>
                </c:pt>
                <c:pt idx="6">
                  <c:v>714</c:v>
                </c:pt>
                <c:pt idx="9">
                  <c:v>543</c:v>
                </c:pt>
                <c:pt idx="12">
                  <c:v>369</c:v>
                </c:pt>
              </c:numCache>
            </c:numRef>
          </c:val>
          <c:extLst>
            <c:ext xmlns:c16="http://schemas.microsoft.com/office/drawing/2014/chart" uri="{C3380CC4-5D6E-409C-BE32-E72D297353CC}">
              <c16:uniqueId val="{00000009-76FB-40F3-90E2-4E8469A14F9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33937</c:v>
                </c:pt>
                <c:pt idx="3">
                  <c:v>34400</c:v>
                </c:pt>
                <c:pt idx="6">
                  <c:v>33934</c:v>
                </c:pt>
                <c:pt idx="9">
                  <c:v>32615</c:v>
                </c:pt>
                <c:pt idx="12">
                  <c:v>32389</c:v>
                </c:pt>
              </c:numCache>
            </c:numRef>
          </c:val>
          <c:extLst>
            <c:ext xmlns:c16="http://schemas.microsoft.com/office/drawing/2014/chart" uri="{C3380CC4-5D6E-409C-BE32-E72D297353CC}">
              <c16:uniqueId val="{0000000A-76FB-40F3-90E2-4E8469A14F97}"/>
            </c:ext>
          </c:extLst>
        </c:ser>
        <c:dLbls>
          <c:showLegendKey val="0"/>
          <c:showVal val="0"/>
          <c:showCatName val="0"/>
          <c:showSerName val="0"/>
          <c:showPercent val="0"/>
          <c:showBubbleSize val="0"/>
        </c:dLbls>
        <c:gapWidth val="100"/>
        <c:overlap val="100"/>
        <c:axId val="269990912"/>
        <c:axId val="2699834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21033</c:v>
                </c:pt>
                <c:pt idx="2">
                  <c:v>#N/A</c:v>
                </c:pt>
                <c:pt idx="3">
                  <c:v>#N/A</c:v>
                </c:pt>
                <c:pt idx="4">
                  <c:v>21594</c:v>
                </c:pt>
                <c:pt idx="5">
                  <c:v>#N/A</c:v>
                </c:pt>
                <c:pt idx="6">
                  <c:v>#N/A</c:v>
                </c:pt>
                <c:pt idx="7">
                  <c:v>18410</c:v>
                </c:pt>
                <c:pt idx="8">
                  <c:v>#N/A</c:v>
                </c:pt>
                <c:pt idx="9">
                  <c:v>#N/A</c:v>
                </c:pt>
                <c:pt idx="10">
                  <c:v>17200</c:v>
                </c:pt>
                <c:pt idx="11">
                  <c:v>#N/A</c:v>
                </c:pt>
                <c:pt idx="12">
                  <c:v>#N/A</c:v>
                </c:pt>
                <c:pt idx="13">
                  <c:v>14072</c:v>
                </c:pt>
                <c:pt idx="14">
                  <c:v>#N/A</c:v>
                </c:pt>
              </c:numCache>
            </c:numRef>
          </c:val>
          <c:smooth val="0"/>
          <c:extLst>
            <c:ext xmlns:c16="http://schemas.microsoft.com/office/drawing/2014/chart" uri="{C3380CC4-5D6E-409C-BE32-E72D297353CC}">
              <c16:uniqueId val="{0000000B-76FB-40F3-90E2-4E8469A14F97}"/>
            </c:ext>
          </c:extLst>
        </c:ser>
        <c:dLbls>
          <c:showLegendKey val="0"/>
          <c:showVal val="0"/>
          <c:showCatName val="0"/>
          <c:showSerName val="0"/>
          <c:showPercent val="0"/>
          <c:showBubbleSize val="0"/>
        </c:dLbls>
        <c:marker val="1"/>
        <c:smooth val="0"/>
        <c:axId val="269990912"/>
        <c:axId val="269983464"/>
      </c:lineChart>
      <c:catAx>
        <c:axId val="269990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69983464"/>
        <c:crosses val="autoZero"/>
        <c:auto val="1"/>
        <c:lblAlgn val="ctr"/>
        <c:lblOffset val="100"/>
        <c:tickLblSkip val="1"/>
        <c:tickMarkSkip val="1"/>
        <c:noMultiLvlLbl val="0"/>
      </c:catAx>
      <c:valAx>
        <c:axId val="2699834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9990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3097</c:v>
                </c:pt>
                <c:pt idx="1">
                  <c:v>4145</c:v>
                </c:pt>
                <c:pt idx="2">
                  <c:v>2704</c:v>
                </c:pt>
              </c:numCache>
            </c:numRef>
          </c:val>
          <c:extLst>
            <c:ext xmlns:c16="http://schemas.microsoft.com/office/drawing/2014/chart" uri="{C3380CC4-5D6E-409C-BE32-E72D297353CC}">
              <c16:uniqueId val="{00000000-CE82-4329-9D2A-9FE364C755A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915</c:v>
                </c:pt>
                <c:pt idx="1">
                  <c:v>915</c:v>
                </c:pt>
                <c:pt idx="2">
                  <c:v>795</c:v>
                </c:pt>
              </c:numCache>
            </c:numRef>
          </c:val>
          <c:extLst>
            <c:ext xmlns:c16="http://schemas.microsoft.com/office/drawing/2014/chart" uri="{C3380CC4-5D6E-409C-BE32-E72D297353CC}">
              <c16:uniqueId val="{00000001-CE82-4329-9D2A-9FE364C755A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2388</c:v>
                </c:pt>
                <c:pt idx="1">
                  <c:v>2402</c:v>
                </c:pt>
                <c:pt idx="2">
                  <c:v>2146</c:v>
                </c:pt>
              </c:numCache>
            </c:numRef>
          </c:val>
          <c:extLst>
            <c:ext xmlns:c16="http://schemas.microsoft.com/office/drawing/2014/chart" uri="{C3380CC4-5D6E-409C-BE32-E72D297353CC}">
              <c16:uniqueId val="{00000002-CE82-4329-9D2A-9FE364C755AE}"/>
            </c:ext>
          </c:extLst>
        </c:ser>
        <c:dLbls>
          <c:showLegendKey val="0"/>
          <c:showVal val="0"/>
          <c:showCatName val="0"/>
          <c:showSerName val="0"/>
          <c:showPercent val="0"/>
          <c:showBubbleSize val="0"/>
        </c:dLbls>
        <c:gapWidth val="120"/>
        <c:overlap val="100"/>
        <c:axId val="365460840"/>
        <c:axId val="365459664"/>
      </c:barChart>
      <c:catAx>
        <c:axId val="365460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65459664"/>
        <c:crosses val="autoZero"/>
        <c:auto val="1"/>
        <c:lblAlgn val="ctr"/>
        <c:lblOffset val="100"/>
        <c:tickLblSkip val="1"/>
        <c:tickMarkSkip val="1"/>
        <c:noMultiLvlLbl val="0"/>
      </c:catAx>
      <c:valAx>
        <c:axId val="3654596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65460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732844695455105E-2"/>
                  <c:y val="-6.4739042105865174E-2"/>
                </c:manualLayout>
              </c:layout>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{4446E4C7-49BC-40E0-89B1-AA8961A7BC34}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9A55-49B7-944D-0698A7932DD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{804FE862-B01E-419D-8E2B-B4864401E021}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A55-49B7-944D-0698A7932DD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{3B1D07EF-F1C4-458B-B3CF-57F9C716CD2E}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A55-49B7-944D-0698A7932DD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{080E76F4-F38C-4A56-88DD-3F576C312352}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A55-49B7-944D-0698A7932DD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{902C5D0A-F7AC-4160-B63A-805435EEDE39}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A55-49B7-944D-0698A7932DD5}"/>
                </c:ext>
              </c:extLst>
            </c:dLbl>
            <c:dLbl>
              <c:idx val="8"/>
              <c:layout>
                <c:manualLayout>
                  <c:x val="-1.8428106424351359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{02B1B6BB-6551-4E12-9CD3-A284F06E0787}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9A55-49B7-944D-0698A7932DD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{469AE1D6-F75C-4DE3-84EE-A372829B4050}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9A55-49B7-944D-0698A7932DD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{70C799DE-3393-495D-B26C-4C02CC6FB1A1}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9A55-49B7-944D-0698A7932DD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{65171726-371B-46B3-9CCD-D622C3340E9C}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9A55-49B7-944D-0698A7932DD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65.900000000000006</c:v>
                </c:pt>
                <c:pt idx="8">
                  <c:v>65.900000000000006</c:v>
                </c:pt>
                <c:pt idx="16">
                  <c:v>67.3</c:v>
                </c:pt>
                <c:pt idx="24">
                  <c:v>69.099999999999994</c:v>
                </c:pt>
                <c:pt idx="32">
                  <c:v>70.8</c:v>
                </c:pt>
              </c:numCache>
            </c:numRef>
          </c:xVal>
          <c:yVal>
            <c:numRef>
              <c:f>公会計指標分析・財政指標組合せ分析表!$BP$51:$DC$51</c:f>
              <c:numCache>
                <c:formatCode>#,##0.0;"▲ "#,##0.0</c:formatCode>
                <c:ptCount val="40"/>
                <c:pt idx="0">
                  <c:v>121</c:v>
                </c:pt>
                <c:pt idx="8">
                  <c:v>124.4</c:v>
                </c:pt>
                <c:pt idx="16">
                  <c:v>102.4</c:v>
                </c:pt>
                <c:pt idx="24">
                  <c:v>92.9</c:v>
                </c:pt>
                <c:pt idx="32">
                  <c:v>78.8</c:v>
                </c:pt>
              </c:numCache>
            </c:numRef>
          </c:yVal>
          <c:smooth val="0"/>
          <c:extLst>
            <c:ext xmlns:c16="http://schemas.microsoft.com/office/drawing/2014/chart" uri="{C3380CC4-5D6E-409C-BE32-E72D297353CC}">
              <c16:uniqueId val="{00000009-9A55-49B7-944D-0698A7932DD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7005722293588694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{D9263306-B74E-4EED-B7CC-E9EE81D3B6BC}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9A55-49B7-944D-0698A7932DD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{DD89BEE8-1DE6-4D85-8F79-35422C54CB5D}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A55-49B7-944D-0698A7932DD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{8F1D118B-1E65-40D1-AE8F-FC56D0140BA1}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A55-49B7-944D-0698A7932DD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{95316765-E8DF-492F-96B9-9FC72342ACA5}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A55-49B7-944D-0698A7932DD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{8B7EC083-0BD8-46D5-B5A8-6785F678BA29}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A55-49B7-944D-0698A7932DD5}"/>
                </c:ext>
              </c:extLst>
            </c:dLbl>
            <c:dLbl>
              <c:idx val="8"/>
              <c:layout>
                <c:manualLayout>
                  <c:x val="-3.7155228826217766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{F447E53C-C4C8-4F5E-88D4-A68D2627F1D1}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9A55-49B7-944D-0698A7932DD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{68B3AA20-2CB1-4BEE-AD4E-E2768C0F7679}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9A55-49B7-944D-0698A7932DD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{1FE298EE-3B84-4E9B-A4DC-0A9500652B38}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9A55-49B7-944D-0698A7932DD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{6BC25672-63C3-48FF-B3E5-B44CE0C69736}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9A55-49B7-944D-0698A7932DD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60.6</c:v>
                </c:pt>
                <c:pt idx="16">
                  <c:v>62.3</c:v>
                </c:pt>
                <c:pt idx="24">
                  <c:v>62.1</c:v>
                </c:pt>
                <c:pt idx="32">
                  <c:v>63.1</c:v>
                </c:pt>
              </c:numCache>
            </c:numRef>
          </c:xVal>
          <c:yVal>
            <c:numRef>
              <c:f>公会計指標分析・財政指標組合せ分析表!$BP$55:$DC$55</c:f>
              <c:numCache>
                <c:formatCode>#,##0.0;"▲ "#,##0.0</c:formatCode>
                <c:ptCount val="40"/>
                <c:pt idx="0">
                  <c:v>25.4</c:v>
                </c:pt>
                <c:pt idx="8">
                  <c:v>23</c:v>
                </c:pt>
                <c:pt idx="16">
                  <c:v>28</c:v>
                </c:pt>
                <c:pt idx="24">
                  <c:v>18</c:v>
                </c:pt>
                <c:pt idx="32">
                  <c:v>12.7</c:v>
                </c:pt>
              </c:numCache>
            </c:numRef>
          </c:yVal>
          <c:smooth val="0"/>
          <c:extLst>
            <c:ext xmlns:c16="http://schemas.microsoft.com/office/drawing/2014/chart" uri="{C3380CC4-5D6E-409C-BE32-E72D297353CC}">
              <c16:uniqueId val="{00000013-9A55-49B7-944D-0698A7932DD5}"/>
            </c:ext>
          </c:extLst>
        </c:ser>
        <c:dLbls>
          <c:showLegendKey val="0"/>
          <c:showVal val="1"/>
          <c:showCatName val="0"/>
          <c:showSerName val="0"/>
          <c:showPercent val="0"/>
          <c:showBubbleSize val="0"/>
        </c:dLbls>
        <c:axId val="276433040"/>
        <c:axId val="276433824"/>
      </c:scatterChart>
      <c:valAx>
        <c:axId val="2764330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76433824"/>
        <c:crosses val="autoZero"/>
        <c:crossBetween val="midCat"/>
      </c:valAx>
      <c:valAx>
        <c:axId val="276433824"/>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2764330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{308A3645-FC16-469D-BBD8-525CFDDE2A97}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C2F-4EED-85AC-FC66F656127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{3BDB4C0F-CCC4-4EE6-B8BE-6AD742820C2E}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C2F-4EED-85AC-FC66F656127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{C1CCDBD3-A09E-4B55-92F2-57F568847128}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C2F-4EED-85AC-FC66F656127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{CAF87E6A-9E60-40B8-AE16-A8475931D35E}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C2F-4EED-85AC-FC66F656127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{A087AD49-06A4-4032-9E0A-2240D86B1465}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C2F-4EED-85AC-FC66F656127D}"/>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{EA21C27F-5B22-4283-AEE0-4B9E6E3FA19B}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C2F-4EED-85AC-FC66F656127D}"/>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{6856F7A6-84DF-4F29-B7DB-763542FC90EE}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C2F-4EED-85AC-FC66F656127D}"/>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{6383CD61-40CC-4ED6-BB65-4F84CBCCE475}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C2F-4EED-85AC-FC66F656127D}"/>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{6E3B3B0A-9904-4C07-965E-EE0EAF0FA2A2}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C2F-4EED-85AC-FC66F656127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12.9</c:v>
                </c:pt>
                <c:pt idx="8">
                  <c:v>13.4</c:v>
                </c:pt>
                <c:pt idx="16">
                  <c:v>12.7</c:v>
                </c:pt>
                <c:pt idx="24">
                  <c:v>12.3</c:v>
                </c:pt>
                <c:pt idx="32">
                  <c:v>11.7</c:v>
                </c:pt>
              </c:numCache>
            </c:numRef>
          </c:xVal>
          <c:yVal>
            <c:numRef>
              <c:f>公会計指標分析・財政指標組合せ分析表!$BP$73:$DC$73</c:f>
              <c:numCache>
                <c:formatCode>#,##0.0;"▲ "#,##0.0</c:formatCode>
                <c:ptCount val="40"/>
                <c:pt idx="0">
                  <c:v>121</c:v>
                </c:pt>
                <c:pt idx="8">
                  <c:v>124.4</c:v>
                </c:pt>
                <c:pt idx="16">
                  <c:v>102.4</c:v>
                </c:pt>
                <c:pt idx="24">
                  <c:v>92.9</c:v>
                </c:pt>
                <c:pt idx="32">
                  <c:v>78.8</c:v>
                </c:pt>
              </c:numCache>
            </c:numRef>
          </c:yVal>
          <c:smooth val="0"/>
          <c:extLst>
            <c:ext xmlns:c16="http://schemas.microsoft.com/office/drawing/2014/chart" uri="{C3380CC4-5D6E-409C-BE32-E72D297353CC}">
              <c16:uniqueId val="{00000009-3C2F-4EED-85AC-FC66F656127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0388023920455068E-2"/>
                  <c:y val="-5.2712775539811782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{B168C30D-C13F-4DB2-B90A-DF767F240F8F}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C2F-4EED-85AC-FC66F656127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{A8A9A61D-119F-4F50-8911-5A0F1452F276}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C2F-4EED-85AC-FC66F656127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{7940A8CB-3F73-4441-B33C-748233348FF1}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C2F-4EED-85AC-FC66F656127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{770A8D5C-A429-446F-921F-82D5E3219413}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C2F-4EED-85AC-FC66F656127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{53AEF149-FCE0-4498-A3EF-93306D2659C5}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C2F-4EED-85AC-FC66F656127D}"/>
                </c:ext>
              </c:extLst>
            </c:dLbl>
            <c:dLbl>
              <c:idx val="8"/>
              <c:layout>
                <c:manualLayout>
                  <c:x val="-2.2880310423731148E-2"/>
                  <c:y val="-7.8867181265655964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{52266735-F2CD-4858-BB79-5F988F04707D}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C2F-4EED-85AC-FC66F656127D}"/>
                </c:ext>
              </c:extLst>
            </c:dLbl>
            <c:dLbl>
              <c:idx val="16"/>
              <c:layout>
                <c:manualLayout>
                  <c:x val="-3.1570342725075584E-2"/>
                  <c:y val="-5.5669984457914101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{A487490B-1E21-48DE-AE63-9F466F7D6E7F}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C2F-4EED-85AC-FC66F656127D}"/>
                </c:ext>
              </c:extLst>
            </c:dLbl>
            <c:dLbl>
              <c:idx val="24"/>
              <c:layout>
                <c:manualLayout>
                  <c:x val="-4.4905057365901176E-2"/>
                  <c:y val="-5.6400339199688766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{51B109A4-FC06-4D23-9049-043F13E34B7A}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C2F-4EED-85AC-FC66F656127D}"/>
                </c:ext>
              </c:extLst>
            </c:dLbl>
            <c:dLbl>
              <c:idx val="32"/>
              <c:layout>
                <c:manualLayout>
                  <c:x val="-1.8235628084250128E-2"/>
                  <c:y val="-6.8432954975899143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{6BAC11FC-397B-4A6A-878D-B93DE5FA12F7}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C2F-4EED-85AC-FC66F656127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7.7</c:v>
                </c:pt>
                <c:pt idx="16">
                  <c:v>7.5</c:v>
                </c:pt>
                <c:pt idx="24">
                  <c:v>6.6</c:v>
                </c:pt>
                <c:pt idx="32">
                  <c:v>6.6</c:v>
                </c:pt>
              </c:numCache>
            </c:numRef>
          </c:xVal>
          <c:yVal>
            <c:numRef>
              <c:f>公会計指標分析・財政指標組合せ分析表!$BP$77:$DC$77</c:f>
              <c:numCache>
                <c:formatCode>#,##0.0;"▲ "#,##0.0</c:formatCode>
                <c:ptCount val="40"/>
                <c:pt idx="0">
                  <c:v>25.4</c:v>
                </c:pt>
                <c:pt idx="8">
                  <c:v>23</c:v>
                </c:pt>
                <c:pt idx="16">
                  <c:v>28</c:v>
                </c:pt>
                <c:pt idx="24">
                  <c:v>18</c:v>
                </c:pt>
                <c:pt idx="32">
                  <c:v>12.7</c:v>
                </c:pt>
              </c:numCache>
            </c:numRef>
          </c:yVal>
          <c:smooth val="0"/>
          <c:extLst>
            <c:ext xmlns:c16="http://schemas.microsoft.com/office/drawing/2014/chart" uri="{C3380CC4-5D6E-409C-BE32-E72D297353CC}">
              <c16:uniqueId val="{00000013-3C2F-4EED-85AC-FC66F656127D}"/>
            </c:ext>
          </c:extLst>
        </c:ser>
        <c:dLbls>
          <c:showLegendKey val="0"/>
          <c:showVal val="1"/>
          <c:showCatName val="0"/>
          <c:showSerName val="0"/>
          <c:showPercent val="0"/>
          <c:showBubbleSize val="0"/>
        </c:dLbls>
        <c:axId val="337703080"/>
        <c:axId val="337702296"/>
      </c:scatterChart>
      <c:valAx>
        <c:axId val="337703080"/>
        <c:scaling>
          <c:orientation val="maxMin"/>
          <c:max val="14"/>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37702296"/>
        <c:crosses val="autoZero"/>
        <c:crossBetween val="midCat"/>
      </c:valAx>
      <c:valAx>
        <c:axId val="337702296"/>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37703080"/>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新潟県村上市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ほぼ横ばいで推移しているが、大規模事業や災害復旧事業の償還開始に伴い、今後も数年程度高い状態が続く見込みである。また、公営企業債の元利償還金に対する繰入金についても依然として高い傾向にある。</a:t>
          </a:r>
        </a:p>
        <a:p>
          <a:r>
            <a:rPr kumimoji="1" lang="ja-JP" altLang="en-US" sz="1400">
              <a:latin typeface="ＭＳ ゴシック" pitchFamily="49" charset="-128"/>
              <a:ea typeface="ＭＳ ゴシック" pitchFamily="49" charset="-128"/>
            </a:rPr>
            <a:t>　今後も引き続き、過疎対策事業債等の交付税算入率の高い地方債を発行することで後年度の負担軽減を図るとともに、優良債であってもあくまで借入金であることを認識し計画的に利用することで、実質公債費比率の改善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新潟県村上市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に将来負担比率の分子が大きく減少しているが、主な要因としては、公営企業債の残高の減少によるものと考える。一方で、令和４年の大雨災害の復旧事業に係る地方債の発行により、地方債残高は今後増加する見込みとなっている。</a:t>
          </a:r>
        </a:p>
        <a:p>
          <a:r>
            <a:rPr kumimoji="1" lang="ja-JP" altLang="en-US" sz="1400">
              <a:latin typeface="ＭＳ ゴシック" pitchFamily="49" charset="-128"/>
              <a:ea typeface="ＭＳ ゴシック" pitchFamily="49" charset="-128"/>
            </a:rPr>
            <a:t>　今後も引き続き事業の選択と集中を推進し、償還額以下での地方債発行に努めるとともに、交付税措置のある地方債を活用し、後年度の財政負担の軽減を図る。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新潟県村上市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令和４年８月に発生した大雨災害復旧事業、普通交付税（臨時財政対策債）の減額に伴う財源不足及び大型投資事業の償還開始等が重なり、基金全体で約１８．２億円の減額となった。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予算に対する適正な基金の規模を念頭に、基金積み増し等による財政の健全な運営に努め、更に基金運用の見直しを図り、基金運用から生ずる収益の増収を図る。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また、ふるさと納税において返礼品の魅力向上や納税方法の拡充を図り増収に努める。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・村上市環境衛生基金：環境衛生に係る施設整備その他環境衛生事業の推進。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・村上市義務教育施設設備整備基金：義務教育施設設備整備資金に充てる。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・村上市社会福祉基金：社会福祉施設整備資金、社会福祉事業資金又は児童手当法に基づく次代の社会を担う児童の健やかな成長を支援する資金に充てる。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・村上市ふるさと応援基金：本市を応援しようとする個人又は団体から「ふるさと納税寄附金」として広く寄附金を募り、これを活用して本市のまちづくりに関する事業を実施。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・村上市森林環境整備基金：環境衛生に係る施設整備その他環境衛生事業の推進。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・村上市環境衛生基金：旧ごみ処理場閉鎖事業の伴う取り崩しのため、約１．７億円の減額。</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それぞれの基金は、個々の設置目的を達成するための財源の一つであると捉え、より有利な特定財源を模索しつつ運用する。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令和４年８月に発生した大雨災害の復旧事業の繰越し財源及び、普通交付税（臨時財政対策債）の減額による財源不足の補填のための取り崩しにより、約１４．４億円の減額。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自然災害等の突発的な財源不足に対応できるようにするため、現在の水準を維持するよう適切な運用に努める。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大型投資事業の償還開始に伴う取り崩しのため、約１．２億円の減額。</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令和４年大雨災害に係る災害復旧事業債の償還が控えており、今後の公債費増加に対応できるよう減債基金残高の確保に努める。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新潟県村上市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55,919
55,604
1,174.17
43,014,379
39,868,342
1,467,016
21,802,914
32,388,795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000">
              <a:solidFill>
                <a:schemeClr val="dk1"/>
              </a:solidFill>
              <a:effectLst/>
              <a:latin typeface="+mn-lt"/>
              <a:ea typeface="+mn-ea"/>
              <a:cs typeface="+mn-cs"/>
            </a:rPr>
            <a:t>有形固定資産減価償却率は昨年度より</a:t>
          </a:r>
          <a:r>
            <a:rPr lang="en-US" altLang="ja-JP" sz="1000">
              <a:solidFill>
                <a:schemeClr val="dk1"/>
              </a:solidFill>
              <a:effectLst/>
              <a:latin typeface="+mn-lt"/>
              <a:ea typeface="+mn-ea"/>
              <a:cs typeface="+mn-cs"/>
            </a:rPr>
            <a:t>1.7</a:t>
          </a:r>
          <a:r>
            <a:rPr lang="ja-JP" altLang="ja-JP" sz="1000">
              <a:solidFill>
                <a:schemeClr val="dk1"/>
              </a:solidFill>
              <a:effectLst/>
              <a:latin typeface="+mn-lt"/>
              <a:ea typeface="+mn-ea"/>
              <a:cs typeface="+mn-cs"/>
            </a:rPr>
            <a:t>ポイント増加している。全国平均及び新潟県平均を上回っており、類似団体内平均値と比較しても高い水準である。インフラ資産を中心に減価償却が進んでいるいるため、長寿命化に基づく更新や修繕が必要な状況である。また、その他の施設についても個別施設計画を策定しており、同計画及び令和３年度改訂の公共施設等総合管理計画に基づき、施設の維持及び更新に係る経費の縮減と平準化、適正な維持管理を進めていく。</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61383</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471160"/>
          <a:ext cx="1270" cy="1191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65210</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666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61383</xdr:rowOff>
    </xdr:from>
    <xdr:to>
      <xdr:col>23</xdr:col>
      <xdr:colOff>174625</xdr:colOff>
      <xdr:row>34</xdr:row>
      <xdr:rowOff>61383</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662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29650</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59446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6773</xdr:rowOff>
    </xdr:from>
    <xdr:to>
      <xdr:col>23</xdr:col>
      <xdr:colOff>136525</xdr:colOff>
      <xdr:row>31</xdr:row>
      <xdr:rowOff>108373</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149437</xdr:rowOff>
    </xdr:from>
    <xdr:to>
      <xdr:col>15</xdr:col>
      <xdr:colOff>187325</xdr:colOff>
      <xdr:row>31</xdr:row>
      <xdr:rowOff>79587</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112395</xdr:rowOff>
    </xdr:from>
    <xdr:to>
      <xdr:col>23</xdr:col>
      <xdr:colOff>136525</xdr:colOff>
      <xdr:row>33</xdr:row>
      <xdr:rowOff>42545</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90822</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634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51223</xdr:rowOff>
    </xdr:from>
    <xdr:to>
      <xdr:col>19</xdr:col>
      <xdr:colOff>187325</xdr:colOff>
      <xdr:row>32</xdr:row>
      <xdr:rowOff>152823</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630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102023</xdr:rowOff>
    </xdr:from>
    <xdr:to>
      <xdr:col>23</xdr:col>
      <xdr:colOff>85725</xdr:colOff>
      <xdr:row>32</xdr:row>
      <xdr:rowOff>163195</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6359948"/>
          <a:ext cx="7112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157903</xdr:rowOff>
    </xdr:from>
    <xdr:to>
      <xdr:col>15</xdr:col>
      <xdr:colOff>187325</xdr:colOff>
      <xdr:row>32</xdr:row>
      <xdr:rowOff>88053</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624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37253</xdr:rowOff>
    </xdr:from>
    <xdr:to>
      <xdr:col>19</xdr:col>
      <xdr:colOff>136525</xdr:colOff>
      <xdr:row>32</xdr:row>
      <xdr:rowOff>102023</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6295178"/>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107527</xdr:rowOff>
    </xdr:from>
    <xdr:to>
      <xdr:col>11</xdr:col>
      <xdr:colOff>187325</xdr:colOff>
      <xdr:row>32</xdr:row>
      <xdr:rowOff>37677</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619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158327</xdr:rowOff>
    </xdr:from>
    <xdr:to>
      <xdr:col>15</xdr:col>
      <xdr:colOff>136525</xdr:colOff>
      <xdr:row>32</xdr:row>
      <xdr:rowOff>37253</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6244802"/>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107527</xdr:rowOff>
    </xdr:from>
    <xdr:to>
      <xdr:col>7</xdr:col>
      <xdr:colOff>187325</xdr:colOff>
      <xdr:row>32</xdr:row>
      <xdr:rowOff>37677</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619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158327</xdr:rowOff>
    </xdr:from>
    <xdr:to>
      <xdr:col>11</xdr:col>
      <xdr:colOff>136525</xdr:colOff>
      <xdr:row>31</xdr:row>
      <xdr:rowOff>158327</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6244802"/>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88917</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96114</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5839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13352</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143950</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640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79180</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6337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28804</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6286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28804</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6286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a:solidFill>
                <a:schemeClr val="dk1"/>
              </a:solidFill>
              <a:effectLst/>
              <a:latin typeface="+mn-lt"/>
              <a:ea typeface="+mn-ea"/>
              <a:cs typeface="+mn-cs"/>
            </a:rPr>
            <a:t>昨年度より</a:t>
          </a:r>
          <a:r>
            <a:rPr lang="en-US" altLang="ja-JP" sz="1000">
              <a:solidFill>
                <a:schemeClr val="dk1"/>
              </a:solidFill>
              <a:effectLst/>
              <a:latin typeface="+mn-lt"/>
              <a:ea typeface="+mn-ea"/>
              <a:cs typeface="+mn-cs"/>
            </a:rPr>
            <a:t>65.0</a:t>
          </a:r>
          <a:r>
            <a:rPr lang="ja-JP" altLang="ja-JP" sz="1000">
              <a:solidFill>
                <a:schemeClr val="dk1"/>
              </a:solidFill>
              <a:effectLst/>
              <a:latin typeface="+mn-lt"/>
              <a:ea typeface="+mn-ea"/>
              <a:cs typeface="+mn-cs"/>
            </a:rPr>
            <a:t>ポイント</a:t>
          </a:r>
          <a:r>
            <a:rPr lang="ja-JP" altLang="en-US" sz="1000">
              <a:solidFill>
                <a:schemeClr val="dk1"/>
              </a:solidFill>
              <a:effectLst/>
              <a:latin typeface="+mn-lt"/>
              <a:ea typeface="+mn-ea"/>
              <a:cs typeface="+mn-cs"/>
            </a:rPr>
            <a:t>増加</a:t>
          </a:r>
          <a:r>
            <a:rPr lang="ja-JP" altLang="ja-JP" sz="1000">
              <a:solidFill>
                <a:schemeClr val="dk1"/>
              </a:solidFill>
              <a:effectLst/>
              <a:latin typeface="+mn-lt"/>
              <a:ea typeface="+mn-ea"/>
              <a:cs typeface="+mn-cs"/>
            </a:rPr>
            <a:t>している。これは、</a:t>
          </a:r>
          <a:r>
            <a:rPr lang="ja-JP" altLang="en-US" sz="1000">
              <a:solidFill>
                <a:schemeClr val="dk1"/>
              </a:solidFill>
              <a:effectLst/>
              <a:latin typeface="+mn-lt"/>
              <a:ea typeface="+mn-ea"/>
              <a:cs typeface="+mn-cs"/>
            </a:rPr>
            <a:t>令和</a:t>
          </a:r>
          <a:r>
            <a:rPr lang="en-US" altLang="ja-JP" sz="1000">
              <a:solidFill>
                <a:schemeClr val="dk1"/>
              </a:solidFill>
              <a:effectLst/>
              <a:latin typeface="+mn-lt"/>
              <a:ea typeface="+mn-ea"/>
              <a:cs typeface="+mn-cs"/>
            </a:rPr>
            <a:t>4</a:t>
          </a:r>
          <a:r>
            <a:rPr lang="ja-JP" altLang="en-US" sz="1000">
              <a:solidFill>
                <a:schemeClr val="dk1"/>
              </a:solidFill>
              <a:effectLst/>
              <a:latin typeface="+mn-lt"/>
              <a:ea typeface="+mn-ea"/>
              <a:cs typeface="+mn-cs"/>
            </a:rPr>
            <a:t>年</a:t>
          </a:r>
          <a:r>
            <a:rPr lang="en-US" altLang="ja-JP" sz="1000">
              <a:solidFill>
                <a:schemeClr val="dk1"/>
              </a:solidFill>
              <a:effectLst/>
              <a:latin typeface="+mn-lt"/>
              <a:ea typeface="+mn-ea"/>
              <a:cs typeface="+mn-cs"/>
            </a:rPr>
            <a:t>8</a:t>
          </a:r>
          <a:r>
            <a:rPr lang="ja-JP" altLang="en-US" sz="1000">
              <a:solidFill>
                <a:schemeClr val="dk1"/>
              </a:solidFill>
              <a:effectLst/>
              <a:latin typeface="+mn-lt"/>
              <a:ea typeface="+mn-ea"/>
              <a:cs typeface="+mn-cs"/>
            </a:rPr>
            <a:t>月豪雨に係る災害関連の</a:t>
          </a:r>
          <a:r>
            <a:rPr lang="ja-JP" altLang="ja-JP" sz="1000">
              <a:solidFill>
                <a:schemeClr val="dk1"/>
              </a:solidFill>
              <a:effectLst/>
              <a:latin typeface="+mn-lt"/>
              <a:ea typeface="+mn-ea"/>
              <a:cs typeface="+mn-cs"/>
            </a:rPr>
            <a:t>地方債の現在高が</a:t>
          </a:r>
          <a:r>
            <a:rPr lang="ja-JP" altLang="en-US" sz="1000">
              <a:solidFill>
                <a:schemeClr val="dk1"/>
              </a:solidFill>
              <a:effectLst/>
              <a:latin typeface="+mn-lt"/>
              <a:ea typeface="+mn-ea"/>
              <a:cs typeface="+mn-cs"/>
            </a:rPr>
            <a:t>増加</a:t>
          </a:r>
          <a:r>
            <a:rPr lang="ja-JP" altLang="ja-JP" sz="1000">
              <a:solidFill>
                <a:schemeClr val="dk1"/>
              </a:solidFill>
              <a:effectLst/>
              <a:latin typeface="+mn-lt"/>
              <a:ea typeface="+mn-ea"/>
              <a:cs typeface="+mn-cs"/>
            </a:rPr>
            <a:t>したことなどにより、将来負担額が</a:t>
          </a:r>
          <a:r>
            <a:rPr lang="ja-JP" altLang="en-US" sz="1000">
              <a:solidFill>
                <a:schemeClr val="dk1"/>
              </a:solidFill>
              <a:effectLst/>
              <a:latin typeface="+mn-lt"/>
              <a:ea typeface="+mn-ea"/>
              <a:cs typeface="+mn-cs"/>
            </a:rPr>
            <a:t>増加</a:t>
          </a:r>
          <a:r>
            <a:rPr lang="ja-JP" altLang="ja-JP" sz="1000">
              <a:solidFill>
                <a:schemeClr val="dk1"/>
              </a:solidFill>
              <a:effectLst/>
              <a:latin typeface="+mn-lt"/>
              <a:ea typeface="+mn-ea"/>
              <a:cs typeface="+mn-cs"/>
            </a:rPr>
            <a:t>したためである。改善傾向ではあるが、依然として全国平均値および類似団体内平均値を上回っている。</a:t>
          </a:r>
          <a:endParaRPr lang="ja-JP" altLang="ja-JP" sz="1000">
            <a:effectLst/>
          </a:endParaRPr>
        </a:p>
        <a:p>
          <a:r>
            <a:rPr lang="ja-JP" altLang="ja-JP" sz="1000">
              <a:solidFill>
                <a:schemeClr val="dk1"/>
              </a:solidFill>
              <a:effectLst/>
              <a:latin typeface="+mn-lt"/>
              <a:ea typeface="+mn-ea"/>
              <a:cs typeface="+mn-cs"/>
            </a:rPr>
            <a:t>今後も地方債償還の財源を確保するとともに、地方債発行の抑制を行う。また、基金積み増し等による健全運営と経常的経費全般の歳出抑制を図っていく。</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121885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5312833"/>
          <a:ext cx="1269" cy="1238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125712</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55508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121885</xdr:rowOff>
    </xdr:from>
    <xdr:to>
      <xdr:col>76</xdr:col>
      <xdr:colOff>111125</xdr:colOff>
      <xdr:row>33</xdr:row>
      <xdr:rowOff>121885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55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7030</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5750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155603</xdr:rowOff>
    </xdr:from>
    <xdr:to>
      <xdr:col>76</xdr:col>
      <xdr:colOff>73025</xdr:colOff>
      <xdr:row>30</xdr:row>
      <xdr:rowOff>85753</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109665</xdr:rowOff>
    </xdr:from>
    <xdr:to>
      <xdr:col>72</xdr:col>
      <xdr:colOff>123825</xdr:colOff>
      <xdr:row>30</xdr:row>
      <xdr:rowOff>39815</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115972</xdr:rowOff>
    </xdr:from>
    <xdr:to>
      <xdr:col>68</xdr:col>
      <xdr:colOff>123825</xdr:colOff>
      <xdr:row>31</xdr:row>
      <xdr:rowOff>46122</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603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117651</xdr:rowOff>
    </xdr:from>
    <xdr:to>
      <xdr:col>64</xdr:col>
      <xdr:colOff>123825</xdr:colOff>
      <xdr:row>31</xdr:row>
      <xdr:rowOff>47801</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603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22126</xdr:rowOff>
    </xdr:from>
    <xdr:to>
      <xdr:col>76</xdr:col>
      <xdr:colOff>73025</xdr:colOff>
      <xdr:row>31</xdr:row>
      <xdr:rowOff>123726</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610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553</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608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115612</xdr:rowOff>
    </xdr:from>
    <xdr:to>
      <xdr:col>72</xdr:col>
      <xdr:colOff>123825</xdr:colOff>
      <xdr:row>31</xdr:row>
      <xdr:rowOff>45762</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603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166412</xdr:rowOff>
    </xdr:from>
    <xdr:to>
      <xdr:col>76</xdr:col>
      <xdr:colOff>22225</xdr:colOff>
      <xdr:row>31</xdr:row>
      <xdr:rowOff>72926</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a:off x="14084300" y="6081437"/>
          <a:ext cx="711200" cy="7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51633</xdr:rowOff>
    </xdr:from>
    <xdr:to>
      <xdr:col>68</xdr:col>
      <xdr:colOff>123825</xdr:colOff>
      <xdr:row>31</xdr:row>
      <xdr:rowOff>153233</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613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166412</xdr:rowOff>
    </xdr:from>
    <xdr:to>
      <xdr:col>72</xdr:col>
      <xdr:colOff>73025</xdr:colOff>
      <xdr:row>31</xdr:row>
      <xdr:rowOff>102433</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3322300" y="6081437"/>
          <a:ext cx="762000" cy="10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150587</xdr:rowOff>
    </xdr:from>
    <xdr:to>
      <xdr:col>64</xdr:col>
      <xdr:colOff>123825</xdr:colOff>
      <xdr:row>32</xdr:row>
      <xdr:rowOff>80737</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623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102433</xdr:rowOff>
    </xdr:from>
    <xdr:to>
      <xdr:col>68</xdr:col>
      <xdr:colOff>73025</xdr:colOff>
      <xdr:row>32</xdr:row>
      <xdr:rowOff>29937</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2560300" y="6188908"/>
          <a:ext cx="762000" cy="9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66696</xdr:rowOff>
    </xdr:from>
    <xdr:to>
      <xdr:col>60</xdr:col>
      <xdr:colOff>123825</xdr:colOff>
      <xdr:row>32</xdr:row>
      <xdr:rowOff>168296</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632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29937</xdr:rowOff>
    </xdr:from>
    <xdr:to>
      <xdr:col>64</xdr:col>
      <xdr:colOff>73025</xdr:colOff>
      <xdr:row>32</xdr:row>
      <xdr:rowOff>117496</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798300" y="6287862"/>
          <a:ext cx="762000" cy="8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56342</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562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62649</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580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64328</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580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64209</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36889</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612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144360</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623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71864</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63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159423</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6417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新潟県村上市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55,919
55,604
1,174.17
43,014,379
39,868,342
1,467,016
21,802,914
32,388,795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37338</xdr:rowOff>
    </xdr:from>
    <xdr:to>
      <xdr:col>24</xdr:col>
      <xdr:colOff>62865</xdr:colOff>
      <xdr:row>39</xdr:row>
      <xdr:rowOff>163068</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695188"/>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166895</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685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163068</xdr:rowOff>
    </xdr:from>
    <xdr:to>
      <xdr:col>24</xdr:col>
      <xdr:colOff>152400</xdr:colOff>
      <xdr:row>39</xdr:row>
      <xdr:rowOff>163068</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684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155465</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47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37338</xdr:rowOff>
    </xdr:from>
    <xdr:to>
      <xdr:col>24</xdr:col>
      <xdr:colOff>152400</xdr:colOff>
      <xdr:row>33</xdr:row>
      <xdr:rowOff>37338</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69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146575</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147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123698</xdr:rowOff>
    </xdr:from>
    <xdr:to>
      <xdr:col>24</xdr:col>
      <xdr:colOff>114300</xdr:colOff>
      <xdr:row>37</xdr:row>
      <xdr:rowOff>53848</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89408</xdr:rowOff>
    </xdr:from>
    <xdr:to>
      <xdr:col>20</xdr:col>
      <xdr:colOff>38100</xdr:colOff>
      <xdr:row>37</xdr:row>
      <xdr:rowOff>19558</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107696</xdr:rowOff>
    </xdr:from>
    <xdr:to>
      <xdr:col>15</xdr:col>
      <xdr:colOff>101600</xdr:colOff>
      <xdr:row>37</xdr:row>
      <xdr:rowOff>37846</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59690</xdr:rowOff>
    </xdr:from>
    <xdr:to>
      <xdr:col>10</xdr:col>
      <xdr:colOff>165100</xdr:colOff>
      <xdr:row>36</xdr:row>
      <xdr:rowOff>161290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50546</xdr:rowOff>
    </xdr:from>
    <xdr:to>
      <xdr:col>6</xdr:col>
      <xdr:colOff>38100</xdr:colOff>
      <xdr:row>36</xdr:row>
      <xdr:rowOff>152146</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22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52832</xdr:rowOff>
    </xdr:from>
    <xdr:to>
      <xdr:col>24</xdr:col>
      <xdr:colOff>114300</xdr:colOff>
      <xdr:row>39</xdr:row>
      <xdr:rowOff>154432</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73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139209</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6654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34544</xdr:rowOff>
    </xdr:from>
    <xdr:to>
      <xdr:col>20</xdr:col>
      <xdr:colOff>38100</xdr:colOff>
      <xdr:row>39</xdr:row>
      <xdr:rowOff>136144</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72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85344</xdr:rowOff>
    </xdr:from>
    <xdr:to>
      <xdr:col>24</xdr:col>
      <xdr:colOff>63500</xdr:colOff>
      <xdr:row>39</xdr:row>
      <xdr:rowOff>103632</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677189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16256</xdr:rowOff>
    </xdr:from>
    <xdr:to>
      <xdr:col>15</xdr:col>
      <xdr:colOff>101600</xdr:colOff>
      <xdr:row>39</xdr:row>
      <xdr:rowOff>117856</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7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67056</xdr:rowOff>
    </xdr:from>
    <xdr:to>
      <xdr:col>19</xdr:col>
      <xdr:colOff>177800</xdr:colOff>
      <xdr:row>39</xdr:row>
      <xdr:rowOff>85344</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675360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2540</xdr:rowOff>
    </xdr:from>
    <xdr:to>
      <xdr:col>10</xdr:col>
      <xdr:colOff>165100</xdr:colOff>
      <xdr:row>39</xdr:row>
      <xdr:rowOff>104140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53340</xdr:rowOff>
    </xdr:from>
    <xdr:to>
      <xdr:col>15</xdr:col>
      <xdr:colOff>50800</xdr:colOff>
      <xdr:row>39</xdr:row>
      <xdr:rowOff>67056</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673989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87122</xdr:rowOff>
    </xdr:from>
    <xdr:to>
      <xdr:col>6</xdr:col>
      <xdr:colOff>38100</xdr:colOff>
      <xdr:row>39</xdr:row>
      <xdr:rowOff>17272</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66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137922</xdr:rowOff>
    </xdr:from>
    <xdr:to>
      <xdr:col>10</xdr:col>
      <xdr:colOff>114300</xdr:colOff>
      <xdr:row>39</xdr:row>
      <xdr:rowOff>53340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665302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36085</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54373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05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6367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168673</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599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127271</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681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108983</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679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95267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8399</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38955</xdr:rowOff>
    </xdr:from>
    <xdr:to>
      <xdr:col>54</xdr:col>
      <xdr:colOff>189865</xdr:colOff>
      <xdr:row>42</xdr:row>
      <xdr:rowOff>34579</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868255"/>
          <a:ext cx="0" cy="1367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38406</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3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34579</xdr:rowOff>
    </xdr:from>
    <xdr:to>
      <xdr:col>55</xdr:col>
      <xdr:colOff>88900</xdr:colOff>
      <xdr:row>42</xdr:row>
      <xdr:rowOff>34579</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35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157082</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64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38955</xdr:rowOff>
    </xdr:from>
    <xdr:to>
      <xdr:col>55</xdr:col>
      <xdr:colOff>88900</xdr:colOff>
      <xdr:row>34</xdr:row>
      <xdr:rowOff>38955</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86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126340</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984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147913</xdr:rowOff>
    </xdr:from>
    <xdr:to>
      <xdr:col>55</xdr:col>
      <xdr:colOff>50800</xdr:colOff>
      <xdr:row>41</xdr:row>
      <xdr:rowOff>78063</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700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146624</xdr:rowOff>
    </xdr:from>
    <xdr:to>
      <xdr:col>50</xdr:col>
      <xdr:colOff>165100</xdr:colOff>
      <xdr:row>41</xdr:row>
      <xdr:rowOff>76774</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70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78925</xdr:rowOff>
    </xdr:from>
    <xdr:to>
      <xdr:col>46</xdr:col>
      <xdr:colOff>38100</xdr:colOff>
      <xdr:row>41</xdr:row>
      <xdr:rowOff>9075</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9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70875</xdr:rowOff>
    </xdr:from>
    <xdr:to>
      <xdr:col>41</xdr:col>
      <xdr:colOff>101600</xdr:colOff>
      <xdr:row>41</xdr:row>
      <xdr:rowOff>1025</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92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75088</xdr:rowOff>
    </xdr:from>
    <xdr:to>
      <xdr:col>36</xdr:col>
      <xdr:colOff>165100</xdr:colOff>
      <xdr:row>41</xdr:row>
      <xdr:rowOff>5238</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93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127421</xdr:rowOff>
    </xdr:from>
    <xdr:to>
      <xdr:col>55</xdr:col>
      <xdr:colOff>50800</xdr:colOff>
      <xdr:row>41</xdr:row>
      <xdr:rowOff>57571</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150298</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83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132810</xdr:rowOff>
    </xdr:from>
    <xdr:to>
      <xdr:col>50</xdr:col>
      <xdr:colOff>165100</xdr:colOff>
      <xdr:row>41</xdr:row>
      <xdr:rowOff>62960</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99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6771</xdr:rowOff>
    </xdr:from>
    <xdr:to>
      <xdr:col>55</xdr:col>
      <xdr:colOff>0</xdr:colOff>
      <xdr:row>41</xdr:row>
      <xdr:rowOff>12160</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7036221"/>
          <a:ext cx="8382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134556</xdr:rowOff>
    </xdr:from>
    <xdr:to>
      <xdr:col>46</xdr:col>
      <xdr:colOff>38100</xdr:colOff>
      <xdr:row>40</xdr:row>
      <xdr:rowOff>64706</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82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13906</xdr:rowOff>
    </xdr:from>
    <xdr:to>
      <xdr:col>50</xdr:col>
      <xdr:colOff>114300</xdr:colOff>
      <xdr:row>41</xdr:row>
      <xdr:rowOff>12160</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8750300" y="6871906"/>
          <a:ext cx="889000" cy="16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141300</xdr:rowOff>
    </xdr:from>
    <xdr:to>
      <xdr:col>41</xdr:col>
      <xdr:colOff>101600</xdr:colOff>
      <xdr:row>40</xdr:row>
      <xdr:rowOff>71450</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82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13906</xdr:rowOff>
    </xdr:from>
    <xdr:to>
      <xdr:col>45</xdr:col>
      <xdr:colOff>177800</xdr:colOff>
      <xdr:row>40</xdr:row>
      <xdr:rowOff>20650</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6871906"/>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148861</xdr:rowOff>
    </xdr:from>
    <xdr:to>
      <xdr:col>36</xdr:col>
      <xdr:colOff>165100</xdr:colOff>
      <xdr:row>40</xdr:row>
      <xdr:rowOff>79011</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83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20650</xdr:rowOff>
    </xdr:from>
    <xdr:to>
      <xdr:col>41</xdr:col>
      <xdr:colOff>50800</xdr:colOff>
      <xdr:row>40</xdr:row>
      <xdr:rowOff>28211</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6878650"/>
          <a:ext cx="889000" cy="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67901</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709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202</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70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163602</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702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167815</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702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79487</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676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81233</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659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87977</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660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95538</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661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107769</xdr:rowOff>
    </xdr:from>
    <xdr:to>
      <xdr:col>24</xdr:col>
      <xdr:colOff>62865</xdr:colOff>
      <xdr:row>63</xdr:row>
      <xdr:rowOff>124097</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37519"/>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127924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092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124097</xdr:rowOff>
    </xdr:from>
    <xdr:to>
      <xdr:col>24</xdr:col>
      <xdr:colOff>152400</xdr:colOff>
      <xdr:row>63</xdr:row>
      <xdr:rowOff>124097</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09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54446</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1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107769</xdr:rowOff>
    </xdr:from>
    <xdr:to>
      <xdr:col>24</xdr:col>
      <xdr:colOff>152400</xdr:colOff>
      <xdr:row>55</xdr:row>
      <xdr:rowOff>107769</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108874</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395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130447</xdr:rowOff>
    </xdr:from>
    <xdr:to>
      <xdr:col>24</xdr:col>
      <xdr:colOff>114300</xdr:colOff>
      <xdr:row>61</xdr:row>
      <xdr:rowOff>60597</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168003</xdr:rowOff>
    </xdr:from>
    <xdr:to>
      <xdr:col>15</xdr:col>
      <xdr:colOff>101600</xdr:colOff>
      <xdr:row>61</xdr:row>
      <xdr:rowOff>98153</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114119</xdr:rowOff>
    </xdr:from>
    <xdr:to>
      <xdr:col>6</xdr:col>
      <xdr:colOff>38100</xdr:colOff>
      <xdr:row>61</xdr:row>
      <xdr:rowOff>44269</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56969</xdr:rowOff>
    </xdr:from>
    <xdr:to>
      <xdr:col>24</xdr:col>
      <xdr:colOff>114300</xdr:colOff>
      <xdr:row>55</xdr:row>
      <xdr:rowOff>158569</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948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9996</xdr:rowOff>
    </xdr:from>
    <xdr:ext cx="340478"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9439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27577</xdr:rowOff>
    </xdr:from>
    <xdr:to>
      <xdr:col>20</xdr:col>
      <xdr:colOff>38100</xdr:colOff>
      <xdr:row>55</xdr:row>
      <xdr:rowOff>129177</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945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78377</xdr:rowOff>
    </xdr:from>
    <xdr:to>
      <xdr:col>24</xdr:col>
      <xdr:colOff>63500</xdr:colOff>
      <xdr:row>55</xdr:row>
      <xdr:rowOff>107769</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950812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1451</xdr:rowOff>
    </xdr:from>
    <xdr:to>
      <xdr:col>15</xdr:col>
      <xdr:colOff>101600</xdr:colOff>
      <xdr:row>55</xdr:row>
      <xdr:rowOff>103051</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943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52251</xdr:rowOff>
    </xdr:from>
    <xdr:to>
      <xdr:col>19</xdr:col>
      <xdr:colOff>177800</xdr:colOff>
      <xdr:row>55</xdr:row>
      <xdr:rowOff>78377</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948200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161472</xdr:rowOff>
    </xdr:from>
    <xdr:to>
      <xdr:col>10</xdr:col>
      <xdr:colOff>165100</xdr:colOff>
      <xdr:row>55</xdr:row>
      <xdr:rowOff>91622</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40822</xdr:rowOff>
    </xdr:from>
    <xdr:to>
      <xdr:col>15</xdr:col>
      <xdr:colOff>50800</xdr:colOff>
      <xdr:row>55</xdr:row>
      <xdr:rowOff>52251</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9470572"/>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54</xdr:row>
      <xdr:rowOff>161472</xdr:rowOff>
    </xdr:from>
    <xdr:to>
      <xdr:col>6</xdr:col>
      <xdr:colOff>38100</xdr:colOff>
      <xdr:row>55</xdr:row>
      <xdr:rowOff>91622</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40822</xdr:rowOff>
    </xdr:from>
    <xdr:to>
      <xdr:col>10</xdr:col>
      <xdr:colOff>114300</xdr:colOff>
      <xdr:row>55</xdr:row>
      <xdr:rowOff>40822</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947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89280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35396</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53</xdr:row>
      <xdr:rowOff>145704</xdr:rowOff>
    </xdr:from>
    <xdr:ext cx="340478"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614361" y="92325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53</xdr:row>
      <xdr:rowOff>119578</xdr:rowOff>
    </xdr:from>
    <xdr:ext cx="340478"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38061" y="92064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53</xdr:row>
      <xdr:rowOff>108149</xdr:rowOff>
    </xdr:from>
    <xdr:ext cx="340478"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49061" y="91949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53</xdr:row>
      <xdr:rowOff>108149</xdr:rowOff>
    </xdr:from>
    <xdr:ext cx="340478"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60061" y="91949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18903</xdr:rowOff>
    </xdr:from>
    <xdr:to>
      <xdr:col>54</xdr:col>
      <xdr:colOff>189865</xdr:colOff>
      <xdr:row>64</xdr:row>
      <xdr:rowOff>71728</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620103"/>
          <a:ext cx="0" cy="142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75555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71728</xdr:rowOff>
    </xdr:from>
    <xdr:to>
      <xdr:col>55</xdr:col>
      <xdr:colOff>88900</xdr:colOff>
      <xdr:row>64</xdr:row>
      <xdr:rowOff>71728</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137030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3953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18903</xdr:rowOff>
    </xdr:from>
    <xdr:to>
      <xdr:col>55</xdr:col>
      <xdr:colOff>88900</xdr:colOff>
      <xdr:row>56</xdr:row>
      <xdr:rowOff>18903</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620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121924</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580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99047</xdr:rowOff>
    </xdr:from>
    <xdr:to>
      <xdr:col>55</xdr:col>
      <xdr:colOff>50800</xdr:colOff>
      <xdr:row>63</xdr:row>
      <xdr:rowOff>29197</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728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96082</xdr:rowOff>
    </xdr:from>
    <xdr:to>
      <xdr:col>50</xdr:col>
      <xdr:colOff>165100</xdr:colOff>
      <xdr:row>63</xdr:row>
      <xdr:rowOff>26232</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107810</xdr:rowOff>
    </xdr:from>
    <xdr:to>
      <xdr:col>46</xdr:col>
      <xdr:colOff>38100</xdr:colOff>
      <xdr:row>62</xdr:row>
      <xdr:rowOff>37960</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56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119973</xdr:rowOff>
    </xdr:from>
    <xdr:to>
      <xdr:col>41</xdr:col>
      <xdr:colOff>101600</xdr:colOff>
      <xdr:row>62</xdr:row>
      <xdr:rowOff>50123</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57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117461</xdr:rowOff>
    </xdr:from>
    <xdr:to>
      <xdr:col>36</xdr:col>
      <xdr:colOff>165100</xdr:colOff>
      <xdr:row>62</xdr:row>
      <xdr:rowOff>47611</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57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20928</xdr:rowOff>
    </xdr:from>
    <xdr:to>
      <xdr:col>55</xdr:col>
      <xdr:colOff>50800</xdr:colOff>
      <xdr:row>64</xdr:row>
      <xdr:rowOff>122528</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9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107305</xdr:rowOff>
    </xdr:from>
    <xdr:ext cx="469744"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90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21021</xdr:rowOff>
    </xdr:from>
    <xdr:to>
      <xdr:col>50</xdr:col>
      <xdr:colOff>165100</xdr:colOff>
      <xdr:row>64</xdr:row>
      <xdr:rowOff>122621</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99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71728</xdr:rowOff>
    </xdr:from>
    <xdr:to>
      <xdr:col>55</xdr:col>
      <xdr:colOff>0</xdr:colOff>
      <xdr:row>64</xdr:row>
      <xdr:rowOff>71821</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1044528"/>
          <a:ext cx="838200" cy="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21317</xdr:rowOff>
    </xdr:from>
    <xdr:to>
      <xdr:col>46</xdr:col>
      <xdr:colOff>38100</xdr:colOff>
      <xdr:row>64</xdr:row>
      <xdr:rowOff>122917</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99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71821</xdr:rowOff>
    </xdr:from>
    <xdr:to>
      <xdr:col>50</xdr:col>
      <xdr:colOff>114300</xdr:colOff>
      <xdr:row>64</xdr:row>
      <xdr:rowOff>72117</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1044621"/>
          <a:ext cx="889000" cy="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23791</xdr:rowOff>
    </xdr:from>
    <xdr:to>
      <xdr:col>41</xdr:col>
      <xdr:colOff>101600</xdr:colOff>
      <xdr:row>64</xdr:row>
      <xdr:rowOff>125391</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99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72117</xdr:rowOff>
    </xdr:from>
    <xdr:to>
      <xdr:col>45</xdr:col>
      <xdr:colOff>177800</xdr:colOff>
      <xdr:row>64</xdr:row>
      <xdr:rowOff>74591</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1044917"/>
          <a:ext cx="889000" cy="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25400</xdr:rowOff>
    </xdr:from>
    <xdr:to>
      <xdr:col>36</xdr:col>
      <xdr:colOff>165100</xdr:colOff>
      <xdr:row>64</xdr:row>
      <xdr:rowOff>127000</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74591</xdr:rowOff>
    </xdr:from>
    <xdr:to>
      <xdr:col>41</xdr:col>
      <xdr:colOff>50800</xdr:colOff>
      <xdr:row>64</xdr:row>
      <xdr:rowOff>76200</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1047391"/>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42759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50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54487</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34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66650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35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64138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351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113748</xdr:rowOff>
    </xdr:from>
    <xdr:ext cx="469744"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91728" y="11086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114044</xdr:rowOff>
    </xdr:from>
    <xdr:ext cx="469744"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515428" y="11086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116518</xdr:rowOff>
    </xdr:from>
    <xdr:ext cx="469744"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626428" y="1108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180150</xdr:colOff>
      <xdr:row>64</xdr:row>
      <xdr:rowOff>118127</xdr:rowOff>
    </xdr:from>
    <xdr:ext cx="249299"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847650" y="1109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E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163830</xdr:rowOff>
    </xdr:from>
    <xdr:to>
      <xdr:col>24</xdr:col>
      <xdr:colOff>62865</xdr:colOff>
      <xdr:row>86</xdr:row>
      <xdr:rowOff>38100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flipV="1">
          <a:off x="4634865" y="135369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00000000-0008-0000-0E00-00001F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110507</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E00-000021010000}"/>
            </a:ext>
          </a:extLst>
        </xdr:cNvPr>
        <xdr:cNvSpPr txBox="1"/>
      </xdr:nvSpPr>
      <xdr:spPr>
        <a:xfrm>
          <a:off x="4673600" y="1331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163830</xdr:rowOff>
    </xdr:from>
    <xdr:to>
      <xdr:col>24</xdr:col>
      <xdr:colOff>152400</xdr:colOff>
      <xdr:row>78</xdr:row>
      <xdr:rowOff>163830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60469</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E00-000023010000}"/>
            </a:ext>
          </a:extLst>
        </xdr:cNvPr>
        <xdr:cNvSpPr txBox="1"/>
      </xdr:nvSpPr>
      <xdr:spPr>
        <a:xfrm>
          <a:off x="4673600" y="13947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37592</xdr:rowOff>
    </xdr:from>
    <xdr:to>
      <xdr:col>24</xdr:col>
      <xdr:colOff>114300</xdr:colOff>
      <xdr:row>82</xdr:row>
      <xdr:rowOff>139192</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45847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19304</xdr:rowOff>
    </xdr:from>
    <xdr:to>
      <xdr:col>20</xdr:col>
      <xdr:colOff>38100</xdr:colOff>
      <xdr:row>82</xdr:row>
      <xdr:rowOff>120904</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3746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124461</xdr:rowOff>
    </xdr:from>
    <xdr:to>
      <xdr:col>15</xdr:col>
      <xdr:colOff>101600</xdr:colOff>
      <xdr:row>82</xdr:row>
      <xdr:rowOff>54611</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2857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106172</xdr:rowOff>
    </xdr:from>
    <xdr:to>
      <xdr:col>10</xdr:col>
      <xdr:colOff>165100</xdr:colOff>
      <xdr:row>82</xdr:row>
      <xdr:rowOff>36322</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19685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94742</xdr:rowOff>
    </xdr:from>
    <xdr:to>
      <xdr:col>6</xdr:col>
      <xdr:colOff>38100</xdr:colOff>
      <xdr:row>82</xdr:row>
      <xdr:rowOff>24892</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0795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12446</xdr:rowOff>
    </xdr:from>
    <xdr:to>
      <xdr:col>24</xdr:col>
      <xdr:colOff>114300</xdr:colOff>
      <xdr:row>83</xdr:row>
      <xdr:rowOff>114046</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4584700" y="1424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162323</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E00-00002F010000}"/>
            </a:ext>
          </a:extLst>
        </xdr:cNvPr>
        <xdr:cNvSpPr txBox="1"/>
      </xdr:nvSpPr>
      <xdr:spPr>
        <a:xfrm>
          <a:off x="4673600" y="1422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149606</xdr:rowOff>
    </xdr:from>
    <xdr:to>
      <xdr:col>20</xdr:col>
      <xdr:colOff>38100</xdr:colOff>
      <xdr:row>83</xdr:row>
      <xdr:rowOff>79756</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3746500" y="1420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28956</xdr:rowOff>
    </xdr:from>
    <xdr:to>
      <xdr:col>24</xdr:col>
      <xdr:colOff>63500</xdr:colOff>
      <xdr:row>83</xdr:row>
      <xdr:rowOff>63246</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3797300" y="1425930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126746</xdr:rowOff>
    </xdr:from>
    <xdr:to>
      <xdr:col>15</xdr:col>
      <xdr:colOff>101600</xdr:colOff>
      <xdr:row>83</xdr:row>
      <xdr:rowOff>56896</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2857500" y="1418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6096</xdr:rowOff>
    </xdr:from>
    <xdr:to>
      <xdr:col>19</xdr:col>
      <xdr:colOff>177800</xdr:colOff>
      <xdr:row>83</xdr:row>
      <xdr:rowOff>28956</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2908300" y="1423644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14732</xdr:rowOff>
    </xdr:from>
    <xdr:to>
      <xdr:col>10</xdr:col>
      <xdr:colOff>165100</xdr:colOff>
      <xdr:row>81</xdr:row>
      <xdr:rowOff>116332</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1968500" y="139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65532</xdr:rowOff>
    </xdr:from>
    <xdr:to>
      <xdr:col>15</xdr:col>
      <xdr:colOff>50800</xdr:colOff>
      <xdr:row>83</xdr:row>
      <xdr:rowOff>6096</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019300" y="13952982"/>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65024</xdr:rowOff>
    </xdr:from>
    <xdr:to>
      <xdr:col>6</xdr:col>
      <xdr:colOff>38100</xdr:colOff>
      <xdr:row>82</xdr:row>
      <xdr:rowOff>166624</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079500" y="1412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65532</xdr:rowOff>
    </xdr:from>
    <xdr:to>
      <xdr:col>10</xdr:col>
      <xdr:colOff>114300</xdr:colOff>
      <xdr:row>82</xdr:row>
      <xdr:rowOff>115824</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flipV="1">
          <a:off x="1130300" y="13952982"/>
          <a:ext cx="889000" cy="22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137431</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E00-000038010000}"/>
            </a:ext>
          </a:extLst>
        </xdr:cNvPr>
        <xdr:cNvSpPr txBox="1"/>
      </xdr:nvSpPr>
      <xdr:spPr>
        <a:xfrm>
          <a:off x="35820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71138</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E00-000039010000}"/>
            </a:ext>
          </a:extLst>
        </xdr:cNvPr>
        <xdr:cNvSpPr txBox="1"/>
      </xdr:nvSpPr>
      <xdr:spPr>
        <a:xfrm>
          <a:off x="2705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27449</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E00-00003A010000}"/>
            </a:ext>
          </a:extLst>
        </xdr:cNvPr>
        <xdr:cNvSpPr txBox="1"/>
      </xdr:nvSpPr>
      <xdr:spPr>
        <a:xfrm>
          <a:off x="1816744" y="140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41419</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E00-00003B010000}"/>
            </a:ext>
          </a:extLst>
        </xdr:cNvPr>
        <xdr:cNvSpPr txBox="1"/>
      </xdr:nvSpPr>
      <xdr:spPr>
        <a:xfrm>
          <a:off x="927744" y="1375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70883</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430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48023</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427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132859</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367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157751</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421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E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70104</xdr:rowOff>
    </xdr:from>
    <xdr:to>
      <xdr:col>54</xdr:col>
      <xdr:colOff>189865</xdr:colOff>
      <xdr:row>86</xdr:row>
      <xdr:rowOff>108965</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flipV="1">
          <a:off x="10476865" y="13443204"/>
          <a:ext cx="0" cy="1410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E00-000058010000}"/>
            </a:ext>
          </a:extLst>
        </xdr:cNvPr>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16781</xdr:rowOff>
    </xdr:from>
    <xdr:ext cx="469744" cy="259045"/>
    <xdr:sp macro="" textlink="">
      <xdr:nvSpPr>
        <xdr:cNvPr id="346" name="【公営住宅】&#10;一人当たり面積最大値テキスト">
          <a:extLst>
            <a:ext uri="{FF2B5EF4-FFF2-40B4-BE49-F238E27FC236}">
              <a16:creationId xmlns:a16="http://schemas.microsoft.com/office/drawing/2014/main" id="{00000000-0008-0000-0E00-00005A010000}"/>
            </a:ext>
          </a:extLst>
        </xdr:cNvPr>
        <xdr:cNvSpPr txBox="1"/>
      </xdr:nvSpPr>
      <xdr:spPr>
        <a:xfrm>
          <a:off x="10515600" y="1321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70104</xdr:rowOff>
    </xdr:from>
    <xdr:to>
      <xdr:col>55</xdr:col>
      <xdr:colOff>88900</xdr:colOff>
      <xdr:row>78</xdr:row>
      <xdr:rowOff>70104</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344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31514</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E00-00005C010000}"/>
            </a:ext>
          </a:extLst>
        </xdr:cNvPr>
        <xdr:cNvSpPr txBox="1"/>
      </xdr:nvSpPr>
      <xdr:spPr>
        <a:xfrm>
          <a:off x="10515600" y="14261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8637</xdr:rowOff>
    </xdr:from>
    <xdr:to>
      <xdr:col>55</xdr:col>
      <xdr:colOff>50800</xdr:colOff>
      <xdr:row>84</xdr:row>
      <xdr:rowOff>110237</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104267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6350</xdr:rowOff>
    </xdr:from>
    <xdr:to>
      <xdr:col>50</xdr:col>
      <xdr:colOff>165100</xdr:colOff>
      <xdr:row>84</xdr:row>
      <xdr:rowOff>107950</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9588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1778</xdr:rowOff>
    </xdr:from>
    <xdr:to>
      <xdr:col>46</xdr:col>
      <xdr:colOff>38100</xdr:colOff>
      <xdr:row>83</xdr:row>
      <xdr:rowOff>103378</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8699500" y="1423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10161</xdr:rowOff>
    </xdr:from>
    <xdr:to>
      <xdr:col>41</xdr:col>
      <xdr:colOff>101600</xdr:colOff>
      <xdr:row>83</xdr:row>
      <xdr:rowOff>111761</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7810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13208</xdr:rowOff>
    </xdr:from>
    <xdr:to>
      <xdr:col>36</xdr:col>
      <xdr:colOff>165100</xdr:colOff>
      <xdr:row>83</xdr:row>
      <xdr:rowOff>114808</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6921500" y="1424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166370</xdr:rowOff>
    </xdr:from>
    <xdr:to>
      <xdr:col>55</xdr:col>
      <xdr:colOff>50800</xdr:colOff>
      <xdr:row>85</xdr:row>
      <xdr:rowOff>96520</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10426700" y="145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144797</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E00-000068010000}"/>
            </a:ext>
          </a:extLst>
        </xdr:cNvPr>
        <xdr:cNvSpPr txBox="1"/>
      </xdr:nvSpPr>
      <xdr:spPr>
        <a:xfrm>
          <a:off x="10515600" y="1454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161798</xdr:rowOff>
    </xdr:from>
    <xdr:to>
      <xdr:col>50</xdr:col>
      <xdr:colOff>165100</xdr:colOff>
      <xdr:row>85</xdr:row>
      <xdr:rowOff>91948</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9588500" y="1456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41148</xdr:rowOff>
    </xdr:from>
    <xdr:to>
      <xdr:col>55</xdr:col>
      <xdr:colOff>0</xdr:colOff>
      <xdr:row>85</xdr:row>
      <xdr:rowOff>45720</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a:off x="9639300" y="1461439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167894</xdr:rowOff>
    </xdr:from>
    <xdr:to>
      <xdr:col>46</xdr:col>
      <xdr:colOff>38100</xdr:colOff>
      <xdr:row>85</xdr:row>
      <xdr:rowOff>98044</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8699500" y="1456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41148</xdr:rowOff>
    </xdr:from>
    <xdr:to>
      <xdr:col>50</xdr:col>
      <xdr:colOff>114300</xdr:colOff>
      <xdr:row>85</xdr:row>
      <xdr:rowOff>47244</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8750300" y="1461439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52070</xdr:rowOff>
    </xdr:from>
    <xdr:to>
      <xdr:col>41</xdr:col>
      <xdr:colOff>101600</xdr:colOff>
      <xdr:row>85</xdr:row>
      <xdr:rowOff>153670</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7810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47244</xdr:rowOff>
    </xdr:from>
    <xdr:to>
      <xdr:col>45</xdr:col>
      <xdr:colOff>177800</xdr:colOff>
      <xdr:row>85</xdr:row>
      <xdr:rowOff>102870</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7861300" y="14620494"/>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68835</xdr:rowOff>
    </xdr:from>
    <xdr:to>
      <xdr:col>36</xdr:col>
      <xdr:colOff>165100</xdr:colOff>
      <xdr:row>85</xdr:row>
      <xdr:rowOff>170435</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6921500" y="1464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102870</xdr:rowOff>
    </xdr:from>
    <xdr:to>
      <xdr:col>41</xdr:col>
      <xdr:colOff>50800</xdr:colOff>
      <xdr:row>85</xdr:row>
      <xdr:rowOff>119635</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6972300" y="14676120"/>
          <a:ext cx="889000" cy="1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124477</xdr:rowOff>
    </xdr:from>
    <xdr:ext cx="469744" cy="259045"/>
    <xdr:sp macro="" textlink="">
      <xdr:nvSpPr>
        <xdr:cNvPr id="369" name="n_1aveValue【公営住宅】&#10;一人当たり面積">
          <a:extLst>
            <a:ext uri="{FF2B5EF4-FFF2-40B4-BE49-F238E27FC236}">
              <a16:creationId xmlns:a16="http://schemas.microsoft.com/office/drawing/2014/main" id="{00000000-0008-0000-0E00-000071010000}"/>
            </a:ext>
          </a:extLst>
        </xdr:cNvPr>
        <xdr:cNvSpPr txBox="1"/>
      </xdr:nvSpPr>
      <xdr:spPr>
        <a:xfrm>
          <a:off x="93917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119905</xdr:rowOff>
    </xdr:from>
    <xdr:ext cx="469744" cy="259045"/>
    <xdr:sp macro="" textlink="">
      <xdr:nvSpPr>
        <xdr:cNvPr id="370" name="n_2aveValue【公営住宅】&#10;一人当たり面積">
          <a:extLst>
            <a:ext uri="{FF2B5EF4-FFF2-40B4-BE49-F238E27FC236}">
              <a16:creationId xmlns:a16="http://schemas.microsoft.com/office/drawing/2014/main" id="{00000000-0008-0000-0E00-000072010000}"/>
            </a:ext>
          </a:extLst>
        </xdr:cNvPr>
        <xdr:cNvSpPr txBox="1"/>
      </xdr:nvSpPr>
      <xdr:spPr>
        <a:xfrm>
          <a:off x="8515427" y="1400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128288</xdr:rowOff>
    </xdr:from>
    <xdr:ext cx="469744" cy="259045"/>
    <xdr:sp macro="" textlink="">
      <xdr:nvSpPr>
        <xdr:cNvPr id="371" name="n_3aveValue【公営住宅】&#10;一人当たり面積">
          <a:extLst>
            <a:ext uri="{FF2B5EF4-FFF2-40B4-BE49-F238E27FC236}">
              <a16:creationId xmlns:a16="http://schemas.microsoft.com/office/drawing/2014/main" id="{00000000-0008-0000-0E00-000073010000}"/>
            </a:ext>
          </a:extLst>
        </xdr:cNvPr>
        <xdr:cNvSpPr txBox="1"/>
      </xdr:nvSpPr>
      <xdr:spPr>
        <a:xfrm>
          <a:off x="76264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131335</xdr:rowOff>
    </xdr:from>
    <xdr:ext cx="469744" cy="259045"/>
    <xdr:sp macro="" textlink="">
      <xdr:nvSpPr>
        <xdr:cNvPr id="372" name="n_4aveValue【公営住宅】&#10;一人当たり面積">
          <a:extLst>
            <a:ext uri="{FF2B5EF4-FFF2-40B4-BE49-F238E27FC236}">
              <a16:creationId xmlns:a16="http://schemas.microsoft.com/office/drawing/2014/main" id="{00000000-0008-0000-0E00-000074010000}"/>
            </a:ext>
          </a:extLst>
        </xdr:cNvPr>
        <xdr:cNvSpPr txBox="1"/>
      </xdr:nvSpPr>
      <xdr:spPr>
        <a:xfrm>
          <a:off x="6737427" y="1401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83075</xdr:rowOff>
    </xdr:from>
    <xdr:ext cx="469744" cy="259045"/>
    <xdr:sp macro="" textlink="">
      <xdr:nvSpPr>
        <xdr:cNvPr id="373" name="n_1mainValue【公営住宅】&#10;一人当たり面積">
          <a:extLst>
            <a:ext uri="{FF2B5EF4-FFF2-40B4-BE49-F238E27FC236}">
              <a16:creationId xmlns:a16="http://schemas.microsoft.com/office/drawing/2014/main" id="{00000000-0008-0000-0E00-000075010000}"/>
            </a:ext>
          </a:extLst>
        </xdr:cNvPr>
        <xdr:cNvSpPr txBox="1"/>
      </xdr:nvSpPr>
      <xdr:spPr>
        <a:xfrm>
          <a:off x="9391727" y="1465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89171</xdr:rowOff>
    </xdr:from>
    <xdr:ext cx="469744" cy="259045"/>
    <xdr:sp macro="" textlink="">
      <xdr:nvSpPr>
        <xdr:cNvPr id="374" name="n_2mainValue【公営住宅】&#10;一人当たり面積">
          <a:extLst>
            <a:ext uri="{FF2B5EF4-FFF2-40B4-BE49-F238E27FC236}">
              <a16:creationId xmlns:a16="http://schemas.microsoft.com/office/drawing/2014/main" id="{00000000-0008-0000-0E00-000076010000}"/>
            </a:ext>
          </a:extLst>
        </xdr:cNvPr>
        <xdr:cNvSpPr txBox="1"/>
      </xdr:nvSpPr>
      <xdr:spPr>
        <a:xfrm>
          <a:off x="8515427" y="1466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144797</xdr:rowOff>
    </xdr:from>
    <xdr:ext cx="469744" cy="259045"/>
    <xdr:sp macro="" textlink="">
      <xdr:nvSpPr>
        <xdr:cNvPr id="375" name="n_3mainValue【公営住宅】&#10;一人当たり面積">
          <a:extLst>
            <a:ext uri="{FF2B5EF4-FFF2-40B4-BE49-F238E27FC236}">
              <a16:creationId xmlns:a16="http://schemas.microsoft.com/office/drawing/2014/main" id="{00000000-0008-0000-0E00-000077010000}"/>
            </a:ext>
          </a:extLst>
        </xdr:cNvPr>
        <xdr:cNvSpPr txBox="1"/>
      </xdr:nvSpPr>
      <xdr:spPr>
        <a:xfrm>
          <a:off x="7626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161562</xdr:rowOff>
    </xdr:from>
    <xdr:ext cx="469744" cy="259045"/>
    <xdr:sp macro="" textlink="">
      <xdr:nvSpPr>
        <xdr:cNvPr id="376" name="n_4mainValue【公営住宅】&#10;一人当たり面積">
          <a:extLst>
            <a:ext uri="{FF2B5EF4-FFF2-40B4-BE49-F238E27FC236}">
              <a16:creationId xmlns:a16="http://schemas.microsoft.com/office/drawing/2014/main" id="{00000000-0008-0000-0E00-000078010000}"/>
            </a:ext>
          </a:extLst>
        </xdr:cNvPr>
        <xdr:cNvSpPr txBox="1"/>
      </xdr:nvSpPr>
      <xdr:spPr>
        <a:xfrm>
          <a:off x="6737427" y="1473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00000000-0008-0000-0E00-00009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57150</xdr:rowOff>
    </xdr:from>
    <xdr:to>
      <xdr:col>24</xdr:col>
      <xdr:colOff>62865</xdr:colOff>
      <xdr:row>108</xdr:row>
      <xdr:rowOff>40005</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flipV="1">
          <a:off x="4634865" y="17202150"/>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43832</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00000000-0008-0000-0E00-000092010000}"/>
            </a:ext>
          </a:extLst>
        </xdr:cNvPr>
        <xdr:cNvSpPr txBox="1"/>
      </xdr:nvSpPr>
      <xdr:spPr>
        <a:xfrm>
          <a:off x="4673600" y="185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40005</xdr:rowOff>
    </xdr:from>
    <xdr:to>
      <xdr:col>24</xdr:col>
      <xdr:colOff>152400</xdr:colOff>
      <xdr:row>108</xdr:row>
      <xdr:rowOff>40005</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4546600" y="18556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3827</xdr:rowOff>
    </xdr:from>
    <xdr:ext cx="405111" cy="259045"/>
    <xdr:sp macro="" textlink="">
      <xdr:nvSpPr>
        <xdr:cNvPr id="404" name="【港湾・漁港】&#10;有形固定資産減価償却率最大値テキスト">
          <a:extLst>
            <a:ext uri="{FF2B5EF4-FFF2-40B4-BE49-F238E27FC236}">
              <a16:creationId xmlns:a16="http://schemas.microsoft.com/office/drawing/2014/main" id="{00000000-0008-0000-0E00-000094010000}"/>
            </a:ext>
          </a:extLst>
        </xdr:cNvPr>
        <xdr:cNvSpPr txBox="1"/>
      </xdr:nvSpPr>
      <xdr:spPr>
        <a:xfrm>
          <a:off x="46736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57150</xdr:rowOff>
    </xdr:from>
    <xdr:to>
      <xdr:col>24</xdr:col>
      <xdr:colOff>152400</xdr:colOff>
      <xdr:row>100</xdr:row>
      <xdr:rowOff>57150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4546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24782</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00000000-0008-0000-0E00-000096010000}"/>
            </a:ext>
          </a:extLst>
        </xdr:cNvPr>
        <xdr:cNvSpPr txBox="1"/>
      </xdr:nvSpPr>
      <xdr:spPr>
        <a:xfrm>
          <a:off x="4673600" y="1785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46355</xdr:rowOff>
    </xdr:from>
    <xdr:to>
      <xdr:col>24</xdr:col>
      <xdr:colOff>114300</xdr:colOff>
      <xdr:row>104</xdr:row>
      <xdr:rowOff>147955</xdr:rowOff>
    </xdr:to>
    <xdr:sp macro="" textlink="">
      <xdr:nvSpPr>
        <xdr:cNvPr id="407" name="フローチャート: 判断 406">
          <a:extLst>
            <a:ext uri="{FF2B5EF4-FFF2-40B4-BE49-F238E27FC236}">
              <a16:creationId xmlns:a16="http://schemas.microsoft.com/office/drawing/2014/main" id="{00000000-0008-0000-0E00-000097010000}"/>
            </a:ext>
          </a:extLst>
        </xdr:cNvPr>
        <xdr:cNvSpPr/>
      </xdr:nvSpPr>
      <xdr:spPr>
        <a:xfrm>
          <a:off x="45847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19686</xdr:rowOff>
    </xdr:from>
    <xdr:to>
      <xdr:col>20</xdr:col>
      <xdr:colOff>38100</xdr:colOff>
      <xdr:row>104</xdr:row>
      <xdr:rowOff>121286</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37465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44450</xdr:rowOff>
    </xdr:from>
    <xdr:to>
      <xdr:col>15</xdr:col>
      <xdr:colOff>101600</xdr:colOff>
      <xdr:row>105</xdr:row>
      <xdr:rowOff>146050</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2857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42545</xdr:rowOff>
    </xdr:from>
    <xdr:to>
      <xdr:col>10</xdr:col>
      <xdr:colOff>165100</xdr:colOff>
      <xdr:row>104</xdr:row>
      <xdr:rowOff>144145</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1968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10161</xdr:rowOff>
    </xdr:from>
    <xdr:to>
      <xdr:col>6</xdr:col>
      <xdr:colOff>38100</xdr:colOff>
      <xdr:row>104</xdr:row>
      <xdr:rowOff>111761</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1079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114936</xdr:rowOff>
    </xdr:from>
    <xdr:to>
      <xdr:col>24</xdr:col>
      <xdr:colOff>114300</xdr:colOff>
      <xdr:row>102</xdr:row>
      <xdr:rowOff>45086</xdr:rowOff>
    </xdr:to>
    <xdr:sp macro="" textlink="">
      <xdr:nvSpPr>
        <xdr:cNvPr id="417" name="楕円 416">
          <a:extLst>
            <a:ext uri="{FF2B5EF4-FFF2-40B4-BE49-F238E27FC236}">
              <a16:creationId xmlns:a16="http://schemas.microsoft.com/office/drawing/2014/main" id="{00000000-0008-0000-0E00-0000A1010000}"/>
            </a:ext>
          </a:extLst>
        </xdr:cNvPr>
        <xdr:cNvSpPr/>
      </xdr:nvSpPr>
      <xdr:spPr>
        <a:xfrm>
          <a:off x="4584700" y="1743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137813</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00000000-0008-0000-0E00-0000A2010000}"/>
            </a:ext>
          </a:extLst>
        </xdr:cNvPr>
        <xdr:cNvSpPr txBox="1"/>
      </xdr:nvSpPr>
      <xdr:spPr>
        <a:xfrm>
          <a:off x="4673600" y="1728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78739</xdr:rowOff>
    </xdr:from>
    <xdr:to>
      <xdr:col>20</xdr:col>
      <xdr:colOff>38100</xdr:colOff>
      <xdr:row>102</xdr:row>
      <xdr:rowOff>8889</xdr:rowOff>
    </xdr:to>
    <xdr:sp macro="" textlink="">
      <xdr:nvSpPr>
        <xdr:cNvPr id="419" name="楕円 418">
          <a:extLst>
            <a:ext uri="{FF2B5EF4-FFF2-40B4-BE49-F238E27FC236}">
              <a16:creationId xmlns:a16="http://schemas.microsoft.com/office/drawing/2014/main" id="{00000000-0008-0000-0E00-0000A3010000}"/>
            </a:ext>
          </a:extLst>
        </xdr:cNvPr>
        <xdr:cNvSpPr/>
      </xdr:nvSpPr>
      <xdr:spPr>
        <a:xfrm>
          <a:off x="3746500" y="1739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129539</xdr:rowOff>
    </xdr:from>
    <xdr:to>
      <xdr:col>24</xdr:col>
      <xdr:colOff>63500</xdr:colOff>
      <xdr:row>101</xdr:row>
      <xdr:rowOff>165736</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3797300" y="17445989"/>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40639</xdr:rowOff>
    </xdr:from>
    <xdr:to>
      <xdr:col>15</xdr:col>
      <xdr:colOff>101600</xdr:colOff>
      <xdr:row>101</xdr:row>
      <xdr:rowOff>142239</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2857500" y="1735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91439</xdr:rowOff>
    </xdr:from>
    <xdr:to>
      <xdr:col>19</xdr:col>
      <xdr:colOff>177800</xdr:colOff>
      <xdr:row>101</xdr:row>
      <xdr:rowOff>129539</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2908300" y="174078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170180</xdr:rowOff>
    </xdr:from>
    <xdr:to>
      <xdr:col>10</xdr:col>
      <xdr:colOff>165100</xdr:colOff>
      <xdr:row>101</xdr:row>
      <xdr:rowOff>100330</xdr:rowOff>
    </xdr:to>
    <xdr:sp macro="" textlink="">
      <xdr:nvSpPr>
        <xdr:cNvPr id="423" name="楕円 422">
          <a:extLst>
            <a:ext uri="{FF2B5EF4-FFF2-40B4-BE49-F238E27FC236}">
              <a16:creationId xmlns:a16="http://schemas.microsoft.com/office/drawing/2014/main" id="{00000000-0008-0000-0E00-0000A7010000}"/>
            </a:ext>
          </a:extLst>
        </xdr:cNvPr>
        <xdr:cNvSpPr/>
      </xdr:nvSpPr>
      <xdr:spPr>
        <a:xfrm>
          <a:off x="19685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49530</xdr:rowOff>
    </xdr:from>
    <xdr:to>
      <xdr:col>15</xdr:col>
      <xdr:colOff>50800</xdr:colOff>
      <xdr:row>101</xdr:row>
      <xdr:rowOff>91439</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2019300" y="173659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135889</xdr:rowOff>
    </xdr:from>
    <xdr:to>
      <xdr:col>6</xdr:col>
      <xdr:colOff>38100</xdr:colOff>
      <xdr:row>101</xdr:row>
      <xdr:rowOff>66039</xdr:rowOff>
    </xdr:to>
    <xdr:sp macro="" textlink="">
      <xdr:nvSpPr>
        <xdr:cNvPr id="425" name="楕円 424">
          <a:extLst>
            <a:ext uri="{FF2B5EF4-FFF2-40B4-BE49-F238E27FC236}">
              <a16:creationId xmlns:a16="http://schemas.microsoft.com/office/drawing/2014/main" id="{00000000-0008-0000-0E00-0000A9010000}"/>
            </a:ext>
          </a:extLst>
        </xdr:cNvPr>
        <xdr:cNvSpPr/>
      </xdr:nvSpPr>
      <xdr:spPr>
        <a:xfrm>
          <a:off x="1079500" y="1728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15239</xdr:rowOff>
    </xdr:from>
    <xdr:to>
      <xdr:col>10</xdr:col>
      <xdr:colOff>114300</xdr:colOff>
      <xdr:row>101</xdr:row>
      <xdr:rowOff>49530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130300" y="173316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112413</xdr:rowOff>
    </xdr:from>
    <xdr:ext cx="405111" cy="259045"/>
    <xdr:sp macro="" textlink="">
      <xdr:nvSpPr>
        <xdr:cNvPr id="427" name="n_1aveValue【港湾・漁港】&#10;有形固定資産減価償却率">
          <a:extLst>
            <a:ext uri="{FF2B5EF4-FFF2-40B4-BE49-F238E27FC236}">
              <a16:creationId xmlns:a16="http://schemas.microsoft.com/office/drawing/2014/main" id="{00000000-0008-0000-0E00-0000AB010000}"/>
            </a:ext>
          </a:extLst>
        </xdr:cNvPr>
        <xdr:cNvSpPr txBox="1"/>
      </xdr:nvSpPr>
      <xdr:spPr>
        <a:xfrm>
          <a:off x="3582044"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137177</xdr:rowOff>
    </xdr:from>
    <xdr:ext cx="405111" cy="259045"/>
    <xdr:sp macro="" textlink="">
      <xdr:nvSpPr>
        <xdr:cNvPr id="428" name="n_2aveValue【港湾・漁港】&#10;有形固定資産減価償却率">
          <a:extLst>
            <a:ext uri="{FF2B5EF4-FFF2-40B4-BE49-F238E27FC236}">
              <a16:creationId xmlns:a16="http://schemas.microsoft.com/office/drawing/2014/main" id="{00000000-0008-0000-0E00-0000AC010000}"/>
            </a:ext>
          </a:extLst>
        </xdr:cNvPr>
        <xdr:cNvSpPr txBox="1"/>
      </xdr:nvSpPr>
      <xdr:spPr>
        <a:xfrm>
          <a:off x="27057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135272</xdr:rowOff>
    </xdr:from>
    <xdr:ext cx="405111" cy="259045"/>
    <xdr:sp macro="" textlink="">
      <xdr:nvSpPr>
        <xdr:cNvPr id="429" name="n_3aveValue【港湾・漁港】&#10;有形固定資産減価償却率">
          <a:extLst>
            <a:ext uri="{FF2B5EF4-FFF2-40B4-BE49-F238E27FC236}">
              <a16:creationId xmlns:a16="http://schemas.microsoft.com/office/drawing/2014/main" id="{00000000-0008-0000-0E00-0000AD010000}"/>
            </a:ext>
          </a:extLst>
        </xdr:cNvPr>
        <xdr:cNvSpPr txBox="1"/>
      </xdr:nvSpPr>
      <xdr:spPr>
        <a:xfrm>
          <a:off x="1816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102888</xdr:rowOff>
    </xdr:from>
    <xdr:ext cx="405111" cy="259045"/>
    <xdr:sp macro="" textlink="">
      <xdr:nvSpPr>
        <xdr:cNvPr id="430" name="n_4aveValue【港湾・漁港】&#10;有形固定資産減価償却率">
          <a:extLst>
            <a:ext uri="{FF2B5EF4-FFF2-40B4-BE49-F238E27FC236}">
              <a16:creationId xmlns:a16="http://schemas.microsoft.com/office/drawing/2014/main" id="{00000000-0008-0000-0E00-0000AE010000}"/>
            </a:ext>
          </a:extLst>
        </xdr:cNvPr>
        <xdr:cNvSpPr txBox="1"/>
      </xdr:nvSpPr>
      <xdr:spPr>
        <a:xfrm>
          <a:off x="927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25416</xdr:rowOff>
    </xdr:from>
    <xdr:ext cx="405111" cy="259045"/>
    <xdr:sp macro="" textlink="">
      <xdr:nvSpPr>
        <xdr:cNvPr id="431" name="n_1mainValue【港湾・漁港】&#10;有形固定資産減価償却率">
          <a:extLst>
            <a:ext uri="{FF2B5EF4-FFF2-40B4-BE49-F238E27FC236}">
              <a16:creationId xmlns:a16="http://schemas.microsoft.com/office/drawing/2014/main" id="{00000000-0008-0000-0E00-0000AF010000}"/>
            </a:ext>
          </a:extLst>
        </xdr:cNvPr>
        <xdr:cNvSpPr txBox="1"/>
      </xdr:nvSpPr>
      <xdr:spPr>
        <a:xfrm>
          <a:off x="3582044" y="1717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158766</xdr:rowOff>
    </xdr:from>
    <xdr:ext cx="405111" cy="259045"/>
    <xdr:sp macro="" textlink="">
      <xdr:nvSpPr>
        <xdr:cNvPr id="432" name="n_2mainValue【港湾・漁港】&#10;有形固定資産減価償却率">
          <a:extLst>
            <a:ext uri="{FF2B5EF4-FFF2-40B4-BE49-F238E27FC236}">
              <a16:creationId xmlns:a16="http://schemas.microsoft.com/office/drawing/2014/main" id="{00000000-0008-0000-0E00-0000B0010000}"/>
            </a:ext>
          </a:extLst>
        </xdr:cNvPr>
        <xdr:cNvSpPr txBox="1"/>
      </xdr:nvSpPr>
      <xdr:spPr>
        <a:xfrm>
          <a:off x="2705744" y="1713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116857</xdr:rowOff>
    </xdr:from>
    <xdr:ext cx="405111" cy="259045"/>
    <xdr:sp macro="" textlink="">
      <xdr:nvSpPr>
        <xdr:cNvPr id="433" name="n_3mainValue【港湾・漁港】&#10;有形固定資産減価償却率">
          <a:extLst>
            <a:ext uri="{FF2B5EF4-FFF2-40B4-BE49-F238E27FC236}">
              <a16:creationId xmlns:a16="http://schemas.microsoft.com/office/drawing/2014/main" id="{00000000-0008-0000-0E00-0000B1010000}"/>
            </a:ext>
          </a:extLst>
        </xdr:cNvPr>
        <xdr:cNvSpPr txBox="1"/>
      </xdr:nvSpPr>
      <xdr:spPr>
        <a:xfrm>
          <a:off x="1816744" y="1709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82566</xdr:rowOff>
    </xdr:from>
    <xdr:ext cx="405111" cy="259045"/>
    <xdr:sp macro="" textlink="">
      <xdr:nvSpPr>
        <xdr:cNvPr id="434" name="n_4mainValue【港湾・漁港】&#10;有形固定資産減価償却率">
          <a:extLst>
            <a:ext uri="{FF2B5EF4-FFF2-40B4-BE49-F238E27FC236}">
              <a16:creationId xmlns:a16="http://schemas.microsoft.com/office/drawing/2014/main" id="{00000000-0008-0000-0E00-0000B2010000}"/>
            </a:ext>
          </a:extLst>
        </xdr:cNvPr>
        <xdr:cNvSpPr txBox="1"/>
      </xdr:nvSpPr>
      <xdr:spPr>
        <a:xfrm>
          <a:off x="927744" y="1705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id="{00000000-0008-0000-0E00-0000C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9247</xdr:rowOff>
    </xdr:from>
    <xdr:to>
      <xdr:col>54</xdr:col>
      <xdr:colOff>189865</xdr:colOff>
      <xdr:row>108</xdr:row>
      <xdr:rowOff>151319</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flipV="1">
          <a:off x="10476865" y="17154247"/>
          <a:ext cx="0" cy="1513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155146</xdr:rowOff>
    </xdr:from>
    <xdr:ext cx="378565" cy="259045"/>
    <xdr:sp macro="" textlink="">
      <xdr:nvSpPr>
        <xdr:cNvPr id="459" name="【港湾・漁港】&#10;一人当たり有形固定資産（償却資産）額最小値テキスト">
          <a:extLst>
            <a:ext uri="{FF2B5EF4-FFF2-40B4-BE49-F238E27FC236}">
              <a16:creationId xmlns:a16="http://schemas.microsoft.com/office/drawing/2014/main" id="{00000000-0008-0000-0E00-0000CB010000}"/>
            </a:ext>
          </a:extLst>
        </xdr:cNvPr>
        <xdr:cNvSpPr txBox="1"/>
      </xdr:nvSpPr>
      <xdr:spPr>
        <a:xfrm>
          <a:off x="10515600" y="18671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151319</xdr:rowOff>
    </xdr:from>
    <xdr:to>
      <xdr:col>55</xdr:col>
      <xdr:colOff>88900</xdr:colOff>
      <xdr:row>108</xdr:row>
      <xdr:rowOff>151319</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0388600" y="1866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127374</xdr:rowOff>
    </xdr:from>
    <xdr:ext cx="599010" cy="259045"/>
    <xdr:sp macro="" textlink="">
      <xdr:nvSpPr>
        <xdr:cNvPr id="461" name="【港湾・漁港】&#10;一人当たり有形固定資産（償却資産）額最大値テキスト">
          <a:extLst>
            <a:ext uri="{FF2B5EF4-FFF2-40B4-BE49-F238E27FC236}">
              <a16:creationId xmlns:a16="http://schemas.microsoft.com/office/drawing/2014/main" id="{00000000-0008-0000-0E00-0000CD010000}"/>
            </a:ext>
          </a:extLst>
        </xdr:cNvPr>
        <xdr:cNvSpPr txBox="1"/>
      </xdr:nvSpPr>
      <xdr:spPr>
        <a:xfrm>
          <a:off x="10515600" y="16929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9247</xdr:rowOff>
    </xdr:from>
    <xdr:to>
      <xdr:col>55</xdr:col>
      <xdr:colOff>88900</xdr:colOff>
      <xdr:row>100</xdr:row>
      <xdr:rowOff>9247</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0388600" y="1715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74739</xdr:rowOff>
    </xdr:from>
    <xdr:ext cx="534377" cy="259045"/>
    <xdr:sp macro="" textlink="">
      <xdr:nvSpPr>
        <xdr:cNvPr id="463" name="【港湾・漁港】&#10;一人当たり有形固定資産（償却資産）額平均値テキスト">
          <a:extLst>
            <a:ext uri="{FF2B5EF4-FFF2-40B4-BE49-F238E27FC236}">
              <a16:creationId xmlns:a16="http://schemas.microsoft.com/office/drawing/2014/main" id="{00000000-0008-0000-0E00-0000CF010000}"/>
            </a:ext>
          </a:extLst>
        </xdr:cNvPr>
        <xdr:cNvSpPr txBox="1"/>
      </xdr:nvSpPr>
      <xdr:spPr>
        <a:xfrm>
          <a:off x="10515600" y="18419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96312</xdr:rowOff>
    </xdr:from>
    <xdr:to>
      <xdr:col>55</xdr:col>
      <xdr:colOff>50800</xdr:colOff>
      <xdr:row>108</xdr:row>
      <xdr:rowOff>26462</xdr:rowOff>
    </xdr:to>
    <xdr:sp macro="" textlink="">
      <xdr:nvSpPr>
        <xdr:cNvPr id="464" name="フローチャート: 判断 463">
          <a:extLst>
            <a:ext uri="{FF2B5EF4-FFF2-40B4-BE49-F238E27FC236}">
              <a16:creationId xmlns:a16="http://schemas.microsoft.com/office/drawing/2014/main" id="{00000000-0008-0000-0E00-0000D0010000}"/>
            </a:ext>
          </a:extLst>
        </xdr:cNvPr>
        <xdr:cNvSpPr/>
      </xdr:nvSpPr>
      <xdr:spPr>
        <a:xfrm>
          <a:off x="10426700" y="184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98875</xdr:rowOff>
    </xdr:from>
    <xdr:to>
      <xdr:col>50</xdr:col>
      <xdr:colOff>165100</xdr:colOff>
      <xdr:row>108</xdr:row>
      <xdr:rowOff>29025</xdr:rowOff>
    </xdr:to>
    <xdr:sp macro="" textlink="">
      <xdr:nvSpPr>
        <xdr:cNvPr id="465" name="フローチャート: 判断 464">
          <a:extLst>
            <a:ext uri="{FF2B5EF4-FFF2-40B4-BE49-F238E27FC236}">
              <a16:creationId xmlns:a16="http://schemas.microsoft.com/office/drawing/2014/main" id="{00000000-0008-0000-0E00-0000D1010000}"/>
            </a:ext>
          </a:extLst>
        </xdr:cNvPr>
        <xdr:cNvSpPr/>
      </xdr:nvSpPr>
      <xdr:spPr>
        <a:xfrm>
          <a:off x="9588500" y="184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158990</xdr:rowOff>
    </xdr:from>
    <xdr:to>
      <xdr:col>46</xdr:col>
      <xdr:colOff>38100</xdr:colOff>
      <xdr:row>105</xdr:row>
      <xdr:rowOff>89140</xdr:rowOff>
    </xdr:to>
    <xdr:sp macro="" textlink="">
      <xdr:nvSpPr>
        <xdr:cNvPr id="466" name="フローチャート: 判断 465">
          <a:extLst>
            <a:ext uri="{FF2B5EF4-FFF2-40B4-BE49-F238E27FC236}">
              <a16:creationId xmlns:a16="http://schemas.microsoft.com/office/drawing/2014/main" id="{00000000-0008-0000-0E00-0000D2010000}"/>
            </a:ext>
          </a:extLst>
        </xdr:cNvPr>
        <xdr:cNvSpPr/>
      </xdr:nvSpPr>
      <xdr:spPr>
        <a:xfrm>
          <a:off x="8699500" y="1798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82245</xdr:rowOff>
    </xdr:from>
    <xdr:to>
      <xdr:col>41</xdr:col>
      <xdr:colOff>101600</xdr:colOff>
      <xdr:row>105</xdr:row>
      <xdr:rowOff>12395</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7810500" y="1791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91446</xdr:rowOff>
    </xdr:from>
    <xdr:to>
      <xdr:col>36</xdr:col>
      <xdr:colOff>165100</xdr:colOff>
      <xdr:row>105</xdr:row>
      <xdr:rowOff>21596</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6921500" y="1792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59953</xdr:rowOff>
    </xdr:from>
    <xdr:to>
      <xdr:col>55</xdr:col>
      <xdr:colOff>50800</xdr:colOff>
      <xdr:row>107</xdr:row>
      <xdr:rowOff>161553</xdr:rowOff>
    </xdr:to>
    <xdr:sp macro="" textlink="">
      <xdr:nvSpPr>
        <xdr:cNvPr id="474" name="楕円 473">
          <a:extLst>
            <a:ext uri="{FF2B5EF4-FFF2-40B4-BE49-F238E27FC236}">
              <a16:creationId xmlns:a16="http://schemas.microsoft.com/office/drawing/2014/main" id="{00000000-0008-0000-0E00-0000DA010000}"/>
            </a:ext>
          </a:extLst>
        </xdr:cNvPr>
        <xdr:cNvSpPr/>
      </xdr:nvSpPr>
      <xdr:spPr>
        <a:xfrm>
          <a:off x="10426700" y="1840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82830</xdr:rowOff>
    </xdr:from>
    <xdr:ext cx="599010" cy="259045"/>
    <xdr:sp macro="" textlink="">
      <xdr:nvSpPr>
        <xdr:cNvPr id="475" name="【港湾・漁港】&#10;一人当たり有形固定資産（償却資産）額該当値テキスト">
          <a:extLst>
            <a:ext uri="{FF2B5EF4-FFF2-40B4-BE49-F238E27FC236}">
              <a16:creationId xmlns:a16="http://schemas.microsoft.com/office/drawing/2014/main" id="{00000000-0008-0000-0E00-0000DB010000}"/>
            </a:ext>
          </a:extLst>
        </xdr:cNvPr>
        <xdr:cNvSpPr txBox="1"/>
      </xdr:nvSpPr>
      <xdr:spPr>
        <a:xfrm>
          <a:off x="10515600" y="1825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65143</xdr:rowOff>
    </xdr:from>
    <xdr:to>
      <xdr:col>50</xdr:col>
      <xdr:colOff>165100</xdr:colOff>
      <xdr:row>107</xdr:row>
      <xdr:rowOff>166743</xdr:rowOff>
    </xdr:to>
    <xdr:sp macro="" textlink="">
      <xdr:nvSpPr>
        <xdr:cNvPr id="476" name="楕円 475">
          <a:extLst>
            <a:ext uri="{FF2B5EF4-FFF2-40B4-BE49-F238E27FC236}">
              <a16:creationId xmlns:a16="http://schemas.microsoft.com/office/drawing/2014/main" id="{00000000-0008-0000-0E00-0000DC010000}"/>
            </a:ext>
          </a:extLst>
        </xdr:cNvPr>
        <xdr:cNvSpPr/>
      </xdr:nvSpPr>
      <xdr:spPr>
        <a:xfrm>
          <a:off x="9588500" y="1841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110753</xdr:rowOff>
    </xdr:from>
    <xdr:to>
      <xdr:col>55</xdr:col>
      <xdr:colOff>0</xdr:colOff>
      <xdr:row>107</xdr:row>
      <xdr:rowOff>115943</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flipV="1">
          <a:off x="9639300" y="18455903"/>
          <a:ext cx="838200" cy="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69207</xdr:rowOff>
    </xdr:from>
    <xdr:to>
      <xdr:col>46</xdr:col>
      <xdr:colOff>38100</xdr:colOff>
      <xdr:row>107</xdr:row>
      <xdr:rowOff>170807</xdr:rowOff>
    </xdr:to>
    <xdr:sp macro="" textlink="">
      <xdr:nvSpPr>
        <xdr:cNvPr id="478" name="楕円 477">
          <a:extLst>
            <a:ext uri="{FF2B5EF4-FFF2-40B4-BE49-F238E27FC236}">
              <a16:creationId xmlns:a16="http://schemas.microsoft.com/office/drawing/2014/main" id="{00000000-0008-0000-0E00-0000DE010000}"/>
            </a:ext>
          </a:extLst>
        </xdr:cNvPr>
        <xdr:cNvSpPr/>
      </xdr:nvSpPr>
      <xdr:spPr>
        <a:xfrm>
          <a:off x="8699500" y="184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115943</xdr:rowOff>
    </xdr:from>
    <xdr:to>
      <xdr:col>50</xdr:col>
      <xdr:colOff>114300</xdr:colOff>
      <xdr:row>107</xdr:row>
      <xdr:rowOff>120007</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flipV="1">
          <a:off x="8750300" y="18461093"/>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71461</xdr:rowOff>
    </xdr:from>
    <xdr:to>
      <xdr:col>41</xdr:col>
      <xdr:colOff>101600</xdr:colOff>
      <xdr:row>108</xdr:row>
      <xdr:rowOff>1611</xdr:rowOff>
    </xdr:to>
    <xdr:sp macro="" textlink="">
      <xdr:nvSpPr>
        <xdr:cNvPr id="480" name="楕円 479">
          <a:extLst>
            <a:ext uri="{FF2B5EF4-FFF2-40B4-BE49-F238E27FC236}">
              <a16:creationId xmlns:a16="http://schemas.microsoft.com/office/drawing/2014/main" id="{00000000-0008-0000-0E00-0000E0010000}"/>
            </a:ext>
          </a:extLst>
        </xdr:cNvPr>
        <xdr:cNvSpPr/>
      </xdr:nvSpPr>
      <xdr:spPr>
        <a:xfrm>
          <a:off x="7810500" y="1841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120007</xdr:rowOff>
    </xdr:from>
    <xdr:to>
      <xdr:col>45</xdr:col>
      <xdr:colOff>177800</xdr:colOff>
      <xdr:row>107</xdr:row>
      <xdr:rowOff>122261</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flipV="1">
          <a:off x="7861300" y="18465157"/>
          <a:ext cx="8890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76304</xdr:rowOff>
    </xdr:from>
    <xdr:to>
      <xdr:col>36</xdr:col>
      <xdr:colOff>165100</xdr:colOff>
      <xdr:row>108</xdr:row>
      <xdr:rowOff>6454</xdr:rowOff>
    </xdr:to>
    <xdr:sp macro="" textlink="">
      <xdr:nvSpPr>
        <xdr:cNvPr id="482" name="楕円 481">
          <a:extLst>
            <a:ext uri="{FF2B5EF4-FFF2-40B4-BE49-F238E27FC236}">
              <a16:creationId xmlns:a16="http://schemas.microsoft.com/office/drawing/2014/main" id="{00000000-0008-0000-0E00-0000E2010000}"/>
            </a:ext>
          </a:extLst>
        </xdr:cNvPr>
        <xdr:cNvSpPr/>
      </xdr:nvSpPr>
      <xdr:spPr>
        <a:xfrm>
          <a:off x="6921500" y="1842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122261</xdr:rowOff>
    </xdr:from>
    <xdr:to>
      <xdr:col>41</xdr:col>
      <xdr:colOff>50800</xdr:colOff>
      <xdr:row>107</xdr:row>
      <xdr:rowOff>127104</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flipV="1">
          <a:off x="6972300" y="18467411"/>
          <a:ext cx="889000" cy="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20152</xdr:rowOff>
    </xdr:from>
    <xdr:ext cx="534377" cy="259045"/>
    <xdr:sp macro="" textlink="">
      <xdr:nvSpPr>
        <xdr:cNvPr id="484" name="n_1aveValue【港湾・漁港】&#10;一人当たり有形固定資産（償却資産）額">
          <a:extLst>
            <a:ext uri="{FF2B5EF4-FFF2-40B4-BE49-F238E27FC236}">
              <a16:creationId xmlns:a16="http://schemas.microsoft.com/office/drawing/2014/main" id="{00000000-0008-0000-0E00-0000E4010000}"/>
            </a:ext>
          </a:extLst>
        </xdr:cNvPr>
        <xdr:cNvSpPr txBox="1"/>
      </xdr:nvSpPr>
      <xdr:spPr>
        <a:xfrm>
          <a:off x="9359411" y="185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105667</xdr:rowOff>
    </xdr:from>
    <xdr:ext cx="599010" cy="259045"/>
    <xdr:sp macro="" textlink="">
      <xdr:nvSpPr>
        <xdr:cNvPr id="485" name="n_2ave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8450795" y="1776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28922</xdr:rowOff>
    </xdr:from>
    <xdr:ext cx="599010" cy="259045"/>
    <xdr:sp macro="" textlink="">
      <xdr:nvSpPr>
        <xdr:cNvPr id="486" name="n_3ave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7561795" y="17688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38123</xdr:rowOff>
    </xdr:from>
    <xdr:ext cx="599010" cy="259045"/>
    <xdr:sp macro="" textlink="">
      <xdr:nvSpPr>
        <xdr:cNvPr id="487" name="n_4ave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6672795" y="1769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106</xdr:row>
      <xdr:rowOff>11820</xdr:rowOff>
    </xdr:from>
    <xdr:ext cx="599010" cy="259045"/>
    <xdr:sp macro="" textlink="">
      <xdr:nvSpPr>
        <xdr:cNvPr id="488" name="n_1main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9327095" y="1818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161934</xdr:rowOff>
    </xdr:from>
    <xdr:ext cx="599010" cy="259045"/>
    <xdr:sp macro="" textlink="">
      <xdr:nvSpPr>
        <xdr:cNvPr id="489" name="n_2main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8450795" y="18507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164188</xdr:rowOff>
    </xdr:from>
    <xdr:ext cx="599010" cy="259045"/>
    <xdr:sp macro="" textlink="">
      <xdr:nvSpPr>
        <xdr:cNvPr id="490" name="n_3main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7561795" y="1850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169031</xdr:rowOff>
    </xdr:from>
    <xdr:ext cx="599010" cy="259045"/>
    <xdr:sp macro="" textlink="">
      <xdr:nvSpPr>
        <xdr:cNvPr id="491" name="n_4main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6672795" y="1851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00000000-0008-0000-0E00-000003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42</xdr:row>
      <xdr:rowOff>36195</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flipV="1">
          <a:off x="16318864" y="5930265"/>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517" name="【認定こども園・幼稚園・保育所】&#10;有形固定資産減価償却率最小値テキスト">
          <a:extLst>
            <a:ext uri="{FF2B5EF4-FFF2-40B4-BE49-F238E27FC236}">
              <a16:creationId xmlns:a16="http://schemas.microsoft.com/office/drawing/2014/main" id="{00000000-0008-0000-0E00-000005020000}"/>
            </a:ext>
          </a:extLst>
        </xdr:cNvPr>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519" name="【認定こども園・幼稚園・保育所】&#10;有形固定資産減価償却率最大値テキスト">
          <a:extLst>
            <a:ext uri="{FF2B5EF4-FFF2-40B4-BE49-F238E27FC236}">
              <a16:creationId xmlns:a16="http://schemas.microsoft.com/office/drawing/2014/main" id="{00000000-0008-0000-0E00-000007020000}"/>
            </a:ext>
          </a:extLst>
        </xdr:cNvPr>
        <xdr:cNvSpPr txBox="1"/>
      </xdr:nvSpPr>
      <xdr:spPr>
        <a:xfrm>
          <a:off x="16357600" y="57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6230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166387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00000000-0008-0000-0E00-000009020000}"/>
            </a:ext>
          </a:extLst>
        </xdr:cNvPr>
        <xdr:cNvSpPr txBox="1"/>
      </xdr:nvSpPr>
      <xdr:spPr>
        <a:xfrm>
          <a:off x="16357600" y="633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522" name="フローチャート: 判断 521">
          <a:extLst>
            <a:ext uri="{FF2B5EF4-FFF2-40B4-BE49-F238E27FC236}">
              <a16:creationId xmlns:a16="http://schemas.microsoft.com/office/drawing/2014/main" id="{00000000-0008-0000-0E00-00000A020000}"/>
            </a:ext>
          </a:extLst>
        </xdr:cNvPr>
        <xdr:cNvSpPr/>
      </xdr:nvSpPr>
      <xdr:spPr>
        <a:xfrm>
          <a:off x="16268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137795</xdr:rowOff>
    </xdr:from>
    <xdr:to>
      <xdr:col>81</xdr:col>
      <xdr:colOff>101600</xdr:colOff>
      <xdr:row>38</xdr:row>
      <xdr:rowOff>67945</xdr:rowOff>
    </xdr:to>
    <xdr:sp macro="" textlink="">
      <xdr:nvSpPr>
        <xdr:cNvPr id="523" name="フローチャート: 判断 522">
          <a:extLst>
            <a:ext uri="{FF2B5EF4-FFF2-40B4-BE49-F238E27FC236}">
              <a16:creationId xmlns:a16="http://schemas.microsoft.com/office/drawing/2014/main" id="{00000000-0008-0000-0E00-00000B020000}"/>
            </a:ext>
          </a:extLst>
        </xdr:cNvPr>
        <xdr:cNvSpPr/>
      </xdr:nvSpPr>
      <xdr:spPr>
        <a:xfrm>
          <a:off x="15430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524" name="フローチャート: 判断 523">
          <a:extLst>
            <a:ext uri="{FF2B5EF4-FFF2-40B4-BE49-F238E27FC236}">
              <a16:creationId xmlns:a16="http://schemas.microsoft.com/office/drawing/2014/main" id="{00000000-0008-0000-0E00-00000C020000}"/>
            </a:ext>
          </a:extLst>
        </xdr:cNvPr>
        <xdr:cNvSpPr/>
      </xdr:nvSpPr>
      <xdr:spPr>
        <a:xfrm>
          <a:off x="14541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135890</xdr:rowOff>
    </xdr:from>
    <xdr:to>
      <xdr:col>72</xdr:col>
      <xdr:colOff>38100</xdr:colOff>
      <xdr:row>37</xdr:row>
      <xdr:rowOff>66040</xdr:rowOff>
    </xdr:to>
    <xdr:sp macro="" textlink="">
      <xdr:nvSpPr>
        <xdr:cNvPr id="525" name="フローチャート: 判断 524">
          <a:extLst>
            <a:ext uri="{FF2B5EF4-FFF2-40B4-BE49-F238E27FC236}">
              <a16:creationId xmlns:a16="http://schemas.microsoft.com/office/drawing/2014/main" id="{00000000-0008-0000-0E00-00000D020000}"/>
            </a:ext>
          </a:extLst>
        </xdr:cNvPr>
        <xdr:cNvSpPr/>
      </xdr:nvSpPr>
      <xdr:spPr>
        <a:xfrm>
          <a:off x="13652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126365</xdr:rowOff>
    </xdr:from>
    <xdr:to>
      <xdr:col>67</xdr:col>
      <xdr:colOff>101600</xdr:colOff>
      <xdr:row>37</xdr:row>
      <xdr:rowOff>56515</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27635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59690</xdr:rowOff>
    </xdr:from>
    <xdr:to>
      <xdr:col>85</xdr:col>
      <xdr:colOff>177800</xdr:colOff>
      <xdr:row>38</xdr:row>
      <xdr:rowOff>161290</xdr:rowOff>
    </xdr:to>
    <xdr:sp macro="" textlink="">
      <xdr:nvSpPr>
        <xdr:cNvPr id="532" name="楕円 531">
          <a:extLst>
            <a:ext uri="{FF2B5EF4-FFF2-40B4-BE49-F238E27FC236}">
              <a16:creationId xmlns:a16="http://schemas.microsoft.com/office/drawing/2014/main" id="{00000000-0008-0000-0E00-000014020000}"/>
            </a:ext>
          </a:extLst>
        </xdr:cNvPr>
        <xdr:cNvSpPr/>
      </xdr:nvSpPr>
      <xdr:spPr>
        <a:xfrm>
          <a:off x="162687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38117</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00000000-0008-0000-0E00-000015020000}"/>
            </a:ext>
          </a:extLst>
        </xdr:cNvPr>
        <xdr:cNvSpPr txBox="1"/>
      </xdr:nvSpPr>
      <xdr:spPr>
        <a:xfrm>
          <a:off x="16357600"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2540</xdr:rowOff>
    </xdr:from>
    <xdr:to>
      <xdr:col>81</xdr:col>
      <xdr:colOff>101600</xdr:colOff>
      <xdr:row>38</xdr:row>
      <xdr:rowOff>104140</xdr:rowOff>
    </xdr:to>
    <xdr:sp macro="" textlink="">
      <xdr:nvSpPr>
        <xdr:cNvPr id="534" name="楕円 533">
          <a:extLst>
            <a:ext uri="{FF2B5EF4-FFF2-40B4-BE49-F238E27FC236}">
              <a16:creationId xmlns:a16="http://schemas.microsoft.com/office/drawing/2014/main" id="{00000000-0008-0000-0E00-000016020000}"/>
            </a:ext>
          </a:extLst>
        </xdr:cNvPr>
        <xdr:cNvSpPr/>
      </xdr:nvSpPr>
      <xdr:spPr>
        <a:xfrm>
          <a:off x="15430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53340</xdr:rowOff>
    </xdr:from>
    <xdr:to>
      <xdr:col>85</xdr:col>
      <xdr:colOff>127000</xdr:colOff>
      <xdr:row>38</xdr:row>
      <xdr:rowOff>110490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5481300" y="656844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116840</xdr:rowOff>
    </xdr:from>
    <xdr:to>
      <xdr:col>76</xdr:col>
      <xdr:colOff>165100</xdr:colOff>
      <xdr:row>38</xdr:row>
      <xdr:rowOff>46990</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4541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167640</xdr:rowOff>
    </xdr:from>
    <xdr:to>
      <xdr:col>81</xdr:col>
      <xdr:colOff>50800</xdr:colOff>
      <xdr:row>38</xdr:row>
      <xdr:rowOff>53340</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4592300" y="65112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149225</xdr:rowOff>
    </xdr:from>
    <xdr:to>
      <xdr:col>72</xdr:col>
      <xdr:colOff>38100</xdr:colOff>
      <xdr:row>37</xdr:row>
      <xdr:rowOff>79375</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3652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28575</xdr:rowOff>
    </xdr:from>
    <xdr:to>
      <xdr:col>76</xdr:col>
      <xdr:colOff>114300</xdr:colOff>
      <xdr:row>37</xdr:row>
      <xdr:rowOff>167640</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3703300" y="6372225"/>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149225</xdr:rowOff>
    </xdr:from>
    <xdr:to>
      <xdr:col>67</xdr:col>
      <xdr:colOff>101600</xdr:colOff>
      <xdr:row>37</xdr:row>
      <xdr:rowOff>79375</xdr:rowOff>
    </xdr:to>
    <xdr:sp macro="" textlink="">
      <xdr:nvSpPr>
        <xdr:cNvPr id="540" name="楕円 539">
          <a:extLst>
            <a:ext uri="{FF2B5EF4-FFF2-40B4-BE49-F238E27FC236}">
              <a16:creationId xmlns:a16="http://schemas.microsoft.com/office/drawing/2014/main" id="{00000000-0008-0000-0E00-00001C020000}"/>
            </a:ext>
          </a:extLst>
        </xdr:cNvPr>
        <xdr:cNvSpPr/>
      </xdr:nvSpPr>
      <xdr:spPr>
        <a:xfrm>
          <a:off x="12763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28575</xdr:rowOff>
    </xdr:from>
    <xdr:to>
      <xdr:col>71</xdr:col>
      <xdr:colOff>177800</xdr:colOff>
      <xdr:row>37</xdr:row>
      <xdr:rowOff>28575</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2814300" y="63722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84472</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00000000-0008-0000-0E00-00001E020000}"/>
            </a:ext>
          </a:extLst>
        </xdr:cNvPr>
        <xdr:cNvSpPr txBox="1"/>
      </xdr:nvSpPr>
      <xdr:spPr>
        <a:xfrm>
          <a:off x="152660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107332</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00000000-0008-0000-0E00-00001F020000}"/>
            </a:ext>
          </a:extLst>
        </xdr:cNvPr>
        <xdr:cNvSpPr txBox="1"/>
      </xdr:nvSpPr>
      <xdr:spPr>
        <a:xfrm>
          <a:off x="14389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82567</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00000000-0008-0000-0E00-000020020000}"/>
            </a:ext>
          </a:extLst>
        </xdr:cNvPr>
        <xdr:cNvSpPr txBox="1"/>
      </xdr:nvSpPr>
      <xdr:spPr>
        <a:xfrm>
          <a:off x="13500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73042</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26117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95267</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5266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38117</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4389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70502</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3500744" y="641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70502</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2611744" y="641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a:extLst>
            <a:ext uri="{FF2B5EF4-FFF2-40B4-BE49-F238E27FC236}">
              <a16:creationId xmlns:a16="http://schemas.microsoft.com/office/drawing/2014/main" id="{00000000-0008-0000-0E00-00003E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134983</xdr:rowOff>
    </xdr:from>
    <xdr:to>
      <xdr:col>116</xdr:col>
      <xdr:colOff>62864</xdr:colOff>
      <xdr:row>42</xdr:row>
      <xdr:rowOff>63137</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flipV="1">
          <a:off x="22160864" y="5964283"/>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66964</xdr:rowOff>
    </xdr:from>
    <xdr:ext cx="469744" cy="259045"/>
    <xdr:sp macro="" textlink="">
      <xdr:nvSpPr>
        <xdr:cNvPr id="576" name="【認定こども園・幼稚園・保育所】&#10;一人当たり面積最小値テキスト">
          <a:extLst>
            <a:ext uri="{FF2B5EF4-FFF2-40B4-BE49-F238E27FC236}">
              <a16:creationId xmlns:a16="http://schemas.microsoft.com/office/drawing/2014/main" id="{00000000-0008-0000-0E00-000040020000}"/>
            </a:ext>
          </a:extLst>
        </xdr:cNvPr>
        <xdr:cNvSpPr txBox="1"/>
      </xdr:nvSpPr>
      <xdr:spPr>
        <a:xfrm>
          <a:off x="22199600" y="726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63137</xdr:rowOff>
    </xdr:from>
    <xdr:to>
      <xdr:col>116</xdr:col>
      <xdr:colOff>152400</xdr:colOff>
      <xdr:row>42</xdr:row>
      <xdr:rowOff>63137</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22072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81660</xdr:rowOff>
    </xdr:from>
    <xdr:ext cx="469744" cy="259045"/>
    <xdr:sp macro="" textlink="">
      <xdr:nvSpPr>
        <xdr:cNvPr id="578" name="【認定こども園・幼稚園・保育所】&#10;一人当たり面積最大値テキスト">
          <a:extLst>
            <a:ext uri="{FF2B5EF4-FFF2-40B4-BE49-F238E27FC236}">
              <a16:creationId xmlns:a16="http://schemas.microsoft.com/office/drawing/2014/main" id="{00000000-0008-0000-0E00-000042020000}"/>
            </a:ext>
          </a:extLst>
        </xdr:cNvPr>
        <xdr:cNvSpPr txBox="1"/>
      </xdr:nvSpPr>
      <xdr:spPr>
        <a:xfrm>
          <a:off x="22199600" y="5739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134983</xdr:rowOff>
    </xdr:from>
    <xdr:to>
      <xdr:col>116</xdr:col>
      <xdr:colOff>152400</xdr:colOff>
      <xdr:row>34</xdr:row>
      <xdr:rowOff>134983</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22072600" y="5964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47914</xdr:rowOff>
    </xdr:from>
    <xdr:ext cx="469744" cy="259045"/>
    <xdr:sp macro="" textlink="">
      <xdr:nvSpPr>
        <xdr:cNvPr id="580" name="【認定こども園・幼稚園・保育所】&#10;一人当たり面積平均値テキスト">
          <a:extLst>
            <a:ext uri="{FF2B5EF4-FFF2-40B4-BE49-F238E27FC236}">
              <a16:creationId xmlns:a16="http://schemas.microsoft.com/office/drawing/2014/main" id="{00000000-0008-0000-0E00-000044020000}"/>
            </a:ext>
          </a:extLst>
        </xdr:cNvPr>
        <xdr:cNvSpPr txBox="1"/>
      </xdr:nvSpPr>
      <xdr:spPr>
        <a:xfrm>
          <a:off x="22199600" y="6734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69487</xdr:rowOff>
    </xdr:from>
    <xdr:to>
      <xdr:col>116</xdr:col>
      <xdr:colOff>114300</xdr:colOff>
      <xdr:row>39</xdr:row>
      <xdr:rowOff>171087</xdr:rowOff>
    </xdr:to>
    <xdr:sp macro="" textlink="">
      <xdr:nvSpPr>
        <xdr:cNvPr id="581" name="フローチャート: 判断 580">
          <a:extLst>
            <a:ext uri="{FF2B5EF4-FFF2-40B4-BE49-F238E27FC236}">
              <a16:creationId xmlns:a16="http://schemas.microsoft.com/office/drawing/2014/main" id="{00000000-0008-0000-0E00-000045020000}"/>
            </a:ext>
          </a:extLst>
        </xdr:cNvPr>
        <xdr:cNvSpPr/>
      </xdr:nvSpPr>
      <xdr:spPr>
        <a:xfrm>
          <a:off x="221107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66222</xdr:rowOff>
    </xdr:from>
    <xdr:to>
      <xdr:col>112</xdr:col>
      <xdr:colOff>38100</xdr:colOff>
      <xdr:row>39</xdr:row>
      <xdr:rowOff>167822</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21272500" y="675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102144</xdr:rowOff>
    </xdr:from>
    <xdr:to>
      <xdr:col>107</xdr:col>
      <xdr:colOff>101600</xdr:colOff>
      <xdr:row>40</xdr:row>
      <xdr:rowOff>32294</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20383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89081</xdr:rowOff>
    </xdr:from>
    <xdr:to>
      <xdr:col>102</xdr:col>
      <xdr:colOff>165100</xdr:colOff>
      <xdr:row>40</xdr:row>
      <xdr:rowOff>19231</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194945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98878</xdr:rowOff>
    </xdr:from>
    <xdr:to>
      <xdr:col>98</xdr:col>
      <xdr:colOff>38100</xdr:colOff>
      <xdr:row>40</xdr:row>
      <xdr:rowOff>29028</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18605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84183</xdr:rowOff>
    </xdr:from>
    <xdr:to>
      <xdr:col>116</xdr:col>
      <xdr:colOff>114300</xdr:colOff>
      <xdr:row>35</xdr:row>
      <xdr:rowOff>14333</xdr:rowOff>
    </xdr:to>
    <xdr:sp macro="" textlink="">
      <xdr:nvSpPr>
        <xdr:cNvPr id="591" name="楕円 590">
          <a:extLst>
            <a:ext uri="{FF2B5EF4-FFF2-40B4-BE49-F238E27FC236}">
              <a16:creationId xmlns:a16="http://schemas.microsoft.com/office/drawing/2014/main" id="{00000000-0008-0000-0E00-00004F020000}"/>
            </a:ext>
          </a:extLst>
        </xdr:cNvPr>
        <xdr:cNvSpPr/>
      </xdr:nvSpPr>
      <xdr:spPr>
        <a:xfrm>
          <a:off x="22110700" y="591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37210</xdr:rowOff>
    </xdr:from>
    <xdr:ext cx="469744" cy="259045"/>
    <xdr:sp macro="" textlink="">
      <xdr:nvSpPr>
        <xdr:cNvPr id="592" name="【認定こども園・幼稚園・保育所】&#10;一人当たり面積該当値テキスト">
          <a:extLst>
            <a:ext uri="{FF2B5EF4-FFF2-40B4-BE49-F238E27FC236}">
              <a16:creationId xmlns:a16="http://schemas.microsoft.com/office/drawing/2014/main" id="{00000000-0008-0000-0E00-000050020000}"/>
            </a:ext>
          </a:extLst>
        </xdr:cNvPr>
        <xdr:cNvSpPr txBox="1"/>
      </xdr:nvSpPr>
      <xdr:spPr>
        <a:xfrm>
          <a:off x="22199600" y="586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113574</xdr:rowOff>
    </xdr:from>
    <xdr:to>
      <xdr:col>112</xdr:col>
      <xdr:colOff>38100</xdr:colOff>
      <xdr:row>35</xdr:row>
      <xdr:rowOff>43724</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21272500" y="59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134983</xdr:rowOff>
    </xdr:from>
    <xdr:to>
      <xdr:col>116</xdr:col>
      <xdr:colOff>63500</xdr:colOff>
      <xdr:row>34</xdr:row>
      <xdr:rowOff>164374</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flipV="1">
          <a:off x="21323300" y="596428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139700</xdr:rowOff>
    </xdr:from>
    <xdr:to>
      <xdr:col>107</xdr:col>
      <xdr:colOff>101600</xdr:colOff>
      <xdr:row>35</xdr:row>
      <xdr:rowOff>69850</xdr:rowOff>
    </xdr:to>
    <xdr:sp macro="" textlink="">
      <xdr:nvSpPr>
        <xdr:cNvPr id="595" name="楕円 594">
          <a:extLst>
            <a:ext uri="{FF2B5EF4-FFF2-40B4-BE49-F238E27FC236}">
              <a16:creationId xmlns:a16="http://schemas.microsoft.com/office/drawing/2014/main" id="{00000000-0008-0000-0E00-000053020000}"/>
            </a:ext>
          </a:extLst>
        </xdr:cNvPr>
        <xdr:cNvSpPr/>
      </xdr:nvSpPr>
      <xdr:spPr>
        <a:xfrm>
          <a:off x="20383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164374</xdr:rowOff>
    </xdr:from>
    <xdr:to>
      <xdr:col>111</xdr:col>
      <xdr:colOff>177800</xdr:colOff>
      <xdr:row>35</xdr:row>
      <xdr:rowOff>19050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flipV="1">
          <a:off x="20434300" y="599367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46627</xdr:rowOff>
    </xdr:from>
    <xdr:to>
      <xdr:col>102</xdr:col>
      <xdr:colOff>165100</xdr:colOff>
      <xdr:row>33</xdr:row>
      <xdr:rowOff>148227</xdr:rowOff>
    </xdr:to>
    <xdr:sp macro="" textlink="">
      <xdr:nvSpPr>
        <xdr:cNvPr id="597" name="楕円 596">
          <a:extLst>
            <a:ext uri="{FF2B5EF4-FFF2-40B4-BE49-F238E27FC236}">
              <a16:creationId xmlns:a16="http://schemas.microsoft.com/office/drawing/2014/main" id="{00000000-0008-0000-0E00-000055020000}"/>
            </a:ext>
          </a:extLst>
        </xdr:cNvPr>
        <xdr:cNvSpPr/>
      </xdr:nvSpPr>
      <xdr:spPr>
        <a:xfrm>
          <a:off x="19494500" y="570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97427</xdr:rowOff>
    </xdr:from>
    <xdr:to>
      <xdr:col>107</xdr:col>
      <xdr:colOff>50800</xdr:colOff>
      <xdr:row>35</xdr:row>
      <xdr:rowOff>19050</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19545300" y="5755277"/>
          <a:ext cx="889000" cy="26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159294</xdr:rowOff>
    </xdr:from>
    <xdr:to>
      <xdr:col>98</xdr:col>
      <xdr:colOff>38100</xdr:colOff>
      <xdr:row>37</xdr:row>
      <xdr:rowOff>89444</xdr:rowOff>
    </xdr:to>
    <xdr:sp macro="" textlink="">
      <xdr:nvSpPr>
        <xdr:cNvPr id="599" name="楕円 598">
          <a:extLst>
            <a:ext uri="{FF2B5EF4-FFF2-40B4-BE49-F238E27FC236}">
              <a16:creationId xmlns:a16="http://schemas.microsoft.com/office/drawing/2014/main" id="{00000000-0008-0000-0E00-000057020000}"/>
            </a:ext>
          </a:extLst>
        </xdr:cNvPr>
        <xdr:cNvSpPr/>
      </xdr:nvSpPr>
      <xdr:spPr>
        <a:xfrm>
          <a:off x="186055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97427</xdr:rowOff>
    </xdr:from>
    <xdr:to>
      <xdr:col>102</xdr:col>
      <xdr:colOff>114300</xdr:colOff>
      <xdr:row>37</xdr:row>
      <xdr:rowOff>38644</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flipV="1">
          <a:off x="18656300" y="5755277"/>
          <a:ext cx="889000" cy="62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158949</xdr:rowOff>
    </xdr:from>
    <xdr:ext cx="469744" cy="259045"/>
    <xdr:sp macro="" textlink="">
      <xdr:nvSpPr>
        <xdr:cNvPr id="601" name="n_1ave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21075727" y="684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23421</xdr:rowOff>
    </xdr:from>
    <xdr:ext cx="469744" cy="259045"/>
    <xdr:sp macro="" textlink="">
      <xdr:nvSpPr>
        <xdr:cNvPr id="602" name="n_2ave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20199427" y="68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10358</xdr:rowOff>
    </xdr:from>
    <xdr:ext cx="469744" cy="259045"/>
    <xdr:sp macro="" textlink="">
      <xdr:nvSpPr>
        <xdr:cNvPr id="603" name="n_3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19310427" y="68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20155</xdr:rowOff>
    </xdr:from>
    <xdr:ext cx="469744" cy="259045"/>
    <xdr:sp macro="" textlink="">
      <xdr:nvSpPr>
        <xdr:cNvPr id="604" name="n_4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184214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60251</xdr:rowOff>
    </xdr:from>
    <xdr:ext cx="469744" cy="259045"/>
    <xdr:sp macro="" textlink="">
      <xdr:nvSpPr>
        <xdr:cNvPr id="605" name="n_1main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21075727" y="571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86377</xdr:rowOff>
    </xdr:from>
    <xdr:ext cx="469744" cy="259045"/>
    <xdr:sp macro="" textlink="">
      <xdr:nvSpPr>
        <xdr:cNvPr id="606" name="n_2main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20199427"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31</xdr:row>
      <xdr:rowOff>164754</xdr:rowOff>
    </xdr:from>
    <xdr:ext cx="469744" cy="259045"/>
    <xdr:sp macro="" textlink="">
      <xdr:nvSpPr>
        <xdr:cNvPr id="607" name="n_3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19310427" y="547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105971</xdr:rowOff>
    </xdr:from>
    <xdr:ext cx="469744" cy="259045"/>
    <xdr:sp macro="" textlink="">
      <xdr:nvSpPr>
        <xdr:cNvPr id="608" name="n_4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18421427" y="610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00000000-0008-0000-0E00-00007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64008</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flipV="1">
          <a:off x="16318864" y="9624060"/>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67835</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00000000-0008-0000-0E00-000078020000}"/>
            </a:ext>
          </a:extLst>
        </xdr:cNvPr>
        <xdr:cNvSpPr txBox="1"/>
      </xdr:nvSpPr>
      <xdr:spPr>
        <a:xfrm>
          <a:off x="16357600" y="1104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64008</xdr:rowOff>
    </xdr:from>
    <xdr:to>
      <xdr:col>86</xdr:col>
      <xdr:colOff>25400</xdr:colOff>
      <xdr:row>64</xdr:row>
      <xdr:rowOff>64008</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6230600" y="1103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00000000-0008-0000-0E00-00007A020000}"/>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26941</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00000000-0008-0000-0E00-00007C020000}"/>
            </a:ext>
          </a:extLst>
        </xdr:cNvPr>
        <xdr:cNvSpPr txBox="1"/>
      </xdr:nvSpPr>
      <xdr:spPr>
        <a:xfrm>
          <a:off x="16357600" y="10142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637" name="フローチャート: 判断 636">
          <a:extLst>
            <a:ext uri="{FF2B5EF4-FFF2-40B4-BE49-F238E27FC236}">
              <a16:creationId xmlns:a16="http://schemas.microsoft.com/office/drawing/2014/main" id="{00000000-0008-0000-0E00-00007D020000}"/>
            </a:ext>
          </a:extLst>
        </xdr:cNvPr>
        <xdr:cNvSpPr/>
      </xdr:nvSpPr>
      <xdr:spPr>
        <a:xfrm>
          <a:off x="162687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129794</xdr:rowOff>
    </xdr:from>
    <xdr:to>
      <xdr:col>81</xdr:col>
      <xdr:colOff>101600</xdr:colOff>
      <xdr:row>60</xdr:row>
      <xdr:rowOff>59944</xdr:rowOff>
    </xdr:to>
    <xdr:sp macro="" textlink="">
      <xdr:nvSpPr>
        <xdr:cNvPr id="638" name="フローチャート: 判断 637">
          <a:extLst>
            <a:ext uri="{FF2B5EF4-FFF2-40B4-BE49-F238E27FC236}">
              <a16:creationId xmlns:a16="http://schemas.microsoft.com/office/drawing/2014/main" id="{00000000-0008-0000-0E00-00007E020000}"/>
            </a:ext>
          </a:extLst>
        </xdr:cNvPr>
        <xdr:cNvSpPr/>
      </xdr:nvSpPr>
      <xdr:spPr>
        <a:xfrm>
          <a:off x="15430500" y="1024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36068</xdr:rowOff>
    </xdr:from>
    <xdr:to>
      <xdr:col>76</xdr:col>
      <xdr:colOff>165100</xdr:colOff>
      <xdr:row>58</xdr:row>
      <xdr:rowOff>137668</xdr:rowOff>
    </xdr:to>
    <xdr:sp macro="" textlink="">
      <xdr:nvSpPr>
        <xdr:cNvPr id="639" name="フローチャート: 判断 638">
          <a:extLst>
            <a:ext uri="{FF2B5EF4-FFF2-40B4-BE49-F238E27FC236}">
              <a16:creationId xmlns:a16="http://schemas.microsoft.com/office/drawing/2014/main" id="{00000000-0008-0000-0E00-00007F020000}"/>
            </a:ext>
          </a:extLst>
        </xdr:cNvPr>
        <xdr:cNvSpPr/>
      </xdr:nvSpPr>
      <xdr:spPr>
        <a:xfrm>
          <a:off x="14541500" y="998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166370</xdr:rowOff>
    </xdr:from>
    <xdr:to>
      <xdr:col>72</xdr:col>
      <xdr:colOff>38100</xdr:colOff>
      <xdr:row>58</xdr:row>
      <xdr:rowOff>96520</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365250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152654</xdr:rowOff>
    </xdr:from>
    <xdr:to>
      <xdr:col>67</xdr:col>
      <xdr:colOff>101600</xdr:colOff>
      <xdr:row>58</xdr:row>
      <xdr:rowOff>82804</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2763500" y="992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97790</xdr:rowOff>
    </xdr:from>
    <xdr:to>
      <xdr:col>85</xdr:col>
      <xdr:colOff>177800</xdr:colOff>
      <xdr:row>62</xdr:row>
      <xdr:rowOff>27940</xdr:rowOff>
    </xdr:to>
    <xdr:sp macro="" textlink="">
      <xdr:nvSpPr>
        <xdr:cNvPr id="647" name="楕円 646">
          <a:extLst>
            <a:ext uri="{FF2B5EF4-FFF2-40B4-BE49-F238E27FC236}">
              <a16:creationId xmlns:a16="http://schemas.microsoft.com/office/drawing/2014/main" id="{00000000-0008-0000-0E00-000087020000}"/>
            </a:ext>
          </a:extLst>
        </xdr:cNvPr>
        <xdr:cNvSpPr/>
      </xdr:nvSpPr>
      <xdr:spPr>
        <a:xfrm>
          <a:off x="16268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76217</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00000000-0008-0000-0E00-000088020000}"/>
            </a:ext>
          </a:extLst>
        </xdr:cNvPr>
        <xdr:cNvSpPr txBox="1"/>
      </xdr:nvSpPr>
      <xdr:spPr>
        <a:xfrm>
          <a:off x="163576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56642</xdr:rowOff>
    </xdr:from>
    <xdr:to>
      <xdr:col>81</xdr:col>
      <xdr:colOff>101600</xdr:colOff>
      <xdr:row>59</xdr:row>
      <xdr:rowOff>158242</xdr:rowOff>
    </xdr:to>
    <xdr:sp macro="" textlink="">
      <xdr:nvSpPr>
        <xdr:cNvPr id="649" name="楕円 648">
          <a:extLst>
            <a:ext uri="{FF2B5EF4-FFF2-40B4-BE49-F238E27FC236}">
              <a16:creationId xmlns:a16="http://schemas.microsoft.com/office/drawing/2014/main" id="{00000000-0008-0000-0E00-000089020000}"/>
            </a:ext>
          </a:extLst>
        </xdr:cNvPr>
        <xdr:cNvSpPr/>
      </xdr:nvSpPr>
      <xdr:spPr>
        <a:xfrm>
          <a:off x="15430500" y="1017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107442</xdr:rowOff>
    </xdr:from>
    <xdr:to>
      <xdr:col>85</xdr:col>
      <xdr:colOff>127000</xdr:colOff>
      <xdr:row>61</xdr:row>
      <xdr:rowOff>148590</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5481300" y="10222992"/>
          <a:ext cx="838200" cy="38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145796</xdr:rowOff>
    </xdr:from>
    <xdr:to>
      <xdr:col>76</xdr:col>
      <xdr:colOff>165100</xdr:colOff>
      <xdr:row>59</xdr:row>
      <xdr:rowOff>75946</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4541500" y="1008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25146</xdr:rowOff>
    </xdr:from>
    <xdr:to>
      <xdr:col>81</xdr:col>
      <xdr:colOff>50800</xdr:colOff>
      <xdr:row>59</xdr:row>
      <xdr:rowOff>107442</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4592300" y="101406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148082</xdr:rowOff>
    </xdr:from>
    <xdr:to>
      <xdr:col>72</xdr:col>
      <xdr:colOff>38100</xdr:colOff>
      <xdr:row>58</xdr:row>
      <xdr:rowOff>78232</xdr:rowOff>
    </xdr:to>
    <xdr:sp macro="" textlink="">
      <xdr:nvSpPr>
        <xdr:cNvPr id="653" name="楕円 652">
          <a:extLst>
            <a:ext uri="{FF2B5EF4-FFF2-40B4-BE49-F238E27FC236}">
              <a16:creationId xmlns:a16="http://schemas.microsoft.com/office/drawing/2014/main" id="{00000000-0008-0000-0E00-00008D020000}"/>
            </a:ext>
          </a:extLst>
        </xdr:cNvPr>
        <xdr:cNvSpPr/>
      </xdr:nvSpPr>
      <xdr:spPr>
        <a:xfrm>
          <a:off x="13652500" y="992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27432</xdr:rowOff>
    </xdr:from>
    <xdr:to>
      <xdr:col>76</xdr:col>
      <xdr:colOff>114300</xdr:colOff>
      <xdr:row>59</xdr:row>
      <xdr:rowOff>25146</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3703300" y="9971532"/>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106934</xdr:rowOff>
    </xdr:from>
    <xdr:to>
      <xdr:col>67</xdr:col>
      <xdr:colOff>101600</xdr:colOff>
      <xdr:row>58</xdr:row>
      <xdr:rowOff>37084</xdr:rowOff>
    </xdr:to>
    <xdr:sp macro="" textlink="">
      <xdr:nvSpPr>
        <xdr:cNvPr id="655" name="楕円 654">
          <a:extLst>
            <a:ext uri="{FF2B5EF4-FFF2-40B4-BE49-F238E27FC236}">
              <a16:creationId xmlns:a16="http://schemas.microsoft.com/office/drawing/2014/main" id="{00000000-0008-0000-0E00-00008F020000}"/>
            </a:ext>
          </a:extLst>
        </xdr:cNvPr>
        <xdr:cNvSpPr/>
      </xdr:nvSpPr>
      <xdr:spPr>
        <a:xfrm>
          <a:off x="12763500" y="98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157734</xdr:rowOff>
    </xdr:from>
    <xdr:to>
      <xdr:col>71</xdr:col>
      <xdr:colOff>177800</xdr:colOff>
      <xdr:row>58</xdr:row>
      <xdr:rowOff>27432</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2814300" y="99303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51071</xdr:rowOff>
    </xdr:from>
    <xdr:ext cx="405111" cy="259045"/>
    <xdr:sp macro="" textlink="">
      <xdr:nvSpPr>
        <xdr:cNvPr id="657" name="n_1aveValue【学校施設】&#10;有形固定資産減価償却率">
          <a:extLst>
            <a:ext uri="{FF2B5EF4-FFF2-40B4-BE49-F238E27FC236}">
              <a16:creationId xmlns:a16="http://schemas.microsoft.com/office/drawing/2014/main" id="{00000000-0008-0000-0E00-000091020000}"/>
            </a:ext>
          </a:extLst>
        </xdr:cNvPr>
        <xdr:cNvSpPr txBox="1"/>
      </xdr:nvSpPr>
      <xdr:spPr>
        <a:xfrm>
          <a:off x="15266044" y="1033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154195</xdr:rowOff>
    </xdr:from>
    <xdr:ext cx="405111" cy="259045"/>
    <xdr:sp macro="" textlink="">
      <xdr:nvSpPr>
        <xdr:cNvPr id="658" name="n_2aveValue【学校施設】&#10;有形固定資産減価償却率">
          <a:extLst>
            <a:ext uri="{FF2B5EF4-FFF2-40B4-BE49-F238E27FC236}">
              <a16:creationId xmlns:a16="http://schemas.microsoft.com/office/drawing/2014/main" id="{00000000-0008-0000-0E00-000092020000}"/>
            </a:ext>
          </a:extLst>
        </xdr:cNvPr>
        <xdr:cNvSpPr txBox="1"/>
      </xdr:nvSpPr>
      <xdr:spPr>
        <a:xfrm>
          <a:off x="14389744" y="975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87647</xdr:rowOff>
    </xdr:from>
    <xdr:ext cx="405111" cy="259045"/>
    <xdr:sp macro="" textlink="">
      <xdr:nvSpPr>
        <xdr:cNvPr id="659" name="n_3aveValue【学校施設】&#10;有形固定資産減価償却率">
          <a:extLst>
            <a:ext uri="{FF2B5EF4-FFF2-40B4-BE49-F238E27FC236}">
              <a16:creationId xmlns:a16="http://schemas.microsoft.com/office/drawing/2014/main" id="{00000000-0008-0000-0E00-000093020000}"/>
            </a:ext>
          </a:extLst>
        </xdr:cNvPr>
        <xdr:cNvSpPr txBox="1"/>
      </xdr:nvSpPr>
      <xdr:spPr>
        <a:xfrm>
          <a:off x="13500744" y="1003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73931</xdr:rowOff>
    </xdr:from>
    <xdr:ext cx="405111" cy="259045"/>
    <xdr:sp macro="" textlink="">
      <xdr:nvSpPr>
        <xdr:cNvPr id="660" name="n_4aveValue【学校施設】&#10;有形固定資産減価償却率">
          <a:extLst>
            <a:ext uri="{FF2B5EF4-FFF2-40B4-BE49-F238E27FC236}">
              <a16:creationId xmlns:a16="http://schemas.microsoft.com/office/drawing/2014/main" id="{00000000-0008-0000-0E00-000094020000}"/>
            </a:ext>
          </a:extLst>
        </xdr:cNvPr>
        <xdr:cNvSpPr txBox="1"/>
      </xdr:nvSpPr>
      <xdr:spPr>
        <a:xfrm>
          <a:off x="12611744" y="1001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3319</xdr:rowOff>
    </xdr:from>
    <xdr:ext cx="405111" cy="259045"/>
    <xdr:sp macro="" textlink="">
      <xdr:nvSpPr>
        <xdr:cNvPr id="661" name="n_1mainValue【学校施設】&#10;有形固定資産減価償却率">
          <a:extLst>
            <a:ext uri="{FF2B5EF4-FFF2-40B4-BE49-F238E27FC236}">
              <a16:creationId xmlns:a16="http://schemas.microsoft.com/office/drawing/2014/main" id="{00000000-0008-0000-0E00-000095020000}"/>
            </a:ext>
          </a:extLst>
        </xdr:cNvPr>
        <xdr:cNvSpPr txBox="1"/>
      </xdr:nvSpPr>
      <xdr:spPr>
        <a:xfrm>
          <a:off x="15266044" y="994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67073</xdr:rowOff>
    </xdr:from>
    <xdr:ext cx="405111" cy="259045"/>
    <xdr:sp macro="" textlink="">
      <xdr:nvSpPr>
        <xdr:cNvPr id="662" name="n_2mainValue【学校施設】&#10;有形固定資産減価償却率">
          <a:extLst>
            <a:ext uri="{FF2B5EF4-FFF2-40B4-BE49-F238E27FC236}">
              <a16:creationId xmlns:a16="http://schemas.microsoft.com/office/drawing/2014/main" id="{00000000-0008-0000-0E00-000096020000}"/>
            </a:ext>
          </a:extLst>
        </xdr:cNvPr>
        <xdr:cNvSpPr txBox="1"/>
      </xdr:nvSpPr>
      <xdr:spPr>
        <a:xfrm>
          <a:off x="14389744" y="1018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94759</xdr:rowOff>
    </xdr:from>
    <xdr:ext cx="405111" cy="259045"/>
    <xdr:sp macro="" textlink="">
      <xdr:nvSpPr>
        <xdr:cNvPr id="663" name="n_3mainValue【学校施設】&#10;有形固定資産減価償却率">
          <a:extLst>
            <a:ext uri="{FF2B5EF4-FFF2-40B4-BE49-F238E27FC236}">
              <a16:creationId xmlns:a16="http://schemas.microsoft.com/office/drawing/2014/main" id="{00000000-0008-0000-0E00-000097020000}"/>
            </a:ext>
          </a:extLst>
        </xdr:cNvPr>
        <xdr:cNvSpPr txBox="1"/>
      </xdr:nvSpPr>
      <xdr:spPr>
        <a:xfrm>
          <a:off x="13500744" y="969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53611</xdr:rowOff>
    </xdr:from>
    <xdr:ext cx="405111" cy="259045"/>
    <xdr:sp macro="" textlink="">
      <xdr:nvSpPr>
        <xdr:cNvPr id="664" name="n_4mainValue【学校施設】&#10;有形固定資産減価償却率">
          <a:extLst>
            <a:ext uri="{FF2B5EF4-FFF2-40B4-BE49-F238E27FC236}">
              <a16:creationId xmlns:a16="http://schemas.microsoft.com/office/drawing/2014/main" id="{00000000-0008-0000-0E00-000098020000}"/>
            </a:ext>
          </a:extLst>
        </xdr:cNvPr>
        <xdr:cNvSpPr txBox="1"/>
      </xdr:nvSpPr>
      <xdr:spPr>
        <a:xfrm>
          <a:off x="12611744" y="9654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0000000-0008-0000-0E00-00009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学校施設】&#10;一人当たり面積グラフ枠">
          <a:extLst>
            <a:ext uri="{FF2B5EF4-FFF2-40B4-BE49-F238E27FC236}">
              <a16:creationId xmlns:a16="http://schemas.microsoft.com/office/drawing/2014/main" id="{00000000-0008-0000-0E00-0000AC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32004</xdr:rowOff>
    </xdr:from>
    <xdr:to>
      <xdr:col>116</xdr:col>
      <xdr:colOff>62864</xdr:colOff>
      <xdr:row>62</xdr:row>
      <xdr:rowOff>170879</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flipV="1">
          <a:off x="22160864" y="9633204"/>
          <a:ext cx="0" cy="1167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3256</xdr:rowOff>
    </xdr:from>
    <xdr:ext cx="469744" cy="259045"/>
    <xdr:sp macro="" textlink="">
      <xdr:nvSpPr>
        <xdr:cNvPr id="686" name="【学校施設】&#10;一人当たり面積最小値テキスト">
          <a:extLst>
            <a:ext uri="{FF2B5EF4-FFF2-40B4-BE49-F238E27FC236}">
              <a16:creationId xmlns:a16="http://schemas.microsoft.com/office/drawing/2014/main" id="{00000000-0008-0000-0E00-0000AE020000}"/>
            </a:ext>
          </a:extLst>
        </xdr:cNvPr>
        <xdr:cNvSpPr txBox="1"/>
      </xdr:nvSpPr>
      <xdr:spPr>
        <a:xfrm>
          <a:off x="22199600" y="1080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170879</xdr:rowOff>
    </xdr:from>
    <xdr:to>
      <xdr:col>116</xdr:col>
      <xdr:colOff>152400</xdr:colOff>
      <xdr:row>62</xdr:row>
      <xdr:rowOff>170879</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22072600" y="1080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150131</xdr:rowOff>
    </xdr:from>
    <xdr:ext cx="469744" cy="259045"/>
    <xdr:sp macro="" textlink="">
      <xdr:nvSpPr>
        <xdr:cNvPr id="688" name="【学校施設】&#10;一人当たり面積最大値テキスト">
          <a:extLst>
            <a:ext uri="{FF2B5EF4-FFF2-40B4-BE49-F238E27FC236}">
              <a16:creationId xmlns:a16="http://schemas.microsoft.com/office/drawing/2014/main" id="{00000000-0008-0000-0E00-0000B0020000}"/>
            </a:ext>
          </a:extLst>
        </xdr:cNvPr>
        <xdr:cNvSpPr txBox="1"/>
      </xdr:nvSpPr>
      <xdr:spPr>
        <a:xfrm>
          <a:off x="22199600" y="940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32004</xdr:rowOff>
    </xdr:from>
    <xdr:to>
      <xdr:col>116</xdr:col>
      <xdr:colOff>152400</xdr:colOff>
      <xdr:row>56</xdr:row>
      <xdr:rowOff>32004</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22072600" y="963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100220</xdr:rowOff>
    </xdr:from>
    <xdr:ext cx="469744" cy="259045"/>
    <xdr:sp macro="" textlink="">
      <xdr:nvSpPr>
        <xdr:cNvPr id="690" name="【学校施設】&#10;一人当たり面積平均値テキスト">
          <a:extLst>
            <a:ext uri="{FF2B5EF4-FFF2-40B4-BE49-F238E27FC236}">
              <a16:creationId xmlns:a16="http://schemas.microsoft.com/office/drawing/2014/main" id="{00000000-0008-0000-0E00-0000B2020000}"/>
            </a:ext>
          </a:extLst>
        </xdr:cNvPr>
        <xdr:cNvSpPr txBox="1"/>
      </xdr:nvSpPr>
      <xdr:spPr>
        <a:xfrm>
          <a:off x="22199600" y="10387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121793</xdr:rowOff>
    </xdr:from>
    <xdr:to>
      <xdr:col>116</xdr:col>
      <xdr:colOff>114300</xdr:colOff>
      <xdr:row>61</xdr:row>
      <xdr:rowOff>51943</xdr:rowOff>
    </xdr:to>
    <xdr:sp macro="" textlink="">
      <xdr:nvSpPr>
        <xdr:cNvPr id="691" name="フローチャート: 判断 690">
          <a:extLst>
            <a:ext uri="{FF2B5EF4-FFF2-40B4-BE49-F238E27FC236}">
              <a16:creationId xmlns:a16="http://schemas.microsoft.com/office/drawing/2014/main" id="{00000000-0008-0000-0E00-0000B3020000}"/>
            </a:ext>
          </a:extLst>
        </xdr:cNvPr>
        <xdr:cNvSpPr/>
      </xdr:nvSpPr>
      <xdr:spPr>
        <a:xfrm>
          <a:off x="221107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120650</xdr:rowOff>
    </xdr:from>
    <xdr:to>
      <xdr:col>112</xdr:col>
      <xdr:colOff>38100</xdr:colOff>
      <xdr:row>61</xdr:row>
      <xdr:rowOff>50800</xdr:rowOff>
    </xdr:to>
    <xdr:sp macro="" textlink="">
      <xdr:nvSpPr>
        <xdr:cNvPr id="692" name="フローチャート: 判断 691">
          <a:extLst>
            <a:ext uri="{FF2B5EF4-FFF2-40B4-BE49-F238E27FC236}">
              <a16:creationId xmlns:a16="http://schemas.microsoft.com/office/drawing/2014/main" id="{00000000-0008-0000-0E00-0000B4020000}"/>
            </a:ext>
          </a:extLst>
        </xdr:cNvPr>
        <xdr:cNvSpPr/>
      </xdr:nvSpPr>
      <xdr:spPr>
        <a:xfrm>
          <a:off x="21272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58928</xdr:rowOff>
    </xdr:from>
    <xdr:to>
      <xdr:col>107</xdr:col>
      <xdr:colOff>101600</xdr:colOff>
      <xdr:row>60</xdr:row>
      <xdr:rowOff>160528</xdr:rowOff>
    </xdr:to>
    <xdr:sp macro="" textlink="">
      <xdr:nvSpPr>
        <xdr:cNvPr id="693" name="フローチャート: 判断 692">
          <a:extLst>
            <a:ext uri="{FF2B5EF4-FFF2-40B4-BE49-F238E27FC236}">
              <a16:creationId xmlns:a16="http://schemas.microsoft.com/office/drawing/2014/main" id="{00000000-0008-0000-0E00-0000B5020000}"/>
            </a:ext>
          </a:extLst>
        </xdr:cNvPr>
        <xdr:cNvSpPr/>
      </xdr:nvSpPr>
      <xdr:spPr>
        <a:xfrm>
          <a:off x="20383500" y="1034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694" name="フローチャート: 判断 693">
          <a:extLst>
            <a:ext uri="{FF2B5EF4-FFF2-40B4-BE49-F238E27FC236}">
              <a16:creationId xmlns:a16="http://schemas.microsoft.com/office/drawing/2014/main" id="{00000000-0008-0000-0E00-0000B6020000}"/>
            </a:ext>
          </a:extLst>
        </xdr:cNvPr>
        <xdr:cNvSpPr/>
      </xdr:nvSpPr>
      <xdr:spPr>
        <a:xfrm>
          <a:off x="19494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75502</xdr:rowOff>
    </xdr:from>
    <xdr:to>
      <xdr:col>98</xdr:col>
      <xdr:colOff>38100</xdr:colOff>
      <xdr:row>61</xdr:row>
      <xdr:rowOff>5652</xdr:rowOff>
    </xdr:to>
    <xdr:sp macro="" textlink="">
      <xdr:nvSpPr>
        <xdr:cNvPr id="695" name="フローチャート: 判断 694">
          <a:extLst>
            <a:ext uri="{FF2B5EF4-FFF2-40B4-BE49-F238E27FC236}">
              <a16:creationId xmlns:a16="http://schemas.microsoft.com/office/drawing/2014/main" id="{00000000-0008-0000-0E00-0000B7020000}"/>
            </a:ext>
          </a:extLst>
        </xdr:cNvPr>
        <xdr:cNvSpPr/>
      </xdr:nvSpPr>
      <xdr:spPr>
        <a:xfrm>
          <a:off x="18605500" y="1036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113220</xdr:rowOff>
    </xdr:from>
    <xdr:to>
      <xdr:col>116</xdr:col>
      <xdr:colOff>114300</xdr:colOff>
      <xdr:row>57</xdr:row>
      <xdr:rowOff>43370</xdr:rowOff>
    </xdr:to>
    <xdr:sp macro="" textlink="">
      <xdr:nvSpPr>
        <xdr:cNvPr id="701" name="楕円 700">
          <a:extLst>
            <a:ext uri="{FF2B5EF4-FFF2-40B4-BE49-F238E27FC236}">
              <a16:creationId xmlns:a16="http://schemas.microsoft.com/office/drawing/2014/main" id="{00000000-0008-0000-0E00-0000BD020000}"/>
            </a:ext>
          </a:extLst>
        </xdr:cNvPr>
        <xdr:cNvSpPr/>
      </xdr:nvSpPr>
      <xdr:spPr>
        <a:xfrm>
          <a:off x="22110700" y="971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136097</xdr:rowOff>
    </xdr:from>
    <xdr:ext cx="469744" cy="259045"/>
    <xdr:sp macro="" textlink="">
      <xdr:nvSpPr>
        <xdr:cNvPr id="702" name="【学校施設】&#10;一人当たり面積該当値テキスト">
          <a:extLst>
            <a:ext uri="{FF2B5EF4-FFF2-40B4-BE49-F238E27FC236}">
              <a16:creationId xmlns:a16="http://schemas.microsoft.com/office/drawing/2014/main" id="{00000000-0008-0000-0E00-0000BE020000}"/>
            </a:ext>
          </a:extLst>
        </xdr:cNvPr>
        <xdr:cNvSpPr txBox="1"/>
      </xdr:nvSpPr>
      <xdr:spPr>
        <a:xfrm>
          <a:off x="22199600" y="956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148082</xdr:rowOff>
    </xdr:from>
    <xdr:to>
      <xdr:col>112</xdr:col>
      <xdr:colOff>38100</xdr:colOff>
      <xdr:row>57</xdr:row>
      <xdr:rowOff>78232</xdr:rowOff>
    </xdr:to>
    <xdr:sp macro="" textlink="">
      <xdr:nvSpPr>
        <xdr:cNvPr id="703" name="楕円 702">
          <a:extLst>
            <a:ext uri="{FF2B5EF4-FFF2-40B4-BE49-F238E27FC236}">
              <a16:creationId xmlns:a16="http://schemas.microsoft.com/office/drawing/2014/main" id="{00000000-0008-0000-0E00-0000BF020000}"/>
            </a:ext>
          </a:extLst>
        </xdr:cNvPr>
        <xdr:cNvSpPr/>
      </xdr:nvSpPr>
      <xdr:spPr>
        <a:xfrm>
          <a:off x="21272500" y="974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164020</xdr:rowOff>
    </xdr:from>
    <xdr:to>
      <xdr:col>116</xdr:col>
      <xdr:colOff>63500</xdr:colOff>
      <xdr:row>57</xdr:row>
      <xdr:rowOff>27432</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flipV="1">
          <a:off x="21323300" y="9765220"/>
          <a:ext cx="838200" cy="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8065</xdr:rowOff>
    </xdr:from>
    <xdr:to>
      <xdr:col>107</xdr:col>
      <xdr:colOff>101600</xdr:colOff>
      <xdr:row>57</xdr:row>
      <xdr:rowOff>109665</xdr:rowOff>
    </xdr:to>
    <xdr:sp macro="" textlink="">
      <xdr:nvSpPr>
        <xdr:cNvPr id="705" name="楕円 704">
          <a:extLst>
            <a:ext uri="{FF2B5EF4-FFF2-40B4-BE49-F238E27FC236}">
              <a16:creationId xmlns:a16="http://schemas.microsoft.com/office/drawing/2014/main" id="{00000000-0008-0000-0E00-0000C1020000}"/>
            </a:ext>
          </a:extLst>
        </xdr:cNvPr>
        <xdr:cNvSpPr/>
      </xdr:nvSpPr>
      <xdr:spPr>
        <a:xfrm>
          <a:off x="20383500" y="978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27432</xdr:rowOff>
    </xdr:from>
    <xdr:to>
      <xdr:col>111</xdr:col>
      <xdr:colOff>177800</xdr:colOff>
      <xdr:row>57</xdr:row>
      <xdr:rowOff>58865</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flipV="1">
          <a:off x="20434300" y="9800082"/>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130366</xdr:rowOff>
    </xdr:from>
    <xdr:to>
      <xdr:col>102</xdr:col>
      <xdr:colOff>165100</xdr:colOff>
      <xdr:row>57</xdr:row>
      <xdr:rowOff>60516</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19494500" y="973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9716</xdr:rowOff>
    </xdr:from>
    <xdr:to>
      <xdr:col>107</xdr:col>
      <xdr:colOff>50800</xdr:colOff>
      <xdr:row>57</xdr:row>
      <xdr:rowOff>58865</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19545300" y="9782366"/>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108077</xdr:rowOff>
    </xdr:from>
    <xdr:to>
      <xdr:col>98</xdr:col>
      <xdr:colOff>38100</xdr:colOff>
      <xdr:row>58</xdr:row>
      <xdr:rowOff>38227</xdr:rowOff>
    </xdr:to>
    <xdr:sp macro="" textlink="">
      <xdr:nvSpPr>
        <xdr:cNvPr id="709" name="楕円 708">
          <a:extLst>
            <a:ext uri="{FF2B5EF4-FFF2-40B4-BE49-F238E27FC236}">
              <a16:creationId xmlns:a16="http://schemas.microsoft.com/office/drawing/2014/main" id="{00000000-0008-0000-0E00-0000C5020000}"/>
            </a:ext>
          </a:extLst>
        </xdr:cNvPr>
        <xdr:cNvSpPr/>
      </xdr:nvSpPr>
      <xdr:spPr>
        <a:xfrm>
          <a:off x="18605500" y="988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9716</xdr:rowOff>
    </xdr:from>
    <xdr:to>
      <xdr:col>102</xdr:col>
      <xdr:colOff>114300</xdr:colOff>
      <xdr:row>57</xdr:row>
      <xdr:rowOff>158877</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flipV="1">
          <a:off x="18656300" y="9782366"/>
          <a:ext cx="889000" cy="14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41927</xdr:rowOff>
    </xdr:from>
    <xdr:ext cx="469744" cy="259045"/>
    <xdr:sp macro="" textlink="">
      <xdr:nvSpPr>
        <xdr:cNvPr id="711" name="n_1aveValue【学校施設】&#10;一人当たり面積">
          <a:extLst>
            <a:ext uri="{FF2B5EF4-FFF2-40B4-BE49-F238E27FC236}">
              <a16:creationId xmlns:a16="http://schemas.microsoft.com/office/drawing/2014/main" id="{00000000-0008-0000-0E00-0000C7020000}"/>
            </a:ext>
          </a:extLst>
        </xdr:cNvPr>
        <xdr:cNvSpPr txBox="1"/>
      </xdr:nvSpPr>
      <xdr:spPr>
        <a:xfrm>
          <a:off x="21075727" y="1050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151655</xdr:rowOff>
    </xdr:from>
    <xdr:ext cx="469744" cy="259045"/>
    <xdr:sp macro="" textlink="">
      <xdr:nvSpPr>
        <xdr:cNvPr id="712" name="n_2aveValue【学校施設】&#10;一人当たり面積">
          <a:extLst>
            <a:ext uri="{FF2B5EF4-FFF2-40B4-BE49-F238E27FC236}">
              <a16:creationId xmlns:a16="http://schemas.microsoft.com/office/drawing/2014/main" id="{00000000-0008-0000-0E00-0000C8020000}"/>
            </a:ext>
          </a:extLst>
        </xdr:cNvPr>
        <xdr:cNvSpPr txBox="1"/>
      </xdr:nvSpPr>
      <xdr:spPr>
        <a:xfrm>
          <a:off x="20199427" y="1043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156227</xdr:rowOff>
    </xdr:from>
    <xdr:ext cx="469744" cy="259045"/>
    <xdr:sp macro="" textlink="">
      <xdr:nvSpPr>
        <xdr:cNvPr id="713" name="n_3aveValue【学校施設】&#10;一人当たり面積">
          <a:extLst>
            <a:ext uri="{FF2B5EF4-FFF2-40B4-BE49-F238E27FC236}">
              <a16:creationId xmlns:a16="http://schemas.microsoft.com/office/drawing/2014/main" id="{00000000-0008-0000-0E00-0000C9020000}"/>
            </a:ext>
          </a:extLst>
        </xdr:cNvPr>
        <xdr:cNvSpPr txBox="1"/>
      </xdr:nvSpPr>
      <xdr:spPr>
        <a:xfrm>
          <a:off x="19310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168229</xdr:rowOff>
    </xdr:from>
    <xdr:ext cx="469744" cy="259045"/>
    <xdr:sp macro="" textlink="">
      <xdr:nvSpPr>
        <xdr:cNvPr id="714" name="n_4aveValue【学校施設】&#10;一人当たり面積">
          <a:extLst>
            <a:ext uri="{FF2B5EF4-FFF2-40B4-BE49-F238E27FC236}">
              <a16:creationId xmlns:a16="http://schemas.microsoft.com/office/drawing/2014/main" id="{00000000-0008-0000-0E00-0000CA020000}"/>
            </a:ext>
          </a:extLst>
        </xdr:cNvPr>
        <xdr:cNvSpPr txBox="1"/>
      </xdr:nvSpPr>
      <xdr:spPr>
        <a:xfrm>
          <a:off x="18421427" y="10455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94759</xdr:rowOff>
    </xdr:from>
    <xdr:ext cx="469744" cy="259045"/>
    <xdr:sp macro="" textlink="">
      <xdr:nvSpPr>
        <xdr:cNvPr id="715" name="n_1mainValue【学校施設】&#10;一人当たり面積">
          <a:extLst>
            <a:ext uri="{FF2B5EF4-FFF2-40B4-BE49-F238E27FC236}">
              <a16:creationId xmlns:a16="http://schemas.microsoft.com/office/drawing/2014/main" id="{00000000-0008-0000-0E00-0000CB020000}"/>
            </a:ext>
          </a:extLst>
        </xdr:cNvPr>
        <xdr:cNvSpPr txBox="1"/>
      </xdr:nvSpPr>
      <xdr:spPr>
        <a:xfrm>
          <a:off x="21075727" y="952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126192</xdr:rowOff>
    </xdr:from>
    <xdr:ext cx="469744" cy="259045"/>
    <xdr:sp macro="" textlink="">
      <xdr:nvSpPr>
        <xdr:cNvPr id="716" name="n_2mainValue【学校施設】&#10;一人当たり面積">
          <a:extLst>
            <a:ext uri="{FF2B5EF4-FFF2-40B4-BE49-F238E27FC236}">
              <a16:creationId xmlns:a16="http://schemas.microsoft.com/office/drawing/2014/main" id="{00000000-0008-0000-0E00-0000CC020000}"/>
            </a:ext>
          </a:extLst>
        </xdr:cNvPr>
        <xdr:cNvSpPr txBox="1"/>
      </xdr:nvSpPr>
      <xdr:spPr>
        <a:xfrm>
          <a:off x="20199427" y="9555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77043</xdr:rowOff>
    </xdr:from>
    <xdr:ext cx="469744" cy="259045"/>
    <xdr:sp macro="" textlink="">
      <xdr:nvSpPr>
        <xdr:cNvPr id="717" name="n_3mainValue【学校施設】&#10;一人当たり面積">
          <a:extLst>
            <a:ext uri="{FF2B5EF4-FFF2-40B4-BE49-F238E27FC236}">
              <a16:creationId xmlns:a16="http://schemas.microsoft.com/office/drawing/2014/main" id="{00000000-0008-0000-0E00-0000CD020000}"/>
            </a:ext>
          </a:extLst>
        </xdr:cNvPr>
        <xdr:cNvSpPr txBox="1"/>
      </xdr:nvSpPr>
      <xdr:spPr>
        <a:xfrm>
          <a:off x="19310427" y="9506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54754</xdr:rowOff>
    </xdr:from>
    <xdr:ext cx="469744" cy="259045"/>
    <xdr:sp macro="" textlink="">
      <xdr:nvSpPr>
        <xdr:cNvPr id="718" name="n_4mainValue【学校施設】&#10;一人当たり面積">
          <a:extLst>
            <a:ext uri="{FF2B5EF4-FFF2-40B4-BE49-F238E27FC236}">
              <a16:creationId xmlns:a16="http://schemas.microsoft.com/office/drawing/2014/main" id="{00000000-0008-0000-0E00-0000CE020000}"/>
            </a:ext>
          </a:extLst>
        </xdr:cNvPr>
        <xdr:cNvSpPr txBox="1"/>
      </xdr:nvSpPr>
      <xdr:spPr>
        <a:xfrm>
          <a:off x="18421427" y="965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a:extLst>
            <a:ext uri="{FF2B5EF4-FFF2-40B4-BE49-F238E27FC236}">
              <a16:creationId xmlns:a16="http://schemas.microsoft.com/office/drawing/2014/main" id="{00000000-0008-0000-0E00-0000C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a:extLst>
            <a:ext uri="{FF2B5EF4-FFF2-40B4-BE49-F238E27FC236}">
              <a16:creationId xmlns:a16="http://schemas.microsoft.com/office/drawing/2014/main" id="{00000000-0008-0000-0E00-0000D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a:extLst>
            <a:ext uri="{FF2B5EF4-FFF2-40B4-BE49-F238E27FC236}">
              <a16:creationId xmlns:a16="http://schemas.microsoft.com/office/drawing/2014/main" id="{00000000-0008-0000-0E00-0000D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a:extLst>
            <a:ext uri="{FF2B5EF4-FFF2-40B4-BE49-F238E27FC236}">
              <a16:creationId xmlns:a16="http://schemas.microsoft.com/office/drawing/2014/main" id="{00000000-0008-0000-0E00-0000D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a:extLst>
            <a:ext uri="{FF2B5EF4-FFF2-40B4-BE49-F238E27FC236}">
              <a16:creationId xmlns:a16="http://schemas.microsoft.com/office/drawing/2014/main" id="{00000000-0008-0000-0E00-0000D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a:extLst>
            <a:ext uri="{FF2B5EF4-FFF2-40B4-BE49-F238E27FC236}">
              <a16:creationId xmlns:a16="http://schemas.microsoft.com/office/drawing/2014/main" id="{00000000-0008-0000-0E00-0000D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児童館】&#10;有形固定資産減価償却率グラフ枠">
          <a:extLst>
            <a:ext uri="{FF2B5EF4-FFF2-40B4-BE49-F238E27FC236}">
              <a16:creationId xmlns:a16="http://schemas.microsoft.com/office/drawing/2014/main" id="{00000000-0008-0000-0E00-0000E6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43814</xdr:rowOff>
    </xdr:from>
    <xdr:to>
      <xdr:col>85</xdr:col>
      <xdr:colOff>126364</xdr:colOff>
      <xdr:row>86</xdr:row>
      <xdr:rowOff>114300</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flipV="1">
          <a:off x="16318864" y="13416914"/>
          <a:ext cx="0" cy="14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4" name="【児童館】&#10;有形固定資産減価償却率最小値テキスト">
          <a:extLst>
            <a:ext uri="{FF2B5EF4-FFF2-40B4-BE49-F238E27FC236}">
              <a16:creationId xmlns:a16="http://schemas.microsoft.com/office/drawing/2014/main" id="{00000000-0008-0000-0E00-0000E8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161941</xdr:rowOff>
    </xdr:from>
    <xdr:ext cx="405111" cy="259045"/>
    <xdr:sp macro="" textlink="">
      <xdr:nvSpPr>
        <xdr:cNvPr id="746" name="【児童館】&#10;有形固定資産減価償却率最大値テキスト">
          <a:extLst>
            <a:ext uri="{FF2B5EF4-FFF2-40B4-BE49-F238E27FC236}">
              <a16:creationId xmlns:a16="http://schemas.microsoft.com/office/drawing/2014/main" id="{00000000-0008-0000-0E00-0000EA020000}"/>
            </a:ext>
          </a:extLst>
        </xdr:cNvPr>
        <xdr:cNvSpPr txBox="1"/>
      </xdr:nvSpPr>
      <xdr:spPr>
        <a:xfrm>
          <a:off x="16357600" y="1319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43814</xdr:rowOff>
    </xdr:from>
    <xdr:to>
      <xdr:col>86</xdr:col>
      <xdr:colOff>25400</xdr:colOff>
      <xdr:row>78</xdr:row>
      <xdr:rowOff>43814</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6230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40657</xdr:rowOff>
    </xdr:from>
    <xdr:ext cx="405111" cy="259045"/>
    <xdr:sp macro="" textlink="">
      <xdr:nvSpPr>
        <xdr:cNvPr id="748" name="【児童館】&#10;有形固定資産減価償却率平均値テキスト">
          <a:extLst>
            <a:ext uri="{FF2B5EF4-FFF2-40B4-BE49-F238E27FC236}">
              <a16:creationId xmlns:a16="http://schemas.microsoft.com/office/drawing/2014/main" id="{00000000-0008-0000-0E00-0000EC020000}"/>
            </a:ext>
          </a:extLst>
        </xdr:cNvPr>
        <xdr:cNvSpPr txBox="1"/>
      </xdr:nvSpPr>
      <xdr:spPr>
        <a:xfrm>
          <a:off x="16357600" y="1409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17780</xdr:rowOff>
    </xdr:from>
    <xdr:to>
      <xdr:col>85</xdr:col>
      <xdr:colOff>177800</xdr:colOff>
      <xdr:row>83</xdr:row>
      <xdr:rowOff>119380</xdr:rowOff>
    </xdr:to>
    <xdr:sp macro="" textlink="">
      <xdr:nvSpPr>
        <xdr:cNvPr id="749" name="フローチャート: 判断 748">
          <a:extLst>
            <a:ext uri="{FF2B5EF4-FFF2-40B4-BE49-F238E27FC236}">
              <a16:creationId xmlns:a16="http://schemas.microsoft.com/office/drawing/2014/main" id="{00000000-0008-0000-0E00-0000ED020000}"/>
            </a:ext>
          </a:extLst>
        </xdr:cNvPr>
        <xdr:cNvSpPr/>
      </xdr:nvSpPr>
      <xdr:spPr>
        <a:xfrm>
          <a:off x="162687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2539</xdr:rowOff>
    </xdr:from>
    <xdr:to>
      <xdr:col>81</xdr:col>
      <xdr:colOff>101600</xdr:colOff>
      <xdr:row>83</xdr:row>
      <xdr:rowOff>104139</xdr:rowOff>
    </xdr:to>
    <xdr:sp macro="" textlink="">
      <xdr:nvSpPr>
        <xdr:cNvPr id="750" name="フローチャート: 判断 749">
          <a:extLst>
            <a:ext uri="{FF2B5EF4-FFF2-40B4-BE49-F238E27FC236}">
              <a16:creationId xmlns:a16="http://schemas.microsoft.com/office/drawing/2014/main" id="{00000000-0008-0000-0E00-0000EE020000}"/>
            </a:ext>
          </a:extLst>
        </xdr:cNvPr>
        <xdr:cNvSpPr/>
      </xdr:nvSpPr>
      <xdr:spPr>
        <a:xfrm>
          <a:off x="15430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113030</xdr:rowOff>
    </xdr:from>
    <xdr:to>
      <xdr:col>76</xdr:col>
      <xdr:colOff>165100</xdr:colOff>
      <xdr:row>82</xdr:row>
      <xdr:rowOff>43180</xdr:rowOff>
    </xdr:to>
    <xdr:sp macro="" textlink="">
      <xdr:nvSpPr>
        <xdr:cNvPr id="751" name="フローチャート: 判断 750">
          <a:extLst>
            <a:ext uri="{FF2B5EF4-FFF2-40B4-BE49-F238E27FC236}">
              <a16:creationId xmlns:a16="http://schemas.microsoft.com/office/drawing/2014/main" id="{00000000-0008-0000-0E00-0000EF020000}"/>
            </a:ext>
          </a:extLst>
        </xdr:cNvPr>
        <xdr:cNvSpPr/>
      </xdr:nvSpPr>
      <xdr:spPr>
        <a:xfrm>
          <a:off x="14541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71120</xdr:rowOff>
    </xdr:from>
    <xdr:to>
      <xdr:col>72</xdr:col>
      <xdr:colOff>38100</xdr:colOff>
      <xdr:row>82</xdr:row>
      <xdr:rowOff>1270</xdr:rowOff>
    </xdr:to>
    <xdr:sp macro="" textlink="">
      <xdr:nvSpPr>
        <xdr:cNvPr id="752" name="フローチャート: 判断 751">
          <a:extLst>
            <a:ext uri="{FF2B5EF4-FFF2-40B4-BE49-F238E27FC236}">
              <a16:creationId xmlns:a16="http://schemas.microsoft.com/office/drawing/2014/main" id="{00000000-0008-0000-0E00-0000F0020000}"/>
            </a:ext>
          </a:extLst>
        </xdr:cNvPr>
        <xdr:cNvSpPr/>
      </xdr:nvSpPr>
      <xdr:spPr>
        <a:xfrm>
          <a:off x="13652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88264</xdr:rowOff>
    </xdr:from>
    <xdr:to>
      <xdr:col>67</xdr:col>
      <xdr:colOff>101600</xdr:colOff>
      <xdr:row>82</xdr:row>
      <xdr:rowOff>18414</xdr:rowOff>
    </xdr:to>
    <xdr:sp macro="" textlink="">
      <xdr:nvSpPr>
        <xdr:cNvPr id="753" name="フローチャート: 判断 752">
          <a:extLst>
            <a:ext uri="{FF2B5EF4-FFF2-40B4-BE49-F238E27FC236}">
              <a16:creationId xmlns:a16="http://schemas.microsoft.com/office/drawing/2014/main" id="{00000000-0008-0000-0E00-0000F1020000}"/>
            </a:ext>
          </a:extLst>
        </xdr:cNvPr>
        <xdr:cNvSpPr/>
      </xdr:nvSpPr>
      <xdr:spPr>
        <a:xfrm>
          <a:off x="12763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36830</xdr:rowOff>
    </xdr:from>
    <xdr:to>
      <xdr:col>85</xdr:col>
      <xdr:colOff>177800</xdr:colOff>
      <xdr:row>83</xdr:row>
      <xdr:rowOff>138430</xdr:rowOff>
    </xdr:to>
    <xdr:sp macro="" textlink="">
      <xdr:nvSpPr>
        <xdr:cNvPr id="759" name="楕円 758">
          <a:extLst>
            <a:ext uri="{FF2B5EF4-FFF2-40B4-BE49-F238E27FC236}">
              <a16:creationId xmlns:a16="http://schemas.microsoft.com/office/drawing/2014/main" id="{00000000-0008-0000-0E00-0000F7020000}"/>
            </a:ext>
          </a:extLst>
        </xdr:cNvPr>
        <xdr:cNvSpPr/>
      </xdr:nvSpPr>
      <xdr:spPr>
        <a:xfrm>
          <a:off x="162687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15257</xdr:rowOff>
    </xdr:from>
    <xdr:ext cx="405111" cy="259045"/>
    <xdr:sp macro="" textlink="">
      <xdr:nvSpPr>
        <xdr:cNvPr id="760" name="【児童館】&#10;有形固定資産減価償却率該当値テキスト">
          <a:extLst>
            <a:ext uri="{FF2B5EF4-FFF2-40B4-BE49-F238E27FC236}">
              <a16:creationId xmlns:a16="http://schemas.microsoft.com/office/drawing/2014/main" id="{00000000-0008-0000-0E00-0000F8020000}"/>
            </a:ext>
          </a:extLst>
        </xdr:cNvPr>
        <xdr:cNvSpPr txBox="1"/>
      </xdr:nvSpPr>
      <xdr:spPr>
        <a:xfrm>
          <a:off x="16357600"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164464</xdr:rowOff>
    </xdr:from>
    <xdr:to>
      <xdr:col>81</xdr:col>
      <xdr:colOff>101600</xdr:colOff>
      <xdr:row>83</xdr:row>
      <xdr:rowOff>94614</xdr:rowOff>
    </xdr:to>
    <xdr:sp macro="" textlink="">
      <xdr:nvSpPr>
        <xdr:cNvPr id="761" name="楕円 760">
          <a:extLst>
            <a:ext uri="{FF2B5EF4-FFF2-40B4-BE49-F238E27FC236}">
              <a16:creationId xmlns:a16="http://schemas.microsoft.com/office/drawing/2014/main" id="{00000000-0008-0000-0E00-0000F9020000}"/>
            </a:ext>
          </a:extLst>
        </xdr:cNvPr>
        <xdr:cNvSpPr/>
      </xdr:nvSpPr>
      <xdr:spPr>
        <a:xfrm>
          <a:off x="15430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43814</xdr:rowOff>
    </xdr:from>
    <xdr:to>
      <xdr:col>85</xdr:col>
      <xdr:colOff>127000</xdr:colOff>
      <xdr:row>83</xdr:row>
      <xdr:rowOff>87630</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5481300" y="14274164"/>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10161</xdr:rowOff>
    </xdr:from>
    <xdr:to>
      <xdr:col>76</xdr:col>
      <xdr:colOff>165100</xdr:colOff>
      <xdr:row>83</xdr:row>
      <xdr:rowOff>111761</xdr:rowOff>
    </xdr:to>
    <xdr:sp macro="" textlink="">
      <xdr:nvSpPr>
        <xdr:cNvPr id="763" name="楕円 762">
          <a:extLst>
            <a:ext uri="{FF2B5EF4-FFF2-40B4-BE49-F238E27FC236}">
              <a16:creationId xmlns:a16="http://schemas.microsoft.com/office/drawing/2014/main" id="{00000000-0008-0000-0E00-0000FB020000}"/>
            </a:ext>
          </a:extLst>
        </xdr:cNvPr>
        <xdr:cNvSpPr/>
      </xdr:nvSpPr>
      <xdr:spPr>
        <a:xfrm>
          <a:off x="14541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43814</xdr:rowOff>
    </xdr:from>
    <xdr:to>
      <xdr:col>81</xdr:col>
      <xdr:colOff>50800</xdr:colOff>
      <xdr:row>83</xdr:row>
      <xdr:rowOff>60961</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flipV="1">
          <a:off x="14592300" y="1427416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93980</xdr:rowOff>
    </xdr:from>
    <xdr:to>
      <xdr:col>72</xdr:col>
      <xdr:colOff>38100</xdr:colOff>
      <xdr:row>83</xdr:row>
      <xdr:rowOff>24130</xdr:rowOff>
    </xdr:to>
    <xdr:sp macro="" textlink="">
      <xdr:nvSpPr>
        <xdr:cNvPr id="765" name="楕円 764">
          <a:extLst>
            <a:ext uri="{FF2B5EF4-FFF2-40B4-BE49-F238E27FC236}">
              <a16:creationId xmlns:a16="http://schemas.microsoft.com/office/drawing/2014/main" id="{00000000-0008-0000-0E00-0000FD020000}"/>
            </a:ext>
          </a:extLst>
        </xdr:cNvPr>
        <xdr:cNvSpPr/>
      </xdr:nvSpPr>
      <xdr:spPr>
        <a:xfrm>
          <a:off x="13652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144780</xdr:rowOff>
    </xdr:from>
    <xdr:to>
      <xdr:col>76</xdr:col>
      <xdr:colOff>114300</xdr:colOff>
      <xdr:row>83</xdr:row>
      <xdr:rowOff>60961</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3703300" y="1420368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48261</xdr:rowOff>
    </xdr:from>
    <xdr:to>
      <xdr:col>67</xdr:col>
      <xdr:colOff>101600</xdr:colOff>
      <xdr:row>82</xdr:row>
      <xdr:rowOff>149861</xdr:rowOff>
    </xdr:to>
    <xdr:sp macro="" textlink="">
      <xdr:nvSpPr>
        <xdr:cNvPr id="767" name="楕円 766">
          <a:extLst>
            <a:ext uri="{FF2B5EF4-FFF2-40B4-BE49-F238E27FC236}">
              <a16:creationId xmlns:a16="http://schemas.microsoft.com/office/drawing/2014/main" id="{00000000-0008-0000-0E00-0000FF020000}"/>
            </a:ext>
          </a:extLst>
        </xdr:cNvPr>
        <xdr:cNvSpPr/>
      </xdr:nvSpPr>
      <xdr:spPr>
        <a:xfrm>
          <a:off x="12763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99061</xdr:rowOff>
    </xdr:from>
    <xdr:to>
      <xdr:col>71</xdr:col>
      <xdr:colOff>177800</xdr:colOff>
      <xdr:row>82</xdr:row>
      <xdr:rowOff>144780</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2814300" y="141579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95266</xdr:rowOff>
    </xdr:from>
    <xdr:ext cx="405111" cy="259045"/>
    <xdr:sp macro="" textlink="">
      <xdr:nvSpPr>
        <xdr:cNvPr id="769" name="n_1aveValue【児童館】&#10;有形固定資産減価償却率">
          <a:extLst>
            <a:ext uri="{FF2B5EF4-FFF2-40B4-BE49-F238E27FC236}">
              <a16:creationId xmlns:a16="http://schemas.microsoft.com/office/drawing/2014/main" id="{00000000-0008-0000-0E00-000001030000}"/>
            </a:ext>
          </a:extLst>
        </xdr:cNvPr>
        <xdr:cNvSpPr txBox="1"/>
      </xdr:nvSpPr>
      <xdr:spPr>
        <a:xfrm>
          <a:off x="152660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59707</xdr:rowOff>
    </xdr:from>
    <xdr:ext cx="405111" cy="259045"/>
    <xdr:sp macro="" textlink="">
      <xdr:nvSpPr>
        <xdr:cNvPr id="770" name="n_2aveValue【児童館】&#10;有形固定資産減価償却率">
          <a:extLst>
            <a:ext uri="{FF2B5EF4-FFF2-40B4-BE49-F238E27FC236}">
              <a16:creationId xmlns:a16="http://schemas.microsoft.com/office/drawing/2014/main" id="{00000000-0008-0000-0E00-000002030000}"/>
            </a:ext>
          </a:extLst>
        </xdr:cNvPr>
        <xdr:cNvSpPr txBox="1"/>
      </xdr:nvSpPr>
      <xdr:spPr>
        <a:xfrm>
          <a:off x="14389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17797</xdr:rowOff>
    </xdr:from>
    <xdr:ext cx="405111" cy="259045"/>
    <xdr:sp macro="" textlink="">
      <xdr:nvSpPr>
        <xdr:cNvPr id="771" name="n_3aveValue【児童館】&#10;有形固定資産減価償却率">
          <a:extLst>
            <a:ext uri="{FF2B5EF4-FFF2-40B4-BE49-F238E27FC236}">
              <a16:creationId xmlns:a16="http://schemas.microsoft.com/office/drawing/2014/main" id="{00000000-0008-0000-0E00-000003030000}"/>
            </a:ext>
          </a:extLst>
        </xdr:cNvPr>
        <xdr:cNvSpPr txBox="1"/>
      </xdr:nvSpPr>
      <xdr:spPr>
        <a:xfrm>
          <a:off x="1350074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34941</xdr:rowOff>
    </xdr:from>
    <xdr:ext cx="405111" cy="259045"/>
    <xdr:sp macro="" textlink="">
      <xdr:nvSpPr>
        <xdr:cNvPr id="772" name="n_4aveValue【児童館】&#10;有形固定資産減価償却率">
          <a:extLst>
            <a:ext uri="{FF2B5EF4-FFF2-40B4-BE49-F238E27FC236}">
              <a16:creationId xmlns:a16="http://schemas.microsoft.com/office/drawing/2014/main" id="{00000000-0008-0000-0E00-000004030000}"/>
            </a:ext>
          </a:extLst>
        </xdr:cNvPr>
        <xdr:cNvSpPr txBox="1"/>
      </xdr:nvSpPr>
      <xdr:spPr>
        <a:xfrm>
          <a:off x="12611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111141</xdr:rowOff>
    </xdr:from>
    <xdr:ext cx="405111" cy="259045"/>
    <xdr:sp macro="" textlink="">
      <xdr:nvSpPr>
        <xdr:cNvPr id="773" name="n_1mainValue【児童館】&#10;有形固定資産減価償却率">
          <a:extLst>
            <a:ext uri="{FF2B5EF4-FFF2-40B4-BE49-F238E27FC236}">
              <a16:creationId xmlns:a16="http://schemas.microsoft.com/office/drawing/2014/main" id="{00000000-0008-0000-0E00-000005030000}"/>
            </a:ext>
          </a:extLst>
        </xdr:cNvPr>
        <xdr:cNvSpPr txBox="1"/>
      </xdr:nvSpPr>
      <xdr:spPr>
        <a:xfrm>
          <a:off x="15266044" y="1399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102888</xdr:rowOff>
    </xdr:from>
    <xdr:ext cx="405111" cy="259045"/>
    <xdr:sp macro="" textlink="">
      <xdr:nvSpPr>
        <xdr:cNvPr id="774" name="n_2mainValue【児童館】&#10;有形固定資産減価償却率">
          <a:extLst>
            <a:ext uri="{FF2B5EF4-FFF2-40B4-BE49-F238E27FC236}">
              <a16:creationId xmlns:a16="http://schemas.microsoft.com/office/drawing/2014/main" id="{00000000-0008-0000-0E00-000006030000}"/>
            </a:ext>
          </a:extLst>
        </xdr:cNvPr>
        <xdr:cNvSpPr txBox="1"/>
      </xdr:nvSpPr>
      <xdr:spPr>
        <a:xfrm>
          <a:off x="14389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15257</xdr:rowOff>
    </xdr:from>
    <xdr:ext cx="405111" cy="259045"/>
    <xdr:sp macro="" textlink="">
      <xdr:nvSpPr>
        <xdr:cNvPr id="775" name="n_3mainValue【児童館】&#10;有形固定資産減価償却率">
          <a:extLst>
            <a:ext uri="{FF2B5EF4-FFF2-40B4-BE49-F238E27FC236}">
              <a16:creationId xmlns:a16="http://schemas.microsoft.com/office/drawing/2014/main" id="{00000000-0008-0000-0E00-000007030000}"/>
            </a:ext>
          </a:extLst>
        </xdr:cNvPr>
        <xdr:cNvSpPr txBox="1"/>
      </xdr:nvSpPr>
      <xdr:spPr>
        <a:xfrm>
          <a:off x="13500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140988</xdr:rowOff>
    </xdr:from>
    <xdr:ext cx="405111" cy="259045"/>
    <xdr:sp macro="" textlink="">
      <xdr:nvSpPr>
        <xdr:cNvPr id="776" name="n_4mainValue【児童館】&#10;有形固定資産減価償却率">
          <a:extLst>
            <a:ext uri="{FF2B5EF4-FFF2-40B4-BE49-F238E27FC236}">
              <a16:creationId xmlns:a16="http://schemas.microsoft.com/office/drawing/2014/main" id="{00000000-0008-0000-0E00-000008030000}"/>
            </a:ext>
          </a:extLst>
        </xdr:cNvPr>
        <xdr:cNvSpPr txBox="1"/>
      </xdr:nvSpPr>
      <xdr:spPr>
        <a:xfrm>
          <a:off x="12611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00000000-0008-0000-0E00-000009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00000000-0008-0000-0E00-00000A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00000000-0008-0000-0E00-00000B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00000000-0008-0000-0E00-00000C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00000000-0008-0000-0E00-00000D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00000000-0008-0000-0E00-00000E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00000000-0008-0000-0E00-00000F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00000000-0008-0000-0E00-000010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id="{00000000-0008-0000-0E00-000011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8" name="テキスト ボックス 787">
          <a:extLst>
            <a:ext uri="{FF2B5EF4-FFF2-40B4-BE49-F238E27FC236}">
              <a16:creationId xmlns:a16="http://schemas.microsoft.com/office/drawing/2014/main" id="{00000000-0008-0000-0E00-000014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0" name="テキスト ボックス 789">
          <a:extLst>
            <a:ext uri="{FF2B5EF4-FFF2-40B4-BE49-F238E27FC236}">
              <a16:creationId xmlns:a16="http://schemas.microsoft.com/office/drawing/2014/main" id="{00000000-0008-0000-0E00-000016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2" name="テキスト ボックス 791">
          <a:extLst>
            <a:ext uri="{FF2B5EF4-FFF2-40B4-BE49-F238E27FC236}">
              <a16:creationId xmlns:a16="http://schemas.microsoft.com/office/drawing/2014/main" id="{00000000-0008-0000-0E00-000018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3" name="直線コネクタ 792">
          <a:extLst>
            <a:ext uri="{FF2B5EF4-FFF2-40B4-BE49-F238E27FC236}">
              <a16:creationId xmlns:a16="http://schemas.microsoft.com/office/drawing/2014/main" id="{00000000-0008-0000-0E00-000019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4" name="テキスト ボックス 793">
          <a:extLst>
            <a:ext uri="{FF2B5EF4-FFF2-40B4-BE49-F238E27FC236}">
              <a16:creationId xmlns:a16="http://schemas.microsoft.com/office/drawing/2014/main" id="{00000000-0008-0000-0E00-00001A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5" name="直線コネクタ 794">
          <a:extLst>
            <a:ext uri="{FF2B5EF4-FFF2-40B4-BE49-F238E27FC236}">
              <a16:creationId xmlns:a16="http://schemas.microsoft.com/office/drawing/2014/main" id="{00000000-0008-0000-0E00-00001B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6" name="テキスト ボックス 795">
          <a:extLst>
            <a:ext uri="{FF2B5EF4-FFF2-40B4-BE49-F238E27FC236}">
              <a16:creationId xmlns:a16="http://schemas.microsoft.com/office/drawing/2014/main" id="{00000000-0008-0000-0E00-00001C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00000000-0008-0000-0E00-00001E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a:extLst>
            <a:ext uri="{FF2B5EF4-FFF2-40B4-BE49-F238E27FC236}">
              <a16:creationId xmlns:a16="http://schemas.microsoft.com/office/drawing/2014/main" id="{00000000-0008-0000-0E00-00001F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95250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flipV="1">
          <a:off x="22160864" y="132207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01" name="【児童館】&#10;一人当たり面積最小値テキスト">
          <a:extLst>
            <a:ext uri="{FF2B5EF4-FFF2-40B4-BE49-F238E27FC236}">
              <a16:creationId xmlns:a16="http://schemas.microsoft.com/office/drawing/2014/main" id="{00000000-0008-0000-0E00-000021030000}"/>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803" name="【児童館】&#10;一人当たり面積最大値テキスト">
          <a:extLst>
            <a:ext uri="{FF2B5EF4-FFF2-40B4-BE49-F238E27FC236}">
              <a16:creationId xmlns:a16="http://schemas.microsoft.com/office/drawing/2014/main" id="{00000000-0008-0000-0E00-000023030000}"/>
            </a:ext>
          </a:extLst>
        </xdr:cNvPr>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805" name="【児童館】&#10;一人当たり面積平均値テキスト">
          <a:extLst>
            <a:ext uri="{FF2B5EF4-FFF2-40B4-BE49-F238E27FC236}">
              <a16:creationId xmlns:a16="http://schemas.microsoft.com/office/drawing/2014/main" id="{00000000-0008-0000-0E00-000025030000}"/>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806" name="フローチャート: 判断 805">
          <a:extLst>
            <a:ext uri="{FF2B5EF4-FFF2-40B4-BE49-F238E27FC236}">
              <a16:creationId xmlns:a16="http://schemas.microsoft.com/office/drawing/2014/main" id="{00000000-0008-0000-0E00-000026030000}"/>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807" name="フローチャート: 判断 806">
          <a:extLst>
            <a:ext uri="{FF2B5EF4-FFF2-40B4-BE49-F238E27FC236}">
              <a16:creationId xmlns:a16="http://schemas.microsoft.com/office/drawing/2014/main" id="{00000000-0008-0000-0E00-000027030000}"/>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808" name="フローチャート: 判断 807">
          <a:extLst>
            <a:ext uri="{FF2B5EF4-FFF2-40B4-BE49-F238E27FC236}">
              <a16:creationId xmlns:a16="http://schemas.microsoft.com/office/drawing/2014/main" id="{00000000-0008-0000-0E00-000028030000}"/>
            </a:ext>
          </a:extLst>
        </xdr:cNvPr>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809" name="フローチャート: 判断 808">
          <a:extLst>
            <a:ext uri="{FF2B5EF4-FFF2-40B4-BE49-F238E27FC236}">
              <a16:creationId xmlns:a16="http://schemas.microsoft.com/office/drawing/2014/main" id="{00000000-0008-0000-0E00-000029030000}"/>
            </a:ext>
          </a:extLst>
        </xdr:cNvPr>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810" name="フローチャート: 判断 809">
          <a:extLst>
            <a:ext uri="{FF2B5EF4-FFF2-40B4-BE49-F238E27FC236}">
              <a16:creationId xmlns:a16="http://schemas.microsoft.com/office/drawing/2014/main" id="{00000000-0008-0000-0E00-00002A030000}"/>
            </a:ext>
          </a:extLst>
        </xdr:cNvPr>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816" name="楕円 815">
          <a:extLst>
            <a:ext uri="{FF2B5EF4-FFF2-40B4-BE49-F238E27FC236}">
              <a16:creationId xmlns:a16="http://schemas.microsoft.com/office/drawing/2014/main" id="{00000000-0008-0000-0E00-000030030000}"/>
            </a:ext>
          </a:extLst>
        </xdr:cNvPr>
        <xdr:cNvSpPr/>
      </xdr:nvSpPr>
      <xdr:spPr>
        <a:xfrm>
          <a:off x="22110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3827</xdr:rowOff>
    </xdr:from>
    <xdr:ext cx="469744" cy="259045"/>
    <xdr:sp macro="" textlink="">
      <xdr:nvSpPr>
        <xdr:cNvPr id="817" name="【児童館】&#10;一人当たり面積該当値テキスト">
          <a:extLst>
            <a:ext uri="{FF2B5EF4-FFF2-40B4-BE49-F238E27FC236}">
              <a16:creationId xmlns:a16="http://schemas.microsoft.com/office/drawing/2014/main" id="{00000000-0008-0000-0E00-000031030000}"/>
            </a:ext>
          </a:extLst>
        </xdr:cNvPr>
        <xdr:cNvSpPr txBox="1"/>
      </xdr:nvSpPr>
      <xdr:spPr>
        <a:xfrm>
          <a:off x="22199600"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25400</xdr:rowOff>
    </xdr:from>
    <xdr:to>
      <xdr:col>112</xdr:col>
      <xdr:colOff>38100</xdr:colOff>
      <xdr:row>84</xdr:row>
      <xdr:rowOff>127000</xdr:rowOff>
    </xdr:to>
    <xdr:sp macro="" textlink="">
      <xdr:nvSpPr>
        <xdr:cNvPr id="818" name="楕円 817">
          <a:extLst>
            <a:ext uri="{FF2B5EF4-FFF2-40B4-BE49-F238E27FC236}">
              <a16:creationId xmlns:a16="http://schemas.microsoft.com/office/drawing/2014/main" id="{00000000-0008-0000-0E00-000032030000}"/>
            </a:ext>
          </a:extLst>
        </xdr:cNvPr>
        <xdr:cNvSpPr/>
      </xdr:nvSpPr>
      <xdr:spPr>
        <a:xfrm>
          <a:off x="21272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76200</xdr:rowOff>
    </xdr:from>
    <xdr:to>
      <xdr:col>116</xdr:col>
      <xdr:colOff>63500</xdr:colOff>
      <xdr:row>84</xdr:row>
      <xdr:rowOff>76200</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a:off x="21323300" y="1447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44450</xdr:rowOff>
    </xdr:from>
    <xdr:to>
      <xdr:col>107</xdr:col>
      <xdr:colOff>101600</xdr:colOff>
      <xdr:row>84</xdr:row>
      <xdr:rowOff>146050</xdr:rowOff>
    </xdr:to>
    <xdr:sp macro="" textlink="">
      <xdr:nvSpPr>
        <xdr:cNvPr id="820" name="楕円 819">
          <a:extLst>
            <a:ext uri="{FF2B5EF4-FFF2-40B4-BE49-F238E27FC236}">
              <a16:creationId xmlns:a16="http://schemas.microsoft.com/office/drawing/2014/main" id="{00000000-0008-0000-0E00-000034030000}"/>
            </a:ext>
          </a:extLst>
        </xdr:cNvPr>
        <xdr:cNvSpPr/>
      </xdr:nvSpPr>
      <xdr:spPr>
        <a:xfrm>
          <a:off x="20383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76200</xdr:rowOff>
    </xdr:from>
    <xdr:to>
      <xdr:col>111</xdr:col>
      <xdr:colOff>177800</xdr:colOff>
      <xdr:row>84</xdr:row>
      <xdr:rowOff>95250</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flipV="1">
          <a:off x="20434300" y="14478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44450</xdr:rowOff>
    </xdr:from>
    <xdr:to>
      <xdr:col>102</xdr:col>
      <xdr:colOff>165100</xdr:colOff>
      <xdr:row>84</xdr:row>
      <xdr:rowOff>146050</xdr:rowOff>
    </xdr:to>
    <xdr:sp macro="" textlink="">
      <xdr:nvSpPr>
        <xdr:cNvPr id="822" name="楕円 821">
          <a:extLst>
            <a:ext uri="{FF2B5EF4-FFF2-40B4-BE49-F238E27FC236}">
              <a16:creationId xmlns:a16="http://schemas.microsoft.com/office/drawing/2014/main" id="{00000000-0008-0000-0E00-000036030000}"/>
            </a:ext>
          </a:extLst>
        </xdr:cNvPr>
        <xdr:cNvSpPr/>
      </xdr:nvSpPr>
      <xdr:spPr>
        <a:xfrm>
          <a:off x="19494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95250</xdr:rowOff>
    </xdr:from>
    <xdr:to>
      <xdr:col>107</xdr:col>
      <xdr:colOff>50800</xdr:colOff>
      <xdr:row>84</xdr:row>
      <xdr:rowOff>95250</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19545300" y="1449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44450</xdr:rowOff>
    </xdr:from>
    <xdr:to>
      <xdr:col>98</xdr:col>
      <xdr:colOff>38100</xdr:colOff>
      <xdr:row>84</xdr:row>
      <xdr:rowOff>146050</xdr:rowOff>
    </xdr:to>
    <xdr:sp macro="" textlink="">
      <xdr:nvSpPr>
        <xdr:cNvPr id="824" name="楕円 823">
          <a:extLst>
            <a:ext uri="{FF2B5EF4-FFF2-40B4-BE49-F238E27FC236}">
              <a16:creationId xmlns:a16="http://schemas.microsoft.com/office/drawing/2014/main" id="{00000000-0008-0000-0E00-000038030000}"/>
            </a:ext>
          </a:extLst>
        </xdr:cNvPr>
        <xdr:cNvSpPr/>
      </xdr:nvSpPr>
      <xdr:spPr>
        <a:xfrm>
          <a:off x="18605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95250</xdr:rowOff>
    </xdr:from>
    <xdr:to>
      <xdr:col>102</xdr:col>
      <xdr:colOff>114300</xdr:colOff>
      <xdr:row>84</xdr:row>
      <xdr:rowOff>95250</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18656300" y="1449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826" name="n_1aveValue【児童館】&#10;一人当たり面積">
          <a:extLst>
            <a:ext uri="{FF2B5EF4-FFF2-40B4-BE49-F238E27FC236}">
              <a16:creationId xmlns:a16="http://schemas.microsoft.com/office/drawing/2014/main" id="{00000000-0008-0000-0E00-00003A030000}"/>
            </a:ext>
          </a:extLst>
        </xdr:cNvPr>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827" name="n_2aveValue【児童館】&#10;一人当たり面積">
          <a:extLst>
            <a:ext uri="{FF2B5EF4-FFF2-40B4-BE49-F238E27FC236}">
              <a16:creationId xmlns:a16="http://schemas.microsoft.com/office/drawing/2014/main" id="{00000000-0008-0000-0E00-00003B030000}"/>
            </a:ext>
          </a:extLst>
        </xdr:cNvPr>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10177</xdr:rowOff>
    </xdr:from>
    <xdr:ext cx="469744" cy="259045"/>
    <xdr:sp macro="" textlink="">
      <xdr:nvSpPr>
        <xdr:cNvPr id="828" name="n_3aveValue【児童館】&#10;一人当たり面積">
          <a:extLst>
            <a:ext uri="{FF2B5EF4-FFF2-40B4-BE49-F238E27FC236}">
              <a16:creationId xmlns:a16="http://schemas.microsoft.com/office/drawing/2014/main" id="{00000000-0008-0000-0E00-00003C030000}"/>
            </a:ext>
          </a:extLst>
        </xdr:cNvPr>
        <xdr:cNvSpPr txBox="1"/>
      </xdr:nvSpPr>
      <xdr:spPr>
        <a:xfrm>
          <a:off x="19310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10177</xdr:rowOff>
    </xdr:from>
    <xdr:ext cx="469744" cy="259045"/>
    <xdr:sp macro="" textlink="">
      <xdr:nvSpPr>
        <xdr:cNvPr id="829" name="n_4aveValue【児童館】&#10;一人当たり面積">
          <a:extLst>
            <a:ext uri="{FF2B5EF4-FFF2-40B4-BE49-F238E27FC236}">
              <a16:creationId xmlns:a16="http://schemas.microsoft.com/office/drawing/2014/main" id="{00000000-0008-0000-0E00-00003D030000}"/>
            </a:ext>
          </a:extLst>
        </xdr:cNvPr>
        <xdr:cNvSpPr txBox="1"/>
      </xdr:nvSpPr>
      <xdr:spPr>
        <a:xfrm>
          <a:off x="18421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118127</xdr:rowOff>
    </xdr:from>
    <xdr:ext cx="469744" cy="259045"/>
    <xdr:sp macro="" textlink="">
      <xdr:nvSpPr>
        <xdr:cNvPr id="830" name="n_1mainValue【児童館】&#10;一人当たり面積">
          <a:extLst>
            <a:ext uri="{FF2B5EF4-FFF2-40B4-BE49-F238E27FC236}">
              <a16:creationId xmlns:a16="http://schemas.microsoft.com/office/drawing/2014/main" id="{00000000-0008-0000-0E00-00003E030000}"/>
            </a:ext>
          </a:extLst>
        </xdr:cNvPr>
        <xdr:cNvSpPr txBox="1"/>
      </xdr:nvSpPr>
      <xdr:spPr>
        <a:xfrm>
          <a:off x="210757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137177</xdr:rowOff>
    </xdr:from>
    <xdr:ext cx="469744" cy="259045"/>
    <xdr:sp macro="" textlink="">
      <xdr:nvSpPr>
        <xdr:cNvPr id="831" name="n_2mainValue【児童館】&#10;一人当たり面積">
          <a:extLst>
            <a:ext uri="{FF2B5EF4-FFF2-40B4-BE49-F238E27FC236}">
              <a16:creationId xmlns:a16="http://schemas.microsoft.com/office/drawing/2014/main" id="{00000000-0008-0000-0E00-00003F030000}"/>
            </a:ext>
          </a:extLst>
        </xdr:cNvPr>
        <xdr:cNvSpPr txBox="1"/>
      </xdr:nvSpPr>
      <xdr:spPr>
        <a:xfrm>
          <a:off x="20199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137177</xdr:rowOff>
    </xdr:from>
    <xdr:ext cx="469744" cy="259045"/>
    <xdr:sp macro="" textlink="">
      <xdr:nvSpPr>
        <xdr:cNvPr id="832" name="n_3mainValue【児童館】&#10;一人当たり面積">
          <a:extLst>
            <a:ext uri="{FF2B5EF4-FFF2-40B4-BE49-F238E27FC236}">
              <a16:creationId xmlns:a16="http://schemas.microsoft.com/office/drawing/2014/main" id="{00000000-0008-0000-0E00-000040030000}"/>
            </a:ext>
          </a:extLst>
        </xdr:cNvPr>
        <xdr:cNvSpPr txBox="1"/>
      </xdr:nvSpPr>
      <xdr:spPr>
        <a:xfrm>
          <a:off x="19310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137177</xdr:rowOff>
    </xdr:from>
    <xdr:ext cx="469744" cy="259045"/>
    <xdr:sp macro="" textlink="">
      <xdr:nvSpPr>
        <xdr:cNvPr id="833" name="n_4mainValue【児童館】&#10;一人当たり面積">
          <a:extLst>
            <a:ext uri="{FF2B5EF4-FFF2-40B4-BE49-F238E27FC236}">
              <a16:creationId xmlns:a16="http://schemas.microsoft.com/office/drawing/2014/main" id="{00000000-0008-0000-0E00-000041030000}"/>
            </a:ext>
          </a:extLst>
        </xdr:cNvPr>
        <xdr:cNvSpPr txBox="1"/>
      </xdr:nvSpPr>
      <xdr:spPr>
        <a:xfrm>
          <a:off x="18421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00000000-0008-0000-0E00-000042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00000000-0008-0000-0E00-000043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00000000-0008-0000-0E00-000044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00000000-0008-0000-0E00-000045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00000000-0008-0000-0E00-000046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00000000-0008-0000-0E00-000047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00000000-0008-0000-0E00-000048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00000000-0008-0000-0E00-000049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00000000-0008-0000-0E00-00004A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00000000-0008-0000-0E00-00004B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00000000-0008-0000-0E00-00004C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5" name="直線コネクタ 844">
          <a:extLst>
            <a:ext uri="{FF2B5EF4-FFF2-40B4-BE49-F238E27FC236}">
              <a16:creationId xmlns:a16="http://schemas.microsoft.com/office/drawing/2014/main" id="{00000000-0008-0000-0E00-00004D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6" name="テキスト ボックス 845">
          <a:extLst>
            <a:ext uri="{FF2B5EF4-FFF2-40B4-BE49-F238E27FC236}">
              <a16:creationId xmlns:a16="http://schemas.microsoft.com/office/drawing/2014/main" id="{00000000-0008-0000-0E00-00004E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7" name="直線コネクタ 846">
          <a:extLst>
            <a:ext uri="{FF2B5EF4-FFF2-40B4-BE49-F238E27FC236}">
              <a16:creationId xmlns:a16="http://schemas.microsoft.com/office/drawing/2014/main" id="{00000000-0008-0000-0E00-00004F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8" name="テキスト ボックス 847">
          <a:extLst>
            <a:ext uri="{FF2B5EF4-FFF2-40B4-BE49-F238E27FC236}">
              <a16:creationId xmlns:a16="http://schemas.microsoft.com/office/drawing/2014/main" id="{00000000-0008-0000-0E00-000050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9" name="直線コネクタ 848">
          <a:extLst>
            <a:ext uri="{FF2B5EF4-FFF2-40B4-BE49-F238E27FC236}">
              <a16:creationId xmlns:a16="http://schemas.microsoft.com/office/drawing/2014/main" id="{00000000-0008-0000-0E00-000051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0" name="テキスト ボックス 849">
          <a:extLst>
            <a:ext uri="{FF2B5EF4-FFF2-40B4-BE49-F238E27FC236}">
              <a16:creationId xmlns:a16="http://schemas.microsoft.com/office/drawing/2014/main" id="{00000000-0008-0000-0E00-000052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1" name="直線コネクタ 850">
          <a:extLst>
            <a:ext uri="{FF2B5EF4-FFF2-40B4-BE49-F238E27FC236}">
              <a16:creationId xmlns:a16="http://schemas.microsoft.com/office/drawing/2014/main" id="{00000000-0008-0000-0E00-000053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2" name="テキスト ボックス 851">
          <a:extLst>
            <a:ext uri="{FF2B5EF4-FFF2-40B4-BE49-F238E27FC236}">
              <a16:creationId xmlns:a16="http://schemas.microsoft.com/office/drawing/2014/main" id="{00000000-0008-0000-0E00-000054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3" name="直線コネクタ 852">
          <a:extLst>
            <a:ext uri="{FF2B5EF4-FFF2-40B4-BE49-F238E27FC236}">
              <a16:creationId xmlns:a16="http://schemas.microsoft.com/office/drawing/2014/main" id="{00000000-0008-0000-0E00-000055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4" name="テキスト ボックス 853">
          <a:extLst>
            <a:ext uri="{FF2B5EF4-FFF2-40B4-BE49-F238E27FC236}">
              <a16:creationId xmlns:a16="http://schemas.microsoft.com/office/drawing/2014/main" id="{00000000-0008-0000-0E00-000056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5" name="直線コネクタ 854">
          <a:extLst>
            <a:ext uri="{FF2B5EF4-FFF2-40B4-BE49-F238E27FC236}">
              <a16:creationId xmlns:a16="http://schemas.microsoft.com/office/drawing/2014/main" id="{00000000-0008-0000-0E00-000057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6" name="テキスト ボックス 855">
          <a:extLst>
            <a:ext uri="{FF2B5EF4-FFF2-40B4-BE49-F238E27FC236}">
              <a16:creationId xmlns:a16="http://schemas.microsoft.com/office/drawing/2014/main" id="{00000000-0008-0000-0E00-000058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7" name="直線コネクタ 856">
          <a:extLst>
            <a:ext uri="{FF2B5EF4-FFF2-40B4-BE49-F238E27FC236}">
              <a16:creationId xmlns:a16="http://schemas.microsoft.com/office/drawing/2014/main" id="{00000000-0008-0000-0E00-000059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8" name="【公民館】&#10;有形固定資産減価償却率グラフ枠">
          <a:extLst>
            <a:ext uri="{FF2B5EF4-FFF2-40B4-BE49-F238E27FC236}">
              <a16:creationId xmlns:a16="http://schemas.microsoft.com/office/drawing/2014/main" id="{00000000-0008-0000-0E00-00005A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5987</xdr:rowOff>
    </xdr:from>
    <xdr:to>
      <xdr:col>85</xdr:col>
      <xdr:colOff>126364</xdr:colOff>
      <xdr:row>108</xdr:row>
      <xdr:rowOff>81099</xdr:rowOff>
    </xdr:to>
    <xdr:cxnSp macro="">
      <xdr:nvCxnSpPr>
        <xdr:cNvPr id="859" name="直線コネクタ 858">
          <a:extLst>
            <a:ext uri="{FF2B5EF4-FFF2-40B4-BE49-F238E27FC236}">
              <a16:creationId xmlns:a16="http://schemas.microsoft.com/office/drawing/2014/main" id="{00000000-0008-0000-0E00-00005B030000}"/>
            </a:ext>
          </a:extLst>
        </xdr:cNvPr>
        <xdr:cNvCxnSpPr/>
      </xdr:nvCxnSpPr>
      <xdr:spPr>
        <a:xfrm flipV="1">
          <a:off x="16318864" y="17322437"/>
          <a:ext cx="0" cy="1275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405111" cy="259045"/>
    <xdr:sp macro="" textlink="">
      <xdr:nvSpPr>
        <xdr:cNvPr id="860" name="【公民館】&#10;有形固定資産減価償却率最小値テキスト">
          <a:extLst>
            <a:ext uri="{FF2B5EF4-FFF2-40B4-BE49-F238E27FC236}">
              <a16:creationId xmlns:a16="http://schemas.microsoft.com/office/drawing/2014/main" id="{00000000-0008-0000-0E00-00005C030000}"/>
            </a:ext>
          </a:extLst>
        </xdr:cNvPr>
        <xdr:cNvSpPr txBox="1"/>
      </xdr:nvSpPr>
      <xdr:spPr>
        <a:xfrm>
          <a:off x="16357600" y="18601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861" name="直線コネクタ 860">
          <a:extLst>
            <a:ext uri="{FF2B5EF4-FFF2-40B4-BE49-F238E27FC236}">
              <a16:creationId xmlns:a16="http://schemas.microsoft.com/office/drawing/2014/main" id="{00000000-0008-0000-0E00-00005D030000}"/>
            </a:ext>
          </a:extLst>
        </xdr:cNvPr>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124114</xdr:rowOff>
    </xdr:from>
    <xdr:ext cx="405111" cy="259045"/>
    <xdr:sp macro="" textlink="">
      <xdr:nvSpPr>
        <xdr:cNvPr id="862" name="【公民館】&#10;有形固定資産減価償却率最大値テキスト">
          <a:extLst>
            <a:ext uri="{FF2B5EF4-FFF2-40B4-BE49-F238E27FC236}">
              <a16:creationId xmlns:a16="http://schemas.microsoft.com/office/drawing/2014/main" id="{00000000-0008-0000-0E00-00005E030000}"/>
            </a:ext>
          </a:extLst>
        </xdr:cNvPr>
        <xdr:cNvSpPr txBox="1"/>
      </xdr:nvSpPr>
      <xdr:spPr>
        <a:xfrm>
          <a:off x="16357600" y="17097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5987</xdr:rowOff>
    </xdr:from>
    <xdr:to>
      <xdr:col>86</xdr:col>
      <xdr:colOff>25400</xdr:colOff>
      <xdr:row>101</xdr:row>
      <xdr:rowOff>5987</xdr:rowOff>
    </xdr:to>
    <xdr:cxnSp macro="">
      <xdr:nvCxnSpPr>
        <xdr:cNvPr id="863" name="直線コネクタ 862">
          <a:extLst>
            <a:ext uri="{FF2B5EF4-FFF2-40B4-BE49-F238E27FC236}">
              <a16:creationId xmlns:a16="http://schemas.microsoft.com/office/drawing/2014/main" id="{00000000-0008-0000-0E00-00005F030000}"/>
            </a:ext>
          </a:extLst>
        </xdr:cNvPr>
        <xdr:cNvCxnSpPr/>
      </xdr:nvCxnSpPr>
      <xdr:spPr>
        <a:xfrm>
          <a:off x="16230600" y="1732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34851</xdr:rowOff>
    </xdr:from>
    <xdr:ext cx="405111" cy="259045"/>
    <xdr:sp macro="" textlink="">
      <xdr:nvSpPr>
        <xdr:cNvPr id="864" name="【公民館】&#10;有形固定資産減価償却率平均値テキスト">
          <a:extLst>
            <a:ext uri="{FF2B5EF4-FFF2-40B4-BE49-F238E27FC236}">
              <a16:creationId xmlns:a16="http://schemas.microsoft.com/office/drawing/2014/main" id="{00000000-0008-0000-0E00-000060030000}"/>
            </a:ext>
          </a:extLst>
        </xdr:cNvPr>
        <xdr:cNvSpPr txBox="1"/>
      </xdr:nvSpPr>
      <xdr:spPr>
        <a:xfrm>
          <a:off x="16357600" y="18037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56424</xdr:rowOff>
    </xdr:from>
    <xdr:to>
      <xdr:col>85</xdr:col>
      <xdr:colOff>177800</xdr:colOff>
      <xdr:row>105</xdr:row>
      <xdr:rowOff>158024</xdr:rowOff>
    </xdr:to>
    <xdr:sp macro="" textlink="">
      <xdr:nvSpPr>
        <xdr:cNvPr id="865" name="フローチャート: 判断 864">
          <a:extLst>
            <a:ext uri="{FF2B5EF4-FFF2-40B4-BE49-F238E27FC236}">
              <a16:creationId xmlns:a16="http://schemas.microsoft.com/office/drawing/2014/main" id="{00000000-0008-0000-0E00-000061030000}"/>
            </a:ext>
          </a:extLst>
        </xdr:cNvPr>
        <xdr:cNvSpPr/>
      </xdr:nvSpPr>
      <xdr:spPr>
        <a:xfrm>
          <a:off x="162687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31931</xdr:rowOff>
    </xdr:from>
    <xdr:to>
      <xdr:col>81</xdr:col>
      <xdr:colOff>101600</xdr:colOff>
      <xdr:row>105</xdr:row>
      <xdr:rowOff>133531</xdr:rowOff>
    </xdr:to>
    <xdr:sp macro="" textlink="">
      <xdr:nvSpPr>
        <xdr:cNvPr id="866" name="フローチャート: 判断 865">
          <a:extLst>
            <a:ext uri="{FF2B5EF4-FFF2-40B4-BE49-F238E27FC236}">
              <a16:creationId xmlns:a16="http://schemas.microsoft.com/office/drawing/2014/main" id="{00000000-0008-0000-0E00-000062030000}"/>
            </a:ext>
          </a:extLst>
        </xdr:cNvPr>
        <xdr:cNvSpPr/>
      </xdr:nvSpPr>
      <xdr:spPr>
        <a:xfrm>
          <a:off x="15430500" y="1803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867" name="フローチャート: 判断 866">
          <a:extLst>
            <a:ext uri="{FF2B5EF4-FFF2-40B4-BE49-F238E27FC236}">
              <a16:creationId xmlns:a16="http://schemas.microsoft.com/office/drawing/2014/main" id="{00000000-0008-0000-0E00-000063030000}"/>
            </a:ext>
          </a:extLst>
        </xdr:cNvPr>
        <xdr:cNvSpPr/>
      </xdr:nvSpPr>
      <xdr:spPr>
        <a:xfrm>
          <a:off x="1454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907</xdr:rowOff>
    </xdr:from>
    <xdr:to>
      <xdr:col>72</xdr:col>
      <xdr:colOff>38100</xdr:colOff>
      <xdr:row>105</xdr:row>
      <xdr:rowOff>102507</xdr:rowOff>
    </xdr:to>
    <xdr:sp macro="" textlink="">
      <xdr:nvSpPr>
        <xdr:cNvPr id="868" name="フローチャート: 判断 867">
          <a:extLst>
            <a:ext uri="{FF2B5EF4-FFF2-40B4-BE49-F238E27FC236}">
              <a16:creationId xmlns:a16="http://schemas.microsoft.com/office/drawing/2014/main" id="{00000000-0008-0000-0E00-000064030000}"/>
            </a:ext>
          </a:extLst>
        </xdr:cNvPr>
        <xdr:cNvSpPr/>
      </xdr:nvSpPr>
      <xdr:spPr>
        <a:xfrm>
          <a:off x="13652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869" name="フローチャート: 判断 868">
          <a:extLst>
            <a:ext uri="{FF2B5EF4-FFF2-40B4-BE49-F238E27FC236}">
              <a16:creationId xmlns:a16="http://schemas.microsoft.com/office/drawing/2014/main" id="{00000000-0008-0000-0E00-000065030000}"/>
            </a:ext>
          </a:extLst>
        </xdr:cNvPr>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E00-000066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E00-000067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E00-000068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E00-000069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E00-00006A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51526</xdr:rowOff>
    </xdr:from>
    <xdr:to>
      <xdr:col>85</xdr:col>
      <xdr:colOff>177800</xdr:colOff>
      <xdr:row>101</xdr:row>
      <xdr:rowOff>153126</xdr:rowOff>
    </xdr:to>
    <xdr:sp macro="" textlink="">
      <xdr:nvSpPr>
        <xdr:cNvPr id="875" name="楕円 874">
          <a:extLst>
            <a:ext uri="{FF2B5EF4-FFF2-40B4-BE49-F238E27FC236}">
              <a16:creationId xmlns:a16="http://schemas.microsoft.com/office/drawing/2014/main" id="{00000000-0008-0000-0E00-00006B030000}"/>
            </a:ext>
          </a:extLst>
        </xdr:cNvPr>
        <xdr:cNvSpPr/>
      </xdr:nvSpPr>
      <xdr:spPr>
        <a:xfrm>
          <a:off x="16268700" y="1736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137903</xdr:rowOff>
    </xdr:from>
    <xdr:ext cx="405111" cy="259045"/>
    <xdr:sp macro="" textlink="">
      <xdr:nvSpPr>
        <xdr:cNvPr id="876" name="【公民館】&#10;有形固定資産減価償却率該当値テキスト">
          <a:extLst>
            <a:ext uri="{FF2B5EF4-FFF2-40B4-BE49-F238E27FC236}">
              <a16:creationId xmlns:a16="http://schemas.microsoft.com/office/drawing/2014/main" id="{00000000-0008-0000-0E00-00006C030000}"/>
            </a:ext>
          </a:extLst>
        </xdr:cNvPr>
        <xdr:cNvSpPr txBox="1"/>
      </xdr:nvSpPr>
      <xdr:spPr>
        <a:xfrm>
          <a:off x="16357600" y="17282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12337</xdr:rowOff>
    </xdr:from>
    <xdr:to>
      <xdr:col>81</xdr:col>
      <xdr:colOff>101600</xdr:colOff>
      <xdr:row>101</xdr:row>
      <xdr:rowOff>113937</xdr:rowOff>
    </xdr:to>
    <xdr:sp macro="" textlink="">
      <xdr:nvSpPr>
        <xdr:cNvPr id="877" name="楕円 876">
          <a:extLst>
            <a:ext uri="{FF2B5EF4-FFF2-40B4-BE49-F238E27FC236}">
              <a16:creationId xmlns:a16="http://schemas.microsoft.com/office/drawing/2014/main" id="{00000000-0008-0000-0E00-00006D030000}"/>
            </a:ext>
          </a:extLst>
        </xdr:cNvPr>
        <xdr:cNvSpPr/>
      </xdr:nvSpPr>
      <xdr:spPr>
        <a:xfrm>
          <a:off x="15430500" y="173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63137</xdr:rowOff>
    </xdr:from>
    <xdr:to>
      <xdr:col>85</xdr:col>
      <xdr:colOff>127000</xdr:colOff>
      <xdr:row>101</xdr:row>
      <xdr:rowOff>102326</xdr:rowOff>
    </xdr:to>
    <xdr:cxnSp macro="">
      <xdr:nvCxnSpPr>
        <xdr:cNvPr id="878" name="直線コネクタ 877">
          <a:extLst>
            <a:ext uri="{FF2B5EF4-FFF2-40B4-BE49-F238E27FC236}">
              <a16:creationId xmlns:a16="http://schemas.microsoft.com/office/drawing/2014/main" id="{00000000-0008-0000-0E00-00006E030000}"/>
            </a:ext>
          </a:extLst>
        </xdr:cNvPr>
        <xdr:cNvCxnSpPr/>
      </xdr:nvCxnSpPr>
      <xdr:spPr>
        <a:xfrm>
          <a:off x="15481300" y="1737958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144599</xdr:rowOff>
    </xdr:from>
    <xdr:to>
      <xdr:col>76</xdr:col>
      <xdr:colOff>165100</xdr:colOff>
      <xdr:row>101</xdr:row>
      <xdr:rowOff>74749</xdr:rowOff>
    </xdr:to>
    <xdr:sp macro="" textlink="">
      <xdr:nvSpPr>
        <xdr:cNvPr id="879" name="楕円 878">
          <a:extLst>
            <a:ext uri="{FF2B5EF4-FFF2-40B4-BE49-F238E27FC236}">
              <a16:creationId xmlns:a16="http://schemas.microsoft.com/office/drawing/2014/main" id="{00000000-0008-0000-0E00-00006F030000}"/>
            </a:ext>
          </a:extLst>
        </xdr:cNvPr>
        <xdr:cNvSpPr/>
      </xdr:nvSpPr>
      <xdr:spPr>
        <a:xfrm>
          <a:off x="14541500" y="1728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23949</xdr:rowOff>
    </xdr:from>
    <xdr:to>
      <xdr:col>81</xdr:col>
      <xdr:colOff>50800</xdr:colOff>
      <xdr:row>101</xdr:row>
      <xdr:rowOff>63137</xdr:rowOff>
    </xdr:to>
    <xdr:cxnSp macro="">
      <xdr:nvCxnSpPr>
        <xdr:cNvPr id="880" name="直線コネクタ 879">
          <a:extLst>
            <a:ext uri="{FF2B5EF4-FFF2-40B4-BE49-F238E27FC236}">
              <a16:creationId xmlns:a16="http://schemas.microsoft.com/office/drawing/2014/main" id="{00000000-0008-0000-0E00-000070030000}"/>
            </a:ext>
          </a:extLst>
        </xdr:cNvPr>
        <xdr:cNvCxnSpPr/>
      </xdr:nvCxnSpPr>
      <xdr:spPr>
        <a:xfrm>
          <a:off x="14592300" y="1734039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98879</xdr:rowOff>
    </xdr:from>
    <xdr:to>
      <xdr:col>72</xdr:col>
      <xdr:colOff>38100</xdr:colOff>
      <xdr:row>101</xdr:row>
      <xdr:rowOff>29029</xdr:rowOff>
    </xdr:to>
    <xdr:sp macro="" textlink="">
      <xdr:nvSpPr>
        <xdr:cNvPr id="881" name="楕円 880">
          <a:extLst>
            <a:ext uri="{FF2B5EF4-FFF2-40B4-BE49-F238E27FC236}">
              <a16:creationId xmlns:a16="http://schemas.microsoft.com/office/drawing/2014/main" id="{00000000-0008-0000-0E00-000071030000}"/>
            </a:ext>
          </a:extLst>
        </xdr:cNvPr>
        <xdr:cNvSpPr/>
      </xdr:nvSpPr>
      <xdr:spPr>
        <a:xfrm>
          <a:off x="13652500" y="1724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149679</xdr:rowOff>
    </xdr:from>
    <xdr:to>
      <xdr:col>76</xdr:col>
      <xdr:colOff>114300</xdr:colOff>
      <xdr:row>101</xdr:row>
      <xdr:rowOff>23949</xdr:rowOff>
    </xdr:to>
    <xdr:cxnSp macro="">
      <xdr:nvCxnSpPr>
        <xdr:cNvPr id="882" name="直線コネクタ 881">
          <a:extLst>
            <a:ext uri="{FF2B5EF4-FFF2-40B4-BE49-F238E27FC236}">
              <a16:creationId xmlns:a16="http://schemas.microsoft.com/office/drawing/2014/main" id="{00000000-0008-0000-0E00-000072030000}"/>
            </a:ext>
          </a:extLst>
        </xdr:cNvPr>
        <xdr:cNvCxnSpPr/>
      </xdr:nvCxnSpPr>
      <xdr:spPr>
        <a:xfrm>
          <a:off x="13703300" y="1729467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82550</xdr:rowOff>
    </xdr:from>
    <xdr:to>
      <xdr:col>67</xdr:col>
      <xdr:colOff>101600</xdr:colOff>
      <xdr:row>106</xdr:row>
      <xdr:rowOff>12700</xdr:rowOff>
    </xdr:to>
    <xdr:sp macro="" textlink="">
      <xdr:nvSpPr>
        <xdr:cNvPr id="883" name="楕円 882">
          <a:extLst>
            <a:ext uri="{FF2B5EF4-FFF2-40B4-BE49-F238E27FC236}">
              <a16:creationId xmlns:a16="http://schemas.microsoft.com/office/drawing/2014/main" id="{00000000-0008-0000-0E00-000073030000}"/>
            </a:ext>
          </a:extLst>
        </xdr:cNvPr>
        <xdr:cNvSpPr/>
      </xdr:nvSpPr>
      <xdr:spPr>
        <a:xfrm>
          <a:off x="12763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149679</xdr:rowOff>
    </xdr:from>
    <xdr:to>
      <xdr:col>71</xdr:col>
      <xdr:colOff>177800</xdr:colOff>
      <xdr:row>105</xdr:row>
      <xdr:rowOff>133350</xdr:rowOff>
    </xdr:to>
    <xdr:cxnSp macro="">
      <xdr:nvCxnSpPr>
        <xdr:cNvPr id="884" name="直線コネクタ 883">
          <a:extLst>
            <a:ext uri="{FF2B5EF4-FFF2-40B4-BE49-F238E27FC236}">
              <a16:creationId xmlns:a16="http://schemas.microsoft.com/office/drawing/2014/main" id="{00000000-0008-0000-0E00-000074030000}"/>
            </a:ext>
          </a:extLst>
        </xdr:cNvPr>
        <xdr:cNvCxnSpPr/>
      </xdr:nvCxnSpPr>
      <xdr:spPr>
        <a:xfrm flipV="1">
          <a:off x="12814300" y="17294679"/>
          <a:ext cx="889000" cy="84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124658</xdr:rowOff>
    </xdr:from>
    <xdr:ext cx="405111" cy="259045"/>
    <xdr:sp macro="" textlink="">
      <xdr:nvSpPr>
        <xdr:cNvPr id="885" name="n_1aveValue【公民館】&#10;有形固定資産減価償却率">
          <a:extLst>
            <a:ext uri="{FF2B5EF4-FFF2-40B4-BE49-F238E27FC236}">
              <a16:creationId xmlns:a16="http://schemas.microsoft.com/office/drawing/2014/main" id="{00000000-0008-0000-0E00-000075030000}"/>
            </a:ext>
          </a:extLst>
        </xdr:cNvPr>
        <xdr:cNvSpPr txBox="1"/>
      </xdr:nvSpPr>
      <xdr:spPr>
        <a:xfrm>
          <a:off x="1526604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83838</xdr:rowOff>
    </xdr:from>
    <xdr:ext cx="405111" cy="259045"/>
    <xdr:sp macro="" textlink="">
      <xdr:nvSpPr>
        <xdr:cNvPr id="886" name="n_2aveValue【公民館】&#10;有形固定資産減価償却率">
          <a:extLst>
            <a:ext uri="{FF2B5EF4-FFF2-40B4-BE49-F238E27FC236}">
              <a16:creationId xmlns:a16="http://schemas.microsoft.com/office/drawing/2014/main" id="{00000000-0008-0000-0E00-000076030000}"/>
            </a:ext>
          </a:extLst>
        </xdr:cNvPr>
        <xdr:cNvSpPr txBox="1"/>
      </xdr:nvSpPr>
      <xdr:spPr>
        <a:xfrm>
          <a:off x="14389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93634</xdr:rowOff>
    </xdr:from>
    <xdr:ext cx="405111" cy="259045"/>
    <xdr:sp macro="" textlink="">
      <xdr:nvSpPr>
        <xdr:cNvPr id="887" name="n_3aveValue【公民館】&#10;有形固定資産減価償却率">
          <a:extLst>
            <a:ext uri="{FF2B5EF4-FFF2-40B4-BE49-F238E27FC236}">
              <a16:creationId xmlns:a16="http://schemas.microsoft.com/office/drawing/2014/main" id="{00000000-0008-0000-0E00-000077030000}"/>
            </a:ext>
          </a:extLst>
        </xdr:cNvPr>
        <xdr:cNvSpPr txBox="1"/>
      </xdr:nvSpPr>
      <xdr:spPr>
        <a:xfrm>
          <a:off x="135007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888" name="n_4aveValue【公民館】&#10;有形固定資産減価償却率">
          <a:extLst>
            <a:ext uri="{FF2B5EF4-FFF2-40B4-BE49-F238E27FC236}">
              <a16:creationId xmlns:a16="http://schemas.microsoft.com/office/drawing/2014/main" id="{00000000-0008-0000-0E00-000078030000}"/>
            </a:ext>
          </a:extLst>
        </xdr:cNvPr>
        <xdr:cNvSpPr txBox="1"/>
      </xdr:nvSpPr>
      <xdr:spPr>
        <a:xfrm>
          <a:off x="12611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130464</xdr:rowOff>
    </xdr:from>
    <xdr:ext cx="405111" cy="259045"/>
    <xdr:sp macro="" textlink="">
      <xdr:nvSpPr>
        <xdr:cNvPr id="889" name="n_1mainValue【公民館】&#10;有形固定資産減価償却率">
          <a:extLst>
            <a:ext uri="{FF2B5EF4-FFF2-40B4-BE49-F238E27FC236}">
              <a16:creationId xmlns:a16="http://schemas.microsoft.com/office/drawing/2014/main" id="{00000000-0008-0000-0E00-000079030000}"/>
            </a:ext>
          </a:extLst>
        </xdr:cNvPr>
        <xdr:cNvSpPr txBox="1"/>
      </xdr:nvSpPr>
      <xdr:spPr>
        <a:xfrm>
          <a:off x="15266044" y="1710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91276</xdr:rowOff>
    </xdr:from>
    <xdr:ext cx="405111" cy="259045"/>
    <xdr:sp macro="" textlink="">
      <xdr:nvSpPr>
        <xdr:cNvPr id="890" name="n_2mainValue【公民館】&#10;有形固定資産減価償却率">
          <a:extLst>
            <a:ext uri="{FF2B5EF4-FFF2-40B4-BE49-F238E27FC236}">
              <a16:creationId xmlns:a16="http://schemas.microsoft.com/office/drawing/2014/main" id="{00000000-0008-0000-0E00-00007A030000}"/>
            </a:ext>
          </a:extLst>
        </xdr:cNvPr>
        <xdr:cNvSpPr txBox="1"/>
      </xdr:nvSpPr>
      <xdr:spPr>
        <a:xfrm>
          <a:off x="14389744" y="17064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45556</xdr:rowOff>
    </xdr:from>
    <xdr:ext cx="405111" cy="259045"/>
    <xdr:sp macro="" textlink="">
      <xdr:nvSpPr>
        <xdr:cNvPr id="891" name="n_3mainValue【公民館】&#10;有形固定資産減価償却率">
          <a:extLst>
            <a:ext uri="{FF2B5EF4-FFF2-40B4-BE49-F238E27FC236}">
              <a16:creationId xmlns:a16="http://schemas.microsoft.com/office/drawing/2014/main" id="{00000000-0008-0000-0E00-00007B030000}"/>
            </a:ext>
          </a:extLst>
        </xdr:cNvPr>
        <xdr:cNvSpPr txBox="1"/>
      </xdr:nvSpPr>
      <xdr:spPr>
        <a:xfrm>
          <a:off x="13500744" y="17019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3827</xdr:rowOff>
    </xdr:from>
    <xdr:ext cx="405111" cy="259045"/>
    <xdr:sp macro="" textlink="">
      <xdr:nvSpPr>
        <xdr:cNvPr id="892" name="n_4mainValue【公民館】&#10;有形固定資産減価償却率">
          <a:extLst>
            <a:ext uri="{FF2B5EF4-FFF2-40B4-BE49-F238E27FC236}">
              <a16:creationId xmlns:a16="http://schemas.microsoft.com/office/drawing/2014/main" id="{00000000-0008-0000-0E00-00007C030000}"/>
            </a:ext>
          </a:extLst>
        </xdr:cNvPr>
        <xdr:cNvSpPr txBox="1"/>
      </xdr:nvSpPr>
      <xdr:spPr>
        <a:xfrm>
          <a:off x="12611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a:extLst>
            <a:ext uri="{FF2B5EF4-FFF2-40B4-BE49-F238E27FC236}">
              <a16:creationId xmlns:a16="http://schemas.microsoft.com/office/drawing/2014/main" id="{00000000-0008-0000-0E00-00007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a:extLst>
            <a:ext uri="{FF2B5EF4-FFF2-40B4-BE49-F238E27FC236}">
              <a16:creationId xmlns:a16="http://schemas.microsoft.com/office/drawing/2014/main" id="{00000000-0008-0000-0E00-00007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a:extLst>
            <a:ext uri="{FF2B5EF4-FFF2-40B4-BE49-F238E27FC236}">
              <a16:creationId xmlns:a16="http://schemas.microsoft.com/office/drawing/2014/main" id="{00000000-0008-0000-0E00-00007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a:extLst>
            <a:ext uri="{FF2B5EF4-FFF2-40B4-BE49-F238E27FC236}">
              <a16:creationId xmlns:a16="http://schemas.microsoft.com/office/drawing/2014/main" id="{00000000-0008-0000-0E00-00008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a:extLst>
            <a:ext uri="{FF2B5EF4-FFF2-40B4-BE49-F238E27FC236}">
              <a16:creationId xmlns:a16="http://schemas.microsoft.com/office/drawing/2014/main" id="{00000000-0008-0000-0E00-00008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a:extLst>
            <a:ext uri="{FF2B5EF4-FFF2-40B4-BE49-F238E27FC236}">
              <a16:creationId xmlns:a16="http://schemas.microsoft.com/office/drawing/2014/main" id="{00000000-0008-0000-0E00-00008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a:extLst>
            <a:ext uri="{FF2B5EF4-FFF2-40B4-BE49-F238E27FC236}">
              <a16:creationId xmlns:a16="http://schemas.microsoft.com/office/drawing/2014/main" id="{00000000-0008-0000-0E00-00008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a:extLst>
            <a:ext uri="{FF2B5EF4-FFF2-40B4-BE49-F238E27FC236}">
              <a16:creationId xmlns:a16="http://schemas.microsoft.com/office/drawing/2014/main" id="{00000000-0008-0000-0E00-00008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a:extLst>
            <a:ext uri="{FF2B5EF4-FFF2-40B4-BE49-F238E27FC236}">
              <a16:creationId xmlns:a16="http://schemas.microsoft.com/office/drawing/2014/main" id="{00000000-0008-0000-0E00-00008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a:extLst>
            <a:ext uri="{FF2B5EF4-FFF2-40B4-BE49-F238E27FC236}">
              <a16:creationId xmlns:a16="http://schemas.microsoft.com/office/drawing/2014/main" id="{00000000-0008-0000-0E00-00008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3" name="直線コネクタ 902">
          <a:extLst>
            <a:ext uri="{FF2B5EF4-FFF2-40B4-BE49-F238E27FC236}">
              <a16:creationId xmlns:a16="http://schemas.microsoft.com/office/drawing/2014/main" id="{00000000-0008-0000-0E00-000087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4" name="テキスト ボックス 903">
          <a:extLst>
            <a:ext uri="{FF2B5EF4-FFF2-40B4-BE49-F238E27FC236}">
              <a16:creationId xmlns:a16="http://schemas.microsoft.com/office/drawing/2014/main" id="{00000000-0008-0000-0E00-000088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5" name="直線コネクタ 904">
          <a:extLst>
            <a:ext uri="{FF2B5EF4-FFF2-40B4-BE49-F238E27FC236}">
              <a16:creationId xmlns:a16="http://schemas.microsoft.com/office/drawing/2014/main" id="{00000000-0008-0000-0E00-000089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6" name="テキスト ボックス 905">
          <a:extLst>
            <a:ext uri="{FF2B5EF4-FFF2-40B4-BE49-F238E27FC236}">
              <a16:creationId xmlns:a16="http://schemas.microsoft.com/office/drawing/2014/main" id="{00000000-0008-0000-0E00-00008A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7" name="直線コネクタ 906">
          <a:extLst>
            <a:ext uri="{FF2B5EF4-FFF2-40B4-BE49-F238E27FC236}">
              <a16:creationId xmlns:a16="http://schemas.microsoft.com/office/drawing/2014/main" id="{00000000-0008-0000-0E00-00008B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8" name="テキスト ボックス 907">
          <a:extLst>
            <a:ext uri="{FF2B5EF4-FFF2-40B4-BE49-F238E27FC236}">
              <a16:creationId xmlns:a16="http://schemas.microsoft.com/office/drawing/2014/main" id="{00000000-0008-0000-0E00-00008C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9" name="直線コネクタ 908">
          <a:extLst>
            <a:ext uri="{FF2B5EF4-FFF2-40B4-BE49-F238E27FC236}">
              <a16:creationId xmlns:a16="http://schemas.microsoft.com/office/drawing/2014/main" id="{00000000-0008-0000-0E00-00008D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0" name="テキスト ボックス 909">
          <a:extLst>
            <a:ext uri="{FF2B5EF4-FFF2-40B4-BE49-F238E27FC236}">
              <a16:creationId xmlns:a16="http://schemas.microsoft.com/office/drawing/2014/main" id="{00000000-0008-0000-0E00-00008E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a:extLst>
            <a:ext uri="{FF2B5EF4-FFF2-40B4-BE49-F238E27FC236}">
              <a16:creationId xmlns:a16="http://schemas.microsoft.com/office/drawing/2014/main" id="{00000000-0008-0000-0E00-00008F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a:extLst>
            <a:ext uri="{FF2B5EF4-FFF2-40B4-BE49-F238E27FC236}">
              <a16:creationId xmlns:a16="http://schemas.microsoft.com/office/drawing/2014/main" id="{00000000-0008-0000-0E00-000090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公民館】&#10;一人当たり面積グラフ枠">
          <a:extLst>
            <a:ext uri="{FF2B5EF4-FFF2-40B4-BE49-F238E27FC236}">
              <a16:creationId xmlns:a16="http://schemas.microsoft.com/office/drawing/2014/main" id="{00000000-0008-0000-0E00-000091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108</xdr:row>
      <xdr:rowOff>62485</xdr:rowOff>
    </xdr:to>
    <xdr:cxnSp macro="">
      <xdr:nvCxnSpPr>
        <xdr:cNvPr id="914" name="直線コネクタ 913">
          <a:extLst>
            <a:ext uri="{FF2B5EF4-FFF2-40B4-BE49-F238E27FC236}">
              <a16:creationId xmlns:a16="http://schemas.microsoft.com/office/drawing/2014/main" id="{00000000-0008-0000-0E00-000092030000}"/>
            </a:ext>
          </a:extLst>
        </xdr:cNvPr>
        <xdr:cNvCxnSpPr/>
      </xdr:nvCxnSpPr>
      <xdr:spPr>
        <a:xfrm flipV="1">
          <a:off x="22160864" y="17175480"/>
          <a:ext cx="0" cy="1403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915" name="【公民館】&#10;一人当たり面積最小値テキスト">
          <a:extLst>
            <a:ext uri="{FF2B5EF4-FFF2-40B4-BE49-F238E27FC236}">
              <a16:creationId xmlns:a16="http://schemas.microsoft.com/office/drawing/2014/main" id="{00000000-0008-0000-0E00-000093030000}"/>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916" name="直線コネクタ 915">
          <a:extLst>
            <a:ext uri="{FF2B5EF4-FFF2-40B4-BE49-F238E27FC236}">
              <a16:creationId xmlns:a16="http://schemas.microsoft.com/office/drawing/2014/main" id="{00000000-0008-0000-0E00-000094030000}"/>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917" name="【公民館】&#10;一人当たり面積最大値テキスト">
          <a:extLst>
            <a:ext uri="{FF2B5EF4-FFF2-40B4-BE49-F238E27FC236}">
              <a16:creationId xmlns:a16="http://schemas.microsoft.com/office/drawing/2014/main" id="{00000000-0008-0000-0E00-000095030000}"/>
            </a:ext>
          </a:extLst>
        </xdr:cNvPr>
        <xdr:cNvSpPr txBox="1"/>
      </xdr:nvSpPr>
      <xdr:spPr>
        <a:xfrm>
          <a:off x="22199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918" name="直線コネクタ 917">
          <a:extLst>
            <a:ext uri="{FF2B5EF4-FFF2-40B4-BE49-F238E27FC236}">
              <a16:creationId xmlns:a16="http://schemas.microsoft.com/office/drawing/2014/main" id="{00000000-0008-0000-0E00-000096030000}"/>
            </a:ext>
          </a:extLst>
        </xdr:cNvPr>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156990</xdr:rowOff>
    </xdr:from>
    <xdr:ext cx="469744" cy="259045"/>
    <xdr:sp macro="" textlink="">
      <xdr:nvSpPr>
        <xdr:cNvPr id="919" name="【公民館】&#10;一人当たり面積平均値テキスト">
          <a:extLst>
            <a:ext uri="{FF2B5EF4-FFF2-40B4-BE49-F238E27FC236}">
              <a16:creationId xmlns:a16="http://schemas.microsoft.com/office/drawing/2014/main" id="{00000000-0008-0000-0E00-000097030000}"/>
            </a:ext>
          </a:extLst>
        </xdr:cNvPr>
        <xdr:cNvSpPr txBox="1"/>
      </xdr:nvSpPr>
      <xdr:spPr>
        <a:xfrm>
          <a:off x="22199600" y="18159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7113</xdr:rowOff>
    </xdr:from>
    <xdr:to>
      <xdr:col>116</xdr:col>
      <xdr:colOff>114300</xdr:colOff>
      <xdr:row>106</xdr:row>
      <xdr:rowOff>108713</xdr:rowOff>
    </xdr:to>
    <xdr:sp macro="" textlink="">
      <xdr:nvSpPr>
        <xdr:cNvPr id="920" name="フローチャート: 判断 919">
          <a:extLst>
            <a:ext uri="{FF2B5EF4-FFF2-40B4-BE49-F238E27FC236}">
              <a16:creationId xmlns:a16="http://schemas.microsoft.com/office/drawing/2014/main" id="{00000000-0008-0000-0E00-000098030000}"/>
            </a:ext>
          </a:extLst>
        </xdr:cNvPr>
        <xdr:cNvSpPr/>
      </xdr:nvSpPr>
      <xdr:spPr>
        <a:xfrm>
          <a:off x="221107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11685</xdr:rowOff>
    </xdr:from>
    <xdr:to>
      <xdr:col>112</xdr:col>
      <xdr:colOff>38100</xdr:colOff>
      <xdr:row>106</xdr:row>
      <xdr:rowOff>113285</xdr:rowOff>
    </xdr:to>
    <xdr:sp macro="" textlink="">
      <xdr:nvSpPr>
        <xdr:cNvPr id="921" name="フローチャート: 判断 920">
          <a:extLst>
            <a:ext uri="{FF2B5EF4-FFF2-40B4-BE49-F238E27FC236}">
              <a16:creationId xmlns:a16="http://schemas.microsoft.com/office/drawing/2014/main" id="{00000000-0008-0000-0E00-000099030000}"/>
            </a:ext>
          </a:extLst>
        </xdr:cNvPr>
        <xdr:cNvSpPr/>
      </xdr:nvSpPr>
      <xdr:spPr>
        <a:xfrm>
          <a:off x="21272500" y="1818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18542</xdr:rowOff>
    </xdr:from>
    <xdr:to>
      <xdr:col>107</xdr:col>
      <xdr:colOff>101600</xdr:colOff>
      <xdr:row>106</xdr:row>
      <xdr:rowOff>120142</xdr:rowOff>
    </xdr:to>
    <xdr:sp macro="" textlink="">
      <xdr:nvSpPr>
        <xdr:cNvPr id="922" name="フローチャート: 判断 921">
          <a:extLst>
            <a:ext uri="{FF2B5EF4-FFF2-40B4-BE49-F238E27FC236}">
              <a16:creationId xmlns:a16="http://schemas.microsoft.com/office/drawing/2014/main" id="{00000000-0008-0000-0E00-00009A030000}"/>
            </a:ext>
          </a:extLst>
        </xdr:cNvPr>
        <xdr:cNvSpPr/>
      </xdr:nvSpPr>
      <xdr:spPr>
        <a:xfrm>
          <a:off x="20383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43687</xdr:rowOff>
    </xdr:from>
    <xdr:to>
      <xdr:col>102</xdr:col>
      <xdr:colOff>165100</xdr:colOff>
      <xdr:row>106</xdr:row>
      <xdr:rowOff>145287</xdr:rowOff>
    </xdr:to>
    <xdr:sp macro="" textlink="">
      <xdr:nvSpPr>
        <xdr:cNvPr id="923" name="フローチャート: 判断 922">
          <a:extLst>
            <a:ext uri="{FF2B5EF4-FFF2-40B4-BE49-F238E27FC236}">
              <a16:creationId xmlns:a16="http://schemas.microsoft.com/office/drawing/2014/main" id="{00000000-0008-0000-0E00-00009B030000}"/>
            </a:ext>
          </a:extLst>
        </xdr:cNvPr>
        <xdr:cNvSpPr/>
      </xdr:nvSpPr>
      <xdr:spPr>
        <a:xfrm>
          <a:off x="19494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924" name="フローチャート: 判断 923">
          <a:extLst>
            <a:ext uri="{FF2B5EF4-FFF2-40B4-BE49-F238E27FC236}">
              <a16:creationId xmlns:a16="http://schemas.microsoft.com/office/drawing/2014/main" id="{00000000-0008-0000-0E00-00009C030000}"/>
            </a:ext>
          </a:extLst>
        </xdr:cNvPr>
        <xdr:cNvSpPr/>
      </xdr:nvSpPr>
      <xdr:spPr>
        <a:xfrm>
          <a:off x="18605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E00-00009D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E00-00009E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E00-00009F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E00-0000A0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E00-0000A1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157987</xdr:rowOff>
    </xdr:from>
    <xdr:to>
      <xdr:col>116</xdr:col>
      <xdr:colOff>114300</xdr:colOff>
      <xdr:row>106</xdr:row>
      <xdr:rowOff>88137</xdr:rowOff>
    </xdr:to>
    <xdr:sp macro="" textlink="">
      <xdr:nvSpPr>
        <xdr:cNvPr id="930" name="楕円 929">
          <a:extLst>
            <a:ext uri="{FF2B5EF4-FFF2-40B4-BE49-F238E27FC236}">
              <a16:creationId xmlns:a16="http://schemas.microsoft.com/office/drawing/2014/main" id="{00000000-0008-0000-0E00-0000A2030000}"/>
            </a:ext>
          </a:extLst>
        </xdr:cNvPr>
        <xdr:cNvSpPr/>
      </xdr:nvSpPr>
      <xdr:spPr>
        <a:xfrm>
          <a:off x="22110700" y="1816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9414</xdr:rowOff>
    </xdr:from>
    <xdr:ext cx="469744" cy="259045"/>
    <xdr:sp macro="" textlink="">
      <xdr:nvSpPr>
        <xdr:cNvPr id="931" name="【公民館】&#10;一人当たり面積該当値テキスト">
          <a:extLst>
            <a:ext uri="{FF2B5EF4-FFF2-40B4-BE49-F238E27FC236}">
              <a16:creationId xmlns:a16="http://schemas.microsoft.com/office/drawing/2014/main" id="{00000000-0008-0000-0E00-0000A3030000}"/>
            </a:ext>
          </a:extLst>
        </xdr:cNvPr>
        <xdr:cNvSpPr txBox="1"/>
      </xdr:nvSpPr>
      <xdr:spPr>
        <a:xfrm>
          <a:off x="22199600" y="1801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164846</xdr:rowOff>
    </xdr:from>
    <xdr:to>
      <xdr:col>112</xdr:col>
      <xdr:colOff>38100</xdr:colOff>
      <xdr:row>106</xdr:row>
      <xdr:rowOff>94996</xdr:rowOff>
    </xdr:to>
    <xdr:sp macro="" textlink="">
      <xdr:nvSpPr>
        <xdr:cNvPr id="932" name="楕円 931">
          <a:extLst>
            <a:ext uri="{FF2B5EF4-FFF2-40B4-BE49-F238E27FC236}">
              <a16:creationId xmlns:a16="http://schemas.microsoft.com/office/drawing/2014/main" id="{00000000-0008-0000-0E00-0000A4030000}"/>
            </a:ext>
          </a:extLst>
        </xdr:cNvPr>
        <xdr:cNvSpPr/>
      </xdr:nvSpPr>
      <xdr:spPr>
        <a:xfrm>
          <a:off x="21272500" y="181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37337</xdr:rowOff>
    </xdr:from>
    <xdr:to>
      <xdr:col>116</xdr:col>
      <xdr:colOff>63500</xdr:colOff>
      <xdr:row>106</xdr:row>
      <xdr:rowOff>44196</xdr:rowOff>
    </xdr:to>
    <xdr:cxnSp macro="">
      <xdr:nvCxnSpPr>
        <xdr:cNvPr id="933" name="直線コネクタ 932">
          <a:extLst>
            <a:ext uri="{FF2B5EF4-FFF2-40B4-BE49-F238E27FC236}">
              <a16:creationId xmlns:a16="http://schemas.microsoft.com/office/drawing/2014/main" id="{00000000-0008-0000-0E00-0000A5030000}"/>
            </a:ext>
          </a:extLst>
        </xdr:cNvPr>
        <xdr:cNvCxnSpPr/>
      </xdr:nvCxnSpPr>
      <xdr:spPr>
        <a:xfrm flipV="1">
          <a:off x="21323300" y="18211037"/>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254</xdr:rowOff>
    </xdr:from>
    <xdr:to>
      <xdr:col>107</xdr:col>
      <xdr:colOff>101600</xdr:colOff>
      <xdr:row>106</xdr:row>
      <xdr:rowOff>101854</xdr:rowOff>
    </xdr:to>
    <xdr:sp macro="" textlink="">
      <xdr:nvSpPr>
        <xdr:cNvPr id="934" name="楕円 933">
          <a:extLst>
            <a:ext uri="{FF2B5EF4-FFF2-40B4-BE49-F238E27FC236}">
              <a16:creationId xmlns:a16="http://schemas.microsoft.com/office/drawing/2014/main" id="{00000000-0008-0000-0E00-0000A6030000}"/>
            </a:ext>
          </a:extLst>
        </xdr:cNvPr>
        <xdr:cNvSpPr/>
      </xdr:nvSpPr>
      <xdr:spPr>
        <a:xfrm>
          <a:off x="20383500" y="1817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44196</xdr:rowOff>
    </xdr:from>
    <xdr:to>
      <xdr:col>111</xdr:col>
      <xdr:colOff>177800</xdr:colOff>
      <xdr:row>106</xdr:row>
      <xdr:rowOff>51054</xdr:rowOff>
    </xdr:to>
    <xdr:cxnSp macro="">
      <xdr:nvCxnSpPr>
        <xdr:cNvPr id="935" name="直線コネクタ 934">
          <a:extLst>
            <a:ext uri="{FF2B5EF4-FFF2-40B4-BE49-F238E27FC236}">
              <a16:creationId xmlns:a16="http://schemas.microsoft.com/office/drawing/2014/main" id="{00000000-0008-0000-0E00-0000A7030000}"/>
            </a:ext>
          </a:extLst>
        </xdr:cNvPr>
        <xdr:cNvCxnSpPr/>
      </xdr:nvCxnSpPr>
      <xdr:spPr>
        <a:xfrm flipV="1">
          <a:off x="20434300" y="1821789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13970</xdr:rowOff>
    </xdr:from>
    <xdr:to>
      <xdr:col>102</xdr:col>
      <xdr:colOff>165100</xdr:colOff>
      <xdr:row>106</xdr:row>
      <xdr:rowOff>115570</xdr:rowOff>
    </xdr:to>
    <xdr:sp macro="" textlink="">
      <xdr:nvSpPr>
        <xdr:cNvPr id="936" name="楕円 935">
          <a:extLst>
            <a:ext uri="{FF2B5EF4-FFF2-40B4-BE49-F238E27FC236}">
              <a16:creationId xmlns:a16="http://schemas.microsoft.com/office/drawing/2014/main" id="{00000000-0008-0000-0E00-0000A8030000}"/>
            </a:ext>
          </a:extLst>
        </xdr:cNvPr>
        <xdr:cNvSpPr/>
      </xdr:nvSpPr>
      <xdr:spPr>
        <a:xfrm>
          <a:off x="19494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51054</xdr:rowOff>
    </xdr:from>
    <xdr:to>
      <xdr:col>107</xdr:col>
      <xdr:colOff>50800</xdr:colOff>
      <xdr:row>106</xdr:row>
      <xdr:rowOff>64770</xdr:rowOff>
    </xdr:to>
    <xdr:cxnSp macro="">
      <xdr:nvCxnSpPr>
        <xdr:cNvPr id="937" name="直線コネクタ 936">
          <a:extLst>
            <a:ext uri="{FF2B5EF4-FFF2-40B4-BE49-F238E27FC236}">
              <a16:creationId xmlns:a16="http://schemas.microsoft.com/office/drawing/2014/main" id="{00000000-0008-0000-0E00-0000A9030000}"/>
            </a:ext>
          </a:extLst>
        </xdr:cNvPr>
        <xdr:cNvCxnSpPr/>
      </xdr:nvCxnSpPr>
      <xdr:spPr>
        <a:xfrm flipV="1">
          <a:off x="19545300" y="1822475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36830</xdr:rowOff>
    </xdr:from>
    <xdr:to>
      <xdr:col>98</xdr:col>
      <xdr:colOff>38100</xdr:colOff>
      <xdr:row>106</xdr:row>
      <xdr:rowOff>138430</xdr:rowOff>
    </xdr:to>
    <xdr:sp macro="" textlink="">
      <xdr:nvSpPr>
        <xdr:cNvPr id="938" name="楕円 937">
          <a:extLst>
            <a:ext uri="{FF2B5EF4-FFF2-40B4-BE49-F238E27FC236}">
              <a16:creationId xmlns:a16="http://schemas.microsoft.com/office/drawing/2014/main" id="{00000000-0008-0000-0E00-0000AA030000}"/>
            </a:ext>
          </a:extLst>
        </xdr:cNvPr>
        <xdr:cNvSpPr/>
      </xdr:nvSpPr>
      <xdr:spPr>
        <a:xfrm>
          <a:off x="18605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64770</xdr:rowOff>
    </xdr:from>
    <xdr:to>
      <xdr:col>102</xdr:col>
      <xdr:colOff>114300</xdr:colOff>
      <xdr:row>106</xdr:row>
      <xdr:rowOff>87630</xdr:rowOff>
    </xdr:to>
    <xdr:cxnSp macro="">
      <xdr:nvCxnSpPr>
        <xdr:cNvPr id="939" name="直線コネクタ 938">
          <a:extLst>
            <a:ext uri="{FF2B5EF4-FFF2-40B4-BE49-F238E27FC236}">
              <a16:creationId xmlns:a16="http://schemas.microsoft.com/office/drawing/2014/main" id="{00000000-0008-0000-0E00-0000AB030000}"/>
            </a:ext>
          </a:extLst>
        </xdr:cNvPr>
        <xdr:cNvCxnSpPr/>
      </xdr:nvCxnSpPr>
      <xdr:spPr>
        <a:xfrm flipV="1">
          <a:off x="18656300" y="182384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104412</xdr:rowOff>
    </xdr:from>
    <xdr:ext cx="469744" cy="259045"/>
    <xdr:sp macro="" textlink="">
      <xdr:nvSpPr>
        <xdr:cNvPr id="940" name="n_1aveValue【公民館】&#10;一人当たり面積">
          <a:extLst>
            <a:ext uri="{FF2B5EF4-FFF2-40B4-BE49-F238E27FC236}">
              <a16:creationId xmlns:a16="http://schemas.microsoft.com/office/drawing/2014/main" id="{00000000-0008-0000-0E00-0000AC030000}"/>
            </a:ext>
          </a:extLst>
        </xdr:cNvPr>
        <xdr:cNvSpPr txBox="1"/>
      </xdr:nvSpPr>
      <xdr:spPr>
        <a:xfrm>
          <a:off x="21075727"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111269</xdr:rowOff>
    </xdr:from>
    <xdr:ext cx="469744" cy="259045"/>
    <xdr:sp macro="" textlink="">
      <xdr:nvSpPr>
        <xdr:cNvPr id="941" name="n_2aveValue【公民館】&#10;一人当たり面積">
          <a:extLst>
            <a:ext uri="{FF2B5EF4-FFF2-40B4-BE49-F238E27FC236}">
              <a16:creationId xmlns:a16="http://schemas.microsoft.com/office/drawing/2014/main" id="{00000000-0008-0000-0E00-0000AD030000}"/>
            </a:ext>
          </a:extLst>
        </xdr:cNvPr>
        <xdr:cNvSpPr txBox="1"/>
      </xdr:nvSpPr>
      <xdr:spPr>
        <a:xfrm>
          <a:off x="20199427" y="1828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136414</xdr:rowOff>
    </xdr:from>
    <xdr:ext cx="469744" cy="259045"/>
    <xdr:sp macro="" textlink="">
      <xdr:nvSpPr>
        <xdr:cNvPr id="942" name="n_3aveValue【公民館】&#10;一人当たり面積">
          <a:extLst>
            <a:ext uri="{FF2B5EF4-FFF2-40B4-BE49-F238E27FC236}">
              <a16:creationId xmlns:a16="http://schemas.microsoft.com/office/drawing/2014/main" id="{00000000-0008-0000-0E00-0000AE030000}"/>
            </a:ext>
          </a:extLst>
        </xdr:cNvPr>
        <xdr:cNvSpPr txBox="1"/>
      </xdr:nvSpPr>
      <xdr:spPr>
        <a:xfrm>
          <a:off x="19310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131842</xdr:rowOff>
    </xdr:from>
    <xdr:ext cx="469744" cy="259045"/>
    <xdr:sp macro="" textlink="">
      <xdr:nvSpPr>
        <xdr:cNvPr id="943" name="n_4aveValue【公民館】&#10;一人当たり面積">
          <a:extLst>
            <a:ext uri="{FF2B5EF4-FFF2-40B4-BE49-F238E27FC236}">
              <a16:creationId xmlns:a16="http://schemas.microsoft.com/office/drawing/2014/main" id="{00000000-0008-0000-0E00-0000AF030000}"/>
            </a:ext>
          </a:extLst>
        </xdr:cNvPr>
        <xdr:cNvSpPr txBox="1"/>
      </xdr:nvSpPr>
      <xdr:spPr>
        <a:xfrm>
          <a:off x="18421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111523</xdr:rowOff>
    </xdr:from>
    <xdr:ext cx="469744" cy="259045"/>
    <xdr:sp macro="" textlink="">
      <xdr:nvSpPr>
        <xdr:cNvPr id="944" name="n_1mainValue【公民館】&#10;一人当たり面積">
          <a:extLst>
            <a:ext uri="{FF2B5EF4-FFF2-40B4-BE49-F238E27FC236}">
              <a16:creationId xmlns:a16="http://schemas.microsoft.com/office/drawing/2014/main" id="{00000000-0008-0000-0E00-0000B0030000}"/>
            </a:ext>
          </a:extLst>
        </xdr:cNvPr>
        <xdr:cNvSpPr txBox="1"/>
      </xdr:nvSpPr>
      <xdr:spPr>
        <a:xfrm>
          <a:off x="21075727" y="1794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118381</xdr:rowOff>
    </xdr:from>
    <xdr:ext cx="469744" cy="259045"/>
    <xdr:sp macro="" textlink="">
      <xdr:nvSpPr>
        <xdr:cNvPr id="945" name="n_2mainValue【公民館】&#10;一人当たり面積">
          <a:extLst>
            <a:ext uri="{FF2B5EF4-FFF2-40B4-BE49-F238E27FC236}">
              <a16:creationId xmlns:a16="http://schemas.microsoft.com/office/drawing/2014/main" id="{00000000-0008-0000-0E00-0000B1030000}"/>
            </a:ext>
          </a:extLst>
        </xdr:cNvPr>
        <xdr:cNvSpPr txBox="1"/>
      </xdr:nvSpPr>
      <xdr:spPr>
        <a:xfrm>
          <a:off x="20199427" y="1794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132097</xdr:rowOff>
    </xdr:from>
    <xdr:ext cx="469744" cy="259045"/>
    <xdr:sp macro="" textlink="">
      <xdr:nvSpPr>
        <xdr:cNvPr id="946" name="n_3mainValue【公民館】&#10;一人当たり面積">
          <a:extLst>
            <a:ext uri="{FF2B5EF4-FFF2-40B4-BE49-F238E27FC236}">
              <a16:creationId xmlns:a16="http://schemas.microsoft.com/office/drawing/2014/main" id="{00000000-0008-0000-0E00-0000B2030000}"/>
            </a:ext>
          </a:extLst>
        </xdr:cNvPr>
        <xdr:cNvSpPr txBox="1"/>
      </xdr:nvSpPr>
      <xdr:spPr>
        <a:xfrm>
          <a:off x="19310427" y="1796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154957</xdr:rowOff>
    </xdr:from>
    <xdr:ext cx="469744" cy="259045"/>
    <xdr:sp macro="" textlink="">
      <xdr:nvSpPr>
        <xdr:cNvPr id="947" name="n_4mainValue【公民館】&#10;一人当たり面積">
          <a:extLst>
            <a:ext uri="{FF2B5EF4-FFF2-40B4-BE49-F238E27FC236}">
              <a16:creationId xmlns:a16="http://schemas.microsoft.com/office/drawing/2014/main" id="{00000000-0008-0000-0E00-0000B3030000}"/>
            </a:ext>
          </a:extLst>
        </xdr:cNvPr>
        <xdr:cNvSpPr txBox="1"/>
      </xdr:nvSpPr>
      <xdr:spPr>
        <a:xfrm>
          <a:off x="18421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a:extLst>
            <a:ext uri="{FF2B5EF4-FFF2-40B4-BE49-F238E27FC236}">
              <a16:creationId xmlns:a16="http://schemas.microsoft.com/office/drawing/2014/main" id="{00000000-0008-0000-0E00-0000B4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a:extLst>
            <a:ext uri="{FF2B5EF4-FFF2-40B4-BE49-F238E27FC236}">
              <a16:creationId xmlns:a16="http://schemas.microsoft.com/office/drawing/2014/main" id="{00000000-0008-0000-0E00-0000B5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a:extLst>
            <a:ext uri="{FF2B5EF4-FFF2-40B4-BE49-F238E27FC236}">
              <a16:creationId xmlns:a16="http://schemas.microsoft.com/office/drawing/2014/main" id="{00000000-0008-0000-0E00-0000B6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有形固定資産減価償却率が特に高いのはインフラ資産である道路であり、類似団体内平均値より大きく上回っている。インフラ長寿命化計画に基づく老朽化対策等を行っているが、短期的な効果ではなく長期的な視点で計画を進めていることから、今後は順次道路の補修・長寿命化を進める。</a:t>
          </a:r>
          <a:endParaRPr lang="ja-JP" altLang="ja-JP" sz="1400">
            <a:effectLst/>
          </a:endParaRPr>
        </a:p>
        <a:p>
          <a:r>
            <a:rPr lang="ja-JP" altLang="ja-JP" sz="1100">
              <a:solidFill>
                <a:schemeClr val="dk1"/>
              </a:solidFill>
              <a:effectLst/>
              <a:latin typeface="+mn-lt"/>
              <a:ea typeface="+mn-ea"/>
              <a:cs typeface="+mn-cs"/>
            </a:rPr>
            <a:t>その他の施設類型においても減価償却が進んでいる傾向にある。現在、平成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から進めている個別施設計画や学校長寿命化計画に基づいた、老朽化等の対策を行っている。また令和３年度には公共施設等総合管理計画を見直しを行い、市の公共施設等に関する管理を総合的に進めて適宜長寿命化や統合または廃止を検討していく。</a:t>
          </a:r>
          <a:endParaRPr lang="ja-JP" altLang="ja-JP" sz="1400">
            <a:effectLst/>
          </a:endParaRPr>
        </a:p>
        <a:p>
          <a:r>
            <a:rPr lang="ja-JP" altLang="ja-JP" sz="1100">
              <a:solidFill>
                <a:schemeClr val="dk1"/>
              </a:solidFill>
              <a:effectLst/>
              <a:latin typeface="+mn-lt"/>
              <a:ea typeface="+mn-ea"/>
              <a:cs typeface="+mn-cs"/>
            </a:rPr>
            <a:t>一方、これらの計画推進のための財源確保は重要であり、各種コストの見直しを行うとともに、効率的な財政運営を進める。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新潟県村上市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55,919
55,604
1,174.17
43,014,379
39,868,342
1,467,016
21,802,914
32,388,795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154305</xdr:rowOff>
    </xdr:from>
    <xdr:to>
      <xdr:col>24</xdr:col>
      <xdr:colOff>62865</xdr:colOff>
      <xdr:row>41</xdr:row>
      <xdr:rowOff>129540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640705"/>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133367</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129540</xdr:rowOff>
    </xdr:from>
    <xdr:to>
      <xdr:col>24</xdr:col>
      <xdr:colOff>152400</xdr:colOff>
      <xdr:row>41</xdr:row>
      <xdr:rowOff>129540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15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100982</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154305</xdr:rowOff>
    </xdr:from>
    <xdr:to>
      <xdr:col>24</xdr:col>
      <xdr:colOff>152400</xdr:colOff>
      <xdr:row>32</xdr:row>
      <xdr:rowOff>154305</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64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12065</xdr:rowOff>
    </xdr:from>
    <xdr:to>
      <xdr:col>20</xdr:col>
      <xdr:colOff>38100</xdr:colOff>
      <xdr:row>36</xdr:row>
      <xdr:rowOff>113665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78740</xdr:rowOff>
    </xdr:from>
    <xdr:to>
      <xdr:col>15</xdr:col>
      <xdr:colOff>101600</xdr:colOff>
      <xdr:row>36</xdr:row>
      <xdr:rowOff>8890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60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69215</xdr:rowOff>
    </xdr:from>
    <xdr:to>
      <xdr:col>10</xdr:col>
      <xdr:colOff>165100</xdr:colOff>
      <xdr:row>35</xdr:row>
      <xdr:rowOff>170815</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968500" y="60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99695</xdr:rowOff>
    </xdr:from>
    <xdr:to>
      <xdr:col>6</xdr:col>
      <xdr:colOff>38100</xdr:colOff>
      <xdr:row>36</xdr:row>
      <xdr:rowOff>29845</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079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12065</xdr:rowOff>
    </xdr:from>
    <xdr:to>
      <xdr:col>24</xdr:col>
      <xdr:colOff>114300</xdr:colOff>
      <xdr:row>37</xdr:row>
      <xdr:rowOff>113665</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5847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161942</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F00-00004A000000}"/>
            </a:ext>
          </a:extLst>
        </xdr:cNvPr>
        <xdr:cNvSpPr txBox="1"/>
      </xdr:nvSpPr>
      <xdr:spPr>
        <a:xfrm>
          <a:off x="4673600" y="633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143510</xdr:rowOff>
    </xdr:from>
    <xdr:to>
      <xdr:col>20</xdr:col>
      <xdr:colOff>38100</xdr:colOff>
      <xdr:row>37</xdr:row>
      <xdr:rowOff>73660</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746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22860</xdr:rowOff>
    </xdr:from>
    <xdr:to>
      <xdr:col>24</xdr:col>
      <xdr:colOff>63500</xdr:colOff>
      <xdr:row>37</xdr:row>
      <xdr:rowOff>62865</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797300" y="636651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103505</xdr:rowOff>
    </xdr:from>
    <xdr:to>
      <xdr:col>15</xdr:col>
      <xdr:colOff>101600</xdr:colOff>
      <xdr:row>37</xdr:row>
      <xdr:rowOff>33655</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857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154305</xdr:rowOff>
    </xdr:from>
    <xdr:to>
      <xdr:col>19</xdr:col>
      <xdr:colOff>177800</xdr:colOff>
      <xdr:row>37</xdr:row>
      <xdr:rowOff>22860</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908300" y="63265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63500</xdr:rowOff>
    </xdr:from>
    <xdr:to>
      <xdr:col>10</xdr:col>
      <xdr:colOff>165100</xdr:colOff>
      <xdr:row>36</xdr:row>
      <xdr:rowOff>165100</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968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114300</xdr:rowOff>
    </xdr:from>
    <xdr:to>
      <xdr:col>15</xdr:col>
      <xdr:colOff>50800</xdr:colOff>
      <xdr:row>36</xdr:row>
      <xdr:rowOff>154305</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2019300" y="62865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137795</xdr:rowOff>
    </xdr:from>
    <xdr:to>
      <xdr:col>6</xdr:col>
      <xdr:colOff>38100</xdr:colOff>
      <xdr:row>40</xdr:row>
      <xdr:rowOff>67945</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1079500" y="6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114300</xdr:rowOff>
    </xdr:from>
    <xdr:to>
      <xdr:col>10</xdr:col>
      <xdr:colOff>114300</xdr:colOff>
      <xdr:row>40</xdr:row>
      <xdr:rowOff>17145</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flipV="1">
          <a:off x="1130300" y="6286500"/>
          <a:ext cx="889000" cy="58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130192</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F00-000053000000}"/>
            </a:ext>
          </a:extLst>
        </xdr:cNvPr>
        <xdr:cNvSpPr txBox="1"/>
      </xdr:nvSpPr>
      <xdr:spPr>
        <a:xfrm>
          <a:off x="35820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25417</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F00-000054000000}"/>
            </a:ext>
          </a:extLst>
        </xdr:cNvPr>
        <xdr:cNvSpPr txBox="1"/>
      </xdr:nvSpPr>
      <xdr:spPr>
        <a:xfrm>
          <a:off x="27057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15892</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F00-000055000000}"/>
            </a:ext>
          </a:extLst>
        </xdr:cNvPr>
        <xdr:cNvSpPr txBox="1"/>
      </xdr:nvSpPr>
      <xdr:spPr>
        <a:xfrm>
          <a:off x="1816744" y="584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46372</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F00-000056000000}"/>
            </a:ext>
          </a:extLst>
        </xdr:cNvPr>
        <xdr:cNvSpPr txBox="1"/>
      </xdr:nvSpPr>
      <xdr:spPr>
        <a:xfrm>
          <a:off x="92774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64787</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F00-000057000000}"/>
            </a:ext>
          </a:extLst>
        </xdr:cNvPr>
        <xdr:cNvSpPr txBox="1"/>
      </xdr:nvSpPr>
      <xdr:spPr>
        <a:xfrm>
          <a:off x="35820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24782</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F00-000058000000}"/>
            </a:ext>
          </a:extLst>
        </xdr:cNvPr>
        <xdr:cNvSpPr txBox="1"/>
      </xdr:nvSpPr>
      <xdr:spPr>
        <a:xfrm>
          <a:off x="2705744"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156227</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F00-000059000000}"/>
            </a:ext>
          </a:extLst>
        </xdr:cNvPr>
        <xdr:cNvSpPr txBox="1"/>
      </xdr:nvSpPr>
      <xdr:spPr>
        <a:xfrm>
          <a:off x="1816744"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59072</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F00-00005A000000}"/>
            </a:ext>
          </a:extLst>
        </xdr:cNvPr>
        <xdr:cNvSpPr txBox="1"/>
      </xdr:nvSpPr>
      <xdr:spPr>
        <a:xfrm>
          <a:off x="927744" y="691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00000000-0008-0000-0F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107950</xdr:rowOff>
    </xdr:from>
    <xdr:to>
      <xdr:col>54</xdr:col>
      <xdr:colOff>189865</xdr:colOff>
      <xdr:row>41</xdr:row>
      <xdr:rowOff>107950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flipV="1">
          <a:off x="10476865" y="57658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5" name="【図書館】&#10;一人当たり面積最小値テキスト">
          <a:extLst>
            <a:ext uri="{FF2B5EF4-FFF2-40B4-BE49-F238E27FC236}">
              <a16:creationId xmlns:a16="http://schemas.microsoft.com/office/drawing/2014/main" id="{00000000-0008-0000-0F00-000073000000}"/>
            </a:ext>
          </a:extLst>
        </xdr:cNvPr>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54627</xdr:rowOff>
    </xdr:from>
    <xdr:ext cx="469744" cy="259045"/>
    <xdr:sp macro="" textlink="">
      <xdr:nvSpPr>
        <xdr:cNvPr id="117" name="【図書館】&#10;一人当たり面積最大値テキスト">
          <a:extLst>
            <a:ext uri="{FF2B5EF4-FFF2-40B4-BE49-F238E27FC236}">
              <a16:creationId xmlns:a16="http://schemas.microsoft.com/office/drawing/2014/main" id="{00000000-0008-0000-0F00-000075000000}"/>
            </a:ext>
          </a:extLst>
        </xdr:cNvPr>
        <xdr:cNvSpPr txBox="1"/>
      </xdr:nvSpPr>
      <xdr:spPr>
        <a:xfrm>
          <a:off x="10515600" y="554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107950</xdr:rowOff>
    </xdr:from>
    <xdr:to>
      <xdr:col>55</xdr:col>
      <xdr:colOff>88900</xdr:colOff>
      <xdr:row>33</xdr:row>
      <xdr:rowOff>107950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103886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73677</xdr:rowOff>
    </xdr:from>
    <xdr:ext cx="469744" cy="259045"/>
    <xdr:sp macro="" textlink="">
      <xdr:nvSpPr>
        <xdr:cNvPr id="119" name="【図書館】&#10;一人当たり面積平均値テキスト">
          <a:extLst>
            <a:ext uri="{FF2B5EF4-FFF2-40B4-BE49-F238E27FC236}">
              <a16:creationId xmlns:a16="http://schemas.microsoft.com/office/drawing/2014/main" id="{00000000-0008-0000-0F00-000077000000}"/>
            </a:ext>
          </a:extLst>
        </xdr:cNvPr>
        <xdr:cNvSpPr txBox="1"/>
      </xdr:nvSpPr>
      <xdr:spPr>
        <a:xfrm>
          <a:off x="10515600" y="641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104267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88900</xdr:rowOff>
    </xdr:from>
    <xdr:to>
      <xdr:col>46</xdr:col>
      <xdr:colOff>38100</xdr:colOff>
      <xdr:row>39</xdr:row>
      <xdr:rowOff>19050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8699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114300</xdr:rowOff>
    </xdr:from>
    <xdr:to>
      <xdr:col>41</xdr:col>
      <xdr:colOff>101600</xdr:colOff>
      <xdr:row>39</xdr:row>
      <xdr:rowOff>44450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7810500" y="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127000</xdr:rowOff>
    </xdr:from>
    <xdr:to>
      <xdr:col>36</xdr:col>
      <xdr:colOff>165100</xdr:colOff>
      <xdr:row>39</xdr:row>
      <xdr:rowOff>57150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921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10426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54627</xdr:rowOff>
    </xdr:from>
    <xdr:ext cx="469744" cy="259045"/>
    <xdr:sp macro="" textlink="">
      <xdr:nvSpPr>
        <xdr:cNvPr id="131" name="【図書館】&#10;一人当たり面積該当値テキスト">
          <a:extLst>
            <a:ext uri="{FF2B5EF4-FFF2-40B4-BE49-F238E27FC236}">
              <a16:creationId xmlns:a16="http://schemas.microsoft.com/office/drawing/2014/main" id="{00000000-0008-0000-0F00-000083000000}"/>
            </a:ext>
          </a:extLst>
        </xdr:cNvPr>
        <xdr:cNvSpPr txBox="1"/>
      </xdr:nvSpPr>
      <xdr:spPr>
        <a:xfrm>
          <a:off x="1051560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958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19050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9639300" y="704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8699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19050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8750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152400</xdr:rowOff>
    </xdr:from>
    <xdr:to>
      <xdr:col>41</xdr:col>
      <xdr:colOff>101600</xdr:colOff>
      <xdr:row>41</xdr:row>
      <xdr:rowOff>82550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78105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19050</xdr:rowOff>
    </xdr:from>
    <xdr:to>
      <xdr:col>45</xdr:col>
      <xdr:colOff>177800</xdr:colOff>
      <xdr:row>41</xdr:row>
      <xdr:rowOff>31750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flipV="1">
          <a:off x="7861300" y="7048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0</xdr:rowOff>
    </xdr:from>
    <xdr:to>
      <xdr:col>36</xdr:col>
      <xdr:colOff>165100</xdr:colOff>
      <xdr:row>36</xdr:row>
      <xdr:rowOff>101600</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69215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50800</xdr:rowOff>
    </xdr:from>
    <xdr:to>
      <xdr:col>41</xdr:col>
      <xdr:colOff>50800</xdr:colOff>
      <xdr:row>41</xdr:row>
      <xdr:rowOff>31750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a:off x="6972300" y="6223000"/>
          <a:ext cx="889000" cy="83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40" name="n_1aveValue【図書館】&#10;一人当たり面積">
          <a:extLst>
            <a:ext uri="{FF2B5EF4-FFF2-40B4-BE49-F238E27FC236}">
              <a16:creationId xmlns:a16="http://schemas.microsoft.com/office/drawing/2014/main" id="{00000000-0008-0000-0F00-00008C000000}"/>
            </a:ext>
          </a:extLst>
        </xdr:cNvPr>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35577</xdr:rowOff>
    </xdr:from>
    <xdr:ext cx="469744" cy="259045"/>
    <xdr:sp macro="" textlink="">
      <xdr:nvSpPr>
        <xdr:cNvPr id="141" name="n_2aveValue【図書館】&#10;一人当たり面積">
          <a:extLst>
            <a:ext uri="{FF2B5EF4-FFF2-40B4-BE49-F238E27FC236}">
              <a16:creationId xmlns:a16="http://schemas.microsoft.com/office/drawing/2014/main" id="{00000000-0008-0000-0F00-00008D000000}"/>
            </a:ext>
          </a:extLst>
        </xdr:cNvPr>
        <xdr:cNvSpPr txBox="1"/>
      </xdr:nvSpPr>
      <xdr:spPr>
        <a:xfrm>
          <a:off x="85154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60977</xdr:rowOff>
    </xdr:from>
    <xdr:ext cx="469744" cy="259045"/>
    <xdr:sp macro="" textlink="">
      <xdr:nvSpPr>
        <xdr:cNvPr id="142" name="n_3aveValue【図書館】&#10;一人当たり面積">
          <a:extLst>
            <a:ext uri="{FF2B5EF4-FFF2-40B4-BE49-F238E27FC236}">
              <a16:creationId xmlns:a16="http://schemas.microsoft.com/office/drawing/2014/main" id="{00000000-0008-0000-0F00-00008E000000}"/>
            </a:ext>
          </a:extLst>
        </xdr:cNvPr>
        <xdr:cNvSpPr txBox="1"/>
      </xdr:nvSpPr>
      <xdr:spPr>
        <a:xfrm>
          <a:off x="76264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3" name="n_4aveValue【図書館】&#10;一人当たり面積">
          <a:extLst>
            <a:ext uri="{FF2B5EF4-FFF2-40B4-BE49-F238E27FC236}">
              <a16:creationId xmlns:a16="http://schemas.microsoft.com/office/drawing/2014/main" id="{00000000-0008-0000-0F00-00008F000000}"/>
            </a:ext>
          </a:extLst>
        </xdr:cNvPr>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60977</xdr:rowOff>
    </xdr:from>
    <xdr:ext cx="469744" cy="259045"/>
    <xdr:sp macro="" textlink="">
      <xdr:nvSpPr>
        <xdr:cNvPr id="144" name="n_1mainValue【図書館】&#10;一人当たり面積">
          <a:extLst>
            <a:ext uri="{FF2B5EF4-FFF2-40B4-BE49-F238E27FC236}">
              <a16:creationId xmlns:a16="http://schemas.microsoft.com/office/drawing/2014/main" id="{00000000-0008-0000-0F00-000090000000}"/>
            </a:ext>
          </a:extLst>
        </xdr:cNvPr>
        <xdr:cNvSpPr txBox="1"/>
      </xdr:nvSpPr>
      <xdr:spPr>
        <a:xfrm>
          <a:off x="9391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60977</xdr:rowOff>
    </xdr:from>
    <xdr:ext cx="469744" cy="259045"/>
    <xdr:sp macro="" textlink="">
      <xdr:nvSpPr>
        <xdr:cNvPr id="145" name="n_2mainValue【図書館】&#10;一人当たり面積">
          <a:extLst>
            <a:ext uri="{FF2B5EF4-FFF2-40B4-BE49-F238E27FC236}">
              <a16:creationId xmlns:a16="http://schemas.microsoft.com/office/drawing/2014/main" id="{00000000-0008-0000-0F00-000091000000}"/>
            </a:ext>
          </a:extLst>
        </xdr:cNvPr>
        <xdr:cNvSpPr txBox="1"/>
      </xdr:nvSpPr>
      <xdr:spPr>
        <a:xfrm>
          <a:off x="8515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73677</xdr:rowOff>
    </xdr:from>
    <xdr:ext cx="469744" cy="259045"/>
    <xdr:sp macro="" textlink="">
      <xdr:nvSpPr>
        <xdr:cNvPr id="146" name="n_3mainValue【図書館】&#10;一人当たり面積">
          <a:extLst>
            <a:ext uri="{FF2B5EF4-FFF2-40B4-BE49-F238E27FC236}">
              <a16:creationId xmlns:a16="http://schemas.microsoft.com/office/drawing/2014/main" id="{00000000-0008-0000-0F00-000092000000}"/>
            </a:ext>
          </a:extLst>
        </xdr:cNvPr>
        <xdr:cNvSpPr txBox="1"/>
      </xdr:nvSpPr>
      <xdr:spPr>
        <a:xfrm>
          <a:off x="7626427"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118127</xdr:rowOff>
    </xdr:from>
    <xdr:ext cx="469744" cy="259045"/>
    <xdr:sp macro="" textlink="">
      <xdr:nvSpPr>
        <xdr:cNvPr id="147" name="n_4mainValue【図書館】&#10;一人当たり面積">
          <a:extLst>
            <a:ext uri="{FF2B5EF4-FFF2-40B4-BE49-F238E27FC236}">
              <a16:creationId xmlns:a16="http://schemas.microsoft.com/office/drawing/2014/main" id="{00000000-0008-0000-0F00-000093000000}"/>
            </a:ext>
          </a:extLst>
        </xdr:cNvPr>
        <xdr:cNvSpPr txBox="1"/>
      </xdr:nvSpPr>
      <xdr:spPr>
        <a:xfrm>
          <a:off x="6737427" y="594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F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28575</xdr:rowOff>
    </xdr:from>
    <xdr:to>
      <xdr:col>24</xdr:col>
      <xdr:colOff>62865</xdr:colOff>
      <xdr:row>64</xdr:row>
      <xdr:rowOff>49530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flipV="1">
          <a:off x="4634865" y="945832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00000000-0008-0000-0F00-0000AD000000}"/>
            </a:ext>
          </a:extLst>
        </xdr:cNvPr>
        <xdr:cNvSpPr txBox="1"/>
      </xdr:nvSpPr>
      <xdr:spPr>
        <a:xfrm>
          <a:off x="467360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146702</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F00-0000AF000000}"/>
            </a:ext>
          </a:extLst>
        </xdr:cNvPr>
        <xdr:cNvSpPr txBox="1"/>
      </xdr:nvSpPr>
      <xdr:spPr>
        <a:xfrm>
          <a:off x="4673600" y="923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28575</xdr:rowOff>
    </xdr:from>
    <xdr:to>
      <xdr:col>24</xdr:col>
      <xdr:colOff>152400</xdr:colOff>
      <xdr:row>55</xdr:row>
      <xdr:rowOff>28575</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546600" y="945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50182</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F00-0000B1000000}"/>
            </a:ext>
          </a:extLst>
        </xdr:cNvPr>
        <xdr:cNvSpPr txBox="1"/>
      </xdr:nvSpPr>
      <xdr:spPr>
        <a:xfrm>
          <a:off x="4673600" y="1016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4584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44450</xdr:rowOff>
    </xdr:from>
    <xdr:to>
      <xdr:col>15</xdr:col>
      <xdr:colOff>101600</xdr:colOff>
      <xdr:row>60</xdr:row>
      <xdr:rowOff>146050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2857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10160</xdr:rowOff>
    </xdr:from>
    <xdr:to>
      <xdr:col>10</xdr:col>
      <xdr:colOff>165100</xdr:colOff>
      <xdr:row>60</xdr:row>
      <xdr:rowOff>111760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968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156845</xdr:rowOff>
    </xdr:from>
    <xdr:to>
      <xdr:col>6</xdr:col>
      <xdr:colOff>38100</xdr:colOff>
      <xdr:row>60</xdr:row>
      <xdr:rowOff>86995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079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154940</xdr:rowOff>
    </xdr:from>
    <xdr:to>
      <xdr:col>24</xdr:col>
      <xdr:colOff>114300</xdr:colOff>
      <xdr:row>63</xdr:row>
      <xdr:rowOff>85090</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4584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133367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F00-0000BD000000}"/>
            </a:ext>
          </a:extLst>
        </xdr:cNvPr>
        <xdr:cNvSpPr txBox="1"/>
      </xdr:nvSpPr>
      <xdr:spPr>
        <a:xfrm>
          <a:off x="4673600"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153035</xdr:rowOff>
    </xdr:from>
    <xdr:to>
      <xdr:col>20</xdr:col>
      <xdr:colOff>38100</xdr:colOff>
      <xdr:row>63</xdr:row>
      <xdr:rowOff>83185</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3746500" y="107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32385</xdr:rowOff>
    </xdr:from>
    <xdr:to>
      <xdr:col>24</xdr:col>
      <xdr:colOff>63500</xdr:colOff>
      <xdr:row>63</xdr:row>
      <xdr:rowOff>34290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3797300" y="1083373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133985</xdr:rowOff>
    </xdr:from>
    <xdr:to>
      <xdr:col>15</xdr:col>
      <xdr:colOff>101600</xdr:colOff>
      <xdr:row>63</xdr:row>
      <xdr:rowOff>64135</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2857500" y="107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13335</xdr:rowOff>
    </xdr:from>
    <xdr:to>
      <xdr:col>19</xdr:col>
      <xdr:colOff>177800</xdr:colOff>
      <xdr:row>63</xdr:row>
      <xdr:rowOff>32385</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2908300" y="1081468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23495</xdr:rowOff>
    </xdr:from>
    <xdr:to>
      <xdr:col>10</xdr:col>
      <xdr:colOff>165100</xdr:colOff>
      <xdr:row>60</xdr:row>
      <xdr:rowOff>125095</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1968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74295</xdr:rowOff>
    </xdr:from>
    <xdr:to>
      <xdr:col>15</xdr:col>
      <xdr:colOff>50800</xdr:colOff>
      <xdr:row>63</xdr:row>
      <xdr:rowOff>13335</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2019300" y="10361295"/>
          <a:ext cx="889000" cy="45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61595</xdr:rowOff>
    </xdr:from>
    <xdr:to>
      <xdr:col>6</xdr:col>
      <xdr:colOff>38100</xdr:colOff>
      <xdr:row>62</xdr:row>
      <xdr:rowOff>163195</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0795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74295</xdr:rowOff>
    </xdr:from>
    <xdr:to>
      <xdr:col>10</xdr:col>
      <xdr:colOff>114300</xdr:colOff>
      <xdr:row>62</xdr:row>
      <xdr:rowOff>112395</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flipV="1">
          <a:off x="1130300" y="10361295"/>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162577</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27057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128287</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1816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103522</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927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74312</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3582044" y="1087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55262</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2705744" y="1085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116222</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181674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154322</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927744" y="1078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00000000-0008-0000-0F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58</xdr:row>
      <xdr:rowOff>124460</xdr:rowOff>
    </xdr:from>
    <xdr:to>
      <xdr:col>54</xdr:col>
      <xdr:colOff>189865</xdr:colOff>
      <xdr:row>64</xdr:row>
      <xdr:rowOff>66040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flipV="1">
          <a:off x="10476865" y="10068560"/>
          <a:ext cx="0" cy="970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69867</xdr:rowOff>
    </xdr:from>
    <xdr:ext cx="469744" cy="259045"/>
    <xdr:sp macro="" textlink="">
      <xdr:nvSpPr>
        <xdr:cNvPr id="230" name="【体育館・プール】&#10;一人当たり面積最小値テキスト">
          <a:extLst>
            <a:ext uri="{FF2B5EF4-FFF2-40B4-BE49-F238E27FC236}">
              <a16:creationId xmlns:a16="http://schemas.microsoft.com/office/drawing/2014/main" id="{00000000-0008-0000-0F00-0000E6000000}"/>
            </a:ext>
          </a:extLst>
        </xdr:cNvPr>
        <xdr:cNvSpPr txBox="1"/>
      </xdr:nvSpPr>
      <xdr:spPr>
        <a:xfrm>
          <a:off x="10515600" y="1104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66040</xdr:rowOff>
    </xdr:from>
    <xdr:to>
      <xdr:col>55</xdr:col>
      <xdr:colOff>88900</xdr:colOff>
      <xdr:row>64</xdr:row>
      <xdr:rowOff>66040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10388600" y="1103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57</xdr:row>
      <xdr:rowOff>71137</xdr:rowOff>
    </xdr:from>
    <xdr:ext cx="469744" cy="259045"/>
    <xdr:sp macro="" textlink="">
      <xdr:nvSpPr>
        <xdr:cNvPr id="232" name="【体育館・プール】&#10;一人当たり面積最大値テキスト">
          <a:extLst>
            <a:ext uri="{FF2B5EF4-FFF2-40B4-BE49-F238E27FC236}">
              <a16:creationId xmlns:a16="http://schemas.microsoft.com/office/drawing/2014/main" id="{00000000-0008-0000-0F00-0000E8000000}"/>
            </a:ext>
          </a:extLst>
        </xdr:cNvPr>
        <xdr:cNvSpPr txBox="1"/>
      </xdr:nvSpPr>
      <xdr:spPr>
        <a:xfrm>
          <a:off x="10515600" y="984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124460</xdr:rowOff>
    </xdr:from>
    <xdr:to>
      <xdr:col>55</xdr:col>
      <xdr:colOff>88900</xdr:colOff>
      <xdr:row>58</xdr:row>
      <xdr:rowOff>124460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10388600" y="1006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90187</xdr:rowOff>
    </xdr:from>
    <xdr:ext cx="469744" cy="259045"/>
    <xdr:sp macro="" textlink="">
      <xdr:nvSpPr>
        <xdr:cNvPr id="234" name="【体育館・プール】&#10;一人当たり面積平均値テキスト">
          <a:extLst>
            <a:ext uri="{FF2B5EF4-FFF2-40B4-BE49-F238E27FC236}">
              <a16:creationId xmlns:a16="http://schemas.microsoft.com/office/drawing/2014/main" id="{00000000-0008-0000-0F00-0000EA000000}"/>
            </a:ext>
          </a:extLst>
        </xdr:cNvPr>
        <xdr:cNvSpPr txBox="1"/>
      </xdr:nvSpPr>
      <xdr:spPr>
        <a:xfrm>
          <a:off x="10515600" y="10720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111760</xdr:rowOff>
    </xdr:from>
    <xdr:to>
      <xdr:col>55</xdr:col>
      <xdr:colOff>50800</xdr:colOff>
      <xdr:row>63</xdr:row>
      <xdr:rowOff>41910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10426700" y="1074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109220</xdr:rowOff>
    </xdr:from>
    <xdr:to>
      <xdr:col>50</xdr:col>
      <xdr:colOff>165100</xdr:colOff>
      <xdr:row>63</xdr:row>
      <xdr:rowOff>39370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95885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49530</xdr:rowOff>
    </xdr:from>
    <xdr:to>
      <xdr:col>46</xdr:col>
      <xdr:colOff>38100</xdr:colOff>
      <xdr:row>62</xdr:row>
      <xdr:rowOff>151130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86995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38100</xdr:rowOff>
    </xdr:from>
    <xdr:to>
      <xdr:col>41</xdr:col>
      <xdr:colOff>101600</xdr:colOff>
      <xdr:row>62</xdr:row>
      <xdr:rowOff>139700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7810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73660</xdr:rowOff>
    </xdr:from>
    <xdr:to>
      <xdr:col>55</xdr:col>
      <xdr:colOff>50800</xdr:colOff>
      <xdr:row>59</xdr:row>
      <xdr:rowOff>3810</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10426700" y="1001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26687</xdr:rowOff>
    </xdr:from>
    <xdr:ext cx="469744" cy="259045"/>
    <xdr:sp macro="" textlink="">
      <xdr:nvSpPr>
        <xdr:cNvPr id="246" name="【体育館・プール】&#10;一人当たり面積該当値テキスト">
          <a:extLst>
            <a:ext uri="{FF2B5EF4-FFF2-40B4-BE49-F238E27FC236}">
              <a16:creationId xmlns:a16="http://schemas.microsoft.com/office/drawing/2014/main" id="{00000000-0008-0000-0F00-0000F6000000}"/>
            </a:ext>
          </a:extLst>
        </xdr:cNvPr>
        <xdr:cNvSpPr txBox="1"/>
      </xdr:nvSpPr>
      <xdr:spPr>
        <a:xfrm>
          <a:off x="10515600" y="997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93980</xdr:rowOff>
    </xdr:from>
    <xdr:to>
      <xdr:col>50</xdr:col>
      <xdr:colOff>165100</xdr:colOff>
      <xdr:row>59</xdr:row>
      <xdr:rowOff>24130</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9588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124460</xdr:rowOff>
    </xdr:from>
    <xdr:to>
      <xdr:col>55</xdr:col>
      <xdr:colOff>0</xdr:colOff>
      <xdr:row>58</xdr:row>
      <xdr:rowOff>144780</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9639300" y="10068560"/>
          <a:ext cx="8382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99060</xdr:rowOff>
    </xdr:from>
    <xdr:to>
      <xdr:col>46</xdr:col>
      <xdr:colOff>38100</xdr:colOff>
      <xdr:row>59</xdr:row>
      <xdr:rowOff>29210</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86995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144780</xdr:rowOff>
    </xdr:from>
    <xdr:to>
      <xdr:col>50</xdr:col>
      <xdr:colOff>114300</xdr:colOff>
      <xdr:row>58</xdr:row>
      <xdr:rowOff>149860</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8750300" y="1008888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19050</xdr:rowOff>
    </xdr:from>
    <xdr:to>
      <xdr:col>41</xdr:col>
      <xdr:colOff>101600</xdr:colOff>
      <xdr:row>55</xdr:row>
      <xdr:rowOff>120650</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78105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69850</xdr:rowOff>
    </xdr:from>
    <xdr:to>
      <xdr:col>45</xdr:col>
      <xdr:colOff>177800</xdr:colOff>
      <xdr:row>58</xdr:row>
      <xdr:rowOff>149860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a:off x="7861300" y="9499600"/>
          <a:ext cx="88900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124460</xdr:rowOff>
    </xdr:from>
    <xdr:to>
      <xdr:col>36</xdr:col>
      <xdr:colOff>165100</xdr:colOff>
      <xdr:row>60</xdr:row>
      <xdr:rowOff>54610</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6921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55</xdr:row>
      <xdr:rowOff>69850</xdr:rowOff>
    </xdr:from>
    <xdr:to>
      <xdr:col>41</xdr:col>
      <xdr:colOff>50800</xdr:colOff>
      <xdr:row>60</xdr:row>
      <xdr:rowOff>3810</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flipV="1">
          <a:off x="6972300" y="9499600"/>
          <a:ext cx="889000" cy="79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30497</xdr:rowOff>
    </xdr:from>
    <xdr:ext cx="469744" cy="259045"/>
    <xdr:sp macro="" textlink="">
      <xdr:nvSpPr>
        <xdr:cNvPr id="255" name="n_1aveValue【体育館・プール】&#10;一人当たり面積">
          <a:extLst>
            <a:ext uri="{FF2B5EF4-FFF2-40B4-BE49-F238E27FC236}">
              <a16:creationId xmlns:a16="http://schemas.microsoft.com/office/drawing/2014/main" id="{00000000-0008-0000-0F00-0000FF000000}"/>
            </a:ext>
          </a:extLst>
        </xdr:cNvPr>
        <xdr:cNvSpPr txBox="1"/>
      </xdr:nvSpPr>
      <xdr:spPr>
        <a:xfrm>
          <a:off x="93917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142257</xdr:rowOff>
    </xdr:from>
    <xdr:ext cx="469744" cy="259045"/>
    <xdr:sp macro="" textlink="">
      <xdr:nvSpPr>
        <xdr:cNvPr id="256" name="n_2aveValue【体育館・プール】&#10;一人当たり面積">
          <a:extLst>
            <a:ext uri="{FF2B5EF4-FFF2-40B4-BE49-F238E27FC236}">
              <a16:creationId xmlns:a16="http://schemas.microsoft.com/office/drawing/2014/main" id="{00000000-0008-0000-0F00-000000010000}"/>
            </a:ext>
          </a:extLst>
        </xdr:cNvPr>
        <xdr:cNvSpPr txBox="1"/>
      </xdr:nvSpPr>
      <xdr:spPr>
        <a:xfrm>
          <a:off x="8515427" y="1077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130827</xdr:rowOff>
    </xdr:from>
    <xdr:ext cx="469744" cy="259045"/>
    <xdr:sp macro="" textlink="">
      <xdr:nvSpPr>
        <xdr:cNvPr id="257" name="n_3aveValue【体育館・プール】&#10;一人当たり面積">
          <a:extLst>
            <a:ext uri="{FF2B5EF4-FFF2-40B4-BE49-F238E27FC236}">
              <a16:creationId xmlns:a16="http://schemas.microsoft.com/office/drawing/2014/main" id="{00000000-0008-0000-0F00-000001010000}"/>
            </a:ext>
          </a:extLst>
        </xdr:cNvPr>
        <xdr:cNvSpPr txBox="1"/>
      </xdr:nvSpPr>
      <xdr:spPr>
        <a:xfrm>
          <a:off x="7626427"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58" name="n_4aveValue【体育館・プール】&#10;一人当たり面積">
          <a:extLst>
            <a:ext uri="{FF2B5EF4-FFF2-40B4-BE49-F238E27FC236}">
              <a16:creationId xmlns:a16="http://schemas.microsoft.com/office/drawing/2014/main" id="{00000000-0008-0000-0F00-000002010000}"/>
            </a:ext>
          </a:extLst>
        </xdr:cNvPr>
        <xdr:cNvSpPr txBox="1"/>
      </xdr:nvSpPr>
      <xdr:spPr>
        <a:xfrm>
          <a:off x="6737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40657</xdr:rowOff>
    </xdr:from>
    <xdr:ext cx="469744" cy="259045"/>
    <xdr:sp macro="" textlink="">
      <xdr:nvSpPr>
        <xdr:cNvPr id="259" name="n_1mainValue【体育館・プール】&#10;一人当たり面積">
          <a:extLst>
            <a:ext uri="{FF2B5EF4-FFF2-40B4-BE49-F238E27FC236}">
              <a16:creationId xmlns:a16="http://schemas.microsoft.com/office/drawing/2014/main" id="{00000000-0008-0000-0F00-000003010000}"/>
            </a:ext>
          </a:extLst>
        </xdr:cNvPr>
        <xdr:cNvSpPr txBox="1"/>
      </xdr:nvSpPr>
      <xdr:spPr>
        <a:xfrm>
          <a:off x="9391727" y="981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45737</xdr:rowOff>
    </xdr:from>
    <xdr:ext cx="469744" cy="259045"/>
    <xdr:sp macro="" textlink="">
      <xdr:nvSpPr>
        <xdr:cNvPr id="260" name="n_2mainValue【体育館・プール】&#10;一人当たり面積">
          <a:extLst>
            <a:ext uri="{FF2B5EF4-FFF2-40B4-BE49-F238E27FC236}">
              <a16:creationId xmlns:a16="http://schemas.microsoft.com/office/drawing/2014/main" id="{00000000-0008-0000-0F00-000004010000}"/>
            </a:ext>
          </a:extLst>
        </xdr:cNvPr>
        <xdr:cNvSpPr txBox="1"/>
      </xdr:nvSpPr>
      <xdr:spPr>
        <a:xfrm>
          <a:off x="8515427" y="981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53</xdr:row>
      <xdr:rowOff>137177</xdr:rowOff>
    </xdr:from>
    <xdr:ext cx="469744" cy="259045"/>
    <xdr:sp macro="" textlink="">
      <xdr:nvSpPr>
        <xdr:cNvPr id="261" name="n_3mainValue【体育館・プール】&#10;一人当たり面積">
          <a:extLst>
            <a:ext uri="{FF2B5EF4-FFF2-40B4-BE49-F238E27FC236}">
              <a16:creationId xmlns:a16="http://schemas.microsoft.com/office/drawing/2014/main" id="{00000000-0008-0000-0F00-000005010000}"/>
            </a:ext>
          </a:extLst>
        </xdr:cNvPr>
        <xdr:cNvSpPr txBox="1"/>
      </xdr:nvSpPr>
      <xdr:spPr>
        <a:xfrm>
          <a:off x="7626427"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71137</xdr:rowOff>
    </xdr:from>
    <xdr:ext cx="469744" cy="259045"/>
    <xdr:sp macro="" textlink="">
      <xdr:nvSpPr>
        <xdr:cNvPr id="262" name="n_4mainValue【体育館・プール】&#10;一人当たり面積">
          <a:extLst>
            <a:ext uri="{FF2B5EF4-FFF2-40B4-BE49-F238E27FC236}">
              <a16:creationId xmlns:a16="http://schemas.microsoft.com/office/drawing/2014/main" id="{00000000-0008-0000-0F00-000006010000}"/>
            </a:ext>
          </a:extLst>
        </xdr:cNvPr>
        <xdr:cNvSpPr txBox="1"/>
      </xdr:nvSpPr>
      <xdr:spPr>
        <a:xfrm>
          <a:off x="6737427" y="1001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108586</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634865" y="13594080"/>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673600"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38116</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673600" y="14097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59689</xdr:rowOff>
    </xdr:from>
    <xdr:to>
      <xdr:col>24</xdr:col>
      <xdr:colOff>114300</xdr:colOff>
      <xdr:row>82</xdr:row>
      <xdr:rowOff>161289</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5847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36830</xdr:rowOff>
    </xdr:from>
    <xdr:to>
      <xdr:col>20</xdr:col>
      <xdr:colOff>38100</xdr:colOff>
      <xdr:row>82</xdr:row>
      <xdr:rowOff>138430</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746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73025</xdr:rowOff>
    </xdr:from>
    <xdr:to>
      <xdr:col>15</xdr:col>
      <xdr:colOff>101600</xdr:colOff>
      <xdr:row>82</xdr:row>
      <xdr:rowOff>3175</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857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48261</xdr:rowOff>
    </xdr:from>
    <xdr:to>
      <xdr:col>10</xdr:col>
      <xdr:colOff>165100</xdr:colOff>
      <xdr:row>81</xdr:row>
      <xdr:rowOff>149861</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968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27305</xdr:rowOff>
    </xdr:from>
    <xdr:to>
      <xdr:col>6</xdr:col>
      <xdr:colOff>38100</xdr:colOff>
      <xdr:row>81</xdr:row>
      <xdr:rowOff>128905</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079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19686</xdr:rowOff>
    </xdr:from>
    <xdr:to>
      <xdr:col>24</xdr:col>
      <xdr:colOff>114300</xdr:colOff>
      <xdr:row>82</xdr:row>
      <xdr:rowOff>121286</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5847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42563</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673600"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158750</xdr:rowOff>
    </xdr:from>
    <xdr:to>
      <xdr:col>20</xdr:col>
      <xdr:colOff>38100</xdr:colOff>
      <xdr:row>82</xdr:row>
      <xdr:rowOff>88900</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746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38100</xdr:rowOff>
    </xdr:from>
    <xdr:to>
      <xdr:col>24</xdr:col>
      <xdr:colOff>63500</xdr:colOff>
      <xdr:row>82</xdr:row>
      <xdr:rowOff>70486</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3797300" y="14097000"/>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164464</xdr:rowOff>
    </xdr:from>
    <xdr:to>
      <xdr:col>15</xdr:col>
      <xdr:colOff>101600</xdr:colOff>
      <xdr:row>82</xdr:row>
      <xdr:rowOff>94614</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857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38100</xdr:rowOff>
    </xdr:from>
    <xdr:to>
      <xdr:col>19</xdr:col>
      <xdr:colOff>177800</xdr:colOff>
      <xdr:row>82</xdr:row>
      <xdr:rowOff>43814</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flipV="1">
          <a:off x="2908300" y="140970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111125</xdr:rowOff>
    </xdr:from>
    <xdr:to>
      <xdr:col>10</xdr:col>
      <xdr:colOff>165100</xdr:colOff>
      <xdr:row>82</xdr:row>
      <xdr:rowOff>41275</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9685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161925</xdr:rowOff>
    </xdr:from>
    <xdr:to>
      <xdr:col>15</xdr:col>
      <xdr:colOff>50800</xdr:colOff>
      <xdr:row>82</xdr:row>
      <xdr:rowOff>43814</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019300" y="14049375"/>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135889</xdr:rowOff>
    </xdr:from>
    <xdr:to>
      <xdr:col>6</xdr:col>
      <xdr:colOff>38100</xdr:colOff>
      <xdr:row>83</xdr:row>
      <xdr:rowOff>66039</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079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161925</xdr:rowOff>
    </xdr:from>
    <xdr:to>
      <xdr:col>10</xdr:col>
      <xdr:colOff>114300</xdr:colOff>
      <xdr:row>83</xdr:row>
      <xdr:rowOff>15239</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flipV="1">
          <a:off x="1130300" y="14049375"/>
          <a:ext cx="889000" cy="19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129557</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5820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19702</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705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166388</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816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145432</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927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105427</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5820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85741</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7057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32402</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816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57166</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927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0000000-0008-0000-0F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41911</xdr:rowOff>
    </xdr:from>
    <xdr:to>
      <xdr:col>54</xdr:col>
      <xdr:colOff>189865</xdr:colOff>
      <xdr:row>86</xdr:row>
      <xdr:rowOff>102870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flipV="1">
          <a:off x="10476865" y="13586461"/>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5" name="【福祉施設】&#10;一人当たり面積最小値テキスト">
          <a:extLst>
            <a:ext uri="{FF2B5EF4-FFF2-40B4-BE49-F238E27FC236}">
              <a16:creationId xmlns:a16="http://schemas.microsoft.com/office/drawing/2014/main" id="{00000000-0008-0000-0F00-000059010000}"/>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160038</xdr:rowOff>
    </xdr:from>
    <xdr:ext cx="469744" cy="259045"/>
    <xdr:sp macro="" textlink="">
      <xdr:nvSpPr>
        <xdr:cNvPr id="347" name="【福祉施設】&#10;一人当たり面積最大値テキスト">
          <a:extLst>
            <a:ext uri="{FF2B5EF4-FFF2-40B4-BE49-F238E27FC236}">
              <a16:creationId xmlns:a16="http://schemas.microsoft.com/office/drawing/2014/main" id="{00000000-0008-0000-0F00-00005B010000}"/>
            </a:ext>
          </a:extLst>
        </xdr:cNvPr>
        <xdr:cNvSpPr txBox="1"/>
      </xdr:nvSpPr>
      <xdr:spPr>
        <a:xfrm>
          <a:off x="10515600" y="1336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41911</xdr:rowOff>
    </xdr:from>
    <xdr:to>
      <xdr:col>55</xdr:col>
      <xdr:colOff>88900</xdr:colOff>
      <xdr:row>79</xdr:row>
      <xdr:rowOff>41911</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10388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72407</xdr:rowOff>
    </xdr:from>
    <xdr:ext cx="469744" cy="259045"/>
    <xdr:sp macro="" textlink="">
      <xdr:nvSpPr>
        <xdr:cNvPr id="349" name="【福祉施設】&#10;一人当たり面積平均値テキスト">
          <a:extLst>
            <a:ext uri="{FF2B5EF4-FFF2-40B4-BE49-F238E27FC236}">
              <a16:creationId xmlns:a16="http://schemas.microsoft.com/office/drawing/2014/main" id="{00000000-0008-0000-0F00-00005D010000}"/>
            </a:ext>
          </a:extLst>
        </xdr:cNvPr>
        <xdr:cNvSpPr txBox="1"/>
      </xdr:nvSpPr>
      <xdr:spPr>
        <a:xfrm>
          <a:off x="10515600" y="1447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93980</xdr:rowOff>
    </xdr:from>
    <xdr:to>
      <xdr:col>55</xdr:col>
      <xdr:colOff>50800</xdr:colOff>
      <xdr:row>85</xdr:row>
      <xdr:rowOff>24130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104267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90170</xdr:rowOff>
    </xdr:from>
    <xdr:to>
      <xdr:col>50</xdr:col>
      <xdr:colOff>165100</xdr:colOff>
      <xdr:row>85</xdr:row>
      <xdr:rowOff>20320</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9588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151130</xdr:rowOff>
    </xdr:from>
    <xdr:to>
      <xdr:col>46</xdr:col>
      <xdr:colOff>38100</xdr:colOff>
      <xdr:row>84</xdr:row>
      <xdr:rowOff>81280</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8699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162561</xdr:rowOff>
    </xdr:from>
    <xdr:to>
      <xdr:col>41</xdr:col>
      <xdr:colOff>101600</xdr:colOff>
      <xdr:row>84</xdr:row>
      <xdr:rowOff>92711</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7810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166370</xdr:rowOff>
    </xdr:from>
    <xdr:to>
      <xdr:col>36</xdr:col>
      <xdr:colOff>165100</xdr:colOff>
      <xdr:row>84</xdr:row>
      <xdr:rowOff>96520</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6921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124461</xdr:rowOff>
    </xdr:from>
    <xdr:to>
      <xdr:col>55</xdr:col>
      <xdr:colOff>50800</xdr:colOff>
      <xdr:row>82</xdr:row>
      <xdr:rowOff>54611</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104267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147338</xdr:rowOff>
    </xdr:from>
    <xdr:ext cx="469744" cy="259045"/>
    <xdr:sp macro="" textlink="">
      <xdr:nvSpPr>
        <xdr:cNvPr id="361" name="【福祉施設】&#10;一人当たり面積該当値テキスト">
          <a:extLst>
            <a:ext uri="{FF2B5EF4-FFF2-40B4-BE49-F238E27FC236}">
              <a16:creationId xmlns:a16="http://schemas.microsoft.com/office/drawing/2014/main" id="{00000000-0008-0000-0F00-000069010000}"/>
            </a:ext>
          </a:extLst>
        </xdr:cNvPr>
        <xdr:cNvSpPr txBox="1"/>
      </xdr:nvSpPr>
      <xdr:spPr>
        <a:xfrm>
          <a:off x="10515600" y="1386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139700</xdr:rowOff>
    </xdr:from>
    <xdr:to>
      <xdr:col>50</xdr:col>
      <xdr:colOff>165100</xdr:colOff>
      <xdr:row>82</xdr:row>
      <xdr:rowOff>69850</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9588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3811</xdr:rowOff>
    </xdr:from>
    <xdr:to>
      <xdr:col>55</xdr:col>
      <xdr:colOff>0</xdr:colOff>
      <xdr:row>82</xdr:row>
      <xdr:rowOff>19050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9639300" y="1406271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36830</xdr:rowOff>
    </xdr:from>
    <xdr:to>
      <xdr:col>46</xdr:col>
      <xdr:colOff>38100</xdr:colOff>
      <xdr:row>84</xdr:row>
      <xdr:rowOff>138430</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86995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19050</xdr:rowOff>
    </xdr:from>
    <xdr:to>
      <xdr:col>50</xdr:col>
      <xdr:colOff>114300</xdr:colOff>
      <xdr:row>84</xdr:row>
      <xdr:rowOff>87630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flipV="1">
          <a:off x="8750300" y="1407795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44450</xdr:rowOff>
    </xdr:from>
    <xdr:to>
      <xdr:col>41</xdr:col>
      <xdr:colOff>101600</xdr:colOff>
      <xdr:row>84</xdr:row>
      <xdr:rowOff>146050</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7810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87630</xdr:rowOff>
    </xdr:from>
    <xdr:to>
      <xdr:col>45</xdr:col>
      <xdr:colOff>177800</xdr:colOff>
      <xdr:row>84</xdr:row>
      <xdr:rowOff>95250</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flipV="1">
          <a:off x="7861300" y="144894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6350</xdr:rowOff>
    </xdr:from>
    <xdr:to>
      <xdr:col>36</xdr:col>
      <xdr:colOff>165100</xdr:colOff>
      <xdr:row>85</xdr:row>
      <xdr:rowOff>107950</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6921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95250</xdr:rowOff>
    </xdr:from>
    <xdr:to>
      <xdr:col>41</xdr:col>
      <xdr:colOff>50800</xdr:colOff>
      <xdr:row>85</xdr:row>
      <xdr:rowOff>57150</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flipV="1">
          <a:off x="6972300" y="144970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11447</xdr:rowOff>
    </xdr:from>
    <xdr:ext cx="469744" cy="259045"/>
    <xdr:sp macro="" textlink="">
      <xdr:nvSpPr>
        <xdr:cNvPr id="370" name="n_1aveValue【福祉施設】&#10;一人当たり面積">
          <a:extLst>
            <a:ext uri="{FF2B5EF4-FFF2-40B4-BE49-F238E27FC236}">
              <a16:creationId xmlns:a16="http://schemas.microsoft.com/office/drawing/2014/main" id="{00000000-0008-0000-0F00-000072010000}"/>
            </a:ext>
          </a:extLst>
        </xdr:cNvPr>
        <xdr:cNvSpPr txBox="1"/>
      </xdr:nvSpPr>
      <xdr:spPr>
        <a:xfrm>
          <a:off x="93917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97807</xdr:rowOff>
    </xdr:from>
    <xdr:ext cx="469744" cy="259045"/>
    <xdr:sp macro="" textlink="">
      <xdr:nvSpPr>
        <xdr:cNvPr id="371" name="n_2aveValue【福祉施設】&#10;一人当たり面積">
          <a:extLst>
            <a:ext uri="{FF2B5EF4-FFF2-40B4-BE49-F238E27FC236}">
              <a16:creationId xmlns:a16="http://schemas.microsoft.com/office/drawing/2014/main" id="{00000000-0008-0000-0F00-000073010000}"/>
            </a:ext>
          </a:extLst>
        </xdr:cNvPr>
        <xdr:cNvSpPr txBox="1"/>
      </xdr:nvSpPr>
      <xdr:spPr>
        <a:xfrm>
          <a:off x="8515427" y="1415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109238</xdr:rowOff>
    </xdr:from>
    <xdr:ext cx="469744" cy="259045"/>
    <xdr:sp macro="" textlink="">
      <xdr:nvSpPr>
        <xdr:cNvPr id="372" name="n_3aveValue【福祉施設】&#10;一人当たり面積">
          <a:extLst>
            <a:ext uri="{FF2B5EF4-FFF2-40B4-BE49-F238E27FC236}">
              <a16:creationId xmlns:a16="http://schemas.microsoft.com/office/drawing/2014/main" id="{00000000-0008-0000-0F00-000074010000}"/>
            </a:ext>
          </a:extLst>
        </xdr:cNvPr>
        <xdr:cNvSpPr txBox="1"/>
      </xdr:nvSpPr>
      <xdr:spPr>
        <a:xfrm>
          <a:off x="7626427"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113047</xdr:rowOff>
    </xdr:from>
    <xdr:ext cx="469744" cy="259045"/>
    <xdr:sp macro="" textlink="">
      <xdr:nvSpPr>
        <xdr:cNvPr id="373" name="n_4aveValue【福祉施設】&#10;一人当たり面積">
          <a:extLst>
            <a:ext uri="{FF2B5EF4-FFF2-40B4-BE49-F238E27FC236}">
              <a16:creationId xmlns:a16="http://schemas.microsoft.com/office/drawing/2014/main" id="{00000000-0008-0000-0F00-000075010000}"/>
            </a:ext>
          </a:extLst>
        </xdr:cNvPr>
        <xdr:cNvSpPr txBox="1"/>
      </xdr:nvSpPr>
      <xdr:spPr>
        <a:xfrm>
          <a:off x="6737427"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86377</xdr:rowOff>
    </xdr:from>
    <xdr:ext cx="469744" cy="259045"/>
    <xdr:sp macro="" textlink="">
      <xdr:nvSpPr>
        <xdr:cNvPr id="374" name="n_1mainValue【福祉施設】&#10;一人当たり面積">
          <a:extLst>
            <a:ext uri="{FF2B5EF4-FFF2-40B4-BE49-F238E27FC236}">
              <a16:creationId xmlns:a16="http://schemas.microsoft.com/office/drawing/2014/main" id="{00000000-0008-0000-0F00-000076010000}"/>
            </a:ext>
          </a:extLst>
        </xdr:cNvPr>
        <xdr:cNvSpPr txBox="1"/>
      </xdr:nvSpPr>
      <xdr:spPr>
        <a:xfrm>
          <a:off x="9391727" y="1380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129557</xdr:rowOff>
    </xdr:from>
    <xdr:ext cx="469744" cy="259045"/>
    <xdr:sp macro="" textlink="">
      <xdr:nvSpPr>
        <xdr:cNvPr id="375" name="n_2mainValue【福祉施設】&#10;一人当たり面積">
          <a:extLst>
            <a:ext uri="{FF2B5EF4-FFF2-40B4-BE49-F238E27FC236}">
              <a16:creationId xmlns:a16="http://schemas.microsoft.com/office/drawing/2014/main" id="{00000000-0008-0000-0F00-000077010000}"/>
            </a:ext>
          </a:extLst>
        </xdr:cNvPr>
        <xdr:cNvSpPr txBox="1"/>
      </xdr:nvSpPr>
      <xdr:spPr>
        <a:xfrm>
          <a:off x="8515427" y="1453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137177</xdr:rowOff>
    </xdr:from>
    <xdr:ext cx="469744" cy="259045"/>
    <xdr:sp macro="" textlink="">
      <xdr:nvSpPr>
        <xdr:cNvPr id="376" name="n_3mainValue【福祉施設】&#10;一人当たり面積">
          <a:extLst>
            <a:ext uri="{FF2B5EF4-FFF2-40B4-BE49-F238E27FC236}">
              <a16:creationId xmlns:a16="http://schemas.microsoft.com/office/drawing/2014/main" id="{00000000-0008-0000-0F00-000078010000}"/>
            </a:ext>
          </a:extLst>
        </xdr:cNvPr>
        <xdr:cNvSpPr txBox="1"/>
      </xdr:nvSpPr>
      <xdr:spPr>
        <a:xfrm>
          <a:off x="7626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99077</xdr:rowOff>
    </xdr:from>
    <xdr:ext cx="469744" cy="259045"/>
    <xdr:sp macro="" textlink="">
      <xdr:nvSpPr>
        <xdr:cNvPr id="377" name="n_4mainValue【福祉施設】&#10;一人当たり面積">
          <a:extLst>
            <a:ext uri="{FF2B5EF4-FFF2-40B4-BE49-F238E27FC236}">
              <a16:creationId xmlns:a16="http://schemas.microsoft.com/office/drawing/2014/main" id="{00000000-0008-0000-0F00-000079010000}"/>
            </a:ext>
          </a:extLst>
        </xdr:cNvPr>
        <xdr:cNvSpPr txBox="1"/>
      </xdr:nvSpPr>
      <xdr:spPr>
        <a:xfrm>
          <a:off x="6737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00000000-0008-0000-0F00-00009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109</xdr:row>
      <xdr:rowOff>25581</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flipV="1">
          <a:off x="4634865" y="17312639"/>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404" name="【市民会館】&#10;有形固定資産減価償却率最小値テキスト">
          <a:extLst>
            <a:ext uri="{FF2B5EF4-FFF2-40B4-BE49-F238E27FC236}">
              <a16:creationId xmlns:a16="http://schemas.microsoft.com/office/drawing/2014/main" id="{00000000-0008-0000-0F00-000094010000}"/>
            </a:ext>
          </a:extLst>
        </xdr:cNvPr>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406" name="【市民会館】&#10;有形固定資産減価償却率最大値テキスト">
          <a:extLst>
            <a:ext uri="{FF2B5EF4-FFF2-40B4-BE49-F238E27FC236}">
              <a16:creationId xmlns:a16="http://schemas.microsoft.com/office/drawing/2014/main" id="{00000000-0008-0000-0F00-000096010000}"/>
            </a:ext>
          </a:extLst>
        </xdr:cNvPr>
        <xdr:cNvSpPr txBox="1"/>
      </xdr:nvSpPr>
      <xdr:spPr>
        <a:xfrm>
          <a:off x="4673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138084</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00000000-0008-0000-0F00-000098010000}"/>
            </a:ext>
          </a:extLst>
        </xdr:cNvPr>
        <xdr:cNvSpPr txBox="1"/>
      </xdr:nvSpPr>
      <xdr:spPr>
        <a:xfrm>
          <a:off x="4673600" y="1779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115207</xdr:rowOff>
    </xdr:from>
    <xdr:to>
      <xdr:col>24</xdr:col>
      <xdr:colOff>114300</xdr:colOff>
      <xdr:row>105</xdr:row>
      <xdr:rowOff>45357</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45847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56424</xdr:rowOff>
    </xdr:from>
    <xdr:to>
      <xdr:col>15</xdr:col>
      <xdr:colOff>101600</xdr:colOff>
      <xdr:row>104</xdr:row>
      <xdr:rowOff>158024</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2857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77651</xdr:rowOff>
    </xdr:from>
    <xdr:to>
      <xdr:col>10</xdr:col>
      <xdr:colOff>165100</xdr:colOff>
      <xdr:row>105</xdr:row>
      <xdr:rowOff>7801</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1968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72752</xdr:rowOff>
    </xdr:from>
    <xdr:to>
      <xdr:col>6</xdr:col>
      <xdr:colOff>38100</xdr:colOff>
      <xdr:row>105</xdr:row>
      <xdr:rowOff>2902</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1079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139700</xdr:rowOff>
    </xdr:from>
    <xdr:to>
      <xdr:col>24</xdr:col>
      <xdr:colOff>114300</xdr:colOff>
      <xdr:row>105</xdr:row>
      <xdr:rowOff>69850</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4584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118127</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00000000-0008-0000-0F00-0000A4010000}"/>
            </a:ext>
          </a:extLst>
        </xdr:cNvPr>
        <xdr:cNvSpPr txBox="1"/>
      </xdr:nvSpPr>
      <xdr:spPr>
        <a:xfrm>
          <a:off x="4673600"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103777</xdr:rowOff>
    </xdr:from>
    <xdr:to>
      <xdr:col>20</xdr:col>
      <xdr:colOff>38100</xdr:colOff>
      <xdr:row>105</xdr:row>
      <xdr:rowOff>33927</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37465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154577</xdr:rowOff>
    </xdr:from>
    <xdr:to>
      <xdr:col>24</xdr:col>
      <xdr:colOff>63500</xdr:colOff>
      <xdr:row>105</xdr:row>
      <xdr:rowOff>19050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3797300" y="1798537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35198</xdr:rowOff>
    </xdr:from>
    <xdr:to>
      <xdr:col>15</xdr:col>
      <xdr:colOff>101600</xdr:colOff>
      <xdr:row>105</xdr:row>
      <xdr:rowOff>136798</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28575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154577</xdr:rowOff>
    </xdr:from>
    <xdr:to>
      <xdr:col>19</xdr:col>
      <xdr:colOff>177800</xdr:colOff>
      <xdr:row>105</xdr:row>
      <xdr:rowOff>85998</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flipV="1">
          <a:off x="2908300" y="17985377"/>
          <a:ext cx="889000" cy="10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146231</xdr:rowOff>
    </xdr:from>
    <xdr:to>
      <xdr:col>10</xdr:col>
      <xdr:colOff>165100</xdr:colOff>
      <xdr:row>105</xdr:row>
      <xdr:rowOff>76381</xdr:rowOff>
    </xdr:to>
    <xdr:sp macro="" textlink="">
      <xdr:nvSpPr>
        <xdr:cNvPr id="425" name="楕円 424">
          <a:extLst>
            <a:ext uri="{FF2B5EF4-FFF2-40B4-BE49-F238E27FC236}">
              <a16:creationId xmlns:a16="http://schemas.microsoft.com/office/drawing/2014/main" id="{00000000-0008-0000-0F00-0000A9010000}"/>
            </a:ext>
          </a:extLst>
        </xdr:cNvPr>
        <xdr:cNvSpPr/>
      </xdr:nvSpPr>
      <xdr:spPr>
        <a:xfrm>
          <a:off x="1968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25581</xdr:rowOff>
    </xdr:from>
    <xdr:to>
      <xdr:col>15</xdr:col>
      <xdr:colOff>50800</xdr:colOff>
      <xdr:row>105</xdr:row>
      <xdr:rowOff>85998</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2019300" y="18027831"/>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30299</xdr:rowOff>
    </xdr:from>
    <xdr:to>
      <xdr:col>6</xdr:col>
      <xdr:colOff>38100</xdr:colOff>
      <xdr:row>104</xdr:row>
      <xdr:rowOff>131899</xdr:rowOff>
    </xdr:to>
    <xdr:sp macro="" textlink="">
      <xdr:nvSpPr>
        <xdr:cNvPr id="427" name="楕円 426">
          <a:extLst>
            <a:ext uri="{FF2B5EF4-FFF2-40B4-BE49-F238E27FC236}">
              <a16:creationId xmlns:a16="http://schemas.microsoft.com/office/drawing/2014/main" id="{00000000-0008-0000-0F00-0000AB010000}"/>
            </a:ext>
          </a:extLst>
        </xdr:cNvPr>
        <xdr:cNvSpPr/>
      </xdr:nvSpPr>
      <xdr:spPr>
        <a:xfrm>
          <a:off x="1079500" y="178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81099</xdr:rowOff>
    </xdr:from>
    <xdr:to>
      <xdr:col>10</xdr:col>
      <xdr:colOff>114300</xdr:colOff>
      <xdr:row>105</xdr:row>
      <xdr:rowOff>25581</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1130300" y="17911899"/>
          <a:ext cx="889000" cy="11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42290</xdr:rowOff>
    </xdr:from>
    <xdr:ext cx="405111" cy="259045"/>
    <xdr:sp macro="" textlink="">
      <xdr:nvSpPr>
        <xdr:cNvPr id="429" name="n_1aveValue【市民会館】&#10;有形固定資産減価償却率">
          <a:extLst>
            <a:ext uri="{FF2B5EF4-FFF2-40B4-BE49-F238E27FC236}">
              <a16:creationId xmlns:a16="http://schemas.microsoft.com/office/drawing/2014/main" id="{00000000-0008-0000-0F00-0000AD010000}"/>
            </a:ext>
          </a:extLst>
        </xdr:cNvPr>
        <xdr:cNvSpPr txBox="1"/>
      </xdr:nvSpPr>
      <xdr:spPr>
        <a:xfrm>
          <a:off x="35820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3101</xdr:rowOff>
    </xdr:from>
    <xdr:ext cx="405111" cy="259045"/>
    <xdr:sp macro="" textlink="">
      <xdr:nvSpPr>
        <xdr:cNvPr id="430" name="n_2aveValue【市民会館】&#10;有形固定資産減価償却率">
          <a:extLst>
            <a:ext uri="{FF2B5EF4-FFF2-40B4-BE49-F238E27FC236}">
              <a16:creationId xmlns:a16="http://schemas.microsoft.com/office/drawing/2014/main" id="{00000000-0008-0000-0F00-0000AE010000}"/>
            </a:ext>
          </a:extLst>
        </xdr:cNvPr>
        <xdr:cNvSpPr txBox="1"/>
      </xdr:nvSpPr>
      <xdr:spPr>
        <a:xfrm>
          <a:off x="27057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24328</xdr:rowOff>
    </xdr:from>
    <xdr:ext cx="405111" cy="259045"/>
    <xdr:sp macro="" textlink="">
      <xdr:nvSpPr>
        <xdr:cNvPr id="431" name="n_3aveValue【市民会館】&#10;有形固定資産減価償却率">
          <a:extLst>
            <a:ext uri="{FF2B5EF4-FFF2-40B4-BE49-F238E27FC236}">
              <a16:creationId xmlns:a16="http://schemas.microsoft.com/office/drawing/2014/main" id="{00000000-0008-0000-0F00-0000AF010000}"/>
            </a:ext>
          </a:extLst>
        </xdr:cNvPr>
        <xdr:cNvSpPr txBox="1"/>
      </xdr:nvSpPr>
      <xdr:spPr>
        <a:xfrm>
          <a:off x="18167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165479</xdr:rowOff>
    </xdr:from>
    <xdr:ext cx="405111" cy="259045"/>
    <xdr:sp macro="" textlink="">
      <xdr:nvSpPr>
        <xdr:cNvPr id="432" name="n_4aveValue【市民会館】&#10;有形固定資産減価償却率">
          <a:extLst>
            <a:ext uri="{FF2B5EF4-FFF2-40B4-BE49-F238E27FC236}">
              <a16:creationId xmlns:a16="http://schemas.microsoft.com/office/drawing/2014/main" id="{00000000-0008-0000-0F00-0000B0010000}"/>
            </a:ext>
          </a:extLst>
        </xdr:cNvPr>
        <xdr:cNvSpPr txBox="1"/>
      </xdr:nvSpPr>
      <xdr:spPr>
        <a:xfrm>
          <a:off x="927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25054</xdr:rowOff>
    </xdr:from>
    <xdr:ext cx="405111" cy="259045"/>
    <xdr:sp macro="" textlink="">
      <xdr:nvSpPr>
        <xdr:cNvPr id="433" name="n_1mainValue【市民会館】&#10;有形固定資産減価償却率">
          <a:extLst>
            <a:ext uri="{FF2B5EF4-FFF2-40B4-BE49-F238E27FC236}">
              <a16:creationId xmlns:a16="http://schemas.microsoft.com/office/drawing/2014/main" id="{00000000-0008-0000-0F00-0000B1010000}"/>
            </a:ext>
          </a:extLst>
        </xdr:cNvPr>
        <xdr:cNvSpPr txBox="1"/>
      </xdr:nvSpPr>
      <xdr:spPr>
        <a:xfrm>
          <a:off x="3582044"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127925</xdr:rowOff>
    </xdr:from>
    <xdr:ext cx="405111" cy="259045"/>
    <xdr:sp macro="" textlink="">
      <xdr:nvSpPr>
        <xdr:cNvPr id="434" name="n_2mainValue【市民会館】&#10;有形固定資産減価償却率">
          <a:extLst>
            <a:ext uri="{FF2B5EF4-FFF2-40B4-BE49-F238E27FC236}">
              <a16:creationId xmlns:a16="http://schemas.microsoft.com/office/drawing/2014/main" id="{00000000-0008-0000-0F00-0000B2010000}"/>
            </a:ext>
          </a:extLst>
        </xdr:cNvPr>
        <xdr:cNvSpPr txBox="1"/>
      </xdr:nvSpPr>
      <xdr:spPr>
        <a:xfrm>
          <a:off x="27057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67508</xdr:rowOff>
    </xdr:from>
    <xdr:ext cx="405111" cy="259045"/>
    <xdr:sp macro="" textlink="">
      <xdr:nvSpPr>
        <xdr:cNvPr id="435" name="n_3mainValue【市民会館】&#10;有形固定資産減価償却率">
          <a:extLst>
            <a:ext uri="{FF2B5EF4-FFF2-40B4-BE49-F238E27FC236}">
              <a16:creationId xmlns:a16="http://schemas.microsoft.com/office/drawing/2014/main" id="{00000000-0008-0000-0F00-0000B3010000}"/>
            </a:ext>
          </a:extLst>
        </xdr:cNvPr>
        <xdr:cNvSpPr txBox="1"/>
      </xdr:nvSpPr>
      <xdr:spPr>
        <a:xfrm>
          <a:off x="1816744"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148426</xdr:rowOff>
    </xdr:from>
    <xdr:ext cx="405111" cy="259045"/>
    <xdr:sp macro="" textlink="">
      <xdr:nvSpPr>
        <xdr:cNvPr id="436" name="n_4mainValue【市民会館】&#10;有形固定資産減価償却率">
          <a:extLst>
            <a:ext uri="{FF2B5EF4-FFF2-40B4-BE49-F238E27FC236}">
              <a16:creationId xmlns:a16="http://schemas.microsoft.com/office/drawing/2014/main" id="{00000000-0008-0000-0F00-0000B4010000}"/>
            </a:ext>
          </a:extLst>
        </xdr:cNvPr>
        <xdr:cNvSpPr txBox="1"/>
      </xdr:nvSpPr>
      <xdr:spPr>
        <a:xfrm>
          <a:off x="927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00000000-0008-0000-0F00-0000CB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38100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flipV="1">
          <a:off x="10476865" y="171564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61" name="【市民会館】&#10;一人当たり面積最小値テキスト">
          <a:extLst>
            <a:ext uri="{FF2B5EF4-FFF2-40B4-BE49-F238E27FC236}">
              <a16:creationId xmlns:a16="http://schemas.microsoft.com/office/drawing/2014/main" id="{00000000-0008-0000-0F00-0000CD010000}"/>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463" name="【市民会館】&#10;一人当たり面積最大値テキスト">
          <a:extLst>
            <a:ext uri="{FF2B5EF4-FFF2-40B4-BE49-F238E27FC236}">
              <a16:creationId xmlns:a16="http://schemas.microsoft.com/office/drawing/2014/main" id="{00000000-0008-0000-0F00-0000CF010000}"/>
            </a:ext>
          </a:extLst>
        </xdr:cNvPr>
        <xdr:cNvSpPr txBox="1"/>
      </xdr:nvSpPr>
      <xdr:spPr>
        <a:xfrm>
          <a:off x="1051560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0388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74947</xdr:rowOff>
    </xdr:from>
    <xdr:ext cx="469744" cy="259045"/>
    <xdr:sp macro="" textlink="">
      <xdr:nvSpPr>
        <xdr:cNvPr id="465" name="【市民会館】&#10;一人当たり面積平均値テキスト">
          <a:extLst>
            <a:ext uri="{FF2B5EF4-FFF2-40B4-BE49-F238E27FC236}">
              <a16:creationId xmlns:a16="http://schemas.microsoft.com/office/drawing/2014/main" id="{00000000-0008-0000-0F00-0000D1010000}"/>
            </a:ext>
          </a:extLst>
        </xdr:cNvPr>
        <xdr:cNvSpPr txBox="1"/>
      </xdr:nvSpPr>
      <xdr:spPr>
        <a:xfrm>
          <a:off x="10515600" y="1790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170180</xdr:rowOff>
    </xdr:from>
    <xdr:to>
      <xdr:col>41</xdr:col>
      <xdr:colOff>101600</xdr:colOff>
      <xdr:row>106</xdr:row>
      <xdr:rowOff>100330</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7810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6350</xdr:rowOff>
    </xdr:from>
    <xdr:to>
      <xdr:col>36</xdr:col>
      <xdr:colOff>165100</xdr:colOff>
      <xdr:row>106</xdr:row>
      <xdr:rowOff>107950</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6921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101600</xdr:rowOff>
    </xdr:from>
    <xdr:to>
      <xdr:col>55</xdr:col>
      <xdr:colOff>50800</xdr:colOff>
      <xdr:row>106</xdr:row>
      <xdr:rowOff>31750</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104267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80027</xdr:rowOff>
    </xdr:from>
    <xdr:ext cx="469744" cy="259045"/>
    <xdr:sp macro="" textlink="">
      <xdr:nvSpPr>
        <xdr:cNvPr id="477" name="【市民会館】&#10;一人当たり面積該当値テキスト">
          <a:extLst>
            <a:ext uri="{FF2B5EF4-FFF2-40B4-BE49-F238E27FC236}">
              <a16:creationId xmlns:a16="http://schemas.microsoft.com/office/drawing/2014/main" id="{00000000-0008-0000-0F00-0000DD010000}"/>
            </a:ext>
          </a:extLst>
        </xdr:cNvPr>
        <xdr:cNvSpPr txBox="1"/>
      </xdr:nvSpPr>
      <xdr:spPr>
        <a:xfrm>
          <a:off x="10515600" y="1808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113030</xdr:rowOff>
    </xdr:from>
    <xdr:to>
      <xdr:col>50</xdr:col>
      <xdr:colOff>165100</xdr:colOff>
      <xdr:row>106</xdr:row>
      <xdr:rowOff>43180</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9588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152400</xdr:rowOff>
    </xdr:from>
    <xdr:to>
      <xdr:col>55</xdr:col>
      <xdr:colOff>0</xdr:colOff>
      <xdr:row>105</xdr:row>
      <xdr:rowOff>163830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flipV="1">
          <a:off x="9639300" y="181546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128270</xdr:rowOff>
    </xdr:from>
    <xdr:to>
      <xdr:col>46</xdr:col>
      <xdr:colOff>38100</xdr:colOff>
      <xdr:row>106</xdr:row>
      <xdr:rowOff>58420</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8699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163830</xdr:rowOff>
    </xdr:from>
    <xdr:to>
      <xdr:col>50</xdr:col>
      <xdr:colOff>114300</xdr:colOff>
      <xdr:row>106</xdr:row>
      <xdr:rowOff>7620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flipV="1">
          <a:off x="8750300" y="18166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124461</xdr:rowOff>
    </xdr:from>
    <xdr:to>
      <xdr:col>41</xdr:col>
      <xdr:colOff>101600</xdr:colOff>
      <xdr:row>106</xdr:row>
      <xdr:rowOff>54611</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7810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3811</xdr:rowOff>
    </xdr:from>
    <xdr:to>
      <xdr:col>45</xdr:col>
      <xdr:colOff>177800</xdr:colOff>
      <xdr:row>106</xdr:row>
      <xdr:rowOff>7620</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7861300" y="181775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128270</xdr:rowOff>
    </xdr:from>
    <xdr:to>
      <xdr:col>36</xdr:col>
      <xdr:colOff>165100</xdr:colOff>
      <xdr:row>106</xdr:row>
      <xdr:rowOff>58420</xdr:rowOff>
    </xdr:to>
    <xdr:sp macro="" textlink="">
      <xdr:nvSpPr>
        <xdr:cNvPr id="484" name="楕円 483">
          <a:extLst>
            <a:ext uri="{FF2B5EF4-FFF2-40B4-BE49-F238E27FC236}">
              <a16:creationId xmlns:a16="http://schemas.microsoft.com/office/drawing/2014/main" id="{00000000-0008-0000-0F00-0000E4010000}"/>
            </a:ext>
          </a:extLst>
        </xdr:cNvPr>
        <xdr:cNvSpPr/>
      </xdr:nvSpPr>
      <xdr:spPr>
        <a:xfrm>
          <a:off x="6921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3811</xdr:rowOff>
    </xdr:from>
    <xdr:to>
      <xdr:col>41</xdr:col>
      <xdr:colOff>50800</xdr:colOff>
      <xdr:row>106</xdr:row>
      <xdr:rowOff>7620</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flipV="1">
          <a:off x="6972300" y="181775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6" name="n_1aveValue【市民会館】&#10;一人当たり面積">
          <a:extLst>
            <a:ext uri="{FF2B5EF4-FFF2-40B4-BE49-F238E27FC236}">
              <a16:creationId xmlns:a16="http://schemas.microsoft.com/office/drawing/2014/main" id="{00000000-0008-0000-0F00-0000E6010000}"/>
            </a:ext>
          </a:extLst>
        </xdr:cNvPr>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64788</xdr:rowOff>
    </xdr:from>
    <xdr:ext cx="469744" cy="259045"/>
    <xdr:sp macro="" textlink="">
      <xdr:nvSpPr>
        <xdr:cNvPr id="487" name="n_2aveValue【市民会館】&#10;一人当たり面積">
          <a:extLst>
            <a:ext uri="{FF2B5EF4-FFF2-40B4-BE49-F238E27FC236}">
              <a16:creationId xmlns:a16="http://schemas.microsoft.com/office/drawing/2014/main" id="{00000000-0008-0000-0F00-0000E7010000}"/>
            </a:ext>
          </a:extLst>
        </xdr:cNvPr>
        <xdr:cNvSpPr txBox="1"/>
      </xdr:nvSpPr>
      <xdr:spPr>
        <a:xfrm>
          <a:off x="8515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91457</xdr:rowOff>
    </xdr:from>
    <xdr:ext cx="469744" cy="259045"/>
    <xdr:sp macro="" textlink="">
      <xdr:nvSpPr>
        <xdr:cNvPr id="488" name="n_3aveValue【市民会館】&#10;一人当たり面積">
          <a:extLst>
            <a:ext uri="{FF2B5EF4-FFF2-40B4-BE49-F238E27FC236}">
              <a16:creationId xmlns:a16="http://schemas.microsoft.com/office/drawing/2014/main" id="{00000000-0008-0000-0F00-0000E8010000}"/>
            </a:ext>
          </a:extLst>
        </xdr:cNvPr>
        <xdr:cNvSpPr txBox="1"/>
      </xdr:nvSpPr>
      <xdr:spPr>
        <a:xfrm>
          <a:off x="7626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99077</xdr:rowOff>
    </xdr:from>
    <xdr:ext cx="469744" cy="259045"/>
    <xdr:sp macro="" textlink="">
      <xdr:nvSpPr>
        <xdr:cNvPr id="489" name="n_4aveValue【市民会館】&#10;一人当たり面積">
          <a:extLst>
            <a:ext uri="{FF2B5EF4-FFF2-40B4-BE49-F238E27FC236}">
              <a16:creationId xmlns:a16="http://schemas.microsoft.com/office/drawing/2014/main" id="{00000000-0008-0000-0F00-0000E9010000}"/>
            </a:ext>
          </a:extLst>
        </xdr:cNvPr>
        <xdr:cNvSpPr txBox="1"/>
      </xdr:nvSpPr>
      <xdr:spPr>
        <a:xfrm>
          <a:off x="6737427"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34307</xdr:rowOff>
    </xdr:from>
    <xdr:ext cx="469744" cy="259045"/>
    <xdr:sp macro="" textlink="">
      <xdr:nvSpPr>
        <xdr:cNvPr id="490" name="n_1mainValue【市民会館】&#10;一人当たり面積">
          <a:extLst>
            <a:ext uri="{FF2B5EF4-FFF2-40B4-BE49-F238E27FC236}">
              <a16:creationId xmlns:a16="http://schemas.microsoft.com/office/drawing/2014/main" id="{00000000-0008-0000-0F00-0000EA010000}"/>
            </a:ext>
          </a:extLst>
        </xdr:cNvPr>
        <xdr:cNvSpPr txBox="1"/>
      </xdr:nvSpPr>
      <xdr:spPr>
        <a:xfrm>
          <a:off x="9391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74947</xdr:rowOff>
    </xdr:from>
    <xdr:ext cx="469744" cy="259045"/>
    <xdr:sp macro="" textlink="">
      <xdr:nvSpPr>
        <xdr:cNvPr id="491" name="n_2mainValue【市民会館】&#10;一人当たり面積">
          <a:extLst>
            <a:ext uri="{FF2B5EF4-FFF2-40B4-BE49-F238E27FC236}">
              <a16:creationId xmlns:a16="http://schemas.microsoft.com/office/drawing/2014/main" id="{00000000-0008-0000-0F00-0000EB010000}"/>
            </a:ext>
          </a:extLst>
        </xdr:cNvPr>
        <xdr:cNvSpPr txBox="1"/>
      </xdr:nvSpPr>
      <xdr:spPr>
        <a:xfrm>
          <a:off x="8515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71138</xdr:rowOff>
    </xdr:from>
    <xdr:ext cx="469744" cy="259045"/>
    <xdr:sp macro="" textlink="">
      <xdr:nvSpPr>
        <xdr:cNvPr id="492" name="n_3mainValue【市民会館】&#10;一人当たり面積">
          <a:extLst>
            <a:ext uri="{FF2B5EF4-FFF2-40B4-BE49-F238E27FC236}">
              <a16:creationId xmlns:a16="http://schemas.microsoft.com/office/drawing/2014/main" id="{00000000-0008-0000-0F00-0000EC010000}"/>
            </a:ext>
          </a:extLst>
        </xdr:cNvPr>
        <xdr:cNvSpPr txBox="1"/>
      </xdr:nvSpPr>
      <xdr:spPr>
        <a:xfrm>
          <a:off x="76264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74947</xdr:rowOff>
    </xdr:from>
    <xdr:ext cx="469744" cy="259045"/>
    <xdr:sp macro="" textlink="">
      <xdr:nvSpPr>
        <xdr:cNvPr id="493" name="n_4mainValue【市民会館】&#10;一人当たり面積">
          <a:extLst>
            <a:ext uri="{FF2B5EF4-FFF2-40B4-BE49-F238E27FC236}">
              <a16:creationId xmlns:a16="http://schemas.microsoft.com/office/drawing/2014/main" id="{00000000-0008-0000-0F00-0000ED010000}"/>
            </a:ext>
          </a:extLst>
        </xdr:cNvPr>
        <xdr:cNvSpPr txBox="1"/>
      </xdr:nvSpPr>
      <xdr:spPr>
        <a:xfrm>
          <a:off x="6737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00000000-0008-0000-0F00-000006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143147</xdr:rowOff>
    </xdr:from>
    <xdr:to>
      <xdr:col>85</xdr:col>
      <xdr:colOff>126364</xdr:colOff>
      <xdr:row>41</xdr:row>
      <xdr:rowOff>123553</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flipV="1">
          <a:off x="16318864" y="5800997"/>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127380</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00000000-0008-0000-0F00-000008020000}"/>
            </a:ext>
          </a:extLst>
        </xdr:cNvPr>
        <xdr:cNvSpPr txBox="1"/>
      </xdr:nvSpPr>
      <xdr:spPr>
        <a:xfrm>
          <a:off x="16357600" y="7156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123553</xdr:rowOff>
    </xdr:from>
    <xdr:to>
      <xdr:col>86</xdr:col>
      <xdr:colOff>25400</xdr:colOff>
      <xdr:row>41</xdr:row>
      <xdr:rowOff>123553</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6230600" y="715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89824</xdr:rowOff>
    </xdr:from>
    <xdr:ext cx="340478" cy="259045"/>
    <xdr:sp macro="" textlink="">
      <xdr:nvSpPr>
        <xdr:cNvPr id="522" name="【一般廃棄物処理施設】&#10;有形固定資産減価償却率最大値テキスト">
          <a:extLst>
            <a:ext uri="{FF2B5EF4-FFF2-40B4-BE49-F238E27FC236}">
              <a16:creationId xmlns:a16="http://schemas.microsoft.com/office/drawing/2014/main" id="{00000000-0008-0000-0F00-00000A020000}"/>
            </a:ext>
          </a:extLst>
        </xdr:cNvPr>
        <xdr:cNvSpPr txBox="1"/>
      </xdr:nvSpPr>
      <xdr:spPr>
        <a:xfrm>
          <a:off x="16357600" y="557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143147</xdr:rowOff>
    </xdr:from>
    <xdr:to>
      <xdr:col>86</xdr:col>
      <xdr:colOff>25400</xdr:colOff>
      <xdr:row>33</xdr:row>
      <xdr:rowOff>143147</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6230600" y="580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98896</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00000000-0008-0000-0F00-00000C020000}"/>
            </a:ext>
          </a:extLst>
        </xdr:cNvPr>
        <xdr:cNvSpPr txBox="1"/>
      </xdr:nvSpPr>
      <xdr:spPr>
        <a:xfrm>
          <a:off x="16357600" y="644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76019</xdr:rowOff>
    </xdr:from>
    <xdr:to>
      <xdr:col>85</xdr:col>
      <xdr:colOff>177800</xdr:colOff>
      <xdr:row>39</xdr:row>
      <xdr:rowOff>6169</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62687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113574</xdr:rowOff>
    </xdr:from>
    <xdr:to>
      <xdr:col>81</xdr:col>
      <xdr:colOff>101600</xdr:colOff>
      <xdr:row>39</xdr:row>
      <xdr:rowOff>43724</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5430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22134</xdr:rowOff>
    </xdr:from>
    <xdr:to>
      <xdr:col>76</xdr:col>
      <xdr:colOff>165100</xdr:colOff>
      <xdr:row>38</xdr:row>
      <xdr:rowOff>123734</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4541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58057</xdr:rowOff>
    </xdr:from>
    <xdr:to>
      <xdr:col>72</xdr:col>
      <xdr:colOff>38100</xdr:colOff>
      <xdr:row>38</xdr:row>
      <xdr:rowOff>159657</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3652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15603</xdr:rowOff>
    </xdr:from>
    <xdr:to>
      <xdr:col>67</xdr:col>
      <xdr:colOff>101600</xdr:colOff>
      <xdr:row>38</xdr:row>
      <xdr:rowOff>117203</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2763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84183</xdr:rowOff>
    </xdr:from>
    <xdr:to>
      <xdr:col>85</xdr:col>
      <xdr:colOff>177800</xdr:colOff>
      <xdr:row>39</xdr:row>
      <xdr:rowOff>14333</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6268700" y="65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62610</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00000000-0008-0000-0F00-000018020000}"/>
            </a:ext>
          </a:extLst>
        </xdr:cNvPr>
        <xdr:cNvSpPr txBox="1"/>
      </xdr:nvSpPr>
      <xdr:spPr>
        <a:xfrm>
          <a:off x="16357600"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38463</xdr:rowOff>
    </xdr:from>
    <xdr:to>
      <xdr:col>81</xdr:col>
      <xdr:colOff>101600</xdr:colOff>
      <xdr:row>38</xdr:row>
      <xdr:rowOff>140063</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5430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89263</xdr:rowOff>
    </xdr:from>
    <xdr:to>
      <xdr:col>85</xdr:col>
      <xdr:colOff>127000</xdr:colOff>
      <xdr:row>38</xdr:row>
      <xdr:rowOff>134983</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5481300" y="660436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167459</xdr:rowOff>
    </xdr:from>
    <xdr:to>
      <xdr:col>76</xdr:col>
      <xdr:colOff>165100</xdr:colOff>
      <xdr:row>38</xdr:row>
      <xdr:rowOff>97609</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45415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46809</xdr:rowOff>
    </xdr:from>
    <xdr:to>
      <xdr:col>81</xdr:col>
      <xdr:colOff>50800</xdr:colOff>
      <xdr:row>38</xdr:row>
      <xdr:rowOff>89263</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4592300" y="656190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118473</xdr:rowOff>
    </xdr:from>
    <xdr:to>
      <xdr:col>72</xdr:col>
      <xdr:colOff>38100</xdr:colOff>
      <xdr:row>38</xdr:row>
      <xdr:rowOff>48623</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13652500"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169273</xdr:rowOff>
    </xdr:from>
    <xdr:to>
      <xdr:col>76</xdr:col>
      <xdr:colOff>114300</xdr:colOff>
      <xdr:row>38</xdr:row>
      <xdr:rowOff>46809</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3703300" y="651292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74386</xdr:rowOff>
    </xdr:from>
    <xdr:to>
      <xdr:col>67</xdr:col>
      <xdr:colOff>101600</xdr:colOff>
      <xdr:row>36</xdr:row>
      <xdr:rowOff>4536</xdr:rowOff>
    </xdr:to>
    <xdr:sp macro="" textlink="">
      <xdr:nvSpPr>
        <xdr:cNvPr id="543" name="楕円 542">
          <a:extLst>
            <a:ext uri="{FF2B5EF4-FFF2-40B4-BE49-F238E27FC236}">
              <a16:creationId xmlns:a16="http://schemas.microsoft.com/office/drawing/2014/main" id="{00000000-0008-0000-0F00-00001F020000}"/>
            </a:ext>
          </a:extLst>
        </xdr:cNvPr>
        <xdr:cNvSpPr/>
      </xdr:nvSpPr>
      <xdr:spPr>
        <a:xfrm>
          <a:off x="12763500" y="607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125186</xdr:rowOff>
    </xdr:from>
    <xdr:to>
      <xdr:col>71</xdr:col>
      <xdr:colOff>177800</xdr:colOff>
      <xdr:row>37</xdr:row>
      <xdr:rowOff>169273</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2814300" y="6125936"/>
          <a:ext cx="889000" cy="38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34851</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52660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114861</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4389744"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150784</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3500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108330</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26117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156590</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52660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114135</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4389744" y="628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65150</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3500744" y="623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21063</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00000000-0008-0000-0F00-000028020000}"/>
            </a:ext>
          </a:extLst>
        </xdr:cNvPr>
        <xdr:cNvSpPr txBox="1"/>
      </xdr:nvSpPr>
      <xdr:spPr>
        <a:xfrm>
          <a:off x="12611744" y="585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00000000-0008-0000-0F00-00003F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127784</xdr:rowOff>
    </xdr:from>
    <xdr:to>
      <xdr:col>116</xdr:col>
      <xdr:colOff>62864</xdr:colOff>
      <xdr:row>42</xdr:row>
      <xdr:rowOff>36397</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flipV="1">
          <a:off x="22160864" y="5957084"/>
          <a:ext cx="0" cy="1280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7" name="【一般廃棄物処理施設】&#10;一人当たり有形固定資産（償却資産）額最小値テキスト">
          <a:extLst>
            <a:ext uri="{FF2B5EF4-FFF2-40B4-BE49-F238E27FC236}">
              <a16:creationId xmlns:a16="http://schemas.microsoft.com/office/drawing/2014/main" id="{00000000-0008-0000-0F00-000041020000}"/>
            </a:ext>
          </a:extLst>
        </xdr:cNvPr>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74461</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00000000-0008-0000-0F00-000043020000}"/>
            </a:ext>
          </a:extLst>
        </xdr:cNvPr>
        <xdr:cNvSpPr txBox="1"/>
      </xdr:nvSpPr>
      <xdr:spPr>
        <a:xfrm>
          <a:off x="22199600" y="573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127784</xdr:rowOff>
    </xdr:from>
    <xdr:to>
      <xdr:col>116</xdr:col>
      <xdr:colOff>152400</xdr:colOff>
      <xdr:row>34</xdr:row>
      <xdr:rowOff>127784</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22072600" y="595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123922</xdr:rowOff>
    </xdr:from>
    <xdr:ext cx="534377" cy="259045"/>
    <xdr:sp macro="" textlink="">
      <xdr:nvSpPr>
        <xdr:cNvPr id="581" name="【一般廃棄物処理施設】&#10;一人当たり有形固定資産（償却資産）額平均値テキスト">
          <a:extLst>
            <a:ext uri="{FF2B5EF4-FFF2-40B4-BE49-F238E27FC236}">
              <a16:creationId xmlns:a16="http://schemas.microsoft.com/office/drawing/2014/main" id="{00000000-0008-0000-0F00-000045020000}"/>
            </a:ext>
          </a:extLst>
        </xdr:cNvPr>
        <xdr:cNvSpPr txBox="1"/>
      </xdr:nvSpPr>
      <xdr:spPr>
        <a:xfrm>
          <a:off x="22199600" y="6810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145495</xdr:rowOff>
    </xdr:from>
    <xdr:to>
      <xdr:col>116</xdr:col>
      <xdr:colOff>114300</xdr:colOff>
      <xdr:row>40</xdr:row>
      <xdr:rowOff>75645</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221107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2453</xdr:rowOff>
    </xdr:from>
    <xdr:to>
      <xdr:col>112</xdr:col>
      <xdr:colOff>38100</xdr:colOff>
      <xdr:row>40</xdr:row>
      <xdr:rowOff>104053</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21272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148630</xdr:rowOff>
    </xdr:from>
    <xdr:to>
      <xdr:col>107</xdr:col>
      <xdr:colOff>101600</xdr:colOff>
      <xdr:row>40</xdr:row>
      <xdr:rowOff>78780</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20383500" y="683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161710</xdr:rowOff>
    </xdr:from>
    <xdr:to>
      <xdr:col>102</xdr:col>
      <xdr:colOff>165100</xdr:colOff>
      <xdr:row>40</xdr:row>
      <xdr:rowOff>91860</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19494500" y="68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4940</xdr:rowOff>
    </xdr:from>
    <xdr:to>
      <xdr:col>98</xdr:col>
      <xdr:colOff>38100</xdr:colOff>
      <xdr:row>40</xdr:row>
      <xdr:rowOff>106540</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18605500" y="686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99512</xdr:rowOff>
    </xdr:from>
    <xdr:to>
      <xdr:col>116</xdr:col>
      <xdr:colOff>114300</xdr:colOff>
      <xdr:row>39</xdr:row>
      <xdr:rowOff>29662</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22110700" y="661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122389</xdr:rowOff>
    </xdr:from>
    <xdr:ext cx="599010" cy="259045"/>
    <xdr:sp macro="" textlink="">
      <xdr:nvSpPr>
        <xdr:cNvPr id="593" name="【一般廃棄物処理施設】&#10;一人当たり有形固定資産（償却資産）額該当値テキスト">
          <a:extLst>
            <a:ext uri="{FF2B5EF4-FFF2-40B4-BE49-F238E27FC236}">
              <a16:creationId xmlns:a16="http://schemas.microsoft.com/office/drawing/2014/main" id="{00000000-0008-0000-0F00-000051020000}"/>
            </a:ext>
          </a:extLst>
        </xdr:cNvPr>
        <xdr:cNvSpPr txBox="1"/>
      </xdr:nvSpPr>
      <xdr:spPr>
        <a:xfrm>
          <a:off x="22199600" y="6466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111483</xdr:rowOff>
    </xdr:from>
    <xdr:to>
      <xdr:col>112</xdr:col>
      <xdr:colOff>38100</xdr:colOff>
      <xdr:row>39</xdr:row>
      <xdr:rowOff>41633</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21272500" y="662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150312</xdr:rowOff>
    </xdr:from>
    <xdr:to>
      <xdr:col>116</xdr:col>
      <xdr:colOff>63500</xdr:colOff>
      <xdr:row>38</xdr:row>
      <xdr:rowOff>162283</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flipV="1">
          <a:off x="21323300" y="6665412"/>
          <a:ext cx="838200" cy="1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125039</xdr:rowOff>
    </xdr:from>
    <xdr:to>
      <xdr:col>107</xdr:col>
      <xdr:colOff>101600</xdr:colOff>
      <xdr:row>39</xdr:row>
      <xdr:rowOff>55189</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20383500" y="664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162283</xdr:rowOff>
    </xdr:from>
    <xdr:to>
      <xdr:col>111</xdr:col>
      <xdr:colOff>177800</xdr:colOff>
      <xdr:row>39</xdr:row>
      <xdr:rowOff>4389</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20434300" y="6677383"/>
          <a:ext cx="889000" cy="1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132449</xdr:rowOff>
    </xdr:from>
    <xdr:to>
      <xdr:col>102</xdr:col>
      <xdr:colOff>165100</xdr:colOff>
      <xdr:row>39</xdr:row>
      <xdr:rowOff>62599</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19494500" y="664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4389</xdr:rowOff>
    </xdr:from>
    <xdr:to>
      <xdr:col>107</xdr:col>
      <xdr:colOff>50800</xdr:colOff>
      <xdr:row>39</xdr:row>
      <xdr:rowOff>11799</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flipV="1">
          <a:off x="19545300" y="6690939"/>
          <a:ext cx="889000" cy="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43627</xdr:rowOff>
    </xdr:from>
    <xdr:to>
      <xdr:col>98</xdr:col>
      <xdr:colOff>38100</xdr:colOff>
      <xdr:row>40</xdr:row>
      <xdr:rowOff>145227</xdr:rowOff>
    </xdr:to>
    <xdr:sp macro="" textlink="">
      <xdr:nvSpPr>
        <xdr:cNvPr id="600" name="楕円 599">
          <a:extLst>
            <a:ext uri="{FF2B5EF4-FFF2-40B4-BE49-F238E27FC236}">
              <a16:creationId xmlns:a16="http://schemas.microsoft.com/office/drawing/2014/main" id="{00000000-0008-0000-0F00-000058020000}"/>
            </a:ext>
          </a:extLst>
        </xdr:cNvPr>
        <xdr:cNvSpPr/>
      </xdr:nvSpPr>
      <xdr:spPr>
        <a:xfrm>
          <a:off x="18605500" y="690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11799</xdr:rowOff>
    </xdr:from>
    <xdr:to>
      <xdr:col>102</xdr:col>
      <xdr:colOff>114300</xdr:colOff>
      <xdr:row>40</xdr:row>
      <xdr:rowOff>94427</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flipV="1">
          <a:off x="18656300" y="6698349"/>
          <a:ext cx="889000" cy="25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95180</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21043411" y="695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69907</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20167111" y="692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82987</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9278111" y="694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123067</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8389111" y="663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58160</xdr:rowOff>
    </xdr:from>
    <xdr:ext cx="599010" cy="259045"/>
    <xdr:sp macro="" textlink="">
      <xdr:nvSpPr>
        <xdr:cNvPr id="606" name="n_1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21011095" y="640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71716</xdr:rowOff>
    </xdr:from>
    <xdr:ext cx="599010" cy="259045"/>
    <xdr:sp macro="" textlink="">
      <xdr:nvSpPr>
        <xdr:cNvPr id="607" name="n_2main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20134795" y="6415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79127</xdr:rowOff>
    </xdr:from>
    <xdr:ext cx="599010" cy="259045"/>
    <xdr:sp macro="" textlink="">
      <xdr:nvSpPr>
        <xdr:cNvPr id="608" name="n_3mainValue【一般廃棄物処理施設】&#10;一人当たり有形固定資産（償却資産）額">
          <a:extLst>
            <a:ext uri="{FF2B5EF4-FFF2-40B4-BE49-F238E27FC236}">
              <a16:creationId xmlns:a16="http://schemas.microsoft.com/office/drawing/2014/main" id="{00000000-0008-0000-0F00-000060020000}"/>
            </a:ext>
          </a:extLst>
        </xdr:cNvPr>
        <xdr:cNvSpPr txBox="1"/>
      </xdr:nvSpPr>
      <xdr:spPr>
        <a:xfrm>
          <a:off x="19245795" y="6422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136354</xdr:rowOff>
    </xdr:from>
    <xdr:ext cx="534377" cy="259045"/>
    <xdr:sp macro="" textlink="">
      <xdr:nvSpPr>
        <xdr:cNvPr id="609" name="n_4mainValue【一般廃棄物処理施設】&#10;一人当たり有形固定資産（償却資産）額">
          <a:extLst>
            <a:ext uri="{FF2B5EF4-FFF2-40B4-BE49-F238E27FC236}">
              <a16:creationId xmlns:a16="http://schemas.microsoft.com/office/drawing/2014/main" id="{00000000-0008-0000-0F00-000061020000}"/>
            </a:ext>
          </a:extLst>
        </xdr:cNvPr>
        <xdr:cNvSpPr txBox="1"/>
      </xdr:nvSpPr>
      <xdr:spPr>
        <a:xfrm>
          <a:off x="18389111" y="699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00000000-0008-0000-0F00-00007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78377</xdr:rowOff>
    </xdr:from>
    <xdr:to>
      <xdr:col>85</xdr:col>
      <xdr:colOff>126364</xdr:colOff>
      <xdr:row>64</xdr:row>
      <xdr:rowOff>130628</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flipV="1">
          <a:off x="16318864" y="9508127"/>
          <a:ext cx="0" cy="159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a:extLst>
            <a:ext uri="{FF2B5EF4-FFF2-40B4-BE49-F238E27FC236}">
              <a16:creationId xmlns:a16="http://schemas.microsoft.com/office/drawing/2014/main" id="{00000000-0008-0000-0F00-00007C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25054</xdr:rowOff>
    </xdr:from>
    <xdr:ext cx="340478" cy="259045"/>
    <xdr:sp macro="" textlink="">
      <xdr:nvSpPr>
        <xdr:cNvPr id="638" name="【保健センター・保健所】&#10;有形固定資産減価償却率最大値テキスト">
          <a:extLst>
            <a:ext uri="{FF2B5EF4-FFF2-40B4-BE49-F238E27FC236}">
              <a16:creationId xmlns:a16="http://schemas.microsoft.com/office/drawing/2014/main" id="{00000000-0008-0000-0F00-00007E020000}"/>
            </a:ext>
          </a:extLst>
        </xdr:cNvPr>
        <xdr:cNvSpPr txBox="1"/>
      </xdr:nvSpPr>
      <xdr:spPr>
        <a:xfrm>
          <a:off x="16357600" y="92833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78377</xdr:rowOff>
    </xdr:from>
    <xdr:to>
      <xdr:col>86</xdr:col>
      <xdr:colOff>25400</xdr:colOff>
      <xdr:row>55</xdr:row>
      <xdr:rowOff>78377</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6230600" y="950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48821</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00000000-0008-0000-0F00-000080020000}"/>
            </a:ext>
          </a:extLst>
        </xdr:cNvPr>
        <xdr:cNvSpPr txBox="1"/>
      </xdr:nvSpPr>
      <xdr:spPr>
        <a:xfrm>
          <a:off x="16357600" y="10164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25944</xdr:rowOff>
    </xdr:from>
    <xdr:to>
      <xdr:col>85</xdr:col>
      <xdr:colOff>177800</xdr:colOff>
      <xdr:row>60</xdr:row>
      <xdr:rowOff>127544</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62687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3084</xdr:rowOff>
    </xdr:from>
    <xdr:to>
      <xdr:col>81</xdr:col>
      <xdr:colOff>101600</xdr:colOff>
      <xdr:row>60</xdr:row>
      <xdr:rowOff>104684</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5430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643" name="フローチャート: 判断 642">
          <a:extLst>
            <a:ext uri="{FF2B5EF4-FFF2-40B4-BE49-F238E27FC236}">
              <a16:creationId xmlns:a16="http://schemas.microsoft.com/office/drawing/2014/main" id="{00000000-0008-0000-0F00-000083020000}"/>
            </a:ext>
          </a:extLst>
        </xdr:cNvPr>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92891</xdr:rowOff>
    </xdr:from>
    <xdr:to>
      <xdr:col>72</xdr:col>
      <xdr:colOff>38100</xdr:colOff>
      <xdr:row>60</xdr:row>
      <xdr:rowOff>23041</xdr:rowOff>
    </xdr:to>
    <xdr:sp macro="" textlink="">
      <xdr:nvSpPr>
        <xdr:cNvPr id="644" name="フローチャート: 判断 643">
          <a:extLst>
            <a:ext uri="{FF2B5EF4-FFF2-40B4-BE49-F238E27FC236}">
              <a16:creationId xmlns:a16="http://schemas.microsoft.com/office/drawing/2014/main" id="{00000000-0008-0000-0F00-000084020000}"/>
            </a:ext>
          </a:extLst>
        </xdr:cNvPr>
        <xdr:cNvSpPr/>
      </xdr:nvSpPr>
      <xdr:spPr>
        <a:xfrm>
          <a:off x="13652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645" name="フローチャート: 判断 644">
          <a:extLst>
            <a:ext uri="{FF2B5EF4-FFF2-40B4-BE49-F238E27FC236}">
              <a16:creationId xmlns:a16="http://schemas.microsoft.com/office/drawing/2014/main" id="{00000000-0008-0000-0F00-000085020000}"/>
            </a:ext>
          </a:extLst>
        </xdr:cNvPr>
        <xdr:cNvSpPr/>
      </xdr:nvSpPr>
      <xdr:spPr>
        <a:xfrm>
          <a:off x="12763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91259</xdr:rowOff>
    </xdr:from>
    <xdr:to>
      <xdr:col>85</xdr:col>
      <xdr:colOff>177800</xdr:colOff>
      <xdr:row>61</xdr:row>
      <xdr:rowOff>21409</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62687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69686</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00000000-0008-0000-0F00-00008C020000}"/>
            </a:ext>
          </a:extLst>
        </xdr:cNvPr>
        <xdr:cNvSpPr txBox="1"/>
      </xdr:nvSpPr>
      <xdr:spPr>
        <a:xfrm>
          <a:off x="16357600"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58601</xdr:rowOff>
    </xdr:from>
    <xdr:to>
      <xdr:col>81</xdr:col>
      <xdr:colOff>101600</xdr:colOff>
      <xdr:row>60</xdr:row>
      <xdr:rowOff>160201</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54305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109401</xdr:rowOff>
    </xdr:from>
    <xdr:to>
      <xdr:col>85</xdr:col>
      <xdr:colOff>127000</xdr:colOff>
      <xdr:row>60</xdr:row>
      <xdr:rowOff>142059</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5481300" y="1039640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25944</xdr:rowOff>
    </xdr:from>
    <xdr:to>
      <xdr:col>76</xdr:col>
      <xdr:colOff>165100</xdr:colOff>
      <xdr:row>60</xdr:row>
      <xdr:rowOff>127544</xdr:rowOff>
    </xdr:to>
    <xdr:sp macro="" textlink="">
      <xdr:nvSpPr>
        <xdr:cNvPr id="655" name="楕円 654">
          <a:extLst>
            <a:ext uri="{FF2B5EF4-FFF2-40B4-BE49-F238E27FC236}">
              <a16:creationId xmlns:a16="http://schemas.microsoft.com/office/drawing/2014/main" id="{00000000-0008-0000-0F00-00008F020000}"/>
            </a:ext>
          </a:extLst>
        </xdr:cNvPr>
        <xdr:cNvSpPr/>
      </xdr:nvSpPr>
      <xdr:spPr>
        <a:xfrm>
          <a:off x="14541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76744</xdr:rowOff>
    </xdr:from>
    <xdr:to>
      <xdr:col>81</xdr:col>
      <xdr:colOff>50800</xdr:colOff>
      <xdr:row>60</xdr:row>
      <xdr:rowOff>109401</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4592300" y="103637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161472</xdr:rowOff>
    </xdr:from>
    <xdr:to>
      <xdr:col>72</xdr:col>
      <xdr:colOff>38100</xdr:colOff>
      <xdr:row>60</xdr:row>
      <xdr:rowOff>91622</xdr:rowOff>
    </xdr:to>
    <xdr:sp macro="" textlink="">
      <xdr:nvSpPr>
        <xdr:cNvPr id="657" name="楕円 656">
          <a:extLst>
            <a:ext uri="{FF2B5EF4-FFF2-40B4-BE49-F238E27FC236}">
              <a16:creationId xmlns:a16="http://schemas.microsoft.com/office/drawing/2014/main" id="{00000000-0008-0000-0F00-000091020000}"/>
            </a:ext>
          </a:extLst>
        </xdr:cNvPr>
        <xdr:cNvSpPr/>
      </xdr:nvSpPr>
      <xdr:spPr>
        <a:xfrm>
          <a:off x="1365250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40822</xdr:rowOff>
    </xdr:from>
    <xdr:to>
      <xdr:col>76</xdr:col>
      <xdr:colOff>114300</xdr:colOff>
      <xdr:row>60</xdr:row>
      <xdr:rowOff>76744</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3703300" y="1032782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37374</xdr:rowOff>
    </xdr:from>
    <xdr:to>
      <xdr:col>67</xdr:col>
      <xdr:colOff>101600</xdr:colOff>
      <xdr:row>60</xdr:row>
      <xdr:rowOff>138974</xdr:rowOff>
    </xdr:to>
    <xdr:sp macro="" textlink="">
      <xdr:nvSpPr>
        <xdr:cNvPr id="659" name="楕円 658">
          <a:extLst>
            <a:ext uri="{FF2B5EF4-FFF2-40B4-BE49-F238E27FC236}">
              <a16:creationId xmlns:a16="http://schemas.microsoft.com/office/drawing/2014/main" id="{00000000-0008-0000-0F00-000093020000}"/>
            </a:ext>
          </a:extLst>
        </xdr:cNvPr>
        <xdr:cNvSpPr/>
      </xdr:nvSpPr>
      <xdr:spPr>
        <a:xfrm>
          <a:off x="127635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40822</xdr:rowOff>
    </xdr:from>
    <xdr:to>
      <xdr:col>71</xdr:col>
      <xdr:colOff>177800</xdr:colOff>
      <xdr:row>60</xdr:row>
      <xdr:rowOff>88174</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flipV="1">
          <a:off x="12814300" y="10327822"/>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121211</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52660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11810</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4389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39568</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3500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24873</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2611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151328</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5266044" y="1043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118671</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00000000-0008-0000-0F00-00009A020000}"/>
            </a:ext>
          </a:extLst>
        </xdr:cNvPr>
        <xdr:cNvSpPr txBox="1"/>
      </xdr:nvSpPr>
      <xdr:spPr>
        <a:xfrm>
          <a:off x="14389744"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82749</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00000000-0008-0000-0F00-00009B020000}"/>
            </a:ext>
          </a:extLst>
        </xdr:cNvPr>
        <xdr:cNvSpPr txBox="1"/>
      </xdr:nvSpPr>
      <xdr:spPr>
        <a:xfrm>
          <a:off x="13500744" y="1036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130101</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00000000-0008-0000-0F00-00009C020000}"/>
            </a:ext>
          </a:extLst>
        </xdr:cNvPr>
        <xdr:cNvSpPr txBox="1"/>
      </xdr:nvSpPr>
      <xdr:spPr>
        <a:xfrm>
          <a:off x="12611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00000000-0008-0000-0F00-0000B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32657</xdr:rowOff>
    </xdr:from>
    <xdr:to>
      <xdr:col>116</xdr:col>
      <xdr:colOff>62864</xdr:colOff>
      <xdr:row>64</xdr:row>
      <xdr:rowOff>108857</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flipV="1">
          <a:off x="22160864" y="9633857"/>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00000000-0008-0000-0F00-0000B7020000}"/>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150784</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00000000-0008-0000-0F00-0000B9020000}"/>
            </a:ext>
          </a:extLst>
        </xdr:cNvPr>
        <xdr:cNvSpPr txBox="1"/>
      </xdr:nvSpPr>
      <xdr:spPr>
        <a:xfrm>
          <a:off x="22199600" y="940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32657</xdr:rowOff>
    </xdr:from>
    <xdr:to>
      <xdr:col>116</xdr:col>
      <xdr:colOff>152400</xdr:colOff>
      <xdr:row>56</xdr:row>
      <xdr:rowOff>32657</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22072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170742</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00000000-0008-0000-0F00-0000BB020000}"/>
            </a:ext>
          </a:extLst>
        </xdr:cNvPr>
        <xdr:cNvSpPr txBox="1"/>
      </xdr:nvSpPr>
      <xdr:spPr>
        <a:xfrm>
          <a:off x="22199600" y="10457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147865</xdr:rowOff>
    </xdr:from>
    <xdr:to>
      <xdr:col>116</xdr:col>
      <xdr:colOff>114300</xdr:colOff>
      <xdr:row>62</xdr:row>
      <xdr:rowOff>78015</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221107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701" name="フローチャート: 判断 700">
          <a:extLst>
            <a:ext uri="{FF2B5EF4-FFF2-40B4-BE49-F238E27FC236}">
              <a16:creationId xmlns:a16="http://schemas.microsoft.com/office/drawing/2014/main" id="{00000000-0008-0000-0F00-0000BD020000}"/>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17235</xdr:rowOff>
    </xdr:from>
    <xdr:to>
      <xdr:col>107</xdr:col>
      <xdr:colOff>101600</xdr:colOff>
      <xdr:row>61</xdr:row>
      <xdr:rowOff>118835</xdr:rowOff>
    </xdr:to>
    <xdr:sp macro="" textlink="">
      <xdr:nvSpPr>
        <xdr:cNvPr id="702" name="フローチャート: 判断 701">
          <a:extLst>
            <a:ext uri="{FF2B5EF4-FFF2-40B4-BE49-F238E27FC236}">
              <a16:creationId xmlns:a16="http://schemas.microsoft.com/office/drawing/2014/main" id="{00000000-0008-0000-0F00-0000BE020000}"/>
            </a:ext>
          </a:extLst>
        </xdr:cNvPr>
        <xdr:cNvSpPr/>
      </xdr:nvSpPr>
      <xdr:spPr>
        <a:xfrm>
          <a:off x="20383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28122</xdr:rowOff>
    </xdr:from>
    <xdr:to>
      <xdr:col>102</xdr:col>
      <xdr:colOff>165100</xdr:colOff>
      <xdr:row>61</xdr:row>
      <xdr:rowOff>129722</xdr:rowOff>
    </xdr:to>
    <xdr:sp macro="" textlink="">
      <xdr:nvSpPr>
        <xdr:cNvPr id="703" name="フローチャート: 判断 702">
          <a:extLst>
            <a:ext uri="{FF2B5EF4-FFF2-40B4-BE49-F238E27FC236}">
              <a16:creationId xmlns:a16="http://schemas.microsoft.com/office/drawing/2014/main" id="{00000000-0008-0000-0F00-0000BF020000}"/>
            </a:ext>
          </a:extLst>
        </xdr:cNvPr>
        <xdr:cNvSpPr/>
      </xdr:nvSpPr>
      <xdr:spPr>
        <a:xfrm>
          <a:off x="19494500" y="1048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17235</xdr:rowOff>
    </xdr:from>
    <xdr:to>
      <xdr:col>98</xdr:col>
      <xdr:colOff>38100</xdr:colOff>
      <xdr:row>61</xdr:row>
      <xdr:rowOff>118835</xdr:rowOff>
    </xdr:to>
    <xdr:sp macro="" textlink="">
      <xdr:nvSpPr>
        <xdr:cNvPr id="704" name="フローチャート: 判断 703">
          <a:extLst>
            <a:ext uri="{FF2B5EF4-FFF2-40B4-BE49-F238E27FC236}">
              <a16:creationId xmlns:a16="http://schemas.microsoft.com/office/drawing/2014/main" id="{00000000-0008-0000-0F00-0000C0020000}"/>
            </a:ext>
          </a:extLst>
        </xdr:cNvPr>
        <xdr:cNvSpPr/>
      </xdr:nvSpPr>
      <xdr:spPr>
        <a:xfrm>
          <a:off x="18605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41728</xdr:rowOff>
    </xdr:from>
    <xdr:to>
      <xdr:col>116</xdr:col>
      <xdr:colOff>114300</xdr:colOff>
      <xdr:row>62</xdr:row>
      <xdr:rowOff>143328</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22110700" y="1067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20155</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00000000-0008-0000-0F00-0000C7020000}"/>
            </a:ext>
          </a:extLst>
        </xdr:cNvPr>
        <xdr:cNvSpPr txBox="1"/>
      </xdr:nvSpPr>
      <xdr:spPr>
        <a:xfrm>
          <a:off x="22199600" y="1065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52615</xdr:rowOff>
    </xdr:from>
    <xdr:to>
      <xdr:col>112</xdr:col>
      <xdr:colOff>38100</xdr:colOff>
      <xdr:row>62</xdr:row>
      <xdr:rowOff>154215</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21272500" y="1068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92528</xdr:rowOff>
    </xdr:from>
    <xdr:to>
      <xdr:col>116</xdr:col>
      <xdr:colOff>63500</xdr:colOff>
      <xdr:row>62</xdr:row>
      <xdr:rowOff>103415</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flipV="1">
          <a:off x="21323300" y="107224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714" name="楕円 713">
          <a:extLst>
            <a:ext uri="{FF2B5EF4-FFF2-40B4-BE49-F238E27FC236}">
              <a16:creationId xmlns:a16="http://schemas.microsoft.com/office/drawing/2014/main" id="{00000000-0008-0000-0F00-0000CA020000}"/>
            </a:ext>
          </a:extLst>
        </xdr:cNvPr>
        <xdr:cNvSpPr/>
      </xdr:nvSpPr>
      <xdr:spPr>
        <a:xfrm>
          <a:off x="2038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103415</xdr:rowOff>
    </xdr:from>
    <xdr:to>
      <xdr:col>111</xdr:col>
      <xdr:colOff>177800</xdr:colOff>
      <xdr:row>62</xdr:row>
      <xdr:rowOff>114300</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flipV="1">
          <a:off x="20434300" y="107333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716" name="楕円 715">
          <a:extLst>
            <a:ext uri="{FF2B5EF4-FFF2-40B4-BE49-F238E27FC236}">
              <a16:creationId xmlns:a16="http://schemas.microsoft.com/office/drawing/2014/main" id="{00000000-0008-0000-0F00-0000CC020000}"/>
            </a:ext>
          </a:extLst>
        </xdr:cNvPr>
        <xdr:cNvSpPr/>
      </xdr:nvSpPr>
      <xdr:spPr>
        <a:xfrm>
          <a:off x="19494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114300</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a:off x="19545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96157</xdr:rowOff>
    </xdr:from>
    <xdr:to>
      <xdr:col>98</xdr:col>
      <xdr:colOff>38100</xdr:colOff>
      <xdr:row>63</xdr:row>
      <xdr:rowOff>26307</xdr:rowOff>
    </xdr:to>
    <xdr:sp macro="" textlink="">
      <xdr:nvSpPr>
        <xdr:cNvPr id="718" name="楕円 717">
          <a:extLst>
            <a:ext uri="{FF2B5EF4-FFF2-40B4-BE49-F238E27FC236}">
              <a16:creationId xmlns:a16="http://schemas.microsoft.com/office/drawing/2014/main" id="{00000000-0008-0000-0F00-0000CE020000}"/>
            </a:ext>
          </a:extLst>
        </xdr:cNvPr>
        <xdr:cNvSpPr/>
      </xdr:nvSpPr>
      <xdr:spPr>
        <a:xfrm>
          <a:off x="18605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114300</xdr:rowOff>
    </xdr:from>
    <xdr:to>
      <xdr:col>102</xdr:col>
      <xdr:colOff>114300</xdr:colOff>
      <xdr:row>62</xdr:row>
      <xdr:rowOff>146957</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flipV="1">
          <a:off x="18656300" y="10744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20" name="n_1aveValue【保健センター・保健所】&#10;一人当たり面積">
          <a:extLst>
            <a:ext uri="{FF2B5EF4-FFF2-40B4-BE49-F238E27FC236}">
              <a16:creationId xmlns:a16="http://schemas.microsoft.com/office/drawing/2014/main" id="{00000000-0008-0000-0F00-0000D0020000}"/>
            </a:ext>
          </a:extLst>
        </xdr:cNvPr>
        <xdr:cNvSpPr txBox="1"/>
      </xdr:nvSpPr>
      <xdr:spPr>
        <a:xfrm>
          <a:off x="21075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135362</xdr:rowOff>
    </xdr:from>
    <xdr:ext cx="469744" cy="259045"/>
    <xdr:sp macro="" textlink="">
      <xdr:nvSpPr>
        <xdr:cNvPr id="721" name="n_2aveValue【保健センター・保健所】&#10;一人当たり面積">
          <a:extLst>
            <a:ext uri="{FF2B5EF4-FFF2-40B4-BE49-F238E27FC236}">
              <a16:creationId xmlns:a16="http://schemas.microsoft.com/office/drawing/2014/main" id="{00000000-0008-0000-0F00-0000D1020000}"/>
            </a:ext>
          </a:extLst>
        </xdr:cNvPr>
        <xdr:cNvSpPr txBox="1"/>
      </xdr:nvSpPr>
      <xdr:spPr>
        <a:xfrm>
          <a:off x="201994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146249</xdr:rowOff>
    </xdr:from>
    <xdr:ext cx="469744" cy="259045"/>
    <xdr:sp macro="" textlink="">
      <xdr:nvSpPr>
        <xdr:cNvPr id="722" name="n_3aveValue【保健センター・保健所】&#10;一人当たり面積">
          <a:extLst>
            <a:ext uri="{FF2B5EF4-FFF2-40B4-BE49-F238E27FC236}">
              <a16:creationId xmlns:a16="http://schemas.microsoft.com/office/drawing/2014/main" id="{00000000-0008-0000-0F00-0000D2020000}"/>
            </a:ext>
          </a:extLst>
        </xdr:cNvPr>
        <xdr:cNvSpPr txBox="1"/>
      </xdr:nvSpPr>
      <xdr:spPr>
        <a:xfrm>
          <a:off x="19310427" y="1026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135362</xdr:rowOff>
    </xdr:from>
    <xdr:ext cx="469744" cy="259045"/>
    <xdr:sp macro="" textlink="">
      <xdr:nvSpPr>
        <xdr:cNvPr id="723" name="n_4aveValue【保健センター・保健所】&#10;一人当たり面積">
          <a:extLst>
            <a:ext uri="{FF2B5EF4-FFF2-40B4-BE49-F238E27FC236}">
              <a16:creationId xmlns:a16="http://schemas.microsoft.com/office/drawing/2014/main" id="{00000000-0008-0000-0F00-0000D3020000}"/>
            </a:ext>
          </a:extLst>
        </xdr:cNvPr>
        <xdr:cNvSpPr txBox="1"/>
      </xdr:nvSpPr>
      <xdr:spPr>
        <a:xfrm>
          <a:off x="184214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145342</xdr:rowOff>
    </xdr:from>
    <xdr:ext cx="469744" cy="259045"/>
    <xdr:sp macro="" textlink="">
      <xdr:nvSpPr>
        <xdr:cNvPr id="724" name="n_1mainValue【保健センター・保健所】&#10;一人当たり面積">
          <a:extLst>
            <a:ext uri="{FF2B5EF4-FFF2-40B4-BE49-F238E27FC236}">
              <a16:creationId xmlns:a16="http://schemas.microsoft.com/office/drawing/2014/main" id="{00000000-0008-0000-0F00-0000D4020000}"/>
            </a:ext>
          </a:extLst>
        </xdr:cNvPr>
        <xdr:cNvSpPr txBox="1"/>
      </xdr:nvSpPr>
      <xdr:spPr>
        <a:xfrm>
          <a:off x="210757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25" name="n_2mainValue【保健センター・保健所】&#10;一人当たり面積">
          <a:extLst>
            <a:ext uri="{FF2B5EF4-FFF2-40B4-BE49-F238E27FC236}">
              <a16:creationId xmlns:a16="http://schemas.microsoft.com/office/drawing/2014/main" id="{00000000-0008-0000-0F00-0000D5020000}"/>
            </a:ext>
          </a:extLst>
        </xdr:cNvPr>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26" name="n_3mainValue【保健センター・保健所】&#10;一人当たり面積">
          <a:extLst>
            <a:ext uri="{FF2B5EF4-FFF2-40B4-BE49-F238E27FC236}">
              <a16:creationId xmlns:a16="http://schemas.microsoft.com/office/drawing/2014/main" id="{00000000-0008-0000-0F00-0000D6020000}"/>
            </a:ext>
          </a:extLst>
        </xdr:cNvPr>
        <xdr:cNvSpPr txBox="1"/>
      </xdr:nvSpPr>
      <xdr:spPr>
        <a:xfrm>
          <a:off x="19310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17434</xdr:rowOff>
    </xdr:from>
    <xdr:ext cx="469744" cy="259045"/>
    <xdr:sp macro="" textlink="">
      <xdr:nvSpPr>
        <xdr:cNvPr id="727" name="n_4mainValue【保健センター・保健所】&#10;一人当たり面積">
          <a:extLst>
            <a:ext uri="{FF2B5EF4-FFF2-40B4-BE49-F238E27FC236}">
              <a16:creationId xmlns:a16="http://schemas.microsoft.com/office/drawing/2014/main" id="{00000000-0008-0000-0F00-0000D7020000}"/>
            </a:ext>
          </a:extLst>
        </xdr:cNvPr>
        <xdr:cNvSpPr txBox="1"/>
      </xdr:nvSpPr>
      <xdr:spPr>
        <a:xfrm>
          <a:off x="18421427" y="108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00000000-0008-0000-0F00-0000E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70486</xdr:rowOff>
    </xdr:from>
    <xdr:to>
      <xdr:col>85</xdr:col>
      <xdr:colOff>126364</xdr:colOff>
      <xdr:row>86</xdr:row>
      <xdr:rowOff>78105</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flipV="1">
          <a:off x="16318864" y="13272136"/>
          <a:ext cx="0" cy="1550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81932</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00000000-0008-0000-0F00-0000F1020000}"/>
            </a:ext>
          </a:extLst>
        </xdr:cNvPr>
        <xdr:cNvSpPr txBox="1"/>
      </xdr:nvSpPr>
      <xdr:spPr>
        <a:xfrm>
          <a:off x="163576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78105</xdr:rowOff>
    </xdr:from>
    <xdr:to>
      <xdr:col>86</xdr:col>
      <xdr:colOff>25400</xdr:colOff>
      <xdr:row>86</xdr:row>
      <xdr:rowOff>78105</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6230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17163</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00000000-0008-0000-0F00-0000F3020000}"/>
            </a:ext>
          </a:extLst>
        </xdr:cNvPr>
        <xdr:cNvSpPr txBox="1"/>
      </xdr:nvSpPr>
      <xdr:spPr>
        <a:xfrm>
          <a:off x="16357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70486</xdr:rowOff>
    </xdr:from>
    <xdr:to>
      <xdr:col>86</xdr:col>
      <xdr:colOff>25400</xdr:colOff>
      <xdr:row>77</xdr:row>
      <xdr:rowOff>70486</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6230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167657</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00000000-0008-0000-0F00-0000F5020000}"/>
            </a:ext>
          </a:extLst>
        </xdr:cNvPr>
        <xdr:cNvSpPr txBox="1"/>
      </xdr:nvSpPr>
      <xdr:spPr>
        <a:xfrm>
          <a:off x="16357600" y="1405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17780</xdr:rowOff>
    </xdr:from>
    <xdr:to>
      <xdr:col>85</xdr:col>
      <xdr:colOff>177800</xdr:colOff>
      <xdr:row>82</xdr:row>
      <xdr:rowOff>119380</xdr:rowOff>
    </xdr:to>
    <xdr:sp macro="" textlink="">
      <xdr:nvSpPr>
        <xdr:cNvPr id="758" name="フローチャート: 判断 757">
          <a:extLst>
            <a:ext uri="{FF2B5EF4-FFF2-40B4-BE49-F238E27FC236}">
              <a16:creationId xmlns:a16="http://schemas.microsoft.com/office/drawing/2014/main" id="{00000000-0008-0000-0F00-0000F6020000}"/>
            </a:ext>
          </a:extLst>
        </xdr:cNvPr>
        <xdr:cNvSpPr/>
      </xdr:nvSpPr>
      <xdr:spPr>
        <a:xfrm>
          <a:off x="162687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759" name="フローチャート: 判断 758">
          <a:extLst>
            <a:ext uri="{FF2B5EF4-FFF2-40B4-BE49-F238E27FC236}">
              <a16:creationId xmlns:a16="http://schemas.microsoft.com/office/drawing/2014/main" id="{00000000-0008-0000-0F00-0000F7020000}"/>
            </a:ext>
          </a:extLst>
        </xdr:cNvPr>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149225</xdr:rowOff>
    </xdr:from>
    <xdr:to>
      <xdr:col>76</xdr:col>
      <xdr:colOff>165100</xdr:colOff>
      <xdr:row>82</xdr:row>
      <xdr:rowOff>79375</xdr:rowOff>
    </xdr:to>
    <xdr:sp macro="" textlink="">
      <xdr:nvSpPr>
        <xdr:cNvPr id="760" name="フローチャート: 判断 759">
          <a:extLst>
            <a:ext uri="{FF2B5EF4-FFF2-40B4-BE49-F238E27FC236}">
              <a16:creationId xmlns:a16="http://schemas.microsoft.com/office/drawing/2014/main" id="{00000000-0008-0000-0F00-0000F8020000}"/>
            </a:ext>
          </a:extLst>
        </xdr:cNvPr>
        <xdr:cNvSpPr/>
      </xdr:nvSpPr>
      <xdr:spPr>
        <a:xfrm>
          <a:off x="14541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111125</xdr:rowOff>
    </xdr:from>
    <xdr:to>
      <xdr:col>72</xdr:col>
      <xdr:colOff>38100</xdr:colOff>
      <xdr:row>82</xdr:row>
      <xdr:rowOff>41275</xdr:rowOff>
    </xdr:to>
    <xdr:sp macro="" textlink="">
      <xdr:nvSpPr>
        <xdr:cNvPr id="761" name="フローチャート: 判断 760">
          <a:extLst>
            <a:ext uri="{FF2B5EF4-FFF2-40B4-BE49-F238E27FC236}">
              <a16:creationId xmlns:a16="http://schemas.microsoft.com/office/drawing/2014/main" id="{00000000-0008-0000-0F00-0000F9020000}"/>
            </a:ext>
          </a:extLst>
        </xdr:cNvPr>
        <xdr:cNvSpPr/>
      </xdr:nvSpPr>
      <xdr:spPr>
        <a:xfrm>
          <a:off x="13652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103505</xdr:rowOff>
    </xdr:from>
    <xdr:to>
      <xdr:col>67</xdr:col>
      <xdr:colOff>101600</xdr:colOff>
      <xdr:row>82</xdr:row>
      <xdr:rowOff>33655</xdr:rowOff>
    </xdr:to>
    <xdr:sp macro="" textlink="">
      <xdr:nvSpPr>
        <xdr:cNvPr id="762" name="フローチャート: 判断 761">
          <a:extLst>
            <a:ext uri="{FF2B5EF4-FFF2-40B4-BE49-F238E27FC236}">
              <a16:creationId xmlns:a16="http://schemas.microsoft.com/office/drawing/2014/main" id="{00000000-0008-0000-0F00-0000FA020000}"/>
            </a:ext>
          </a:extLst>
        </xdr:cNvPr>
        <xdr:cNvSpPr/>
      </xdr:nvSpPr>
      <xdr:spPr>
        <a:xfrm>
          <a:off x="12763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F00-0000F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F00-0000F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52070</xdr:rowOff>
    </xdr:from>
    <xdr:to>
      <xdr:col>85</xdr:col>
      <xdr:colOff>177800</xdr:colOff>
      <xdr:row>81</xdr:row>
      <xdr:rowOff>153670</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62687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74947</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00000000-0008-0000-0F00-000001030000}"/>
            </a:ext>
          </a:extLst>
        </xdr:cNvPr>
        <xdr:cNvSpPr txBox="1"/>
      </xdr:nvSpPr>
      <xdr:spPr>
        <a:xfrm>
          <a:off x="16357600"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166370</xdr:rowOff>
    </xdr:from>
    <xdr:to>
      <xdr:col>81</xdr:col>
      <xdr:colOff>101600</xdr:colOff>
      <xdr:row>81</xdr:row>
      <xdr:rowOff>96520</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5430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45720</xdr:rowOff>
    </xdr:from>
    <xdr:to>
      <xdr:col>85</xdr:col>
      <xdr:colOff>127000</xdr:colOff>
      <xdr:row>81</xdr:row>
      <xdr:rowOff>102870</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5481300" y="1393317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34925</xdr:rowOff>
    </xdr:from>
    <xdr:to>
      <xdr:col>76</xdr:col>
      <xdr:colOff>165100</xdr:colOff>
      <xdr:row>82</xdr:row>
      <xdr:rowOff>136525</xdr:rowOff>
    </xdr:to>
    <xdr:sp macro="" textlink="">
      <xdr:nvSpPr>
        <xdr:cNvPr id="772" name="楕円 771">
          <a:extLst>
            <a:ext uri="{FF2B5EF4-FFF2-40B4-BE49-F238E27FC236}">
              <a16:creationId xmlns:a16="http://schemas.microsoft.com/office/drawing/2014/main" id="{00000000-0008-0000-0F00-000004030000}"/>
            </a:ext>
          </a:extLst>
        </xdr:cNvPr>
        <xdr:cNvSpPr/>
      </xdr:nvSpPr>
      <xdr:spPr>
        <a:xfrm>
          <a:off x="145415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45720</xdr:rowOff>
    </xdr:from>
    <xdr:to>
      <xdr:col>81</xdr:col>
      <xdr:colOff>50800</xdr:colOff>
      <xdr:row>82</xdr:row>
      <xdr:rowOff>85725</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flipV="1">
          <a:off x="14592300" y="13933170"/>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139700</xdr:rowOff>
    </xdr:from>
    <xdr:to>
      <xdr:col>72</xdr:col>
      <xdr:colOff>38100</xdr:colOff>
      <xdr:row>82</xdr:row>
      <xdr:rowOff>69850</xdr:rowOff>
    </xdr:to>
    <xdr:sp macro="" textlink="">
      <xdr:nvSpPr>
        <xdr:cNvPr id="774" name="楕円 773">
          <a:extLst>
            <a:ext uri="{FF2B5EF4-FFF2-40B4-BE49-F238E27FC236}">
              <a16:creationId xmlns:a16="http://schemas.microsoft.com/office/drawing/2014/main" id="{00000000-0008-0000-0F00-000006030000}"/>
            </a:ext>
          </a:extLst>
        </xdr:cNvPr>
        <xdr:cNvSpPr/>
      </xdr:nvSpPr>
      <xdr:spPr>
        <a:xfrm>
          <a:off x="13652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19050</xdr:rowOff>
    </xdr:from>
    <xdr:to>
      <xdr:col>76</xdr:col>
      <xdr:colOff>114300</xdr:colOff>
      <xdr:row>82</xdr:row>
      <xdr:rowOff>85725</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a:off x="13703300" y="140779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69214</xdr:rowOff>
    </xdr:from>
    <xdr:to>
      <xdr:col>67</xdr:col>
      <xdr:colOff>101600</xdr:colOff>
      <xdr:row>81</xdr:row>
      <xdr:rowOff>170814</xdr:rowOff>
    </xdr:to>
    <xdr:sp macro="" textlink="">
      <xdr:nvSpPr>
        <xdr:cNvPr id="776" name="楕円 775">
          <a:extLst>
            <a:ext uri="{FF2B5EF4-FFF2-40B4-BE49-F238E27FC236}">
              <a16:creationId xmlns:a16="http://schemas.microsoft.com/office/drawing/2014/main" id="{00000000-0008-0000-0F00-000008030000}"/>
            </a:ext>
          </a:extLst>
        </xdr:cNvPr>
        <xdr:cNvSpPr/>
      </xdr:nvSpPr>
      <xdr:spPr>
        <a:xfrm>
          <a:off x="127635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120014</xdr:rowOff>
    </xdr:from>
    <xdr:to>
      <xdr:col>71</xdr:col>
      <xdr:colOff>177800</xdr:colOff>
      <xdr:row>82</xdr:row>
      <xdr:rowOff>19050</xdr:rowOff>
    </xdr:to>
    <xdr:cxnSp macro="">
      <xdr:nvCxnSpPr>
        <xdr:cNvPr id="777" name="直線コネクタ 776">
          <a:extLst>
            <a:ext uri="{FF2B5EF4-FFF2-40B4-BE49-F238E27FC236}">
              <a16:creationId xmlns:a16="http://schemas.microsoft.com/office/drawing/2014/main" id="{00000000-0008-0000-0F00-000009030000}"/>
            </a:ext>
          </a:extLst>
        </xdr:cNvPr>
        <xdr:cNvCxnSpPr/>
      </xdr:nvCxnSpPr>
      <xdr:spPr>
        <a:xfrm>
          <a:off x="12814300" y="14007464"/>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70502</xdr:rowOff>
    </xdr:from>
    <xdr:ext cx="405111" cy="259045"/>
    <xdr:sp macro="" textlink="">
      <xdr:nvSpPr>
        <xdr:cNvPr id="778" name="n_1aveValue【消防施設】&#10;有形固定資産減価償却率">
          <a:extLst>
            <a:ext uri="{FF2B5EF4-FFF2-40B4-BE49-F238E27FC236}">
              <a16:creationId xmlns:a16="http://schemas.microsoft.com/office/drawing/2014/main" id="{00000000-0008-0000-0F00-00000A030000}"/>
            </a:ext>
          </a:extLst>
        </xdr:cNvPr>
        <xdr:cNvSpPr txBox="1"/>
      </xdr:nvSpPr>
      <xdr:spPr>
        <a:xfrm>
          <a:off x="152660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95902</xdr:rowOff>
    </xdr:from>
    <xdr:ext cx="405111" cy="259045"/>
    <xdr:sp macro="" textlink="">
      <xdr:nvSpPr>
        <xdr:cNvPr id="779" name="n_2aveValue【消防施設】&#10;有形固定資産減価償却率">
          <a:extLst>
            <a:ext uri="{FF2B5EF4-FFF2-40B4-BE49-F238E27FC236}">
              <a16:creationId xmlns:a16="http://schemas.microsoft.com/office/drawing/2014/main" id="{00000000-0008-0000-0F00-00000B030000}"/>
            </a:ext>
          </a:extLst>
        </xdr:cNvPr>
        <xdr:cNvSpPr txBox="1"/>
      </xdr:nvSpPr>
      <xdr:spPr>
        <a:xfrm>
          <a:off x="14389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57802</xdr:rowOff>
    </xdr:from>
    <xdr:ext cx="405111" cy="259045"/>
    <xdr:sp macro="" textlink="">
      <xdr:nvSpPr>
        <xdr:cNvPr id="780" name="n_3aveValue【消防施設】&#10;有形固定資産減価償却率">
          <a:extLst>
            <a:ext uri="{FF2B5EF4-FFF2-40B4-BE49-F238E27FC236}">
              <a16:creationId xmlns:a16="http://schemas.microsoft.com/office/drawing/2014/main" id="{00000000-0008-0000-0F00-00000C030000}"/>
            </a:ext>
          </a:extLst>
        </xdr:cNvPr>
        <xdr:cNvSpPr txBox="1"/>
      </xdr:nvSpPr>
      <xdr:spPr>
        <a:xfrm>
          <a:off x="13500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24782</xdr:rowOff>
    </xdr:from>
    <xdr:ext cx="405111" cy="259045"/>
    <xdr:sp macro="" textlink="">
      <xdr:nvSpPr>
        <xdr:cNvPr id="781" name="n_4aveValue【消防施設】&#10;有形固定資産減価償却率">
          <a:extLst>
            <a:ext uri="{FF2B5EF4-FFF2-40B4-BE49-F238E27FC236}">
              <a16:creationId xmlns:a16="http://schemas.microsoft.com/office/drawing/2014/main" id="{00000000-0008-0000-0F00-00000D030000}"/>
            </a:ext>
          </a:extLst>
        </xdr:cNvPr>
        <xdr:cNvSpPr txBox="1"/>
      </xdr:nvSpPr>
      <xdr:spPr>
        <a:xfrm>
          <a:off x="12611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113047</xdr:rowOff>
    </xdr:from>
    <xdr:ext cx="405111" cy="259045"/>
    <xdr:sp macro="" textlink="">
      <xdr:nvSpPr>
        <xdr:cNvPr id="782" name="n_1mainValue【消防施設】&#10;有形固定資産減価償却率">
          <a:extLst>
            <a:ext uri="{FF2B5EF4-FFF2-40B4-BE49-F238E27FC236}">
              <a16:creationId xmlns:a16="http://schemas.microsoft.com/office/drawing/2014/main" id="{00000000-0008-0000-0F00-00000E030000}"/>
            </a:ext>
          </a:extLst>
        </xdr:cNvPr>
        <xdr:cNvSpPr txBox="1"/>
      </xdr:nvSpPr>
      <xdr:spPr>
        <a:xfrm>
          <a:off x="152660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127652</xdr:rowOff>
    </xdr:from>
    <xdr:ext cx="405111" cy="259045"/>
    <xdr:sp macro="" textlink="">
      <xdr:nvSpPr>
        <xdr:cNvPr id="783" name="n_2mainValue【消防施設】&#10;有形固定資産減価償却率">
          <a:extLst>
            <a:ext uri="{FF2B5EF4-FFF2-40B4-BE49-F238E27FC236}">
              <a16:creationId xmlns:a16="http://schemas.microsoft.com/office/drawing/2014/main" id="{00000000-0008-0000-0F00-00000F030000}"/>
            </a:ext>
          </a:extLst>
        </xdr:cNvPr>
        <xdr:cNvSpPr txBox="1"/>
      </xdr:nvSpPr>
      <xdr:spPr>
        <a:xfrm>
          <a:off x="14389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60977</xdr:rowOff>
    </xdr:from>
    <xdr:ext cx="405111" cy="259045"/>
    <xdr:sp macro="" textlink="">
      <xdr:nvSpPr>
        <xdr:cNvPr id="784" name="n_3mainValue【消防施設】&#10;有形固定資産減価償却率">
          <a:extLst>
            <a:ext uri="{FF2B5EF4-FFF2-40B4-BE49-F238E27FC236}">
              <a16:creationId xmlns:a16="http://schemas.microsoft.com/office/drawing/2014/main" id="{00000000-0008-0000-0F00-000010030000}"/>
            </a:ext>
          </a:extLst>
        </xdr:cNvPr>
        <xdr:cNvSpPr txBox="1"/>
      </xdr:nvSpPr>
      <xdr:spPr>
        <a:xfrm>
          <a:off x="13500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15891</xdr:rowOff>
    </xdr:from>
    <xdr:ext cx="405111" cy="259045"/>
    <xdr:sp macro="" textlink="">
      <xdr:nvSpPr>
        <xdr:cNvPr id="785" name="n_4mainValue【消防施設】&#10;有形固定資産減価償却率">
          <a:extLst>
            <a:ext uri="{FF2B5EF4-FFF2-40B4-BE49-F238E27FC236}">
              <a16:creationId xmlns:a16="http://schemas.microsoft.com/office/drawing/2014/main" id="{00000000-0008-0000-0F00-000011030000}"/>
            </a:ext>
          </a:extLst>
        </xdr:cNvPr>
        <xdr:cNvSpPr txBox="1"/>
      </xdr:nvSpPr>
      <xdr:spPr>
        <a:xfrm>
          <a:off x="1261174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00000000-0008-0000-0F00-000024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32386</xdr:rowOff>
    </xdr:from>
    <xdr:to>
      <xdr:col>116</xdr:col>
      <xdr:colOff>62864</xdr:colOff>
      <xdr:row>85</xdr:row>
      <xdr:rowOff>55245</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flipV="1">
          <a:off x="22160864" y="13405486"/>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6" name="【消防施設】&#10;一人当たり面積最小値テキスト">
          <a:extLst>
            <a:ext uri="{FF2B5EF4-FFF2-40B4-BE49-F238E27FC236}">
              <a16:creationId xmlns:a16="http://schemas.microsoft.com/office/drawing/2014/main" id="{00000000-0008-0000-0F00-000026030000}"/>
            </a:ext>
          </a:extLst>
        </xdr:cNvPr>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150513</xdr:rowOff>
    </xdr:from>
    <xdr:ext cx="469744" cy="259045"/>
    <xdr:sp macro="" textlink="">
      <xdr:nvSpPr>
        <xdr:cNvPr id="808" name="【消防施設】&#10;一人当たり面積最大値テキスト">
          <a:extLst>
            <a:ext uri="{FF2B5EF4-FFF2-40B4-BE49-F238E27FC236}">
              <a16:creationId xmlns:a16="http://schemas.microsoft.com/office/drawing/2014/main" id="{00000000-0008-0000-0F00-000028030000}"/>
            </a:ext>
          </a:extLst>
        </xdr:cNvPr>
        <xdr:cNvSpPr txBox="1"/>
      </xdr:nvSpPr>
      <xdr:spPr>
        <a:xfrm>
          <a:off x="22199600" y="1318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32386</xdr:rowOff>
    </xdr:from>
    <xdr:to>
      <xdr:col>116</xdr:col>
      <xdr:colOff>152400</xdr:colOff>
      <xdr:row>78</xdr:row>
      <xdr:rowOff>32386</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22072600" y="1340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34307</xdr:rowOff>
    </xdr:from>
    <xdr:ext cx="469744" cy="259045"/>
    <xdr:sp macro="" textlink="">
      <xdr:nvSpPr>
        <xdr:cNvPr id="810" name="【消防施設】&#10;一人当たり面積平均値テキスト">
          <a:extLst>
            <a:ext uri="{FF2B5EF4-FFF2-40B4-BE49-F238E27FC236}">
              <a16:creationId xmlns:a16="http://schemas.microsoft.com/office/drawing/2014/main" id="{00000000-0008-0000-0F00-00002A030000}"/>
            </a:ext>
          </a:extLst>
        </xdr:cNvPr>
        <xdr:cNvSpPr txBox="1"/>
      </xdr:nvSpPr>
      <xdr:spPr>
        <a:xfrm>
          <a:off x="22199600" y="1409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55880</xdr:rowOff>
    </xdr:from>
    <xdr:to>
      <xdr:col>116</xdr:col>
      <xdr:colOff>114300</xdr:colOff>
      <xdr:row>82</xdr:row>
      <xdr:rowOff>157480</xdr:rowOff>
    </xdr:to>
    <xdr:sp macro="" textlink="">
      <xdr:nvSpPr>
        <xdr:cNvPr id="811" name="フローチャート: 判断 810">
          <a:extLst>
            <a:ext uri="{FF2B5EF4-FFF2-40B4-BE49-F238E27FC236}">
              <a16:creationId xmlns:a16="http://schemas.microsoft.com/office/drawing/2014/main" id="{00000000-0008-0000-0F00-00002B030000}"/>
            </a:ext>
          </a:extLst>
        </xdr:cNvPr>
        <xdr:cNvSpPr/>
      </xdr:nvSpPr>
      <xdr:spPr>
        <a:xfrm>
          <a:off x="22110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38736</xdr:rowOff>
    </xdr:from>
    <xdr:to>
      <xdr:col>112</xdr:col>
      <xdr:colOff>38100</xdr:colOff>
      <xdr:row>82</xdr:row>
      <xdr:rowOff>140336</xdr:rowOff>
    </xdr:to>
    <xdr:sp macro="" textlink="">
      <xdr:nvSpPr>
        <xdr:cNvPr id="812" name="フローチャート: 判断 811">
          <a:extLst>
            <a:ext uri="{FF2B5EF4-FFF2-40B4-BE49-F238E27FC236}">
              <a16:creationId xmlns:a16="http://schemas.microsoft.com/office/drawing/2014/main" id="{00000000-0008-0000-0F00-00002C030000}"/>
            </a:ext>
          </a:extLst>
        </xdr:cNvPr>
        <xdr:cNvSpPr/>
      </xdr:nvSpPr>
      <xdr:spPr>
        <a:xfrm>
          <a:off x="21272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135889</xdr:rowOff>
    </xdr:from>
    <xdr:to>
      <xdr:col>107</xdr:col>
      <xdr:colOff>101600</xdr:colOff>
      <xdr:row>82</xdr:row>
      <xdr:rowOff>66039</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20383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135889</xdr:rowOff>
    </xdr:from>
    <xdr:to>
      <xdr:col>102</xdr:col>
      <xdr:colOff>165100</xdr:colOff>
      <xdr:row>82</xdr:row>
      <xdr:rowOff>66039</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19494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164464</xdr:rowOff>
    </xdr:from>
    <xdr:to>
      <xdr:col>98</xdr:col>
      <xdr:colOff>38100</xdr:colOff>
      <xdr:row>82</xdr:row>
      <xdr:rowOff>94614</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18605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164464</xdr:rowOff>
    </xdr:from>
    <xdr:to>
      <xdr:col>116</xdr:col>
      <xdr:colOff>114300</xdr:colOff>
      <xdr:row>79</xdr:row>
      <xdr:rowOff>94614</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22110700" y="1353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15891</xdr:rowOff>
    </xdr:from>
    <xdr:ext cx="469744" cy="259045"/>
    <xdr:sp macro="" textlink="">
      <xdr:nvSpPr>
        <xdr:cNvPr id="822" name="【消防施設】&#10;一人当たり面積該当値テキスト">
          <a:extLst>
            <a:ext uri="{FF2B5EF4-FFF2-40B4-BE49-F238E27FC236}">
              <a16:creationId xmlns:a16="http://schemas.microsoft.com/office/drawing/2014/main" id="{00000000-0008-0000-0F00-000036030000}"/>
            </a:ext>
          </a:extLst>
        </xdr:cNvPr>
        <xdr:cNvSpPr txBox="1"/>
      </xdr:nvSpPr>
      <xdr:spPr>
        <a:xfrm>
          <a:off x="22199600" y="1338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10161</xdr:rowOff>
    </xdr:from>
    <xdr:to>
      <xdr:col>112</xdr:col>
      <xdr:colOff>38100</xdr:colOff>
      <xdr:row>79</xdr:row>
      <xdr:rowOff>111761</xdr:rowOff>
    </xdr:to>
    <xdr:sp macro="" textlink="">
      <xdr:nvSpPr>
        <xdr:cNvPr id="823" name="楕円 822">
          <a:extLst>
            <a:ext uri="{FF2B5EF4-FFF2-40B4-BE49-F238E27FC236}">
              <a16:creationId xmlns:a16="http://schemas.microsoft.com/office/drawing/2014/main" id="{00000000-0008-0000-0F00-000037030000}"/>
            </a:ext>
          </a:extLst>
        </xdr:cNvPr>
        <xdr:cNvSpPr/>
      </xdr:nvSpPr>
      <xdr:spPr>
        <a:xfrm>
          <a:off x="21272500" y="135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43814</xdr:rowOff>
    </xdr:from>
    <xdr:to>
      <xdr:col>116</xdr:col>
      <xdr:colOff>63500</xdr:colOff>
      <xdr:row>79</xdr:row>
      <xdr:rowOff>60961</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flipV="1">
          <a:off x="21323300" y="13588364"/>
          <a:ext cx="8382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33020</xdr:rowOff>
    </xdr:from>
    <xdr:to>
      <xdr:col>107</xdr:col>
      <xdr:colOff>101600</xdr:colOff>
      <xdr:row>79</xdr:row>
      <xdr:rowOff>134620</xdr:rowOff>
    </xdr:to>
    <xdr:sp macro="" textlink="">
      <xdr:nvSpPr>
        <xdr:cNvPr id="825" name="楕円 824">
          <a:extLst>
            <a:ext uri="{FF2B5EF4-FFF2-40B4-BE49-F238E27FC236}">
              <a16:creationId xmlns:a16="http://schemas.microsoft.com/office/drawing/2014/main" id="{00000000-0008-0000-0F00-000039030000}"/>
            </a:ext>
          </a:extLst>
        </xdr:cNvPr>
        <xdr:cNvSpPr/>
      </xdr:nvSpPr>
      <xdr:spPr>
        <a:xfrm>
          <a:off x="20383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60961</xdr:rowOff>
    </xdr:from>
    <xdr:to>
      <xdr:col>111</xdr:col>
      <xdr:colOff>177800</xdr:colOff>
      <xdr:row>79</xdr:row>
      <xdr:rowOff>83820</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flipV="1">
          <a:off x="20434300" y="136055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170180</xdr:rowOff>
    </xdr:from>
    <xdr:to>
      <xdr:col>102</xdr:col>
      <xdr:colOff>165100</xdr:colOff>
      <xdr:row>80</xdr:row>
      <xdr:rowOff>100330</xdr:rowOff>
    </xdr:to>
    <xdr:sp macro="" textlink="">
      <xdr:nvSpPr>
        <xdr:cNvPr id="827" name="楕円 826">
          <a:extLst>
            <a:ext uri="{FF2B5EF4-FFF2-40B4-BE49-F238E27FC236}">
              <a16:creationId xmlns:a16="http://schemas.microsoft.com/office/drawing/2014/main" id="{00000000-0008-0000-0F00-00003B030000}"/>
            </a:ext>
          </a:extLst>
        </xdr:cNvPr>
        <xdr:cNvSpPr/>
      </xdr:nvSpPr>
      <xdr:spPr>
        <a:xfrm>
          <a:off x="194945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83820</xdr:rowOff>
    </xdr:from>
    <xdr:to>
      <xdr:col>107</xdr:col>
      <xdr:colOff>50800</xdr:colOff>
      <xdr:row>80</xdr:row>
      <xdr:rowOff>49530</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flipV="1">
          <a:off x="19545300" y="1362837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10161</xdr:rowOff>
    </xdr:from>
    <xdr:to>
      <xdr:col>98</xdr:col>
      <xdr:colOff>38100</xdr:colOff>
      <xdr:row>80</xdr:row>
      <xdr:rowOff>111761</xdr:rowOff>
    </xdr:to>
    <xdr:sp macro="" textlink="">
      <xdr:nvSpPr>
        <xdr:cNvPr id="829" name="楕円 828">
          <a:extLst>
            <a:ext uri="{FF2B5EF4-FFF2-40B4-BE49-F238E27FC236}">
              <a16:creationId xmlns:a16="http://schemas.microsoft.com/office/drawing/2014/main" id="{00000000-0008-0000-0F00-00003D030000}"/>
            </a:ext>
          </a:extLst>
        </xdr:cNvPr>
        <xdr:cNvSpPr/>
      </xdr:nvSpPr>
      <xdr:spPr>
        <a:xfrm>
          <a:off x="18605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49530</xdr:rowOff>
    </xdr:from>
    <xdr:to>
      <xdr:col>102</xdr:col>
      <xdr:colOff>114300</xdr:colOff>
      <xdr:row>80</xdr:row>
      <xdr:rowOff>60961</xdr:rowOff>
    </xdr:to>
    <xdr:cxnSp macro="">
      <xdr:nvCxnSpPr>
        <xdr:cNvPr id="830" name="直線コネクタ 829">
          <a:extLst>
            <a:ext uri="{FF2B5EF4-FFF2-40B4-BE49-F238E27FC236}">
              <a16:creationId xmlns:a16="http://schemas.microsoft.com/office/drawing/2014/main" id="{00000000-0008-0000-0F00-00003E030000}"/>
            </a:ext>
          </a:extLst>
        </xdr:cNvPr>
        <xdr:cNvCxnSpPr/>
      </xdr:nvCxnSpPr>
      <xdr:spPr>
        <a:xfrm flipV="1">
          <a:off x="18656300" y="137655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131463</xdr:rowOff>
    </xdr:from>
    <xdr:ext cx="469744" cy="259045"/>
    <xdr:sp macro="" textlink="">
      <xdr:nvSpPr>
        <xdr:cNvPr id="831" name="n_1aveValue【消防施設】&#10;一人当たり面積">
          <a:extLst>
            <a:ext uri="{FF2B5EF4-FFF2-40B4-BE49-F238E27FC236}">
              <a16:creationId xmlns:a16="http://schemas.microsoft.com/office/drawing/2014/main" id="{00000000-0008-0000-0F00-00003F030000}"/>
            </a:ext>
          </a:extLst>
        </xdr:cNvPr>
        <xdr:cNvSpPr txBox="1"/>
      </xdr:nvSpPr>
      <xdr:spPr>
        <a:xfrm>
          <a:off x="21075727" y="1419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57166</xdr:rowOff>
    </xdr:from>
    <xdr:ext cx="469744" cy="259045"/>
    <xdr:sp macro="" textlink="">
      <xdr:nvSpPr>
        <xdr:cNvPr id="832" name="n_2aveValue【消防施設】&#10;一人当たり面積">
          <a:extLst>
            <a:ext uri="{FF2B5EF4-FFF2-40B4-BE49-F238E27FC236}">
              <a16:creationId xmlns:a16="http://schemas.microsoft.com/office/drawing/2014/main" id="{00000000-0008-0000-0F00-000040030000}"/>
            </a:ext>
          </a:extLst>
        </xdr:cNvPr>
        <xdr:cNvSpPr txBox="1"/>
      </xdr:nvSpPr>
      <xdr:spPr>
        <a:xfrm>
          <a:off x="20199427" y="1411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57166</xdr:rowOff>
    </xdr:from>
    <xdr:ext cx="469744" cy="259045"/>
    <xdr:sp macro="" textlink="">
      <xdr:nvSpPr>
        <xdr:cNvPr id="833" name="n_3aveValue【消防施設】&#10;一人当たり面積">
          <a:extLst>
            <a:ext uri="{FF2B5EF4-FFF2-40B4-BE49-F238E27FC236}">
              <a16:creationId xmlns:a16="http://schemas.microsoft.com/office/drawing/2014/main" id="{00000000-0008-0000-0F00-000041030000}"/>
            </a:ext>
          </a:extLst>
        </xdr:cNvPr>
        <xdr:cNvSpPr txBox="1"/>
      </xdr:nvSpPr>
      <xdr:spPr>
        <a:xfrm>
          <a:off x="19310427" y="1411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85741</xdr:rowOff>
    </xdr:from>
    <xdr:ext cx="469744" cy="259045"/>
    <xdr:sp macro="" textlink="">
      <xdr:nvSpPr>
        <xdr:cNvPr id="834" name="n_4aveValue【消防施設】&#10;一人当たり面積">
          <a:extLst>
            <a:ext uri="{FF2B5EF4-FFF2-40B4-BE49-F238E27FC236}">
              <a16:creationId xmlns:a16="http://schemas.microsoft.com/office/drawing/2014/main" id="{00000000-0008-0000-0F00-000042030000}"/>
            </a:ext>
          </a:extLst>
        </xdr:cNvPr>
        <xdr:cNvSpPr txBox="1"/>
      </xdr:nvSpPr>
      <xdr:spPr>
        <a:xfrm>
          <a:off x="18421427" y="1414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128288</xdr:rowOff>
    </xdr:from>
    <xdr:ext cx="469744" cy="259045"/>
    <xdr:sp macro="" textlink="">
      <xdr:nvSpPr>
        <xdr:cNvPr id="835" name="n_1mainValue【消防施設】&#10;一人当たり面積">
          <a:extLst>
            <a:ext uri="{FF2B5EF4-FFF2-40B4-BE49-F238E27FC236}">
              <a16:creationId xmlns:a16="http://schemas.microsoft.com/office/drawing/2014/main" id="{00000000-0008-0000-0F00-000043030000}"/>
            </a:ext>
          </a:extLst>
        </xdr:cNvPr>
        <xdr:cNvSpPr txBox="1"/>
      </xdr:nvSpPr>
      <xdr:spPr>
        <a:xfrm>
          <a:off x="21075727" y="133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151147</xdr:rowOff>
    </xdr:from>
    <xdr:ext cx="469744" cy="259045"/>
    <xdr:sp macro="" textlink="">
      <xdr:nvSpPr>
        <xdr:cNvPr id="836" name="n_2mainValue【消防施設】&#10;一人当たり面積">
          <a:extLst>
            <a:ext uri="{FF2B5EF4-FFF2-40B4-BE49-F238E27FC236}">
              <a16:creationId xmlns:a16="http://schemas.microsoft.com/office/drawing/2014/main" id="{00000000-0008-0000-0F00-000044030000}"/>
            </a:ext>
          </a:extLst>
        </xdr:cNvPr>
        <xdr:cNvSpPr txBox="1"/>
      </xdr:nvSpPr>
      <xdr:spPr>
        <a:xfrm>
          <a:off x="20199427" y="1335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116857</xdr:rowOff>
    </xdr:from>
    <xdr:ext cx="469744" cy="259045"/>
    <xdr:sp macro="" textlink="">
      <xdr:nvSpPr>
        <xdr:cNvPr id="837" name="n_3mainValue【消防施設】&#10;一人当たり面積">
          <a:extLst>
            <a:ext uri="{FF2B5EF4-FFF2-40B4-BE49-F238E27FC236}">
              <a16:creationId xmlns:a16="http://schemas.microsoft.com/office/drawing/2014/main" id="{00000000-0008-0000-0F00-000045030000}"/>
            </a:ext>
          </a:extLst>
        </xdr:cNvPr>
        <xdr:cNvSpPr txBox="1"/>
      </xdr:nvSpPr>
      <xdr:spPr>
        <a:xfrm>
          <a:off x="19310427" y="1348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128288</xdr:rowOff>
    </xdr:from>
    <xdr:ext cx="469744" cy="259045"/>
    <xdr:sp macro="" textlink="">
      <xdr:nvSpPr>
        <xdr:cNvPr id="838" name="n_4mainValue【消防施設】&#10;一人当たり面積">
          <a:extLst>
            <a:ext uri="{FF2B5EF4-FFF2-40B4-BE49-F238E27FC236}">
              <a16:creationId xmlns:a16="http://schemas.microsoft.com/office/drawing/2014/main" id="{00000000-0008-0000-0F00-000046030000}"/>
            </a:ext>
          </a:extLst>
        </xdr:cNvPr>
        <xdr:cNvSpPr txBox="1"/>
      </xdr:nvSpPr>
      <xdr:spPr>
        <a:xfrm>
          <a:off x="18421427" y="1350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00000000-0008-0000-0F00-00005F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33745</xdr:rowOff>
    </xdr:to>
    <xdr:cxnSp macro="">
      <xdr:nvCxnSpPr>
        <xdr:cNvPr id="864" name="直線コネクタ 863">
          <a:extLst>
            <a:ext uri="{FF2B5EF4-FFF2-40B4-BE49-F238E27FC236}">
              <a16:creationId xmlns:a16="http://schemas.microsoft.com/office/drawing/2014/main" id="{00000000-0008-0000-0F00-000060030000}"/>
            </a:ext>
          </a:extLst>
        </xdr:cNvPr>
        <xdr:cNvCxnSpPr/>
      </xdr:nvCxnSpPr>
      <xdr:spPr>
        <a:xfrm flipV="1">
          <a:off x="16318864" y="17213036"/>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5" name="【庁舎】&#10;有形固定資産減価償却率最小値テキスト">
          <a:extLst>
            <a:ext uri="{FF2B5EF4-FFF2-40B4-BE49-F238E27FC236}">
              <a16:creationId xmlns:a16="http://schemas.microsoft.com/office/drawing/2014/main" id="{00000000-0008-0000-0F00-000061030000}"/>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6" name="直線コネクタ 865">
          <a:extLst>
            <a:ext uri="{FF2B5EF4-FFF2-40B4-BE49-F238E27FC236}">
              <a16:creationId xmlns:a16="http://schemas.microsoft.com/office/drawing/2014/main" id="{00000000-0008-0000-0F00-000062030000}"/>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867" name="【庁舎】&#10;有形固定資産減価償却率最大値テキスト">
          <a:extLst>
            <a:ext uri="{FF2B5EF4-FFF2-40B4-BE49-F238E27FC236}">
              <a16:creationId xmlns:a16="http://schemas.microsoft.com/office/drawing/2014/main" id="{00000000-0008-0000-0F00-000063030000}"/>
            </a:ext>
          </a:extLst>
        </xdr:cNvPr>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868" name="直線コネクタ 867">
          <a:extLst>
            <a:ext uri="{FF2B5EF4-FFF2-40B4-BE49-F238E27FC236}">
              <a16:creationId xmlns:a16="http://schemas.microsoft.com/office/drawing/2014/main" id="{00000000-0008-0000-0F00-000064030000}"/>
            </a:ext>
          </a:extLst>
        </xdr:cNvPr>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869" name="【庁舎】&#10;有形固定資産減価償却率平均値テキスト">
          <a:extLst>
            <a:ext uri="{FF2B5EF4-FFF2-40B4-BE49-F238E27FC236}">
              <a16:creationId xmlns:a16="http://schemas.microsoft.com/office/drawing/2014/main" id="{00000000-0008-0000-0F00-000065030000}"/>
            </a:ext>
          </a:extLst>
        </xdr:cNvPr>
        <xdr:cNvSpPr txBox="1"/>
      </xdr:nvSpPr>
      <xdr:spPr>
        <a:xfrm>
          <a:off x="1635760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870" name="フローチャート: 判断 869">
          <a:extLst>
            <a:ext uri="{FF2B5EF4-FFF2-40B4-BE49-F238E27FC236}">
              <a16:creationId xmlns:a16="http://schemas.microsoft.com/office/drawing/2014/main" id="{00000000-0008-0000-0F00-000066030000}"/>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4541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123371</xdr:rowOff>
    </xdr:from>
    <xdr:to>
      <xdr:col>72</xdr:col>
      <xdr:colOff>38100</xdr:colOff>
      <xdr:row>104</xdr:row>
      <xdr:rowOff>53521</xdr:rowOff>
    </xdr:to>
    <xdr:sp macro="" textlink="">
      <xdr:nvSpPr>
        <xdr:cNvPr id="873" name="フローチャート: 判断 872">
          <a:extLst>
            <a:ext uri="{FF2B5EF4-FFF2-40B4-BE49-F238E27FC236}">
              <a16:creationId xmlns:a16="http://schemas.microsoft.com/office/drawing/2014/main" id="{00000000-0008-0000-0F00-000069030000}"/>
            </a:ext>
          </a:extLst>
        </xdr:cNvPr>
        <xdr:cNvSpPr/>
      </xdr:nvSpPr>
      <xdr:spPr>
        <a:xfrm>
          <a:off x="13652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144599</xdr:rowOff>
    </xdr:from>
    <xdr:to>
      <xdr:col>67</xdr:col>
      <xdr:colOff>101600</xdr:colOff>
      <xdr:row>104</xdr:row>
      <xdr:rowOff>74749</xdr:rowOff>
    </xdr:to>
    <xdr:sp macro="" textlink="">
      <xdr:nvSpPr>
        <xdr:cNvPr id="874" name="フローチャート: 判断 873">
          <a:extLst>
            <a:ext uri="{FF2B5EF4-FFF2-40B4-BE49-F238E27FC236}">
              <a16:creationId xmlns:a16="http://schemas.microsoft.com/office/drawing/2014/main" id="{00000000-0008-0000-0F00-00006A030000}"/>
            </a:ext>
          </a:extLst>
        </xdr:cNvPr>
        <xdr:cNvSpPr/>
      </xdr:nvSpPr>
      <xdr:spPr>
        <a:xfrm>
          <a:off x="12763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F00-00006B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85816</xdr:rowOff>
    </xdr:from>
    <xdr:to>
      <xdr:col>85</xdr:col>
      <xdr:colOff>177800</xdr:colOff>
      <xdr:row>107</xdr:row>
      <xdr:rowOff>15966</xdr:rowOff>
    </xdr:to>
    <xdr:sp macro="" textlink="">
      <xdr:nvSpPr>
        <xdr:cNvPr id="880" name="楕円 879">
          <a:extLst>
            <a:ext uri="{FF2B5EF4-FFF2-40B4-BE49-F238E27FC236}">
              <a16:creationId xmlns:a16="http://schemas.microsoft.com/office/drawing/2014/main" id="{00000000-0008-0000-0F00-000070030000}"/>
            </a:ext>
          </a:extLst>
        </xdr:cNvPr>
        <xdr:cNvSpPr/>
      </xdr:nvSpPr>
      <xdr:spPr>
        <a:xfrm>
          <a:off x="162687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64243</xdr:rowOff>
    </xdr:from>
    <xdr:ext cx="405111" cy="259045"/>
    <xdr:sp macro="" textlink="">
      <xdr:nvSpPr>
        <xdr:cNvPr id="881" name="【庁舎】&#10;有形固定資産減価償却率該当値テキスト">
          <a:extLst>
            <a:ext uri="{FF2B5EF4-FFF2-40B4-BE49-F238E27FC236}">
              <a16:creationId xmlns:a16="http://schemas.microsoft.com/office/drawing/2014/main" id="{00000000-0008-0000-0F00-000071030000}"/>
            </a:ext>
          </a:extLst>
        </xdr:cNvPr>
        <xdr:cNvSpPr txBox="1"/>
      </xdr:nvSpPr>
      <xdr:spPr>
        <a:xfrm>
          <a:off x="16357600"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54792</xdr:rowOff>
    </xdr:from>
    <xdr:to>
      <xdr:col>81</xdr:col>
      <xdr:colOff>101600</xdr:colOff>
      <xdr:row>106</xdr:row>
      <xdr:rowOff>156392</xdr:rowOff>
    </xdr:to>
    <xdr:sp macro="" textlink="">
      <xdr:nvSpPr>
        <xdr:cNvPr id="882" name="楕円 881">
          <a:extLst>
            <a:ext uri="{FF2B5EF4-FFF2-40B4-BE49-F238E27FC236}">
              <a16:creationId xmlns:a16="http://schemas.microsoft.com/office/drawing/2014/main" id="{00000000-0008-0000-0F00-000072030000}"/>
            </a:ext>
          </a:extLst>
        </xdr:cNvPr>
        <xdr:cNvSpPr/>
      </xdr:nvSpPr>
      <xdr:spPr>
        <a:xfrm>
          <a:off x="15430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105592</xdr:rowOff>
    </xdr:from>
    <xdr:to>
      <xdr:col>85</xdr:col>
      <xdr:colOff>127000</xdr:colOff>
      <xdr:row>106</xdr:row>
      <xdr:rowOff>136616</xdr:rowOff>
    </xdr:to>
    <xdr:cxnSp macro="">
      <xdr:nvCxnSpPr>
        <xdr:cNvPr id="883" name="直線コネクタ 882">
          <a:extLst>
            <a:ext uri="{FF2B5EF4-FFF2-40B4-BE49-F238E27FC236}">
              <a16:creationId xmlns:a16="http://schemas.microsoft.com/office/drawing/2014/main" id="{00000000-0008-0000-0F00-000073030000}"/>
            </a:ext>
          </a:extLst>
        </xdr:cNvPr>
        <xdr:cNvCxnSpPr/>
      </xdr:nvCxnSpPr>
      <xdr:spPr>
        <a:xfrm>
          <a:off x="15481300" y="1827929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27032</xdr:rowOff>
    </xdr:from>
    <xdr:to>
      <xdr:col>76</xdr:col>
      <xdr:colOff>165100</xdr:colOff>
      <xdr:row>106</xdr:row>
      <xdr:rowOff>128632</xdr:rowOff>
    </xdr:to>
    <xdr:sp macro="" textlink="">
      <xdr:nvSpPr>
        <xdr:cNvPr id="884" name="楕円 883">
          <a:extLst>
            <a:ext uri="{FF2B5EF4-FFF2-40B4-BE49-F238E27FC236}">
              <a16:creationId xmlns:a16="http://schemas.microsoft.com/office/drawing/2014/main" id="{00000000-0008-0000-0F00-000074030000}"/>
            </a:ext>
          </a:extLst>
        </xdr:cNvPr>
        <xdr:cNvSpPr/>
      </xdr:nvSpPr>
      <xdr:spPr>
        <a:xfrm>
          <a:off x="145415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77832</xdr:rowOff>
    </xdr:from>
    <xdr:to>
      <xdr:col>81</xdr:col>
      <xdr:colOff>50800</xdr:colOff>
      <xdr:row>106</xdr:row>
      <xdr:rowOff>105592</xdr:rowOff>
    </xdr:to>
    <xdr:cxnSp macro="">
      <xdr:nvCxnSpPr>
        <xdr:cNvPr id="885" name="直線コネクタ 884">
          <a:extLst>
            <a:ext uri="{FF2B5EF4-FFF2-40B4-BE49-F238E27FC236}">
              <a16:creationId xmlns:a16="http://schemas.microsoft.com/office/drawing/2014/main" id="{00000000-0008-0000-0F00-000075030000}"/>
            </a:ext>
          </a:extLst>
        </xdr:cNvPr>
        <xdr:cNvCxnSpPr/>
      </xdr:nvCxnSpPr>
      <xdr:spPr>
        <a:xfrm>
          <a:off x="14592300" y="18251532"/>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162561</xdr:rowOff>
    </xdr:from>
    <xdr:to>
      <xdr:col>72</xdr:col>
      <xdr:colOff>38100</xdr:colOff>
      <xdr:row>106</xdr:row>
      <xdr:rowOff>92711</xdr:rowOff>
    </xdr:to>
    <xdr:sp macro="" textlink="">
      <xdr:nvSpPr>
        <xdr:cNvPr id="886" name="楕円 885">
          <a:extLst>
            <a:ext uri="{FF2B5EF4-FFF2-40B4-BE49-F238E27FC236}">
              <a16:creationId xmlns:a16="http://schemas.microsoft.com/office/drawing/2014/main" id="{00000000-0008-0000-0F00-000076030000}"/>
            </a:ext>
          </a:extLst>
        </xdr:cNvPr>
        <xdr:cNvSpPr/>
      </xdr:nvSpPr>
      <xdr:spPr>
        <a:xfrm>
          <a:off x="13652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41911</xdr:rowOff>
    </xdr:from>
    <xdr:to>
      <xdr:col>76</xdr:col>
      <xdr:colOff>114300</xdr:colOff>
      <xdr:row>106</xdr:row>
      <xdr:rowOff>77832</xdr:rowOff>
    </xdr:to>
    <xdr:cxnSp macro="">
      <xdr:nvCxnSpPr>
        <xdr:cNvPr id="887" name="直線コネクタ 886">
          <a:extLst>
            <a:ext uri="{FF2B5EF4-FFF2-40B4-BE49-F238E27FC236}">
              <a16:creationId xmlns:a16="http://schemas.microsoft.com/office/drawing/2014/main" id="{00000000-0008-0000-0F00-000077030000}"/>
            </a:ext>
          </a:extLst>
        </xdr:cNvPr>
        <xdr:cNvCxnSpPr/>
      </xdr:nvCxnSpPr>
      <xdr:spPr>
        <a:xfrm>
          <a:off x="13703300" y="1821561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43362</xdr:rowOff>
    </xdr:from>
    <xdr:to>
      <xdr:col>67</xdr:col>
      <xdr:colOff>101600</xdr:colOff>
      <xdr:row>106</xdr:row>
      <xdr:rowOff>144962</xdr:rowOff>
    </xdr:to>
    <xdr:sp macro="" textlink="">
      <xdr:nvSpPr>
        <xdr:cNvPr id="888" name="楕円 887">
          <a:extLst>
            <a:ext uri="{FF2B5EF4-FFF2-40B4-BE49-F238E27FC236}">
              <a16:creationId xmlns:a16="http://schemas.microsoft.com/office/drawing/2014/main" id="{00000000-0008-0000-0F00-000078030000}"/>
            </a:ext>
          </a:extLst>
        </xdr:cNvPr>
        <xdr:cNvSpPr/>
      </xdr:nvSpPr>
      <xdr:spPr>
        <a:xfrm>
          <a:off x="127635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41911</xdr:rowOff>
    </xdr:from>
    <xdr:to>
      <xdr:col>71</xdr:col>
      <xdr:colOff>177800</xdr:colOff>
      <xdr:row>106</xdr:row>
      <xdr:rowOff>94162</xdr:rowOff>
    </xdr:to>
    <xdr:cxnSp macro="">
      <xdr:nvCxnSpPr>
        <xdr:cNvPr id="889" name="直線コネクタ 888">
          <a:extLst>
            <a:ext uri="{FF2B5EF4-FFF2-40B4-BE49-F238E27FC236}">
              <a16:creationId xmlns:a16="http://schemas.microsoft.com/office/drawing/2014/main" id="{00000000-0008-0000-0F00-000079030000}"/>
            </a:ext>
          </a:extLst>
        </xdr:cNvPr>
        <xdr:cNvCxnSpPr/>
      </xdr:nvCxnSpPr>
      <xdr:spPr>
        <a:xfrm flipV="1">
          <a:off x="12814300" y="18215611"/>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890" name="n_1aveValue【庁舎】&#10;有形固定資産減価償却率">
          <a:extLst>
            <a:ext uri="{FF2B5EF4-FFF2-40B4-BE49-F238E27FC236}">
              <a16:creationId xmlns:a16="http://schemas.microsoft.com/office/drawing/2014/main" id="{00000000-0008-0000-0F00-00007A030000}"/>
            </a:ext>
          </a:extLst>
        </xdr:cNvPr>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91276</xdr:rowOff>
    </xdr:from>
    <xdr:ext cx="405111" cy="259045"/>
    <xdr:sp macro="" textlink="">
      <xdr:nvSpPr>
        <xdr:cNvPr id="891" name="n_2aveValue【庁舎】&#10;有形固定資産減価償却率">
          <a:extLst>
            <a:ext uri="{FF2B5EF4-FFF2-40B4-BE49-F238E27FC236}">
              <a16:creationId xmlns:a16="http://schemas.microsoft.com/office/drawing/2014/main" id="{00000000-0008-0000-0F00-00007B030000}"/>
            </a:ext>
          </a:extLst>
        </xdr:cNvPr>
        <xdr:cNvSpPr txBox="1"/>
      </xdr:nvSpPr>
      <xdr:spPr>
        <a:xfrm>
          <a:off x="14389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70048</xdr:rowOff>
    </xdr:from>
    <xdr:ext cx="405111" cy="259045"/>
    <xdr:sp macro="" textlink="">
      <xdr:nvSpPr>
        <xdr:cNvPr id="892" name="n_3aveValue【庁舎】&#10;有形固定資産減価償却率">
          <a:extLst>
            <a:ext uri="{FF2B5EF4-FFF2-40B4-BE49-F238E27FC236}">
              <a16:creationId xmlns:a16="http://schemas.microsoft.com/office/drawing/2014/main" id="{00000000-0008-0000-0F00-00007C030000}"/>
            </a:ext>
          </a:extLst>
        </xdr:cNvPr>
        <xdr:cNvSpPr txBox="1"/>
      </xdr:nvSpPr>
      <xdr:spPr>
        <a:xfrm>
          <a:off x="13500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91276</xdr:rowOff>
    </xdr:from>
    <xdr:ext cx="405111" cy="259045"/>
    <xdr:sp macro="" textlink="">
      <xdr:nvSpPr>
        <xdr:cNvPr id="893" name="n_4aveValue【庁舎】&#10;有形固定資産減価償却率">
          <a:extLst>
            <a:ext uri="{FF2B5EF4-FFF2-40B4-BE49-F238E27FC236}">
              <a16:creationId xmlns:a16="http://schemas.microsoft.com/office/drawing/2014/main" id="{00000000-0008-0000-0F00-00007D030000}"/>
            </a:ext>
          </a:extLst>
        </xdr:cNvPr>
        <xdr:cNvSpPr txBox="1"/>
      </xdr:nvSpPr>
      <xdr:spPr>
        <a:xfrm>
          <a:off x="12611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147519</xdr:rowOff>
    </xdr:from>
    <xdr:ext cx="405111" cy="259045"/>
    <xdr:sp macro="" textlink="">
      <xdr:nvSpPr>
        <xdr:cNvPr id="894" name="n_1mainValue【庁舎】&#10;有形固定資産減価償却率">
          <a:extLst>
            <a:ext uri="{FF2B5EF4-FFF2-40B4-BE49-F238E27FC236}">
              <a16:creationId xmlns:a16="http://schemas.microsoft.com/office/drawing/2014/main" id="{00000000-0008-0000-0F00-00007E030000}"/>
            </a:ext>
          </a:extLst>
        </xdr:cNvPr>
        <xdr:cNvSpPr txBox="1"/>
      </xdr:nvSpPr>
      <xdr:spPr>
        <a:xfrm>
          <a:off x="15266044" y="183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119759</xdr:rowOff>
    </xdr:from>
    <xdr:ext cx="405111" cy="259045"/>
    <xdr:sp macro="" textlink="">
      <xdr:nvSpPr>
        <xdr:cNvPr id="895" name="n_2mainValue【庁舎】&#10;有形固定資産減価償却率">
          <a:extLst>
            <a:ext uri="{FF2B5EF4-FFF2-40B4-BE49-F238E27FC236}">
              <a16:creationId xmlns:a16="http://schemas.microsoft.com/office/drawing/2014/main" id="{00000000-0008-0000-0F00-00007F030000}"/>
            </a:ext>
          </a:extLst>
        </xdr:cNvPr>
        <xdr:cNvSpPr txBox="1"/>
      </xdr:nvSpPr>
      <xdr:spPr>
        <a:xfrm>
          <a:off x="143897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83838</xdr:rowOff>
    </xdr:from>
    <xdr:ext cx="405111" cy="259045"/>
    <xdr:sp macro="" textlink="">
      <xdr:nvSpPr>
        <xdr:cNvPr id="896" name="n_3mainValue【庁舎】&#10;有形固定資産減価償却率">
          <a:extLst>
            <a:ext uri="{FF2B5EF4-FFF2-40B4-BE49-F238E27FC236}">
              <a16:creationId xmlns:a16="http://schemas.microsoft.com/office/drawing/2014/main" id="{00000000-0008-0000-0F00-000080030000}"/>
            </a:ext>
          </a:extLst>
        </xdr:cNvPr>
        <xdr:cNvSpPr txBox="1"/>
      </xdr:nvSpPr>
      <xdr:spPr>
        <a:xfrm>
          <a:off x="13500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136089</xdr:rowOff>
    </xdr:from>
    <xdr:ext cx="405111" cy="259045"/>
    <xdr:sp macro="" textlink="">
      <xdr:nvSpPr>
        <xdr:cNvPr id="897" name="n_4mainValue【庁舎】&#10;有形固定資産減価償却率">
          <a:extLst>
            <a:ext uri="{FF2B5EF4-FFF2-40B4-BE49-F238E27FC236}">
              <a16:creationId xmlns:a16="http://schemas.microsoft.com/office/drawing/2014/main" id="{00000000-0008-0000-0F00-000081030000}"/>
            </a:ext>
          </a:extLst>
        </xdr:cNvPr>
        <xdr:cNvSpPr txBox="1"/>
      </xdr:nvSpPr>
      <xdr:spPr>
        <a:xfrm>
          <a:off x="12611744" y="1830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a:extLst>
            <a:ext uri="{FF2B5EF4-FFF2-40B4-BE49-F238E27FC236}">
              <a16:creationId xmlns:a16="http://schemas.microsoft.com/office/drawing/2014/main" id="{00000000-0008-0000-0F00-000093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a:extLst>
            <a:ext uri="{FF2B5EF4-FFF2-40B4-BE49-F238E27FC236}">
              <a16:creationId xmlns:a16="http://schemas.microsoft.com/office/drawing/2014/main" id="{00000000-0008-0000-0F00-000095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a:extLst>
            <a:ext uri="{FF2B5EF4-FFF2-40B4-BE49-F238E27FC236}">
              <a16:creationId xmlns:a16="http://schemas.microsoft.com/office/drawing/2014/main" id="{00000000-0008-0000-0F00-000097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00000000-0008-0000-0F00-00009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00000000-0008-0000-0F00-00009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103</xdr:row>
      <xdr:rowOff>138249</xdr:rowOff>
    </xdr:from>
    <xdr:to>
      <xdr:col>116</xdr:col>
      <xdr:colOff>62864</xdr:colOff>
      <xdr:row>108</xdr:row>
      <xdr:rowOff>97427</xdr:rowOff>
    </xdr:to>
    <xdr:cxnSp macro="">
      <xdr:nvCxnSpPr>
        <xdr:cNvPr id="923" name="直線コネクタ 922">
          <a:extLst>
            <a:ext uri="{FF2B5EF4-FFF2-40B4-BE49-F238E27FC236}">
              <a16:creationId xmlns:a16="http://schemas.microsoft.com/office/drawing/2014/main" id="{00000000-0008-0000-0F00-00009B030000}"/>
            </a:ext>
          </a:extLst>
        </xdr:cNvPr>
        <xdr:cNvCxnSpPr/>
      </xdr:nvCxnSpPr>
      <xdr:spPr>
        <a:xfrm flipV="1">
          <a:off x="22160864" y="17797599"/>
          <a:ext cx="0" cy="816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101254</xdr:rowOff>
    </xdr:from>
    <xdr:ext cx="469744" cy="259045"/>
    <xdr:sp macro="" textlink="">
      <xdr:nvSpPr>
        <xdr:cNvPr id="924" name="【庁舎】&#10;一人当たり面積最小値テキスト">
          <a:extLst>
            <a:ext uri="{FF2B5EF4-FFF2-40B4-BE49-F238E27FC236}">
              <a16:creationId xmlns:a16="http://schemas.microsoft.com/office/drawing/2014/main" id="{00000000-0008-0000-0F00-00009C030000}"/>
            </a:ext>
          </a:extLst>
        </xdr:cNvPr>
        <xdr:cNvSpPr txBox="1"/>
      </xdr:nvSpPr>
      <xdr:spPr>
        <a:xfrm>
          <a:off x="22199600" y="1861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97427</xdr:rowOff>
    </xdr:from>
    <xdr:to>
      <xdr:col>116</xdr:col>
      <xdr:colOff>152400</xdr:colOff>
      <xdr:row>108</xdr:row>
      <xdr:rowOff>97427</xdr:rowOff>
    </xdr:to>
    <xdr:cxnSp macro="">
      <xdr:nvCxnSpPr>
        <xdr:cNvPr id="925" name="直線コネクタ 924">
          <a:extLst>
            <a:ext uri="{FF2B5EF4-FFF2-40B4-BE49-F238E27FC236}">
              <a16:creationId xmlns:a16="http://schemas.microsoft.com/office/drawing/2014/main" id="{00000000-0008-0000-0F00-00009D030000}"/>
            </a:ext>
          </a:extLst>
        </xdr:cNvPr>
        <xdr:cNvCxnSpPr/>
      </xdr:nvCxnSpPr>
      <xdr:spPr>
        <a:xfrm>
          <a:off x="22072600" y="186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84926</xdr:rowOff>
    </xdr:from>
    <xdr:ext cx="469744" cy="259045"/>
    <xdr:sp macro="" textlink="">
      <xdr:nvSpPr>
        <xdr:cNvPr id="926" name="【庁舎】&#10;一人当たり面積最大値テキスト">
          <a:extLst>
            <a:ext uri="{FF2B5EF4-FFF2-40B4-BE49-F238E27FC236}">
              <a16:creationId xmlns:a16="http://schemas.microsoft.com/office/drawing/2014/main" id="{00000000-0008-0000-0F00-00009E030000}"/>
            </a:ext>
          </a:extLst>
        </xdr:cNvPr>
        <xdr:cNvSpPr txBox="1"/>
      </xdr:nvSpPr>
      <xdr:spPr>
        <a:xfrm>
          <a:off x="22199600" y="17572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103</xdr:row>
      <xdr:rowOff>138249</xdr:rowOff>
    </xdr:from>
    <xdr:to>
      <xdr:col>116</xdr:col>
      <xdr:colOff>152400</xdr:colOff>
      <xdr:row>103</xdr:row>
      <xdr:rowOff>138249</xdr:rowOff>
    </xdr:to>
    <xdr:cxnSp macro="">
      <xdr:nvCxnSpPr>
        <xdr:cNvPr id="927" name="直線コネクタ 926">
          <a:extLst>
            <a:ext uri="{FF2B5EF4-FFF2-40B4-BE49-F238E27FC236}">
              <a16:creationId xmlns:a16="http://schemas.microsoft.com/office/drawing/2014/main" id="{00000000-0008-0000-0F00-00009F030000}"/>
            </a:ext>
          </a:extLst>
        </xdr:cNvPr>
        <xdr:cNvCxnSpPr/>
      </xdr:nvCxnSpPr>
      <xdr:spPr>
        <a:xfrm>
          <a:off x="22072600" y="1779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101798</xdr:rowOff>
    </xdr:from>
    <xdr:ext cx="469744" cy="259045"/>
    <xdr:sp macro="" textlink="">
      <xdr:nvSpPr>
        <xdr:cNvPr id="928" name="【庁舎】&#10;一人当たり面積平均値テキスト">
          <a:extLst>
            <a:ext uri="{FF2B5EF4-FFF2-40B4-BE49-F238E27FC236}">
              <a16:creationId xmlns:a16="http://schemas.microsoft.com/office/drawing/2014/main" id="{00000000-0008-0000-0F00-0000A0030000}"/>
            </a:ext>
          </a:extLst>
        </xdr:cNvPr>
        <xdr:cNvSpPr txBox="1"/>
      </xdr:nvSpPr>
      <xdr:spPr>
        <a:xfrm>
          <a:off x="22199600" y="182754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123371</xdr:rowOff>
    </xdr:from>
    <xdr:to>
      <xdr:col>116</xdr:col>
      <xdr:colOff>114300</xdr:colOff>
      <xdr:row>107</xdr:row>
      <xdr:rowOff>53521</xdr:rowOff>
    </xdr:to>
    <xdr:sp macro="" textlink="">
      <xdr:nvSpPr>
        <xdr:cNvPr id="929" name="フローチャート: 判断 928">
          <a:extLst>
            <a:ext uri="{FF2B5EF4-FFF2-40B4-BE49-F238E27FC236}">
              <a16:creationId xmlns:a16="http://schemas.microsoft.com/office/drawing/2014/main" id="{00000000-0008-0000-0F00-0000A1030000}"/>
            </a:ext>
          </a:extLst>
        </xdr:cNvPr>
        <xdr:cNvSpPr/>
      </xdr:nvSpPr>
      <xdr:spPr>
        <a:xfrm>
          <a:off x="22110700" y="1829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125005</xdr:rowOff>
    </xdr:from>
    <xdr:to>
      <xdr:col>112</xdr:col>
      <xdr:colOff>38100</xdr:colOff>
      <xdr:row>107</xdr:row>
      <xdr:rowOff>55155</xdr:rowOff>
    </xdr:to>
    <xdr:sp macro="" textlink="">
      <xdr:nvSpPr>
        <xdr:cNvPr id="930" name="フローチャート: 判断 929">
          <a:extLst>
            <a:ext uri="{FF2B5EF4-FFF2-40B4-BE49-F238E27FC236}">
              <a16:creationId xmlns:a16="http://schemas.microsoft.com/office/drawing/2014/main" id="{00000000-0008-0000-0F00-0000A2030000}"/>
            </a:ext>
          </a:extLst>
        </xdr:cNvPr>
        <xdr:cNvSpPr/>
      </xdr:nvSpPr>
      <xdr:spPr>
        <a:xfrm>
          <a:off x="21272500" y="1829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56424</xdr:rowOff>
    </xdr:from>
    <xdr:to>
      <xdr:col>107</xdr:col>
      <xdr:colOff>101600</xdr:colOff>
      <xdr:row>106</xdr:row>
      <xdr:rowOff>158024</xdr:rowOff>
    </xdr:to>
    <xdr:sp macro="" textlink="">
      <xdr:nvSpPr>
        <xdr:cNvPr id="931" name="フローチャート: 判断 930">
          <a:extLst>
            <a:ext uri="{FF2B5EF4-FFF2-40B4-BE49-F238E27FC236}">
              <a16:creationId xmlns:a16="http://schemas.microsoft.com/office/drawing/2014/main" id="{00000000-0008-0000-0F00-0000A3030000}"/>
            </a:ext>
          </a:extLst>
        </xdr:cNvPr>
        <xdr:cNvSpPr/>
      </xdr:nvSpPr>
      <xdr:spPr>
        <a:xfrm>
          <a:off x="20383500" y="182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46627</xdr:rowOff>
    </xdr:from>
    <xdr:to>
      <xdr:col>102</xdr:col>
      <xdr:colOff>165100</xdr:colOff>
      <xdr:row>106</xdr:row>
      <xdr:rowOff>148227</xdr:rowOff>
    </xdr:to>
    <xdr:sp macro="" textlink="">
      <xdr:nvSpPr>
        <xdr:cNvPr id="932" name="フローチャート: 判断 931">
          <a:extLst>
            <a:ext uri="{FF2B5EF4-FFF2-40B4-BE49-F238E27FC236}">
              <a16:creationId xmlns:a16="http://schemas.microsoft.com/office/drawing/2014/main" id="{00000000-0008-0000-0F00-0000A4030000}"/>
            </a:ext>
          </a:extLst>
        </xdr:cNvPr>
        <xdr:cNvSpPr/>
      </xdr:nvSpPr>
      <xdr:spPr>
        <a:xfrm>
          <a:off x="19494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62956</xdr:rowOff>
    </xdr:from>
    <xdr:to>
      <xdr:col>98</xdr:col>
      <xdr:colOff>38100</xdr:colOff>
      <xdr:row>106</xdr:row>
      <xdr:rowOff>164556</xdr:rowOff>
    </xdr:to>
    <xdr:sp macro="" textlink="">
      <xdr:nvSpPr>
        <xdr:cNvPr id="933" name="フローチャート: 判断 932">
          <a:extLst>
            <a:ext uri="{FF2B5EF4-FFF2-40B4-BE49-F238E27FC236}">
              <a16:creationId xmlns:a16="http://schemas.microsoft.com/office/drawing/2014/main" id="{00000000-0008-0000-0F00-0000A5030000}"/>
            </a:ext>
          </a:extLst>
        </xdr:cNvPr>
        <xdr:cNvSpPr/>
      </xdr:nvSpPr>
      <xdr:spPr>
        <a:xfrm>
          <a:off x="18605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F00-0000A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F00-0000A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F00-0000A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F00-0000A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F00-0000A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123371</xdr:rowOff>
    </xdr:from>
    <xdr:to>
      <xdr:col>116</xdr:col>
      <xdr:colOff>114300</xdr:colOff>
      <xdr:row>106</xdr:row>
      <xdr:rowOff>53521</xdr:rowOff>
    </xdr:to>
    <xdr:sp macro="" textlink="">
      <xdr:nvSpPr>
        <xdr:cNvPr id="939" name="楕円 938">
          <a:extLst>
            <a:ext uri="{FF2B5EF4-FFF2-40B4-BE49-F238E27FC236}">
              <a16:creationId xmlns:a16="http://schemas.microsoft.com/office/drawing/2014/main" id="{00000000-0008-0000-0F00-0000AB030000}"/>
            </a:ext>
          </a:extLst>
        </xdr:cNvPr>
        <xdr:cNvSpPr/>
      </xdr:nvSpPr>
      <xdr:spPr>
        <a:xfrm>
          <a:off x="22110700" y="181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146248</xdr:rowOff>
    </xdr:from>
    <xdr:ext cx="469744" cy="259045"/>
    <xdr:sp macro="" textlink="">
      <xdr:nvSpPr>
        <xdr:cNvPr id="940" name="【庁舎】&#10;一人当たり面積該当値テキスト">
          <a:extLst>
            <a:ext uri="{FF2B5EF4-FFF2-40B4-BE49-F238E27FC236}">
              <a16:creationId xmlns:a16="http://schemas.microsoft.com/office/drawing/2014/main" id="{00000000-0008-0000-0F00-0000AC030000}"/>
            </a:ext>
          </a:extLst>
        </xdr:cNvPr>
        <xdr:cNvSpPr txBox="1"/>
      </xdr:nvSpPr>
      <xdr:spPr>
        <a:xfrm>
          <a:off x="22199600" y="1797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134801</xdr:rowOff>
    </xdr:from>
    <xdr:to>
      <xdr:col>112</xdr:col>
      <xdr:colOff>38100</xdr:colOff>
      <xdr:row>106</xdr:row>
      <xdr:rowOff>64951</xdr:rowOff>
    </xdr:to>
    <xdr:sp macro="" textlink="">
      <xdr:nvSpPr>
        <xdr:cNvPr id="941" name="楕円 940">
          <a:extLst>
            <a:ext uri="{FF2B5EF4-FFF2-40B4-BE49-F238E27FC236}">
              <a16:creationId xmlns:a16="http://schemas.microsoft.com/office/drawing/2014/main" id="{00000000-0008-0000-0F00-0000AD030000}"/>
            </a:ext>
          </a:extLst>
        </xdr:cNvPr>
        <xdr:cNvSpPr/>
      </xdr:nvSpPr>
      <xdr:spPr>
        <a:xfrm>
          <a:off x="212725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2721</xdr:rowOff>
    </xdr:from>
    <xdr:to>
      <xdr:col>116</xdr:col>
      <xdr:colOff>63500</xdr:colOff>
      <xdr:row>106</xdr:row>
      <xdr:rowOff>14151</xdr:rowOff>
    </xdr:to>
    <xdr:cxnSp macro="">
      <xdr:nvCxnSpPr>
        <xdr:cNvPr id="942" name="直線コネクタ 941">
          <a:extLst>
            <a:ext uri="{FF2B5EF4-FFF2-40B4-BE49-F238E27FC236}">
              <a16:creationId xmlns:a16="http://schemas.microsoft.com/office/drawing/2014/main" id="{00000000-0008-0000-0F00-0000AE030000}"/>
            </a:ext>
          </a:extLst>
        </xdr:cNvPr>
        <xdr:cNvCxnSpPr/>
      </xdr:nvCxnSpPr>
      <xdr:spPr>
        <a:xfrm flipV="1">
          <a:off x="21323300" y="18176421"/>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146231</xdr:rowOff>
    </xdr:from>
    <xdr:to>
      <xdr:col>107</xdr:col>
      <xdr:colOff>101600</xdr:colOff>
      <xdr:row>106</xdr:row>
      <xdr:rowOff>76381</xdr:rowOff>
    </xdr:to>
    <xdr:sp macro="" textlink="">
      <xdr:nvSpPr>
        <xdr:cNvPr id="943" name="楕円 942">
          <a:extLst>
            <a:ext uri="{FF2B5EF4-FFF2-40B4-BE49-F238E27FC236}">
              <a16:creationId xmlns:a16="http://schemas.microsoft.com/office/drawing/2014/main" id="{00000000-0008-0000-0F00-0000AF030000}"/>
            </a:ext>
          </a:extLst>
        </xdr:cNvPr>
        <xdr:cNvSpPr/>
      </xdr:nvSpPr>
      <xdr:spPr>
        <a:xfrm>
          <a:off x="20383500" y="181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14151</xdr:rowOff>
    </xdr:from>
    <xdr:to>
      <xdr:col>111</xdr:col>
      <xdr:colOff>177800</xdr:colOff>
      <xdr:row>106</xdr:row>
      <xdr:rowOff>25581</xdr:rowOff>
    </xdr:to>
    <xdr:cxnSp macro="">
      <xdr:nvCxnSpPr>
        <xdr:cNvPr id="944" name="直線コネクタ 943">
          <a:extLst>
            <a:ext uri="{FF2B5EF4-FFF2-40B4-BE49-F238E27FC236}">
              <a16:creationId xmlns:a16="http://schemas.microsoft.com/office/drawing/2014/main" id="{00000000-0008-0000-0F00-0000B0030000}"/>
            </a:ext>
          </a:extLst>
        </xdr:cNvPr>
        <xdr:cNvCxnSpPr/>
      </xdr:nvCxnSpPr>
      <xdr:spPr>
        <a:xfrm flipV="1">
          <a:off x="20434300" y="1818785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12337</xdr:rowOff>
    </xdr:from>
    <xdr:to>
      <xdr:col>102</xdr:col>
      <xdr:colOff>165100</xdr:colOff>
      <xdr:row>100</xdr:row>
      <xdr:rowOff>113937</xdr:rowOff>
    </xdr:to>
    <xdr:sp macro="" textlink="">
      <xdr:nvSpPr>
        <xdr:cNvPr id="945" name="楕円 944">
          <a:extLst>
            <a:ext uri="{FF2B5EF4-FFF2-40B4-BE49-F238E27FC236}">
              <a16:creationId xmlns:a16="http://schemas.microsoft.com/office/drawing/2014/main" id="{00000000-0008-0000-0F00-0000B1030000}"/>
            </a:ext>
          </a:extLst>
        </xdr:cNvPr>
        <xdr:cNvSpPr/>
      </xdr:nvSpPr>
      <xdr:spPr>
        <a:xfrm>
          <a:off x="19494500" y="1715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63137</xdr:rowOff>
    </xdr:from>
    <xdr:to>
      <xdr:col>107</xdr:col>
      <xdr:colOff>50800</xdr:colOff>
      <xdr:row>106</xdr:row>
      <xdr:rowOff>25581</xdr:rowOff>
    </xdr:to>
    <xdr:cxnSp macro="">
      <xdr:nvCxnSpPr>
        <xdr:cNvPr id="946" name="直線コネクタ 945">
          <a:extLst>
            <a:ext uri="{FF2B5EF4-FFF2-40B4-BE49-F238E27FC236}">
              <a16:creationId xmlns:a16="http://schemas.microsoft.com/office/drawing/2014/main" id="{00000000-0008-0000-0F00-0000B2030000}"/>
            </a:ext>
          </a:extLst>
        </xdr:cNvPr>
        <xdr:cNvCxnSpPr/>
      </xdr:nvCxnSpPr>
      <xdr:spPr>
        <a:xfrm>
          <a:off x="19545300" y="17208137"/>
          <a:ext cx="889000" cy="99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141332</xdr:rowOff>
    </xdr:from>
    <xdr:to>
      <xdr:col>98</xdr:col>
      <xdr:colOff>38100</xdr:colOff>
      <xdr:row>106</xdr:row>
      <xdr:rowOff>71482</xdr:rowOff>
    </xdr:to>
    <xdr:sp macro="" textlink="">
      <xdr:nvSpPr>
        <xdr:cNvPr id="947" name="楕円 946">
          <a:extLst>
            <a:ext uri="{FF2B5EF4-FFF2-40B4-BE49-F238E27FC236}">
              <a16:creationId xmlns:a16="http://schemas.microsoft.com/office/drawing/2014/main" id="{00000000-0008-0000-0F00-0000B3030000}"/>
            </a:ext>
          </a:extLst>
        </xdr:cNvPr>
        <xdr:cNvSpPr/>
      </xdr:nvSpPr>
      <xdr:spPr>
        <a:xfrm>
          <a:off x="18605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63137</xdr:rowOff>
    </xdr:from>
    <xdr:to>
      <xdr:col>102</xdr:col>
      <xdr:colOff>114300</xdr:colOff>
      <xdr:row>106</xdr:row>
      <xdr:rowOff>20682</xdr:rowOff>
    </xdr:to>
    <xdr:cxnSp macro="">
      <xdr:nvCxnSpPr>
        <xdr:cNvPr id="948" name="直線コネクタ 947">
          <a:extLst>
            <a:ext uri="{FF2B5EF4-FFF2-40B4-BE49-F238E27FC236}">
              <a16:creationId xmlns:a16="http://schemas.microsoft.com/office/drawing/2014/main" id="{00000000-0008-0000-0F00-0000B4030000}"/>
            </a:ext>
          </a:extLst>
        </xdr:cNvPr>
        <xdr:cNvCxnSpPr/>
      </xdr:nvCxnSpPr>
      <xdr:spPr>
        <a:xfrm flipV="1">
          <a:off x="18656300" y="17208137"/>
          <a:ext cx="889000" cy="98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46282</xdr:rowOff>
    </xdr:from>
    <xdr:ext cx="469744" cy="259045"/>
    <xdr:sp macro="" textlink="">
      <xdr:nvSpPr>
        <xdr:cNvPr id="949" name="n_1aveValue【庁舎】&#10;一人当たり面積">
          <a:extLst>
            <a:ext uri="{FF2B5EF4-FFF2-40B4-BE49-F238E27FC236}">
              <a16:creationId xmlns:a16="http://schemas.microsoft.com/office/drawing/2014/main" id="{00000000-0008-0000-0F00-0000B5030000}"/>
            </a:ext>
          </a:extLst>
        </xdr:cNvPr>
        <xdr:cNvSpPr txBox="1"/>
      </xdr:nvSpPr>
      <xdr:spPr>
        <a:xfrm>
          <a:off x="21075727" y="1839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149151</xdr:rowOff>
    </xdr:from>
    <xdr:ext cx="469744" cy="259045"/>
    <xdr:sp macro="" textlink="">
      <xdr:nvSpPr>
        <xdr:cNvPr id="950" name="n_2aveValue【庁舎】&#10;一人当たり面積">
          <a:extLst>
            <a:ext uri="{FF2B5EF4-FFF2-40B4-BE49-F238E27FC236}">
              <a16:creationId xmlns:a16="http://schemas.microsoft.com/office/drawing/2014/main" id="{00000000-0008-0000-0F00-0000B6030000}"/>
            </a:ext>
          </a:extLst>
        </xdr:cNvPr>
        <xdr:cNvSpPr txBox="1"/>
      </xdr:nvSpPr>
      <xdr:spPr>
        <a:xfrm>
          <a:off x="20199427" y="1832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139354</xdr:rowOff>
    </xdr:from>
    <xdr:ext cx="469744" cy="259045"/>
    <xdr:sp macro="" textlink="">
      <xdr:nvSpPr>
        <xdr:cNvPr id="951" name="n_3aveValue【庁舎】&#10;一人当たり面積">
          <a:extLst>
            <a:ext uri="{FF2B5EF4-FFF2-40B4-BE49-F238E27FC236}">
              <a16:creationId xmlns:a16="http://schemas.microsoft.com/office/drawing/2014/main" id="{00000000-0008-0000-0F00-0000B7030000}"/>
            </a:ext>
          </a:extLst>
        </xdr:cNvPr>
        <xdr:cNvSpPr txBox="1"/>
      </xdr:nvSpPr>
      <xdr:spPr>
        <a:xfrm>
          <a:off x="19310427" y="1831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155683</xdr:rowOff>
    </xdr:from>
    <xdr:ext cx="469744" cy="259045"/>
    <xdr:sp macro="" textlink="">
      <xdr:nvSpPr>
        <xdr:cNvPr id="952" name="n_4aveValue【庁舎】&#10;一人当たり面積">
          <a:extLst>
            <a:ext uri="{FF2B5EF4-FFF2-40B4-BE49-F238E27FC236}">
              <a16:creationId xmlns:a16="http://schemas.microsoft.com/office/drawing/2014/main" id="{00000000-0008-0000-0F00-0000B8030000}"/>
            </a:ext>
          </a:extLst>
        </xdr:cNvPr>
        <xdr:cNvSpPr txBox="1"/>
      </xdr:nvSpPr>
      <xdr:spPr>
        <a:xfrm>
          <a:off x="18421427" y="1832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81478</xdr:rowOff>
    </xdr:from>
    <xdr:ext cx="469744" cy="259045"/>
    <xdr:sp macro="" textlink="">
      <xdr:nvSpPr>
        <xdr:cNvPr id="953" name="n_1mainValue【庁舎】&#10;一人当たり面積">
          <a:extLst>
            <a:ext uri="{FF2B5EF4-FFF2-40B4-BE49-F238E27FC236}">
              <a16:creationId xmlns:a16="http://schemas.microsoft.com/office/drawing/2014/main" id="{00000000-0008-0000-0F00-0000B9030000}"/>
            </a:ext>
          </a:extLst>
        </xdr:cNvPr>
        <xdr:cNvSpPr txBox="1"/>
      </xdr:nvSpPr>
      <xdr:spPr>
        <a:xfrm>
          <a:off x="21075727" y="1791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92908</xdr:rowOff>
    </xdr:from>
    <xdr:ext cx="469744" cy="259045"/>
    <xdr:sp macro="" textlink="">
      <xdr:nvSpPr>
        <xdr:cNvPr id="954" name="n_2mainValue【庁舎】&#10;一人当たり面積">
          <a:extLst>
            <a:ext uri="{FF2B5EF4-FFF2-40B4-BE49-F238E27FC236}">
              <a16:creationId xmlns:a16="http://schemas.microsoft.com/office/drawing/2014/main" id="{00000000-0008-0000-0F00-0000BA030000}"/>
            </a:ext>
          </a:extLst>
        </xdr:cNvPr>
        <xdr:cNvSpPr txBox="1"/>
      </xdr:nvSpPr>
      <xdr:spPr>
        <a:xfrm>
          <a:off x="20199427" y="1792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130464</xdr:rowOff>
    </xdr:from>
    <xdr:ext cx="469744" cy="259045"/>
    <xdr:sp macro="" textlink="">
      <xdr:nvSpPr>
        <xdr:cNvPr id="955" name="n_3mainValue【庁舎】&#10;一人当たり面積">
          <a:extLst>
            <a:ext uri="{FF2B5EF4-FFF2-40B4-BE49-F238E27FC236}">
              <a16:creationId xmlns:a16="http://schemas.microsoft.com/office/drawing/2014/main" id="{00000000-0008-0000-0F00-0000BB030000}"/>
            </a:ext>
          </a:extLst>
        </xdr:cNvPr>
        <xdr:cNvSpPr txBox="1"/>
      </xdr:nvSpPr>
      <xdr:spPr>
        <a:xfrm>
          <a:off x="19310427" y="1693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88009</xdr:rowOff>
    </xdr:from>
    <xdr:ext cx="469744" cy="259045"/>
    <xdr:sp macro="" textlink="">
      <xdr:nvSpPr>
        <xdr:cNvPr id="956" name="n_4mainValue【庁舎】&#10;一人当たり面積">
          <a:extLst>
            <a:ext uri="{FF2B5EF4-FFF2-40B4-BE49-F238E27FC236}">
              <a16:creationId xmlns:a16="http://schemas.microsoft.com/office/drawing/2014/main" id="{00000000-0008-0000-0F00-0000BC030000}"/>
            </a:ext>
          </a:extLst>
        </xdr:cNvPr>
        <xdr:cNvSpPr txBox="1"/>
      </xdr:nvSpPr>
      <xdr:spPr>
        <a:xfrm>
          <a:off x="18421427" y="1791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00000000-0008-0000-0F00-0000B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00000000-0008-0000-0F00-0000B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00000000-0008-0000-0F00-0000B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消防施設を除いて、</a:t>
          </a:r>
          <a:r>
            <a:rPr lang="ja-JP" altLang="ja-JP" sz="1100">
              <a:solidFill>
                <a:schemeClr val="dk1"/>
              </a:solidFill>
              <a:effectLst/>
              <a:latin typeface="+mn-lt"/>
              <a:ea typeface="+mn-ea"/>
              <a:cs typeface="+mn-cs"/>
            </a:rPr>
            <a:t>すべての施設分類において、有形固定資産減価償却率が類似団体内平均値を上回っている。これは、合併前に旧市町村ごとに整備した法定耐用年数に近い公共施設があることや、広大な面積を有することによる保有インフラが多いためであると考えられる。</a:t>
          </a:r>
          <a:endParaRPr lang="ja-JP" altLang="ja-JP" sz="1400">
            <a:effectLst/>
          </a:endParaRPr>
        </a:p>
        <a:p>
          <a:pPr eaLnBrk="1" fontAlgn="auto" latinLnBrk="0" hangingPunct="1"/>
          <a:r>
            <a:rPr lang="ja-JP" altLang="ja-JP" sz="1100">
              <a:solidFill>
                <a:schemeClr val="dk1"/>
              </a:solidFill>
              <a:effectLst/>
              <a:latin typeface="+mn-lt"/>
              <a:ea typeface="+mn-ea"/>
              <a:cs typeface="+mn-cs"/>
            </a:rPr>
            <a:t>令和３年度に見直しを行った公共施設等総合管理計画に基づき、急激な人口減少や社会状況の変化に対応しながら、類似施設の集約、低利用施設や老朽施設の廃止・除却などを推進すると ともに更新時期前に長寿命化対策を講じるなど費用の抑制と平準化行い、中長期にわ たり計画的に適正な維持管理、施設配置を進めていく。なお、消防施設は類似団体内平均値と比較的近い水準で推移している。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新潟県村上市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55,919
55,604
1,174.17
43,014,379
39,868,342
1,467,016
21,802,914
32,388,795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人口の減少や全国平均を上回る高齢化率（令和４年度末４０．３％）に加え、大規模事業所数が少ないこと等により、財政基盤が弱く、類似団体平均を大きく下回っている。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企業誘致等の施策を積極的に実施し、税収の増加に努める。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8175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20461</xdr:rowOff>
    </xdr:from>
    <xdr:to>
      <xdr:col>23</xdr:col>
      <xdr:colOff>133350</xdr:colOff>
      <xdr:row>45</xdr:row>
      <xdr:rowOff>20461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7357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20461</xdr:rowOff>
    </xdr:from>
    <xdr:to>
      <xdr:col>19</xdr:col>
      <xdr:colOff>133350</xdr:colOff>
      <xdr:row>45</xdr:row>
      <xdr:rowOff>20461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735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7055</xdr:rowOff>
    </xdr:from>
    <xdr:to>
      <xdr:col>15</xdr:col>
      <xdr:colOff>82550</xdr:colOff>
      <xdr:row>45</xdr:row>
      <xdr:rowOff>20461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7223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57855</xdr:rowOff>
    </xdr:from>
    <xdr:to>
      <xdr:col>15</xdr:col>
      <xdr:colOff>133350</xdr:colOff>
      <xdr:row>43</xdr:row>
      <xdr:rowOff>159455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4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169632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9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7055</xdr:rowOff>
    </xdr:from>
    <xdr:to>
      <xdr:col>11</xdr:col>
      <xdr:colOff>31750</xdr:colOff>
      <xdr:row>45</xdr:row>
      <xdr:rowOff>7055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7223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71261</xdr:rowOff>
    </xdr:from>
    <xdr:to>
      <xdr:col>11</xdr:col>
      <xdr:colOff>82550</xdr:colOff>
      <xdr:row>44</xdr:row>
      <xdr:rowOff>1411</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44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11588</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1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5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24994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141111</xdr:rowOff>
    </xdr:from>
    <xdr:to>
      <xdr:col>23</xdr:col>
      <xdr:colOff>184150</xdr:colOff>
      <xdr:row>45</xdr:row>
      <xdr:rowOff>71261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36988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141111</xdr:rowOff>
    </xdr:from>
    <xdr:to>
      <xdr:col>19</xdr:col>
      <xdr:colOff>184150</xdr:colOff>
      <xdr:row>45</xdr:row>
      <xdr:rowOff>71261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56038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7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141111</xdr:rowOff>
    </xdr:from>
    <xdr:to>
      <xdr:col>15</xdr:col>
      <xdr:colOff>133350</xdr:colOff>
      <xdr:row>45</xdr:row>
      <xdr:rowOff>71261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56038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127705</xdr:rowOff>
    </xdr:from>
    <xdr:to>
      <xdr:col>11</xdr:col>
      <xdr:colOff>82550</xdr:colOff>
      <xdr:row>45</xdr:row>
      <xdr:rowOff>57855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42632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5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127705</xdr:rowOff>
    </xdr:from>
    <xdr:to>
      <xdr:col>7</xdr:col>
      <xdr:colOff>31750</xdr:colOff>
      <xdr:row>45</xdr:row>
      <xdr:rowOff>57855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42632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5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類似団体平均より下回っているが、前年度比４．５ポイント増となり、高水準にある。要因としては、近年の人件費及び物価上昇による影響が考えられる。</a:t>
          </a:r>
        </a:p>
        <a:p>
          <a:r>
            <a:rPr kumimoji="1" lang="ja-JP" altLang="en-US" sz="1300">
              <a:latin typeface="ＭＳ Ｐゴシック" panose="020B0600070205080204" pitchFamily="50" charset="-128"/>
              <a:ea typeface="ＭＳ Ｐゴシック" panose="020B0600070205080204" pitchFamily="50" charset="-128"/>
            </a:rPr>
            <a:t>　人件費及び物価は今後も上昇が見込まれるため、行財政改革をさらに推進し、事務事業の休止・先送り・縮小等を図り、義務的経費を含む経常経費の削減に努める。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66</xdr:row>
      <xdr:rowOff>34290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77132"/>
          <a:ext cx="0" cy="127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6367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4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65088</xdr:rowOff>
    </xdr:from>
    <xdr:to>
      <xdr:col>23</xdr:col>
      <xdr:colOff>133350</xdr:colOff>
      <xdr:row>62</xdr:row>
      <xdr:rowOff>165100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523538"/>
          <a:ext cx="838200" cy="27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146702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7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65088</xdr:rowOff>
    </xdr:from>
    <xdr:to>
      <xdr:col>19</xdr:col>
      <xdr:colOff>133350</xdr:colOff>
      <xdr:row>62</xdr:row>
      <xdr:rowOff>8255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523538"/>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122872</xdr:rowOff>
    </xdr:from>
    <xdr:to>
      <xdr:col>19</xdr:col>
      <xdr:colOff>184150</xdr:colOff>
      <xdr:row>62</xdr:row>
      <xdr:rowOff>53022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37799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67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8255</xdr:rowOff>
    </xdr:from>
    <xdr:to>
      <xdr:col>15</xdr:col>
      <xdr:colOff>82550</xdr:colOff>
      <xdr:row>63</xdr:row>
      <xdr:rowOff>66040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638155"/>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63</xdr:row>
      <xdr:rowOff>138430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673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15892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130827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14288</xdr:rowOff>
    </xdr:from>
    <xdr:to>
      <xdr:col>19</xdr:col>
      <xdr:colOff>184150</xdr:colOff>
      <xdr:row>61</xdr:row>
      <xdr:rowOff>115888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47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126065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241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128905</xdr:rowOff>
    </xdr:from>
    <xdr:to>
      <xdr:col>15</xdr:col>
      <xdr:colOff>133350</xdr:colOff>
      <xdr:row>62</xdr:row>
      <xdr:rowOff>59055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69232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15240</xdr:rowOff>
    </xdr:from>
    <xdr:to>
      <xdr:col>11</xdr:col>
      <xdr:colOff>82550</xdr:colOff>
      <xdr:row>63</xdr:row>
      <xdr:rowOff>116840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127017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2557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[256,148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人件費、物件費及び維持補修費の合計額の人口１人当たりの金額が類似団体平均を大きく上回っている要因として、ごみ処理場、し尿処理場の運営及び消防業務を市単独で実施していることがあげられる。</a:t>
          </a:r>
        </a:p>
        <a:p>
          <a:r>
            <a:rPr kumimoji="1" lang="ja-JP" altLang="en-US" sz="1300">
              <a:latin typeface="ＭＳ Ｐゴシック" panose="020B0600070205080204" pitchFamily="50" charset="-128"/>
              <a:ea typeface="ＭＳ Ｐゴシック" panose="020B0600070205080204" pitchFamily="50" charset="-128"/>
            </a:rPr>
            <a:t>　また、前年度と比較して増加している主な要因としては、給与改定に伴う職員給与の増及び消防団員報酬の増によるものである。</a:t>
          </a:r>
        </a:p>
        <a:p>
          <a:r>
            <a:rPr kumimoji="1" lang="ja-JP" altLang="en-US" sz="1300">
              <a:latin typeface="ＭＳ Ｐゴシック" panose="020B0600070205080204" pitchFamily="50" charset="-128"/>
              <a:ea typeface="ＭＳ Ｐゴシック" panose="020B0600070205080204" pitchFamily="50" charset="-128"/>
            </a:rPr>
            <a:t>　今後も、民間でも実施可能な事業等については、指定管理者制度の導入などにより委託化を進め、コストの縮減を図る。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88503</xdr:rowOff>
    </xdr:from>
    <xdr:to>
      <xdr:col>23</xdr:col>
      <xdr:colOff>133350</xdr:colOff>
      <xdr:row>88</xdr:row>
      <xdr:rowOff>146405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04503"/>
          <a:ext cx="0" cy="1429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118482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146405</xdr:rowOff>
    </xdr:from>
    <xdr:to>
      <xdr:col>24</xdr:col>
      <xdr:colOff>12700</xdr:colOff>
      <xdr:row>88</xdr:row>
      <xdr:rowOff>146405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3430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4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88503</xdr:rowOff>
    </xdr:from>
    <xdr:to>
      <xdr:col>24</xdr:col>
      <xdr:colOff>12700</xdr:colOff>
      <xdr:row>80</xdr:row>
      <xdr:rowOff>88503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0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119504</xdr:rowOff>
    </xdr:from>
    <xdr:to>
      <xdr:col>23</xdr:col>
      <xdr:colOff>133350</xdr:colOff>
      <xdr:row>87</xdr:row>
      <xdr:rowOff>140467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864204"/>
          <a:ext cx="838200" cy="19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111824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992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95297</xdr:rowOff>
    </xdr:from>
    <xdr:to>
      <xdr:col>23</xdr:col>
      <xdr:colOff>184150</xdr:colOff>
      <xdr:row>83</xdr:row>
      <xdr:rowOff>25447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52367</xdr:rowOff>
    </xdr:from>
    <xdr:to>
      <xdr:col>19</xdr:col>
      <xdr:colOff>133350</xdr:colOff>
      <xdr:row>86</xdr:row>
      <xdr:rowOff>119504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797067"/>
          <a:ext cx="889000" cy="6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53367</xdr:rowOff>
    </xdr:from>
    <xdr:to>
      <xdr:col>19</xdr:col>
      <xdr:colOff>184150</xdr:colOff>
      <xdr:row>82</xdr:row>
      <xdr:rowOff>154967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165144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81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112647</xdr:rowOff>
    </xdr:from>
    <xdr:to>
      <xdr:col>15</xdr:col>
      <xdr:colOff>82550</xdr:colOff>
      <xdr:row>86</xdr:row>
      <xdr:rowOff>52367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514447"/>
          <a:ext cx="889000" cy="28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140984</xdr:rowOff>
    </xdr:from>
    <xdr:to>
      <xdr:col>15</xdr:col>
      <xdr:colOff>133350</xdr:colOff>
      <xdr:row>83</xdr:row>
      <xdr:rowOff>71134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81311</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6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112647</xdr:rowOff>
    </xdr:from>
    <xdr:to>
      <xdr:col>11</xdr:col>
      <xdr:colOff>31750</xdr:colOff>
      <xdr:row>85</xdr:row>
      <xdr:rowOff>5962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514447"/>
          <a:ext cx="889000" cy="6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35647</xdr:rowOff>
    </xdr:from>
    <xdr:to>
      <xdr:col>11</xdr:col>
      <xdr:colOff>82550</xdr:colOff>
      <xdr:row>82</xdr:row>
      <xdr:rowOff>137247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147424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1504</xdr:rowOff>
    </xdr:from>
    <xdr:to>
      <xdr:col>7</xdr:col>
      <xdr:colOff>31750</xdr:colOff>
      <xdr:row>82</xdr:row>
      <xdr:rowOff>103104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113281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89667</xdr:rowOff>
    </xdr:from>
    <xdr:to>
      <xdr:col>23</xdr:col>
      <xdr:colOff>184150</xdr:colOff>
      <xdr:row>88</xdr:row>
      <xdr:rowOff>19817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500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61744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977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68704</xdr:rowOff>
    </xdr:from>
    <xdr:to>
      <xdr:col>19</xdr:col>
      <xdr:colOff>184150</xdr:colOff>
      <xdr:row>86</xdr:row>
      <xdr:rowOff>170304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81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155081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899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1567</xdr:rowOff>
    </xdr:from>
    <xdr:to>
      <xdr:col>15</xdr:col>
      <xdr:colOff>133350</xdr:colOff>
      <xdr:row>86</xdr:row>
      <xdr:rowOff>103167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74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87944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8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61847</xdr:rowOff>
    </xdr:from>
    <xdr:to>
      <xdr:col>11</xdr:col>
      <xdr:colOff>82550</xdr:colOff>
      <xdr:row>84</xdr:row>
      <xdr:rowOff>163447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6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148224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550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126612</xdr:rowOff>
    </xdr:from>
    <xdr:to>
      <xdr:col>7</xdr:col>
      <xdr:colOff>31750</xdr:colOff>
      <xdr:row>85</xdr:row>
      <xdr:rowOff>56762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52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41539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614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市町村合併前の旧市町村において類似団体平均を下回っていたことから、現在の指数についても低水準となっている。</a:t>
          </a:r>
        </a:p>
        <a:p>
          <a:r>
            <a:rPr kumimoji="1" lang="ja-JP" altLang="en-US" sz="1300">
              <a:latin typeface="ＭＳ Ｐゴシック" panose="020B0600070205080204" pitchFamily="50" charset="-128"/>
              <a:ea typeface="ＭＳ Ｐゴシック" panose="020B0600070205080204" pitchFamily="50" charset="-128"/>
            </a:rPr>
            <a:t>　今後も、国県の給与改定の状況や、地域の民間企業の平均給与の状況を踏まえ、給与の適正化に努める。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19050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28121</xdr:rowOff>
    </xdr:from>
    <xdr:to>
      <xdr:col>81</xdr:col>
      <xdr:colOff>44450</xdr:colOff>
      <xdr:row>81</xdr:row>
      <xdr:rowOff>97064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3915571"/>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97064</xdr:rowOff>
    </xdr:from>
    <xdr:to>
      <xdr:col>77</xdr:col>
      <xdr:colOff>44450</xdr:colOff>
      <xdr:row>81</xdr:row>
      <xdr:rowOff>166007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39845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62593</xdr:rowOff>
    </xdr:from>
    <xdr:to>
      <xdr:col>72</xdr:col>
      <xdr:colOff>203200</xdr:colOff>
      <xdr:row>81</xdr:row>
      <xdr:rowOff>166007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39500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62593</xdr:rowOff>
    </xdr:from>
    <xdr:to>
      <xdr:col>68</xdr:col>
      <xdr:colOff>152400</xdr:colOff>
      <xdr:row>81</xdr:row>
      <xdr:rowOff>114300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39500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148771</xdr:rowOff>
    </xdr:from>
    <xdr:to>
      <xdr:col>81</xdr:col>
      <xdr:colOff>95250</xdr:colOff>
      <xdr:row>81</xdr:row>
      <xdr:rowOff>78921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70048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7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46264</xdr:rowOff>
    </xdr:from>
    <xdr:to>
      <xdr:col>77</xdr:col>
      <xdr:colOff>95250</xdr:colOff>
      <xdr:row>81</xdr:row>
      <xdr:rowOff>147864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158041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70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115207</xdr:rowOff>
    </xdr:from>
    <xdr:to>
      <xdr:col>73</xdr:col>
      <xdr:colOff>44450</xdr:colOff>
      <xdr:row>82</xdr:row>
      <xdr:rowOff>45357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55534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11793</xdr:rowOff>
    </xdr:from>
    <xdr:to>
      <xdr:col>68</xdr:col>
      <xdr:colOff>203200</xdr:colOff>
      <xdr:row>81</xdr:row>
      <xdr:rowOff>113393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123570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6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63500</xdr:rowOff>
    </xdr:from>
    <xdr:to>
      <xdr:col>64</xdr:col>
      <xdr:colOff>152400</xdr:colOff>
      <xdr:row>81</xdr:row>
      <xdr:rowOff>165100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は類似団体平均を大きく上回っているが、要因としては、本市の面積が広大なため、本庁の他に支所（４支所）、保育園（１１園）に職員を配置し、加えて消防業務を市単独で実施していることがあげられる。</a:t>
          </a:r>
        </a:p>
        <a:p>
          <a:r>
            <a:rPr kumimoji="1" lang="ja-JP" altLang="en-US" sz="1300">
              <a:latin typeface="ＭＳ Ｐゴシック" panose="020B0600070205080204" pitchFamily="50" charset="-128"/>
              <a:ea typeface="ＭＳ Ｐゴシック" panose="020B0600070205080204" pitchFamily="50" charset="-128"/>
            </a:rPr>
            <a:t>　今後も、住民サービスを低下させることなく、「職員定員適正化計画」に基づき、職員数の適正化を進める。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67</xdr:row>
      <xdr:rowOff>148379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33436"/>
          <a:ext cx="0" cy="1502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120456</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148379</xdr:rowOff>
    </xdr:from>
    <xdr:to>
      <xdr:col>81</xdr:col>
      <xdr:colOff>133350</xdr:colOff>
      <xdr:row>67</xdr:row>
      <xdr:rowOff>148379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82021</xdr:rowOff>
    </xdr:from>
    <xdr:to>
      <xdr:col>81</xdr:col>
      <xdr:colOff>44450</xdr:colOff>
      <xdr:row>67</xdr:row>
      <xdr:rowOff>148379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1569171"/>
          <a:ext cx="8382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46372</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0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29845</xdr:rowOff>
    </xdr:from>
    <xdr:to>
      <xdr:col>81</xdr:col>
      <xdr:colOff>95250</xdr:colOff>
      <xdr:row>62</xdr:row>
      <xdr:rowOff>131445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35771</xdr:rowOff>
    </xdr:from>
    <xdr:to>
      <xdr:col>77</xdr:col>
      <xdr:colOff>44450</xdr:colOff>
      <xdr:row>67</xdr:row>
      <xdr:rowOff>82021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1522921"/>
          <a:ext cx="889000" cy="4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13758</xdr:rowOff>
    </xdr:from>
    <xdr:to>
      <xdr:col>77</xdr:col>
      <xdr:colOff>95250</xdr:colOff>
      <xdr:row>62</xdr:row>
      <xdr:rowOff>115358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125535</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41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11642</xdr:rowOff>
    </xdr:from>
    <xdr:to>
      <xdr:col>72</xdr:col>
      <xdr:colOff>203200</xdr:colOff>
      <xdr:row>67</xdr:row>
      <xdr:rowOff>35771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1498792"/>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154517</xdr:rowOff>
    </xdr:from>
    <xdr:to>
      <xdr:col>73</xdr:col>
      <xdr:colOff>44450</xdr:colOff>
      <xdr:row>63</xdr:row>
      <xdr:rowOff>84667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94844</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152929</xdr:rowOff>
    </xdr:from>
    <xdr:to>
      <xdr:col>68</xdr:col>
      <xdr:colOff>152400</xdr:colOff>
      <xdr:row>67</xdr:row>
      <xdr:rowOff>11642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1468629"/>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162560</xdr:rowOff>
    </xdr:from>
    <xdr:to>
      <xdr:col>68</xdr:col>
      <xdr:colOff>203200</xdr:colOff>
      <xdr:row>63</xdr:row>
      <xdr:rowOff>92710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102887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154517</xdr:rowOff>
    </xdr:from>
    <xdr:to>
      <xdr:col>64</xdr:col>
      <xdr:colOff>152400</xdr:colOff>
      <xdr:row>63</xdr:row>
      <xdr:rowOff>84667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94844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97579</xdr:rowOff>
    </xdr:from>
    <xdr:to>
      <xdr:col>81</xdr:col>
      <xdr:colOff>95250</xdr:colOff>
      <xdr:row>68</xdr:row>
      <xdr:rowOff>27729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58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164906</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48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31221</xdr:rowOff>
    </xdr:from>
    <xdr:to>
      <xdr:col>77</xdr:col>
      <xdr:colOff>95250</xdr:colOff>
      <xdr:row>67</xdr:row>
      <xdr:rowOff>132821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151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117598</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604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156421</xdr:rowOff>
    </xdr:from>
    <xdr:to>
      <xdr:col>73</xdr:col>
      <xdr:colOff>44450</xdr:colOff>
      <xdr:row>67</xdr:row>
      <xdr:rowOff>86571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147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71348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558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132292</xdr:rowOff>
    </xdr:from>
    <xdr:to>
      <xdr:col>68</xdr:col>
      <xdr:colOff>203200</xdr:colOff>
      <xdr:row>67</xdr:row>
      <xdr:rowOff>62442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14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47219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53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102129</xdr:rowOff>
    </xdr:from>
    <xdr:to>
      <xdr:col>64</xdr:col>
      <xdr:colOff>152400</xdr:colOff>
      <xdr:row>67</xdr:row>
      <xdr:rowOff>32279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141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17056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50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前年度比０．６ポイント減少したが、類似団体平均と比較すると依然として高い比率となっている。</a:t>
          </a:r>
        </a:p>
        <a:p>
          <a:r>
            <a:rPr kumimoji="1" lang="ja-JP" altLang="en-US" sz="1300">
              <a:latin typeface="ＭＳ Ｐゴシック" panose="020B0600070205080204" pitchFamily="50" charset="-128"/>
              <a:ea typeface="ＭＳ Ｐゴシック" panose="020B0600070205080204" pitchFamily="50" charset="-128"/>
            </a:rPr>
            <a:t>　今後、大型建設事業や令和４年度に発生した大雨災害復旧事業の償還が控えているため、大規模な事業計画の整理・縮小を図るなど、緊急度・住民ニーズを的確に把握した事業の選択が必要と考える。地方債の発行にあっては償還額以下での発行に努めるとともに、交付税措置のある地方債を活用し、後年度の財政負担の軽減を図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50292</xdr:rowOff>
    </xdr:from>
    <xdr:to>
      <xdr:col>81</xdr:col>
      <xdr:colOff>44450</xdr:colOff>
      <xdr:row>45</xdr:row>
      <xdr:rowOff>61214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222492"/>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136669</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6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50292</xdr:rowOff>
    </xdr:from>
    <xdr:to>
      <xdr:col>81</xdr:col>
      <xdr:colOff>133350</xdr:colOff>
      <xdr:row>36</xdr:row>
      <xdr:rowOff>50292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22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18034</xdr:rowOff>
    </xdr:from>
    <xdr:to>
      <xdr:col>81</xdr:col>
      <xdr:colOff>44450</xdr:colOff>
      <xdr:row>43</xdr:row>
      <xdr:rowOff>75946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39038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75946</xdr:rowOff>
    </xdr:from>
    <xdr:to>
      <xdr:col>77</xdr:col>
      <xdr:colOff>44450</xdr:colOff>
      <xdr:row>43</xdr:row>
      <xdr:rowOff>114554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44829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114554</xdr:rowOff>
    </xdr:from>
    <xdr:to>
      <xdr:col>72</xdr:col>
      <xdr:colOff>203200</xdr:colOff>
      <xdr:row>44</xdr:row>
      <xdr:rowOff>10668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48690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133858</xdr:rowOff>
    </xdr:from>
    <xdr:to>
      <xdr:col>68</xdr:col>
      <xdr:colOff>152400</xdr:colOff>
      <xdr:row>44</xdr:row>
      <xdr:rowOff>10668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50620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35831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105156</xdr:rowOff>
    </xdr:from>
    <xdr:to>
      <xdr:col>64</xdr:col>
      <xdr:colOff>152400</xdr:colOff>
      <xdr:row>41</xdr:row>
      <xdr:rowOff>35306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45483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138684</xdr:rowOff>
    </xdr:from>
    <xdr:to>
      <xdr:col>81</xdr:col>
      <xdr:colOff>95250</xdr:colOff>
      <xdr:row>43</xdr:row>
      <xdr:rowOff>68834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110761</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31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25146</xdr:rowOff>
    </xdr:from>
    <xdr:to>
      <xdr:col>77</xdr:col>
      <xdr:colOff>95250</xdr:colOff>
      <xdr:row>43</xdr:row>
      <xdr:rowOff>126746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111523</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48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63754</xdr:rowOff>
    </xdr:from>
    <xdr:to>
      <xdr:col>73</xdr:col>
      <xdr:colOff>44450</xdr:colOff>
      <xdr:row>43</xdr:row>
      <xdr:rowOff>165354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150131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131318</xdr:rowOff>
    </xdr:from>
    <xdr:to>
      <xdr:col>68</xdr:col>
      <xdr:colOff>203200</xdr:colOff>
      <xdr:row>44</xdr:row>
      <xdr:rowOff>61468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46245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83058</xdr:rowOff>
    </xdr:from>
    <xdr:to>
      <xdr:col>64</xdr:col>
      <xdr:colOff>152400</xdr:colOff>
      <xdr:row>44</xdr:row>
      <xdr:rowOff>13208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169435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前年度と比較し１４．１ポイント改善した。これは大規模事業の償還終了や公営企業債等の残高が減少したことによるものである。</a:t>
          </a:r>
        </a:p>
        <a:p>
          <a:r>
            <a:rPr kumimoji="1" lang="ja-JP" altLang="en-US" sz="1300">
              <a:latin typeface="ＭＳ Ｐゴシック" panose="020B0600070205080204" pitchFamily="50" charset="-128"/>
              <a:ea typeface="ＭＳ Ｐゴシック" panose="020B0600070205080204" pitchFamily="50" charset="-128"/>
            </a:rPr>
            <a:t>　しかし、依然として類似団体平均を大きく上回っており、その要因として、下水道事業における公営企業債等の償還に係る繰出金が考えられる。</a:t>
          </a:r>
        </a:p>
        <a:p>
          <a:r>
            <a:rPr kumimoji="1" lang="ja-JP" altLang="en-US" sz="1300">
              <a:latin typeface="ＭＳ Ｐゴシック" panose="020B0600070205080204" pitchFamily="50" charset="-128"/>
              <a:ea typeface="ＭＳ Ｐゴシック" panose="020B0600070205080204" pitchFamily="50" charset="-128"/>
            </a:rPr>
            <a:t>　当市は他団体と比べて面積も広く、下水道の敷設に多額の費用を要することから、財源確保のためにも多額の地方債を発行している。資本費平準化債を活用するとともに、下水道使用料の安定確保や下水道接続率の向上を図ることで自主財源を確保し、基準外繰出金の減少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132564</xdr:rowOff>
    </xdr:from>
    <xdr:to>
      <xdr:col>81</xdr:col>
      <xdr:colOff>44450</xdr:colOff>
      <xdr:row>19</xdr:row>
      <xdr:rowOff>123130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3218664"/>
          <a:ext cx="838200" cy="16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24570</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53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xdr:rowOff>
    </xdr:from>
    <xdr:to>
      <xdr:col>81</xdr:col>
      <xdr:colOff>95250</xdr:colOff>
      <xdr:row>14</xdr:row>
      <xdr:rowOff>109643</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123130</xdr:rowOff>
    </xdr:from>
    <xdr:to>
      <xdr:col>77</xdr:col>
      <xdr:colOff>44450</xdr:colOff>
      <xdr:row>20</xdr:row>
      <xdr:rowOff>60839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3380680"/>
          <a:ext cx="889000" cy="10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68943</xdr:rowOff>
    </xdr:from>
    <xdr:to>
      <xdr:col>77</xdr:col>
      <xdr:colOff>95250</xdr:colOff>
      <xdr:row>14</xdr:row>
      <xdr:rowOff>170543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9270</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23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60839</xdr:rowOff>
    </xdr:from>
    <xdr:to>
      <xdr:col>72</xdr:col>
      <xdr:colOff>203200</xdr:colOff>
      <xdr:row>21</xdr:row>
      <xdr:rowOff>142180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489839"/>
          <a:ext cx="889000" cy="25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12398</xdr:rowOff>
    </xdr:from>
    <xdr:to>
      <xdr:col>73</xdr:col>
      <xdr:colOff>44450</xdr:colOff>
      <xdr:row>15</xdr:row>
      <xdr:rowOff>113998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8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124175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5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103112</xdr:rowOff>
    </xdr:from>
    <xdr:to>
      <xdr:col>68</xdr:col>
      <xdr:colOff>152400</xdr:colOff>
      <xdr:row>21</xdr:row>
      <xdr:rowOff>142180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3703562"/>
          <a:ext cx="889000" cy="3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126395</xdr:rowOff>
    </xdr:from>
    <xdr:to>
      <xdr:col>68</xdr:col>
      <xdr:colOff>203200</xdr:colOff>
      <xdr:row>15</xdr:row>
      <xdr:rowOff>56545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66722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2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153972</xdr:rowOff>
    </xdr:from>
    <xdr:to>
      <xdr:col>64</xdr:col>
      <xdr:colOff>152400</xdr:colOff>
      <xdr:row>15</xdr:row>
      <xdr:rowOff>84122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94299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81764</xdr:rowOff>
    </xdr:from>
    <xdr:to>
      <xdr:col>81</xdr:col>
      <xdr:colOff>95250</xdr:colOff>
      <xdr:row>19</xdr:row>
      <xdr:rowOff>11914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316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53841</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313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72330</xdr:rowOff>
    </xdr:from>
    <xdr:to>
      <xdr:col>77</xdr:col>
      <xdr:colOff>95250</xdr:colOff>
      <xdr:row>20</xdr:row>
      <xdr:rowOff>2480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32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158707</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41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10039</xdr:rowOff>
    </xdr:from>
    <xdr:to>
      <xdr:col>73</xdr:col>
      <xdr:colOff>44450</xdr:colOff>
      <xdr:row>20</xdr:row>
      <xdr:rowOff>111639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43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96416</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525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91380</xdr:rowOff>
    </xdr:from>
    <xdr:to>
      <xdr:col>68</xdr:col>
      <xdr:colOff>203200</xdr:colOff>
      <xdr:row>22</xdr:row>
      <xdr:rowOff>21530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69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6307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77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52312</xdr:rowOff>
    </xdr:from>
    <xdr:to>
      <xdr:col>64</xdr:col>
      <xdr:colOff>152400</xdr:colOff>
      <xdr:row>21</xdr:row>
      <xdr:rowOff>153912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65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138689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73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新潟県村上市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55,919
55,604
1,174.17
43,014,379
39,868,342
1,467,016
21,802,914
32,388,795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人件費にかかる経常収支比率は、類似団体平均とほぼ同じ水準にある。前年度比１．３ポイント上昇したが、これは職員の給与改定による増及び消防団員報酬の増に伴うものと考える。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今後も「職員定員適正化計画」に基づき、職員数の適正化を進めて、人件費の抑制を図る。</a:t>
          </a:r>
          <a:endParaRPr lang="ja-JP" altLang="ja-JP">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104140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19558</xdr:rowOff>
    </xdr:from>
    <xdr:to>
      <xdr:col>24</xdr:col>
      <xdr:colOff>25400</xdr:colOff>
      <xdr:row>37</xdr:row>
      <xdr:rowOff>78994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6320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19558</xdr:rowOff>
    </xdr:from>
    <xdr:to>
      <xdr:col>19</xdr:col>
      <xdr:colOff>187325</xdr:colOff>
      <xdr:row>37</xdr:row>
      <xdr:rowOff>69850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632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113284</xdr:rowOff>
    </xdr:from>
    <xdr:to>
      <xdr:col>15</xdr:col>
      <xdr:colOff>98425</xdr:colOff>
      <xdr:row>37</xdr:row>
      <xdr:rowOff>69850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8548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23622</xdr:rowOff>
    </xdr:from>
    <xdr:to>
      <xdr:col>15</xdr:col>
      <xdr:colOff>149225</xdr:colOff>
      <xdr:row>37</xdr:row>
      <xdr:rowOff>125222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109999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113284</xdr:rowOff>
    </xdr:from>
    <xdr:to>
      <xdr:col>11</xdr:col>
      <xdr:colOff>9525</xdr:colOff>
      <xdr:row>36</xdr:row>
      <xdr:rowOff>127000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854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112776</xdr:rowOff>
    </xdr:from>
    <xdr:to>
      <xdr:col>11</xdr:col>
      <xdr:colOff>60325</xdr:colOff>
      <xdr:row>37</xdr:row>
      <xdr:rowOff>42926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27703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32275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140208</xdr:rowOff>
    </xdr:from>
    <xdr:to>
      <xdr:col>20</xdr:col>
      <xdr:colOff>38100</xdr:colOff>
      <xdr:row>37</xdr:row>
      <xdr:rowOff>70358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62484</xdr:rowOff>
    </xdr:from>
    <xdr:to>
      <xdr:col>11</xdr:col>
      <xdr:colOff>60325</xdr:colOff>
      <xdr:row>36</xdr:row>
      <xdr:rowOff>164084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2811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物件費にかかる経常収支比率は、前年度比２．５ポイント増加した。これは、労務単価や物価の上昇に伴う業務委託料や指定管理料の増加によるもの考える。</a:t>
          </a:r>
        </a:p>
        <a:p>
          <a:r>
            <a:rPr kumimoji="1" lang="ja-JP" altLang="en-US" sz="1300">
              <a:latin typeface="ＭＳ Ｐゴシック" panose="020B0600070205080204" pitchFamily="50" charset="-128"/>
              <a:ea typeface="ＭＳ Ｐゴシック" panose="020B0600070205080204" pitchFamily="50" charset="-128"/>
            </a:rPr>
            <a:t>　今後も、労務単価や物価の上昇の影響による増加が見込まれるため、引き続き、全般的な経常経費の削減と物件費の抑制を図る。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73660</xdr:rowOff>
    </xdr:from>
    <xdr:to>
      <xdr:col>82</xdr:col>
      <xdr:colOff>107950</xdr:colOff>
      <xdr:row>22</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7396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7637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7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35560</xdr:rowOff>
    </xdr:from>
    <xdr:to>
      <xdr:col>82</xdr:col>
      <xdr:colOff>196850</xdr:colOff>
      <xdr:row>22</xdr:row>
      <xdr:rowOff>35560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80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160037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73660</xdr:rowOff>
    </xdr:from>
    <xdr:to>
      <xdr:col>82</xdr:col>
      <xdr:colOff>196850</xdr:colOff>
      <xdr:row>14</xdr:row>
      <xdr:rowOff>73660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7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54610</xdr:rowOff>
    </xdr:from>
    <xdr:to>
      <xdr:col>82</xdr:col>
      <xdr:colOff>107950</xdr:colOff>
      <xdr:row>18</xdr:row>
      <xdr:rowOff>73660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6926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96537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39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54610</xdr:rowOff>
    </xdr:from>
    <xdr:to>
      <xdr:col>78</xdr:col>
      <xdr:colOff>69850</xdr:colOff>
      <xdr:row>17</xdr:row>
      <xdr:rowOff>123190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9692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123190</xdr:rowOff>
    </xdr:from>
    <xdr:to>
      <xdr:col>73</xdr:col>
      <xdr:colOff>180975</xdr:colOff>
      <xdr:row>18</xdr:row>
      <xdr:rowOff>35560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0378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35560</xdr:rowOff>
    </xdr:from>
    <xdr:to>
      <xdr:col>69</xdr:col>
      <xdr:colOff>92075</xdr:colOff>
      <xdr:row>18</xdr:row>
      <xdr:rowOff>81280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121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3810</xdr:rowOff>
    </xdr:from>
    <xdr:to>
      <xdr:col>69</xdr:col>
      <xdr:colOff>142875</xdr:colOff>
      <xdr:row>17</xdr:row>
      <xdr:rowOff>105410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115587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22860</xdr:rowOff>
    </xdr:from>
    <xdr:to>
      <xdr:col>82</xdr:col>
      <xdr:colOff>158750</xdr:colOff>
      <xdr:row>18</xdr:row>
      <xdr:rowOff>124460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166387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3810</xdr:rowOff>
    </xdr:from>
    <xdr:to>
      <xdr:col>78</xdr:col>
      <xdr:colOff>120650</xdr:colOff>
      <xdr:row>17</xdr:row>
      <xdr:rowOff>105410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72390</xdr:rowOff>
    </xdr:from>
    <xdr:to>
      <xdr:col>74</xdr:col>
      <xdr:colOff>31750</xdr:colOff>
      <xdr:row>18</xdr:row>
      <xdr:rowOff>2540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158767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156210</xdr:rowOff>
    </xdr:from>
    <xdr:to>
      <xdr:col>69</xdr:col>
      <xdr:colOff>142875</xdr:colOff>
      <xdr:row>18</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71137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30480</xdr:rowOff>
    </xdr:from>
    <xdr:to>
      <xdr:col>65</xdr:col>
      <xdr:colOff>53975</xdr:colOff>
      <xdr:row>18</xdr:row>
      <xdr:rowOff>132080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116857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かかる経常収支比率は類似団体よりも２．２ポイント下回っているが、生活保護費や医療費助成の増加などにより比率の上昇傾向にあることから、資格審査等の適正化や各種支援制度の精査を進め、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61</xdr:row>
      <xdr:rowOff>86178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167822</xdr:rowOff>
    </xdr:from>
    <xdr:to>
      <xdr:col>24</xdr:col>
      <xdr:colOff>25400</xdr:colOff>
      <xdr:row>54</xdr:row>
      <xdr:rowOff>110672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254672"/>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4535</xdr:rowOff>
    </xdr:from>
    <xdr:to>
      <xdr:col>19</xdr:col>
      <xdr:colOff>187325</xdr:colOff>
      <xdr:row>53</xdr:row>
      <xdr:rowOff>167822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0913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166007</xdr:rowOff>
    </xdr:from>
    <xdr:to>
      <xdr:col>20</xdr:col>
      <xdr:colOff>38100</xdr:colOff>
      <xdr:row>56</xdr:row>
      <xdr:rowOff>96157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80934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4535</xdr:rowOff>
    </xdr:from>
    <xdr:to>
      <xdr:col>15</xdr:col>
      <xdr:colOff>98425</xdr:colOff>
      <xdr:row>53</xdr:row>
      <xdr:rowOff>167822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0913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53</xdr:row>
      <xdr:rowOff>167822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222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35378</xdr:rowOff>
    </xdr:from>
    <xdr:to>
      <xdr:col>11</xdr:col>
      <xdr:colOff>60325</xdr:colOff>
      <xdr:row>57</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59872</xdr:rowOff>
    </xdr:from>
    <xdr:to>
      <xdr:col>24</xdr:col>
      <xdr:colOff>76200</xdr:colOff>
      <xdr:row>54</xdr:row>
      <xdr:rowOff>161472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76399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6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117022</xdr:rowOff>
    </xdr:from>
    <xdr:to>
      <xdr:col>20</xdr:col>
      <xdr:colOff>38100</xdr:colOff>
      <xdr:row>54</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57349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125185</xdr:rowOff>
    </xdr:from>
    <xdr:to>
      <xdr:col>15</xdr:col>
      <xdr:colOff>149225</xdr:colOff>
      <xdr:row>53</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65512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80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117022</xdr:rowOff>
    </xdr:from>
    <xdr:to>
      <xdr:col>11</xdr:col>
      <xdr:colOff>60325</xdr:colOff>
      <xdr:row>54</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57349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その他にかかる経常収支比率は、昨年度とほぼ変わらなかったが、類似団体平均値より３．０ポイント上回った。今後も事業の見直し等により、経費の縮減に努めていく。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104140</xdr:rowOff>
    </xdr:from>
    <xdr:to>
      <xdr:col>82</xdr:col>
      <xdr:colOff>107950</xdr:colOff>
      <xdr:row>57</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362440"/>
          <a:ext cx="0" cy="553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115079</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988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57</xdr:row>
      <xdr:rowOff>143002</xdr:rowOff>
    </xdr:from>
    <xdr:to>
      <xdr:col>82</xdr:col>
      <xdr:colOff>196850</xdr:colOff>
      <xdr:row>57</xdr:row>
      <xdr:rowOff>143002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915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19067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910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104140</xdr:rowOff>
    </xdr:from>
    <xdr:to>
      <xdr:col>82</xdr:col>
      <xdr:colOff>196850</xdr:colOff>
      <xdr:row>54</xdr:row>
      <xdr:rowOff>104140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36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65278</xdr:rowOff>
    </xdr:from>
    <xdr:to>
      <xdr:col>82</xdr:col>
      <xdr:colOff>107950</xdr:colOff>
      <xdr:row>57</xdr:row>
      <xdr:rowOff>78994</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8379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79011</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0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65278</xdr:rowOff>
    </xdr:from>
    <xdr:to>
      <xdr:col>78</xdr:col>
      <xdr:colOff>69850</xdr:colOff>
      <xdr:row>57</xdr:row>
      <xdr:rowOff>65278</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837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151401</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40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65278</xdr:rowOff>
    </xdr:from>
    <xdr:to>
      <xdr:col>73</xdr:col>
      <xdr:colOff>180975</xdr:colOff>
      <xdr:row>60</xdr:row>
      <xdr:rowOff>76708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837928"/>
          <a:ext cx="8890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103632</xdr:rowOff>
    </xdr:from>
    <xdr:to>
      <xdr:col>74</xdr:col>
      <xdr:colOff>31750</xdr:colOff>
      <xdr:row>57</xdr:row>
      <xdr:rowOff>33782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0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43959</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47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76708</xdr:rowOff>
    </xdr:from>
    <xdr:to>
      <xdr:col>69</xdr:col>
      <xdr:colOff>92075</xdr:colOff>
      <xdr:row>60</xdr:row>
      <xdr:rowOff>94996</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3637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14478</xdr:rowOff>
    </xdr:from>
    <xdr:to>
      <xdr:col>69</xdr:col>
      <xdr:colOff>142875</xdr:colOff>
      <xdr:row>57</xdr:row>
      <xdr:rowOff>116078</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126255</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5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32766</xdr:rowOff>
    </xdr:from>
    <xdr:to>
      <xdr:col>65</xdr:col>
      <xdr:colOff>53975</xdr:colOff>
      <xdr:row>57</xdr:row>
      <xdr:rowOff>134366</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0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144543</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574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28194</xdr:rowOff>
    </xdr:from>
    <xdr:to>
      <xdr:col>82</xdr:col>
      <xdr:colOff>158750</xdr:colOff>
      <xdr:row>57</xdr:row>
      <xdr:rowOff>129794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108221</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70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14478</xdr:rowOff>
    </xdr:from>
    <xdr:to>
      <xdr:col>78</xdr:col>
      <xdr:colOff>120650</xdr:colOff>
      <xdr:row>57</xdr:row>
      <xdr:rowOff>116078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100855</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87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14478</xdr:rowOff>
    </xdr:from>
    <xdr:to>
      <xdr:col>74</xdr:col>
      <xdr:colOff>31750</xdr:colOff>
      <xdr:row>57</xdr:row>
      <xdr:rowOff>116078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7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100855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25908</xdr:rowOff>
    </xdr:from>
    <xdr:to>
      <xdr:col>69</xdr:col>
      <xdr:colOff>142875</xdr:colOff>
      <xdr:row>60</xdr:row>
      <xdr:rowOff>127508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31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112285</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39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44196</xdr:rowOff>
    </xdr:from>
    <xdr:to>
      <xdr:col>65</xdr:col>
      <xdr:colOff>53975</xdr:colOff>
      <xdr:row>60</xdr:row>
      <xdr:rowOff>145796</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33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130573</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41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かかる経常収支比率は、前年比ほぼ横ばいで、類似団体平均よりも３．３ポイント下回っている。今後も少子高齢化対策などにより増加傾向が見込まれるため、事業の見直し等により、経費の縮減に努めていく。</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94996</xdr:rowOff>
    </xdr:from>
    <xdr:to>
      <xdr:col>82</xdr:col>
      <xdr:colOff>107950</xdr:colOff>
      <xdr:row>40</xdr:row>
      <xdr:rowOff>44704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9242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9923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94996</xdr:rowOff>
    </xdr:from>
    <xdr:to>
      <xdr:col>82</xdr:col>
      <xdr:colOff>196850</xdr:colOff>
      <xdr:row>34</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165862</xdr:rowOff>
    </xdr:from>
    <xdr:to>
      <xdr:col>82</xdr:col>
      <xdr:colOff>107950</xdr:colOff>
      <xdr:row>36</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1666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66565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17272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1757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162577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165862</xdr:rowOff>
    </xdr:from>
    <xdr:to>
      <xdr:col>73</xdr:col>
      <xdr:colOff>180975</xdr:colOff>
      <xdr:row>36</xdr:row>
      <xdr:rowOff>17272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5823712"/>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165862</xdr:rowOff>
    </xdr:from>
    <xdr:to>
      <xdr:col>69</xdr:col>
      <xdr:colOff>92075</xdr:colOff>
      <xdr:row>33</xdr:row>
      <xdr:rowOff>170434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58237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156210</xdr:rowOff>
    </xdr:from>
    <xdr:to>
      <xdr:col>69</xdr:col>
      <xdr:colOff>142875</xdr:colOff>
      <xdr:row>36</xdr:row>
      <xdr:rowOff>86360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71137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137922</xdr:rowOff>
    </xdr:from>
    <xdr:to>
      <xdr:col>65</xdr:col>
      <xdr:colOff>53975</xdr:colOff>
      <xdr:row>36</xdr:row>
      <xdr:rowOff>68072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52849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131589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124206</xdr:rowOff>
    </xdr:from>
    <xdr:to>
      <xdr:col>78</xdr:col>
      <xdr:colOff>120650</xdr:colOff>
      <xdr:row>36</xdr:row>
      <xdr:rowOff>54356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137922</xdr:rowOff>
    </xdr:from>
    <xdr:to>
      <xdr:col>74</xdr:col>
      <xdr:colOff>31750</xdr:colOff>
      <xdr:row>36</xdr:row>
      <xdr:rowOff>68072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115062</xdr:rowOff>
    </xdr:from>
    <xdr:to>
      <xdr:col>69</xdr:col>
      <xdr:colOff>142875</xdr:colOff>
      <xdr:row>34</xdr:row>
      <xdr:rowOff>45212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7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55389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54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119634</xdr:rowOff>
    </xdr:from>
    <xdr:to>
      <xdr:col>65</xdr:col>
      <xdr:colOff>53975</xdr:colOff>
      <xdr:row>34</xdr:row>
      <xdr:rowOff>49784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59961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54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公債費にかかる経常収支比率は、類似団体平均よりも１．０ポイント下回っている。</a:t>
          </a:r>
        </a:p>
        <a:p>
          <a:r>
            <a:rPr kumimoji="1" lang="ja-JP" altLang="en-US" sz="1300">
              <a:latin typeface="ＭＳ Ｐゴシック" panose="020B0600070205080204" pitchFamily="50" charset="-128"/>
              <a:ea typeface="ＭＳ Ｐゴシック" panose="020B0600070205080204" pitchFamily="50" charset="-128"/>
            </a:rPr>
            <a:t>　大型事業が重なったことより、地方債残高が増加傾向にあったが、令和４年度に発生した災害により、さらに地方債残高が増加する見込みである。今後はこれまでのように償還額以下での地方債発行に努め、地方債残高の減少を図るとともに、交付税措置のある有利な地方債を活用す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90424</xdr:rowOff>
    </xdr:from>
    <xdr:to>
      <xdr:col>24</xdr:col>
      <xdr:colOff>25400</xdr:colOff>
      <xdr:row>80</xdr:row>
      <xdr:rowOff>72137</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77724"/>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44214</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72137</xdr:rowOff>
    </xdr:from>
    <xdr:to>
      <xdr:col>24</xdr:col>
      <xdr:colOff>114300</xdr:colOff>
      <xdr:row>80</xdr:row>
      <xdr:rowOff>72137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5351</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90424</xdr:rowOff>
    </xdr:from>
    <xdr:to>
      <xdr:col>24</xdr:col>
      <xdr:colOff>114300</xdr:colOff>
      <xdr:row>74</xdr:row>
      <xdr:rowOff>90424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51563</xdr:rowOff>
    </xdr:from>
    <xdr:to>
      <xdr:col>24</xdr:col>
      <xdr:colOff>25400</xdr:colOff>
      <xdr:row>77</xdr:row>
      <xdr:rowOff>56135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25321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56135</xdr:rowOff>
    </xdr:from>
    <xdr:to>
      <xdr:col>19</xdr:col>
      <xdr:colOff>187325</xdr:colOff>
      <xdr:row>77</xdr:row>
      <xdr:rowOff>83565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2577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83565</xdr:rowOff>
    </xdr:from>
    <xdr:to>
      <xdr:col>15</xdr:col>
      <xdr:colOff>98425</xdr:colOff>
      <xdr:row>77</xdr:row>
      <xdr:rowOff>129287</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285215"/>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129287</xdr:rowOff>
    </xdr:from>
    <xdr:to>
      <xdr:col>11</xdr:col>
      <xdr:colOff>9525</xdr:colOff>
      <xdr:row>77</xdr:row>
      <xdr:rowOff>129287</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330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165354</xdr:rowOff>
    </xdr:from>
    <xdr:to>
      <xdr:col>11</xdr:col>
      <xdr:colOff>60325</xdr:colOff>
      <xdr:row>78</xdr:row>
      <xdr:rowOff>95504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80281</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84853</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17290</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0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5335</xdr:rowOff>
    </xdr:from>
    <xdr:to>
      <xdr:col>20</xdr:col>
      <xdr:colOff>38100</xdr:colOff>
      <xdr:row>77</xdr:row>
      <xdr:rowOff>106935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117112</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32765</xdr:rowOff>
    </xdr:from>
    <xdr:to>
      <xdr:col>15</xdr:col>
      <xdr:colOff>149225</xdr:colOff>
      <xdr:row>77</xdr:row>
      <xdr:rowOff>134365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78487</xdr:rowOff>
    </xdr:from>
    <xdr:to>
      <xdr:col>11</xdr:col>
      <xdr:colOff>60325</xdr:colOff>
      <xdr:row>78</xdr:row>
      <xdr:rowOff>8637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18814</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04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78487</xdr:rowOff>
    </xdr:from>
    <xdr:to>
      <xdr:col>6</xdr:col>
      <xdr:colOff>171450</xdr:colOff>
      <xdr:row>78</xdr:row>
      <xdr:rowOff>8637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18814</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04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公債費以外の経常収支比率は、前年度比４．６ポイント増加した。これは、物件費の上昇が大きな要因と考える。類似団体平均と同じ水準ではあるが、今後も引き続き全般的な経常経費の削減を図る。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81280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81430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49276</xdr:rowOff>
    </xdr:from>
    <xdr:to>
      <xdr:col>82</xdr:col>
      <xdr:colOff>107950</xdr:colOff>
      <xdr:row>77</xdr:row>
      <xdr:rowOff>88137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079476"/>
          <a:ext cx="838200" cy="2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53864</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49276</xdr:rowOff>
    </xdr:from>
    <xdr:to>
      <xdr:col>78</xdr:col>
      <xdr:colOff>69850</xdr:colOff>
      <xdr:row>76</xdr:row>
      <xdr:rowOff>108713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079476"/>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53339</xdr:rowOff>
    </xdr:from>
    <xdr:to>
      <xdr:col>78</xdr:col>
      <xdr:colOff>120650</xdr:colOff>
      <xdr:row>76</xdr:row>
      <xdr:rowOff>154939</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139716</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108713</xdr:rowOff>
    </xdr:from>
    <xdr:to>
      <xdr:col>73</xdr:col>
      <xdr:colOff>180975</xdr:colOff>
      <xdr:row>77</xdr:row>
      <xdr:rowOff>65278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138913"/>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140208</xdr:rowOff>
    </xdr:from>
    <xdr:to>
      <xdr:col>74</xdr:col>
      <xdr:colOff>31750</xdr:colOff>
      <xdr:row>77</xdr:row>
      <xdr:rowOff>70358</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55135</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65278</xdr:rowOff>
    </xdr:from>
    <xdr:to>
      <xdr:col>69</xdr:col>
      <xdr:colOff>92075</xdr:colOff>
      <xdr:row>77</xdr:row>
      <xdr:rowOff>120142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2669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763</xdr:rowOff>
    </xdr:from>
    <xdr:to>
      <xdr:col>69</xdr:col>
      <xdr:colOff>142875</xdr:colOff>
      <xdr:row>77</xdr:row>
      <xdr:rowOff>102363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112540</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80535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9414</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169926</xdr:rowOff>
    </xdr:from>
    <xdr:to>
      <xdr:col>78</xdr:col>
      <xdr:colOff>120650</xdr:colOff>
      <xdr:row>76</xdr:row>
      <xdr:rowOff>100076</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110253</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57913</xdr:rowOff>
    </xdr:from>
    <xdr:to>
      <xdr:col>74</xdr:col>
      <xdr:colOff>31750</xdr:colOff>
      <xdr:row>76</xdr:row>
      <xdr:rowOff>159513</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169689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14478</xdr:rowOff>
    </xdr:from>
    <xdr:to>
      <xdr:col>69</xdr:col>
      <xdr:colOff>142875</xdr:colOff>
      <xdr:row>77</xdr:row>
      <xdr:rowOff>116078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100855</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69342</xdr:rowOff>
    </xdr:from>
    <xdr:to>
      <xdr:col>65</xdr:col>
      <xdr:colOff>53975</xdr:colOff>
      <xdr:row>77</xdr:row>
      <xdr:rowOff>170942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155719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新潟県村上市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164986</xdr:rowOff>
    </xdr:from>
    <xdr:to>
      <xdr:col>29</xdr:col>
      <xdr:colOff>127000</xdr:colOff>
      <xdr:row>19</xdr:row>
      <xdr:rowOff>57467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98561"/>
          <a:ext cx="0" cy="12640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29544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3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57467</xdr:rowOff>
    </xdr:from>
    <xdr:to>
      <xdr:col>30</xdr:col>
      <xdr:colOff>25400</xdr:colOff>
      <xdr:row>19</xdr:row>
      <xdr:rowOff>57467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62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79913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164986</xdr:rowOff>
    </xdr:from>
    <xdr:to>
      <xdr:col>30</xdr:col>
      <xdr:colOff>25400</xdr:colOff>
      <xdr:row>11</xdr:row>
      <xdr:rowOff>164986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98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129572</xdr:rowOff>
    </xdr:from>
    <xdr:to>
      <xdr:col>29</xdr:col>
      <xdr:colOff>127000</xdr:colOff>
      <xdr:row>13</xdr:row>
      <xdr:rowOff>89986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34597"/>
          <a:ext cx="647700" cy="131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100207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9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128130</xdr:rowOff>
    </xdr:from>
    <xdr:to>
      <xdr:col>29</xdr:col>
      <xdr:colOff>177800</xdr:colOff>
      <xdr:row>16</xdr:row>
      <xdr:rowOff>58280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89986</xdr:rowOff>
    </xdr:from>
    <xdr:to>
      <xdr:col>26</xdr:col>
      <xdr:colOff>50800</xdr:colOff>
      <xdr:row>13</xdr:row>
      <xdr:rowOff>102311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366461"/>
          <a:ext cx="698500" cy="123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142780</xdr:rowOff>
    </xdr:from>
    <xdr:to>
      <xdr:col>26</xdr:col>
      <xdr:colOff>101600</xdr:colOff>
      <xdr:row>16</xdr:row>
      <xdr:rowOff>72930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57707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8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102311</xdr:rowOff>
    </xdr:from>
    <xdr:to>
      <xdr:col>22</xdr:col>
      <xdr:colOff>114300</xdr:colOff>
      <xdr:row>14</xdr:row>
      <xdr:rowOff>64440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378786"/>
          <a:ext cx="698500" cy="133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2724</xdr:rowOff>
    </xdr:from>
    <xdr:to>
      <xdr:col>22</xdr:col>
      <xdr:colOff>165100</xdr:colOff>
      <xdr:row>15</xdr:row>
      <xdr:rowOff>104324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220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89101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0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64440</xdr:rowOff>
    </xdr:from>
    <xdr:to>
      <xdr:col>18</xdr:col>
      <xdr:colOff>177800</xdr:colOff>
      <xdr:row>14</xdr:row>
      <xdr:rowOff>78861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12365"/>
          <a:ext cx="698500" cy="14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47892</xdr:rowOff>
    </xdr:from>
    <xdr:to>
      <xdr:col>19</xdr:col>
      <xdr:colOff>38100</xdr:colOff>
      <xdr:row>15</xdr:row>
      <xdr:rowOff>149492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67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134269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53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69533</xdr:rowOff>
    </xdr:from>
    <xdr:to>
      <xdr:col>15</xdr:col>
      <xdr:colOff>101600</xdr:colOff>
      <xdr:row>15</xdr:row>
      <xdr:rowOff>171133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88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155910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5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78772</xdr:rowOff>
    </xdr:from>
    <xdr:to>
      <xdr:col>29</xdr:col>
      <xdr:colOff>177800</xdr:colOff>
      <xdr:row>13</xdr:row>
      <xdr:rowOff>8922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83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95299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28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39186</xdr:rowOff>
    </xdr:from>
    <xdr:to>
      <xdr:col>26</xdr:col>
      <xdr:colOff>101600</xdr:colOff>
      <xdr:row>13</xdr:row>
      <xdr:rowOff>140786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15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150963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84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51511</xdr:rowOff>
    </xdr:from>
    <xdr:to>
      <xdr:col>22</xdr:col>
      <xdr:colOff>165100</xdr:colOff>
      <xdr:row>13</xdr:row>
      <xdr:rowOff>153111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327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163288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09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13640</xdr:rowOff>
    </xdr:from>
    <xdr:to>
      <xdr:col>19</xdr:col>
      <xdr:colOff>38100</xdr:colOff>
      <xdr:row>14</xdr:row>
      <xdr:rowOff>115240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61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125417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3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28061</xdr:rowOff>
    </xdr:from>
    <xdr:to>
      <xdr:col>15</xdr:col>
      <xdr:colOff>101600</xdr:colOff>
      <xdr:row>14</xdr:row>
      <xdr:rowOff>129661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75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139838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4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140145</xdr:rowOff>
    </xdr:from>
    <xdr:to>
      <xdr:col>29</xdr:col>
      <xdr:colOff>127000</xdr:colOff>
      <xdr:row>38</xdr:row>
      <xdr:rowOff>167653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95"/>
          <a:ext cx="0" cy="1570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139730</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60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167653</xdr:rowOff>
    </xdr:from>
    <xdr:to>
      <xdr:col>30</xdr:col>
      <xdr:colOff>25400</xdr:colOff>
      <xdr:row>38</xdr:row>
      <xdr:rowOff>167653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352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55072</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140145</xdr:rowOff>
    </xdr:from>
    <xdr:to>
      <xdr:col>30</xdr:col>
      <xdr:colOff>25400</xdr:colOff>
      <xdr:row>33</xdr:row>
      <xdr:rowOff>140145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140145</xdr:rowOff>
    </xdr:from>
    <xdr:to>
      <xdr:col>29</xdr:col>
      <xdr:colOff>127000</xdr:colOff>
      <xdr:row>33</xdr:row>
      <xdr:rowOff>217488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064695"/>
          <a:ext cx="647700" cy="77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285526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95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313449</xdr:rowOff>
    </xdr:from>
    <xdr:to>
      <xdr:col>29</xdr:col>
      <xdr:colOff>177800</xdr:colOff>
      <xdr:row>36</xdr:row>
      <xdr:rowOff>72149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23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217488</xdr:rowOff>
    </xdr:from>
    <xdr:to>
      <xdr:col>26</xdr:col>
      <xdr:colOff>50800</xdr:colOff>
      <xdr:row>33</xdr:row>
      <xdr:rowOff>265379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142038"/>
          <a:ext cx="698500" cy="47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329261</xdr:rowOff>
    </xdr:from>
    <xdr:to>
      <xdr:col>26</xdr:col>
      <xdr:colOff>101600</xdr:colOff>
      <xdr:row>36</xdr:row>
      <xdr:rowOff>87961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39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72738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25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85852</xdr:rowOff>
    </xdr:from>
    <xdr:to>
      <xdr:col>22</xdr:col>
      <xdr:colOff>114300</xdr:colOff>
      <xdr:row>33</xdr:row>
      <xdr:rowOff>265379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010402"/>
          <a:ext cx="698500" cy="179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228257</xdr:rowOff>
    </xdr:from>
    <xdr:to>
      <xdr:col>22</xdr:col>
      <xdr:colOff>165100</xdr:colOff>
      <xdr:row>35</xdr:row>
      <xdr:rowOff>329857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386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314634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85852</xdr:rowOff>
    </xdr:from>
    <xdr:to>
      <xdr:col>18</xdr:col>
      <xdr:colOff>177800</xdr:colOff>
      <xdr:row>33</xdr:row>
      <xdr:rowOff>233032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010402"/>
          <a:ext cx="698500" cy="147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222085</xdr:rowOff>
    </xdr:from>
    <xdr:to>
      <xdr:col>19</xdr:col>
      <xdr:colOff>38100</xdr:colOff>
      <xdr:row>35</xdr:row>
      <xdr:rowOff>323685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32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308462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18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238696</xdr:rowOff>
    </xdr:from>
    <xdr:to>
      <xdr:col>15</xdr:col>
      <xdr:colOff>101600</xdr:colOff>
      <xdr:row>35</xdr:row>
      <xdr:rowOff>340296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49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325073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35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89345</xdr:rowOff>
    </xdr:from>
    <xdr:to>
      <xdr:col>29</xdr:col>
      <xdr:colOff>177800</xdr:colOff>
      <xdr:row>33</xdr:row>
      <xdr:rowOff>190945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013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36022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596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166688</xdr:rowOff>
    </xdr:from>
    <xdr:to>
      <xdr:col>26</xdr:col>
      <xdr:colOff>101600</xdr:colOff>
      <xdr:row>33</xdr:row>
      <xdr:rowOff>268288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091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107015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5860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214579</xdr:rowOff>
    </xdr:from>
    <xdr:to>
      <xdr:col>22</xdr:col>
      <xdr:colOff>165100</xdr:colOff>
      <xdr:row>33</xdr:row>
      <xdr:rowOff>316179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139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154906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590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35052</xdr:rowOff>
    </xdr:from>
    <xdr:to>
      <xdr:col>19</xdr:col>
      <xdr:colOff>38100</xdr:colOff>
      <xdr:row>33</xdr:row>
      <xdr:rowOff>136652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5959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31</xdr:row>
      <xdr:rowOff>318279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572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182232</xdr:rowOff>
    </xdr:from>
    <xdr:to>
      <xdr:col>15</xdr:col>
      <xdr:colOff>101600</xdr:colOff>
      <xdr:row>33</xdr:row>
      <xdr:rowOff>283832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106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122559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587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新潟県村上市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55,919
55,604
1,174.17
43,014,379
39,868,342
1,467,016
21,802,914
32,388,795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10560</xdr:rowOff>
    </xdr:from>
    <xdr:to>
      <xdr:col>24</xdr:col>
      <xdr:colOff>62865</xdr:colOff>
      <xdr:row>38</xdr:row>
      <xdr:rowOff>110763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25510"/>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114590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110763</xdr:rowOff>
    </xdr:from>
    <xdr:to>
      <xdr:col>24</xdr:col>
      <xdr:colOff>152400</xdr:colOff>
      <xdr:row>38</xdr:row>
      <xdr:rowOff>110763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128687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0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10560</xdr:rowOff>
    </xdr:from>
    <xdr:to>
      <xdr:col>24</xdr:col>
      <xdr:colOff>152400</xdr:colOff>
      <xdr:row>31</xdr:row>
      <xdr:rowOff>10560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2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10560</xdr:rowOff>
    </xdr:from>
    <xdr:to>
      <xdr:col>24</xdr:col>
      <xdr:colOff>63500</xdr:colOff>
      <xdr:row>31</xdr:row>
      <xdr:rowOff>136976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325510"/>
          <a:ext cx="838200" cy="12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20674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1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42247</xdr:rowOff>
    </xdr:from>
    <xdr:to>
      <xdr:col>24</xdr:col>
      <xdr:colOff>114300</xdr:colOff>
      <xdr:row>35</xdr:row>
      <xdr:rowOff>143847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136976</xdr:rowOff>
    </xdr:from>
    <xdr:to>
      <xdr:col>19</xdr:col>
      <xdr:colOff>177800</xdr:colOff>
      <xdr:row>31</xdr:row>
      <xdr:rowOff>152997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451926"/>
          <a:ext cx="889000" cy="1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63278</xdr:rowOff>
    </xdr:from>
    <xdr:to>
      <xdr:col>20</xdr:col>
      <xdr:colOff>38100</xdr:colOff>
      <xdr:row>35</xdr:row>
      <xdr:rowOff>164878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156005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152997</xdr:rowOff>
    </xdr:from>
    <xdr:to>
      <xdr:col>15</xdr:col>
      <xdr:colOff>50800</xdr:colOff>
      <xdr:row>33</xdr:row>
      <xdr:rowOff>75387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467947"/>
          <a:ext cx="889000" cy="26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66078</xdr:rowOff>
    </xdr:from>
    <xdr:to>
      <xdr:col>15</xdr:col>
      <xdr:colOff>101600</xdr:colOff>
      <xdr:row>34</xdr:row>
      <xdr:rowOff>167678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8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158805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8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75387</xdr:rowOff>
    </xdr:from>
    <xdr:to>
      <xdr:col>10</xdr:col>
      <xdr:colOff>114300</xdr:colOff>
      <xdr:row>33</xdr:row>
      <xdr:rowOff>91161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33237"/>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48571</xdr:rowOff>
    </xdr:from>
    <xdr:to>
      <xdr:col>10</xdr:col>
      <xdr:colOff>165100</xdr:colOff>
      <xdr:row>35</xdr:row>
      <xdr:rowOff>150171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141298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4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53619</xdr:rowOff>
    </xdr:from>
    <xdr:to>
      <xdr:col>6</xdr:col>
      <xdr:colOff>38100</xdr:colOff>
      <xdr:row>35</xdr:row>
      <xdr:rowOff>155219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5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146346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131210</xdr:rowOff>
    </xdr:from>
    <xdr:to>
      <xdr:col>24</xdr:col>
      <xdr:colOff>114300</xdr:colOff>
      <xdr:row>31</xdr:row>
      <xdr:rowOff>61360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27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84237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2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86176</xdr:rowOff>
    </xdr:from>
    <xdr:to>
      <xdr:col>20</xdr:col>
      <xdr:colOff>38100</xdr:colOff>
      <xdr:row>32</xdr:row>
      <xdr:rowOff>16326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0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32853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176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102197</xdr:rowOff>
    </xdr:from>
    <xdr:to>
      <xdr:col>15</xdr:col>
      <xdr:colOff>101600</xdr:colOff>
      <xdr:row>32</xdr:row>
      <xdr:rowOff>32347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1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48874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192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24587</xdr:rowOff>
    </xdr:from>
    <xdr:to>
      <xdr:col>10</xdr:col>
      <xdr:colOff>165100</xdr:colOff>
      <xdr:row>33</xdr:row>
      <xdr:rowOff>126187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8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142714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45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40361</xdr:rowOff>
    </xdr:from>
    <xdr:to>
      <xdr:col>6</xdr:col>
      <xdr:colOff>38100</xdr:colOff>
      <xdr:row>33</xdr:row>
      <xdr:rowOff>141961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9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158488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47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44733</xdr:rowOff>
    </xdr:from>
    <xdr:to>
      <xdr:col>24</xdr:col>
      <xdr:colOff>62865</xdr:colOff>
      <xdr:row>58</xdr:row>
      <xdr:rowOff>151370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8683"/>
          <a:ext cx="1270" cy="130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155197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9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151370</xdr:rowOff>
    </xdr:from>
    <xdr:to>
      <xdr:col>24</xdr:col>
      <xdr:colOff>152400</xdr:colOff>
      <xdr:row>58</xdr:row>
      <xdr:rowOff>151370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162860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44733</xdr:rowOff>
    </xdr:from>
    <xdr:to>
      <xdr:col>24</xdr:col>
      <xdr:colOff>152400</xdr:colOff>
      <xdr:row>51</xdr:row>
      <xdr:rowOff>44733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60191</xdr:rowOff>
    </xdr:from>
    <xdr:to>
      <xdr:col>24</xdr:col>
      <xdr:colOff>63500</xdr:colOff>
      <xdr:row>55</xdr:row>
      <xdr:rowOff>118070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318491"/>
          <a:ext cx="838200" cy="22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60981</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62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82554</xdr:rowOff>
    </xdr:from>
    <xdr:to>
      <xdr:col>24</xdr:col>
      <xdr:colOff>114300</xdr:colOff>
      <xdr:row>57</xdr:row>
      <xdr:rowOff>12704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116176</xdr:rowOff>
    </xdr:from>
    <xdr:to>
      <xdr:col>19</xdr:col>
      <xdr:colOff>177800</xdr:colOff>
      <xdr:row>55</xdr:row>
      <xdr:rowOff>118070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545926"/>
          <a:ext cx="889000" cy="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127947</xdr:rowOff>
    </xdr:from>
    <xdr:to>
      <xdr:col>20</xdr:col>
      <xdr:colOff>38100</xdr:colOff>
      <xdr:row>57</xdr:row>
      <xdr:rowOff>58097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49224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116176</xdr:rowOff>
    </xdr:from>
    <xdr:to>
      <xdr:col>15</xdr:col>
      <xdr:colOff>50800</xdr:colOff>
      <xdr:row>56</xdr:row>
      <xdr:rowOff>4673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545926"/>
          <a:ext cx="889000" cy="5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111586</xdr:rowOff>
    </xdr:from>
    <xdr:to>
      <xdr:col>15</xdr:col>
      <xdr:colOff>101600</xdr:colOff>
      <xdr:row>57</xdr:row>
      <xdr:rowOff>41736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1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32863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0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134725</xdr:rowOff>
    </xdr:from>
    <xdr:to>
      <xdr:col>10</xdr:col>
      <xdr:colOff>114300</xdr:colOff>
      <xdr:row>56</xdr:row>
      <xdr:rowOff>4673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564475"/>
          <a:ext cx="889000" cy="4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143220</xdr:rowOff>
    </xdr:from>
    <xdr:to>
      <xdr:col>10</xdr:col>
      <xdr:colOff>165100</xdr:colOff>
      <xdr:row>57</xdr:row>
      <xdr:rowOff>73370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4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64497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3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21376</xdr:rowOff>
    </xdr:from>
    <xdr:to>
      <xdr:col>6</xdr:col>
      <xdr:colOff>38100</xdr:colOff>
      <xdr:row>57</xdr:row>
      <xdr:rowOff>122976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9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114103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8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9391</xdr:rowOff>
    </xdr:from>
    <xdr:to>
      <xdr:col>24</xdr:col>
      <xdr:colOff>114300</xdr:colOff>
      <xdr:row>54</xdr:row>
      <xdr:rowOff>110991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26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32268</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119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67270</xdr:rowOff>
    </xdr:from>
    <xdr:to>
      <xdr:col>20</xdr:col>
      <xdr:colOff>38100</xdr:colOff>
      <xdr:row>55</xdr:row>
      <xdr:rowOff>168870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9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13947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2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65376</xdr:rowOff>
    </xdr:from>
    <xdr:to>
      <xdr:col>15</xdr:col>
      <xdr:colOff>101600</xdr:colOff>
      <xdr:row>55</xdr:row>
      <xdr:rowOff>166976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49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12053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27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125323</xdr:rowOff>
    </xdr:from>
    <xdr:to>
      <xdr:col>10</xdr:col>
      <xdr:colOff>165100</xdr:colOff>
      <xdr:row>56</xdr:row>
      <xdr:rowOff>55473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5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72000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33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83925</xdr:rowOff>
    </xdr:from>
    <xdr:to>
      <xdr:col>6</xdr:col>
      <xdr:colOff>38100</xdr:colOff>
      <xdr:row>56</xdr:row>
      <xdr:rowOff>14075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51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30602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28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15761</xdr:rowOff>
    </xdr:from>
    <xdr:to>
      <xdr:col>24</xdr:col>
      <xdr:colOff>62865</xdr:colOff>
      <xdr:row>79</xdr:row>
      <xdr:rowOff>17094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88711"/>
          <a:ext cx="1270" cy="137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20921</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5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17094</xdr:rowOff>
    </xdr:from>
    <xdr:to>
      <xdr:col>24</xdr:col>
      <xdr:colOff>152400</xdr:colOff>
      <xdr:row>79</xdr:row>
      <xdr:rowOff>17094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133888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6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15761</xdr:rowOff>
    </xdr:from>
    <xdr:to>
      <xdr:col>24</xdr:col>
      <xdr:colOff>152400</xdr:colOff>
      <xdr:row>71</xdr:row>
      <xdr:rowOff>15761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8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35192</xdr:rowOff>
    </xdr:from>
    <xdr:to>
      <xdr:col>24</xdr:col>
      <xdr:colOff>63500</xdr:colOff>
      <xdr:row>71</xdr:row>
      <xdr:rowOff>15761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2036692"/>
          <a:ext cx="8382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92663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94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114236</xdr:rowOff>
    </xdr:from>
    <xdr:to>
      <xdr:col>24</xdr:col>
      <xdr:colOff>114300</xdr:colOff>
      <xdr:row>78</xdr:row>
      <xdr:rowOff>44386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35192</xdr:rowOff>
    </xdr:from>
    <xdr:to>
      <xdr:col>19</xdr:col>
      <xdr:colOff>177800</xdr:colOff>
      <xdr:row>71</xdr:row>
      <xdr:rowOff>154863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2036692"/>
          <a:ext cx="889000" cy="29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119838</xdr:rowOff>
    </xdr:from>
    <xdr:to>
      <xdr:col>20</xdr:col>
      <xdr:colOff>38100</xdr:colOff>
      <xdr:row>78</xdr:row>
      <xdr:rowOff>49988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41115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41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154863</xdr:rowOff>
    </xdr:from>
    <xdr:to>
      <xdr:col>15</xdr:col>
      <xdr:colOff>50800</xdr:colOff>
      <xdr:row>75</xdr:row>
      <xdr:rowOff>90094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2327813"/>
          <a:ext cx="889000" cy="6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33007</xdr:rowOff>
    </xdr:from>
    <xdr:to>
      <xdr:col>15</xdr:col>
      <xdr:colOff>101600</xdr:colOff>
      <xdr:row>77</xdr:row>
      <xdr:rowOff>134607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125734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2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46736</xdr:rowOff>
    </xdr:from>
    <xdr:to>
      <xdr:col>10</xdr:col>
      <xdr:colOff>114300</xdr:colOff>
      <xdr:row>75</xdr:row>
      <xdr:rowOff>90094</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2734036"/>
          <a:ext cx="889000" cy="21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107798</xdr:rowOff>
    </xdr:from>
    <xdr:to>
      <xdr:col>10</xdr:col>
      <xdr:colOff>165100</xdr:colOff>
      <xdr:row>78</xdr:row>
      <xdr:rowOff>37948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29075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40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70459</xdr:rowOff>
    </xdr:from>
    <xdr:to>
      <xdr:col>6</xdr:col>
      <xdr:colOff>38100</xdr:colOff>
      <xdr:row>78</xdr:row>
      <xdr:rowOff>609</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163186</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36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136411</xdr:rowOff>
    </xdr:from>
    <xdr:to>
      <xdr:col>24</xdr:col>
      <xdr:colOff>114300</xdr:colOff>
      <xdr:row>71</xdr:row>
      <xdr:rowOff>66561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13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89438</xdr:rowOff>
    </xdr:from>
    <xdr:ext cx="534377"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09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69</xdr:row>
      <xdr:rowOff>155842</xdr:rowOff>
    </xdr:from>
    <xdr:to>
      <xdr:col>20</xdr:col>
      <xdr:colOff>38100</xdr:colOff>
      <xdr:row>70</xdr:row>
      <xdr:rowOff>85992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198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68</xdr:row>
      <xdr:rowOff>102519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30111" y="1176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104063</xdr:rowOff>
    </xdr:from>
    <xdr:to>
      <xdr:col>15</xdr:col>
      <xdr:colOff>101600</xdr:colOff>
      <xdr:row>72</xdr:row>
      <xdr:rowOff>34213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27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50740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41111" y="1205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39294</xdr:rowOff>
    </xdr:from>
    <xdr:to>
      <xdr:col>10</xdr:col>
      <xdr:colOff>165100</xdr:colOff>
      <xdr:row>75</xdr:row>
      <xdr:rowOff>140894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89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157421</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52111" y="1267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167386</xdr:rowOff>
    </xdr:from>
    <xdr:to>
      <xdr:col>6</xdr:col>
      <xdr:colOff>38100</xdr:colOff>
      <xdr:row>74</xdr:row>
      <xdr:rowOff>97536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68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114063</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63111" y="1245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140418</xdr:rowOff>
    </xdr:from>
    <xdr:to>
      <xdr:col>24</xdr:col>
      <xdr:colOff>62865</xdr:colOff>
      <xdr:row>98</xdr:row>
      <xdr:rowOff>170039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70918"/>
          <a:ext cx="1270" cy="1401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2416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7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170039</xdr:rowOff>
    </xdr:from>
    <xdr:to>
      <xdr:col>24</xdr:col>
      <xdr:colOff>152400</xdr:colOff>
      <xdr:row>98</xdr:row>
      <xdr:rowOff>170039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7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87095</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4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140418</xdr:rowOff>
    </xdr:from>
    <xdr:to>
      <xdr:col>24</xdr:col>
      <xdr:colOff>152400</xdr:colOff>
      <xdr:row>90</xdr:row>
      <xdr:rowOff>140418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7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86127</xdr:rowOff>
    </xdr:from>
    <xdr:to>
      <xdr:col>24</xdr:col>
      <xdr:colOff>63500</xdr:colOff>
      <xdr:row>96</xdr:row>
      <xdr:rowOff>41957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373877"/>
          <a:ext cx="838200" cy="12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116546</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2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93669</xdr:rowOff>
    </xdr:from>
    <xdr:to>
      <xdr:col>24</xdr:col>
      <xdr:colOff>114300</xdr:colOff>
      <xdr:row>96</xdr:row>
      <xdr:rowOff>23819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86127</xdr:rowOff>
    </xdr:from>
    <xdr:to>
      <xdr:col>19</xdr:col>
      <xdr:colOff>177800</xdr:colOff>
      <xdr:row>98</xdr:row>
      <xdr:rowOff>2539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373877"/>
          <a:ext cx="889000" cy="43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69991</xdr:rowOff>
    </xdr:from>
    <xdr:to>
      <xdr:col>20</xdr:col>
      <xdr:colOff>38100</xdr:colOff>
      <xdr:row>95</xdr:row>
      <xdr:rowOff>141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18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16668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596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145137</xdr:rowOff>
    </xdr:from>
    <xdr:to>
      <xdr:col>15</xdr:col>
      <xdr:colOff>50800</xdr:colOff>
      <xdr:row>98</xdr:row>
      <xdr:rowOff>2539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775787"/>
          <a:ext cx="889000" cy="2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21267</xdr:rowOff>
    </xdr:from>
    <xdr:to>
      <xdr:col>15</xdr:col>
      <xdr:colOff>101600</xdr:colOff>
      <xdr:row>95</xdr:row>
      <xdr:rowOff>122867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0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139394</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08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145137</xdr:rowOff>
    </xdr:from>
    <xdr:to>
      <xdr:col>10</xdr:col>
      <xdr:colOff>114300</xdr:colOff>
      <xdr:row>98</xdr:row>
      <xdr:rowOff>53665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775787"/>
          <a:ext cx="889000" cy="7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69551</xdr:rowOff>
    </xdr:from>
    <xdr:to>
      <xdr:col>10</xdr:col>
      <xdr:colOff>165100</xdr:colOff>
      <xdr:row>95</xdr:row>
      <xdr:rowOff>171151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5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16228</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132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134604</xdr:rowOff>
    </xdr:from>
    <xdr:to>
      <xdr:col>6</xdr:col>
      <xdr:colOff>38100</xdr:colOff>
      <xdr:row>96</xdr:row>
      <xdr:rowOff>64754</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2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81281</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19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162607</xdr:rowOff>
    </xdr:from>
    <xdr:to>
      <xdr:col>24</xdr:col>
      <xdr:colOff>114300</xdr:colOff>
      <xdr:row>96</xdr:row>
      <xdr:rowOff>92757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141034</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35327</xdr:rowOff>
    </xdr:from>
    <xdr:to>
      <xdr:col>20</xdr:col>
      <xdr:colOff>38100</xdr:colOff>
      <xdr:row>95</xdr:row>
      <xdr:rowOff>136927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2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128054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41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123189</xdr:rowOff>
    </xdr:from>
    <xdr:to>
      <xdr:col>15</xdr:col>
      <xdr:colOff>101600</xdr:colOff>
      <xdr:row>98</xdr:row>
      <xdr:rowOff>53339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75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44466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8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94337</xdr:rowOff>
    </xdr:from>
    <xdr:to>
      <xdr:col>10</xdr:col>
      <xdr:colOff>165100</xdr:colOff>
      <xdr:row>98</xdr:row>
      <xdr:rowOff>24487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2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15614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2865</xdr:rowOff>
    </xdr:from>
    <xdr:to>
      <xdr:col>6</xdr:col>
      <xdr:colOff>38100</xdr:colOff>
      <xdr:row>98</xdr:row>
      <xdr:rowOff>104465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0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95592</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9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144881</xdr:rowOff>
    </xdr:from>
    <xdr:to>
      <xdr:col>54</xdr:col>
      <xdr:colOff>189865</xdr:colOff>
      <xdr:row>38</xdr:row>
      <xdr:rowOff>19251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2731"/>
          <a:ext cx="1270" cy="7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23078</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3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19251</xdr:rowOff>
    </xdr:from>
    <xdr:to>
      <xdr:col>55</xdr:col>
      <xdr:colOff>88900</xdr:colOff>
      <xdr:row>38</xdr:row>
      <xdr:rowOff>19251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3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91558</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7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144881</xdr:rowOff>
    </xdr:from>
    <xdr:to>
      <xdr:col>55</xdr:col>
      <xdr:colOff>88900</xdr:colOff>
      <xdr:row>33</xdr:row>
      <xdr:rowOff>144881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119476</xdr:rowOff>
    </xdr:from>
    <xdr:to>
      <xdr:col>55</xdr:col>
      <xdr:colOff>0</xdr:colOff>
      <xdr:row>35</xdr:row>
      <xdr:rowOff>60025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948776"/>
          <a:ext cx="838200" cy="11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161853</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2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11976</xdr:rowOff>
    </xdr:from>
    <xdr:to>
      <xdr:col>55</xdr:col>
      <xdr:colOff>50800</xdr:colOff>
      <xdr:row>36</xdr:row>
      <xdr:rowOff>113576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39710</xdr:rowOff>
    </xdr:from>
    <xdr:to>
      <xdr:col>50</xdr:col>
      <xdr:colOff>114300</xdr:colOff>
      <xdr:row>35</xdr:row>
      <xdr:rowOff>60025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5354660"/>
          <a:ext cx="889000" cy="70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36154</xdr:rowOff>
    </xdr:from>
    <xdr:to>
      <xdr:col>50</xdr:col>
      <xdr:colOff>165100</xdr:colOff>
      <xdr:row>36</xdr:row>
      <xdr:rowOff>137754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128881</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39710</xdr:rowOff>
    </xdr:from>
    <xdr:to>
      <xdr:col>45</xdr:col>
      <xdr:colOff>177800</xdr:colOff>
      <xdr:row>37</xdr:row>
      <xdr:rowOff>111018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5354660"/>
          <a:ext cx="889000" cy="110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34866</xdr:rowOff>
    </xdr:from>
    <xdr:to>
      <xdr:col>46</xdr:col>
      <xdr:colOff>38100</xdr:colOff>
      <xdr:row>31</xdr:row>
      <xdr:rowOff>136466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127593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50795" y="544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111018</xdr:rowOff>
    </xdr:from>
    <xdr:to>
      <xdr:col>41</xdr:col>
      <xdr:colOff>50800</xdr:colOff>
      <xdr:row>37</xdr:row>
      <xdr:rowOff>129756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454668"/>
          <a:ext cx="889000" cy="1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92032</xdr:rowOff>
    </xdr:from>
    <xdr:to>
      <xdr:col>41</xdr:col>
      <xdr:colOff>101600</xdr:colOff>
      <xdr:row>37</xdr:row>
      <xdr:rowOff>22182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6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38709</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03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120904</xdr:rowOff>
    </xdr:from>
    <xdr:to>
      <xdr:col>36</xdr:col>
      <xdr:colOff>165100</xdr:colOff>
      <xdr:row>37</xdr:row>
      <xdr:rowOff>51054</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29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67581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06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68676</xdr:rowOff>
    </xdr:from>
    <xdr:to>
      <xdr:col>55</xdr:col>
      <xdr:colOff>50800</xdr:colOff>
      <xdr:row>34</xdr:row>
      <xdr:rowOff>170276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89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91553</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749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9225</xdr:rowOff>
    </xdr:from>
    <xdr:to>
      <xdr:col>50</xdr:col>
      <xdr:colOff>165100</xdr:colOff>
      <xdr:row>35</xdr:row>
      <xdr:rowOff>110825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00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127352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78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160360</xdr:rowOff>
    </xdr:from>
    <xdr:to>
      <xdr:col>46</xdr:col>
      <xdr:colOff>38100</xdr:colOff>
      <xdr:row>31</xdr:row>
      <xdr:rowOff>90510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30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107037</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507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60218</xdr:rowOff>
    </xdr:from>
    <xdr:to>
      <xdr:col>41</xdr:col>
      <xdr:colOff>101600</xdr:colOff>
      <xdr:row>37</xdr:row>
      <xdr:rowOff>161818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0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152945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49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78956</xdr:rowOff>
    </xdr:from>
    <xdr:to>
      <xdr:col>36</xdr:col>
      <xdr:colOff>165100</xdr:colOff>
      <xdr:row>38</xdr:row>
      <xdr:rowOff>9106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2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233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1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141050</xdr:rowOff>
    </xdr:from>
    <xdr:to>
      <xdr:col>54</xdr:col>
      <xdr:colOff>189865</xdr:colOff>
      <xdr:row>58</xdr:row>
      <xdr:rowOff>92184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13550"/>
          <a:ext cx="1270" cy="132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96011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92184</xdr:rowOff>
    </xdr:from>
    <xdr:to>
      <xdr:col>55</xdr:col>
      <xdr:colOff>88900</xdr:colOff>
      <xdr:row>58</xdr:row>
      <xdr:rowOff>92184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3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87727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8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141050</xdr:rowOff>
    </xdr:from>
    <xdr:to>
      <xdr:col>55</xdr:col>
      <xdr:colOff>88900</xdr:colOff>
      <xdr:row>50</xdr:row>
      <xdr:rowOff>141050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1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116949</xdr:rowOff>
    </xdr:from>
    <xdr:to>
      <xdr:col>55</xdr:col>
      <xdr:colOff>0</xdr:colOff>
      <xdr:row>57</xdr:row>
      <xdr:rowOff>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718149"/>
          <a:ext cx="838200" cy="6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168753</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427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145876</xdr:rowOff>
    </xdr:from>
    <xdr:to>
      <xdr:col>55</xdr:col>
      <xdr:colOff>50800</xdr:colOff>
      <xdr:row>56</xdr:row>
      <xdr:rowOff>76026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170572</xdr:rowOff>
    </xdr:from>
    <xdr:to>
      <xdr:col>50</xdr:col>
      <xdr:colOff>114300</xdr:colOff>
      <xdr:row>57</xdr:row>
      <xdr:rowOff>6709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600322"/>
          <a:ext cx="889000" cy="17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143601</xdr:rowOff>
    </xdr:from>
    <xdr:to>
      <xdr:col>50</xdr:col>
      <xdr:colOff>165100</xdr:colOff>
      <xdr:row>56</xdr:row>
      <xdr:rowOff>73751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90278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123458</xdr:rowOff>
    </xdr:from>
    <xdr:to>
      <xdr:col>45</xdr:col>
      <xdr:colOff>177800</xdr:colOff>
      <xdr:row>55</xdr:row>
      <xdr:rowOff>170572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381758"/>
          <a:ext cx="889000" cy="21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139747</xdr:rowOff>
    </xdr:from>
    <xdr:to>
      <xdr:col>46</xdr:col>
      <xdr:colOff>38100</xdr:colOff>
      <xdr:row>55</xdr:row>
      <xdr:rowOff>69897</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3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86424</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17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145622</xdr:rowOff>
    </xdr:from>
    <xdr:to>
      <xdr:col>41</xdr:col>
      <xdr:colOff>50800</xdr:colOff>
      <xdr:row>54</xdr:row>
      <xdr:rowOff>123458</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232472"/>
          <a:ext cx="889000" cy="14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141522</xdr:rowOff>
    </xdr:from>
    <xdr:to>
      <xdr:col>41</xdr:col>
      <xdr:colOff>101600</xdr:colOff>
      <xdr:row>55</xdr:row>
      <xdr:rowOff>71672</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3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62799</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152201</xdr:rowOff>
    </xdr:from>
    <xdr:to>
      <xdr:col>36</xdr:col>
      <xdr:colOff>165100</xdr:colOff>
      <xdr:row>55</xdr:row>
      <xdr:rowOff>82351</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41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73478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50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66149</xdr:rowOff>
    </xdr:from>
    <xdr:to>
      <xdr:col>55</xdr:col>
      <xdr:colOff>50800</xdr:colOff>
      <xdr:row>56</xdr:row>
      <xdr:rowOff>167749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66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44576</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6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127359</xdr:rowOff>
    </xdr:from>
    <xdr:to>
      <xdr:col>50</xdr:col>
      <xdr:colOff>165100</xdr:colOff>
      <xdr:row>57</xdr:row>
      <xdr:rowOff>57509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72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48636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82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119772</xdr:rowOff>
    </xdr:from>
    <xdr:to>
      <xdr:col>46</xdr:col>
      <xdr:colOff>38100</xdr:colOff>
      <xdr:row>56</xdr:row>
      <xdr:rowOff>49922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54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41049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64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72658</xdr:rowOff>
    </xdr:from>
    <xdr:to>
      <xdr:col>41</xdr:col>
      <xdr:colOff>101600</xdr:colOff>
      <xdr:row>55</xdr:row>
      <xdr:rowOff>2808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33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19335</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10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94822</xdr:rowOff>
    </xdr:from>
    <xdr:to>
      <xdr:col>36</xdr:col>
      <xdr:colOff>165100</xdr:colOff>
      <xdr:row>54</xdr:row>
      <xdr:rowOff>24972</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1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41499</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895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123218</xdr:rowOff>
    </xdr:from>
    <xdr:to>
      <xdr:col>54</xdr:col>
      <xdr:colOff>189865</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96168"/>
          <a:ext cx="1270" cy="121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69895</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7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123218</xdr:rowOff>
    </xdr:from>
    <xdr:to>
      <xdr:col>55</xdr:col>
      <xdr:colOff>88900</xdr:colOff>
      <xdr:row>71</xdr:row>
      <xdr:rowOff>123218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96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15159</xdr:rowOff>
    </xdr:from>
    <xdr:to>
      <xdr:col>55</xdr:col>
      <xdr:colOff>0</xdr:colOff>
      <xdr:row>78</xdr:row>
      <xdr:rowOff>71143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388259"/>
          <a:ext cx="838200" cy="5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26029</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56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3152</xdr:rowOff>
    </xdr:from>
    <xdr:to>
      <xdr:col>55</xdr:col>
      <xdr:colOff>50800</xdr:colOff>
      <xdr:row>77</xdr:row>
      <xdr:rowOff>104752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116018</xdr:rowOff>
    </xdr:from>
    <xdr:to>
      <xdr:col>50</xdr:col>
      <xdr:colOff>114300</xdr:colOff>
      <xdr:row>78</xdr:row>
      <xdr:rowOff>15159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317668"/>
          <a:ext cx="889000" cy="7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135306</xdr:rowOff>
    </xdr:from>
    <xdr:to>
      <xdr:col>50</xdr:col>
      <xdr:colOff>165100</xdr:colOff>
      <xdr:row>77</xdr:row>
      <xdr:rowOff>65456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81983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37813</xdr:rowOff>
    </xdr:from>
    <xdr:to>
      <xdr:col>45</xdr:col>
      <xdr:colOff>177800</xdr:colOff>
      <xdr:row>77</xdr:row>
      <xdr:rowOff>116018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239463"/>
          <a:ext cx="889000" cy="7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19200</xdr:rowOff>
    </xdr:from>
    <xdr:to>
      <xdr:col>46</xdr:col>
      <xdr:colOff>38100</xdr:colOff>
      <xdr:row>76</xdr:row>
      <xdr:rowOff>120800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137327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8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1122</xdr:rowOff>
    </xdr:from>
    <xdr:to>
      <xdr:col>41</xdr:col>
      <xdr:colOff>50800</xdr:colOff>
      <xdr:row>77</xdr:row>
      <xdr:rowOff>37813</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2859872"/>
          <a:ext cx="889000" cy="37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45512</xdr:rowOff>
    </xdr:from>
    <xdr:to>
      <xdr:col>41</xdr:col>
      <xdr:colOff>101600</xdr:colOff>
      <xdr:row>76</xdr:row>
      <xdr:rowOff>147112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07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163639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85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134460</xdr:rowOff>
    </xdr:from>
    <xdr:to>
      <xdr:col>36</xdr:col>
      <xdr:colOff>165100</xdr:colOff>
      <xdr:row>76</xdr:row>
      <xdr:rowOff>64610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99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55737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08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20343</xdr:rowOff>
    </xdr:from>
    <xdr:to>
      <xdr:col>55</xdr:col>
      <xdr:colOff>50800</xdr:colOff>
      <xdr:row>78</xdr:row>
      <xdr:rowOff>121943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39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106720</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0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135809</xdr:rowOff>
    </xdr:from>
    <xdr:to>
      <xdr:col>50</xdr:col>
      <xdr:colOff>165100</xdr:colOff>
      <xdr:row>78</xdr:row>
      <xdr:rowOff>65959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33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57086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430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65218</xdr:rowOff>
    </xdr:from>
    <xdr:to>
      <xdr:col>46</xdr:col>
      <xdr:colOff>38100</xdr:colOff>
      <xdr:row>77</xdr:row>
      <xdr:rowOff>166818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26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157945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359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158463</xdr:rowOff>
    </xdr:from>
    <xdr:to>
      <xdr:col>41</xdr:col>
      <xdr:colOff>101600</xdr:colOff>
      <xdr:row>77</xdr:row>
      <xdr:rowOff>88613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18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79740</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28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121772</xdr:rowOff>
    </xdr:from>
    <xdr:to>
      <xdr:col>36</xdr:col>
      <xdr:colOff>165100</xdr:colOff>
      <xdr:row>75</xdr:row>
      <xdr:rowOff>51922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8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68449</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5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52620</xdr:rowOff>
    </xdr:from>
    <xdr:to>
      <xdr:col>54</xdr:col>
      <xdr:colOff>189865</xdr:colOff>
      <xdr:row>98</xdr:row>
      <xdr:rowOff>164241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483120"/>
          <a:ext cx="1270" cy="148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168068</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7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164241</xdr:rowOff>
    </xdr:from>
    <xdr:to>
      <xdr:col>55</xdr:col>
      <xdr:colOff>88900</xdr:colOff>
      <xdr:row>98</xdr:row>
      <xdr:rowOff>164241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66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170747</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25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52620</xdr:rowOff>
    </xdr:from>
    <xdr:to>
      <xdr:col>55</xdr:col>
      <xdr:colOff>88900</xdr:colOff>
      <xdr:row>90</xdr:row>
      <xdr:rowOff>52620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4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47199</xdr:rowOff>
    </xdr:from>
    <xdr:to>
      <xdr:col>55</xdr:col>
      <xdr:colOff>0</xdr:colOff>
      <xdr:row>96</xdr:row>
      <xdr:rowOff>170577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506399"/>
          <a:ext cx="838200" cy="12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162980</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5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13103</xdr:rowOff>
    </xdr:from>
    <xdr:to>
      <xdr:col>55</xdr:col>
      <xdr:colOff>50800</xdr:colOff>
      <xdr:row>96</xdr:row>
      <xdr:rowOff>114703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170577</xdr:rowOff>
    </xdr:from>
    <xdr:to>
      <xdr:col>50</xdr:col>
      <xdr:colOff>114300</xdr:colOff>
      <xdr:row>97</xdr:row>
      <xdr:rowOff>60947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629777"/>
          <a:ext cx="889000" cy="6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34837</xdr:rowOff>
    </xdr:from>
    <xdr:to>
      <xdr:col>50</xdr:col>
      <xdr:colOff>165100</xdr:colOff>
      <xdr:row>96</xdr:row>
      <xdr:rowOff>136437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152964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88069</xdr:rowOff>
    </xdr:from>
    <xdr:to>
      <xdr:col>45</xdr:col>
      <xdr:colOff>177800</xdr:colOff>
      <xdr:row>97</xdr:row>
      <xdr:rowOff>60947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547269"/>
          <a:ext cx="889000" cy="14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68441</xdr:rowOff>
    </xdr:from>
    <xdr:to>
      <xdr:col>46</xdr:col>
      <xdr:colOff>38100</xdr:colOff>
      <xdr:row>95</xdr:row>
      <xdr:rowOff>170041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15118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13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102797</xdr:rowOff>
    </xdr:from>
    <xdr:to>
      <xdr:col>41</xdr:col>
      <xdr:colOff>50800</xdr:colOff>
      <xdr:row>96</xdr:row>
      <xdr:rowOff>88069</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390547"/>
          <a:ext cx="889000" cy="15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76637</xdr:rowOff>
    </xdr:from>
    <xdr:to>
      <xdr:col>41</xdr:col>
      <xdr:colOff>101600</xdr:colOff>
      <xdr:row>96</xdr:row>
      <xdr:rowOff>6787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23314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13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132269</xdr:rowOff>
    </xdr:from>
    <xdr:to>
      <xdr:col>36</xdr:col>
      <xdr:colOff>165100</xdr:colOff>
      <xdr:row>96</xdr:row>
      <xdr:rowOff>62419</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53546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51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167849</xdr:rowOff>
    </xdr:from>
    <xdr:to>
      <xdr:col>55</xdr:col>
      <xdr:colOff>50800</xdr:colOff>
      <xdr:row>96</xdr:row>
      <xdr:rowOff>97999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45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19276</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30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119777</xdr:rowOff>
    </xdr:from>
    <xdr:to>
      <xdr:col>50</xdr:col>
      <xdr:colOff>165100</xdr:colOff>
      <xdr:row>97</xdr:row>
      <xdr:rowOff>49927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57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41054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67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10147</xdr:rowOff>
    </xdr:from>
    <xdr:to>
      <xdr:col>46</xdr:col>
      <xdr:colOff>38100</xdr:colOff>
      <xdr:row>97</xdr:row>
      <xdr:rowOff>111747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64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102874</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73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37269</xdr:rowOff>
    </xdr:from>
    <xdr:to>
      <xdr:col>41</xdr:col>
      <xdr:colOff>101600</xdr:colOff>
      <xdr:row>96</xdr:row>
      <xdr:rowOff>138869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49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129996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58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51997</xdr:rowOff>
    </xdr:from>
    <xdr:to>
      <xdr:col>36</xdr:col>
      <xdr:colOff>165100</xdr:colOff>
      <xdr:row>95</xdr:row>
      <xdr:rowOff>153597</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33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170124</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11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112748</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427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59425</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20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112748</xdr:rowOff>
    </xdr:from>
    <xdr:to>
      <xdr:col>86</xdr:col>
      <xdr:colOff>25400</xdr:colOff>
      <xdr:row>31</xdr:row>
      <xdr:rowOff>112748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4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112748</xdr:rowOff>
    </xdr:from>
    <xdr:to>
      <xdr:col>85</xdr:col>
      <xdr:colOff>127000</xdr:colOff>
      <xdr:row>38</xdr:row>
      <xdr:rowOff>132590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5427698"/>
          <a:ext cx="838200" cy="121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10314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25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31887</xdr:rowOff>
    </xdr:from>
    <xdr:to>
      <xdr:col>85</xdr:col>
      <xdr:colOff>177800</xdr:colOff>
      <xdr:row>38</xdr:row>
      <xdr:rowOff>133487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110462</xdr:rowOff>
    </xdr:from>
    <xdr:to>
      <xdr:col>81</xdr:col>
      <xdr:colOff>50800</xdr:colOff>
      <xdr:row>38</xdr:row>
      <xdr:rowOff>132590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25562"/>
          <a:ext cx="889000" cy="2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34127</xdr:rowOff>
    </xdr:from>
    <xdr:to>
      <xdr:col>81</xdr:col>
      <xdr:colOff>101600</xdr:colOff>
      <xdr:row>38</xdr:row>
      <xdr:rowOff>135727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152254</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92677</xdr:rowOff>
    </xdr:from>
    <xdr:to>
      <xdr:col>76</xdr:col>
      <xdr:colOff>114300</xdr:colOff>
      <xdr:row>38</xdr:row>
      <xdr:rowOff>110462</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07777"/>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82248</xdr:rowOff>
    </xdr:from>
    <xdr:to>
      <xdr:col>76</xdr:col>
      <xdr:colOff>165100</xdr:colOff>
      <xdr:row>38</xdr:row>
      <xdr:rowOff>12398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42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28925</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20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92677</xdr:rowOff>
    </xdr:from>
    <xdr:to>
      <xdr:col>71</xdr:col>
      <xdr:colOff>177800</xdr:colOff>
      <xdr:row>38</xdr:row>
      <xdr:rowOff>96175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607777"/>
          <a:ext cx="889000" cy="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82979</xdr:rowOff>
    </xdr:from>
    <xdr:to>
      <xdr:col>72</xdr:col>
      <xdr:colOff>38100</xdr:colOff>
      <xdr:row>38</xdr:row>
      <xdr:rowOff>13129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4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29656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20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125750</xdr:rowOff>
    </xdr:from>
    <xdr:to>
      <xdr:col>67</xdr:col>
      <xdr:colOff>101600</xdr:colOff>
      <xdr:row>38</xdr:row>
      <xdr:rowOff>55900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6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72427</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4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61948</xdr:rowOff>
    </xdr:from>
    <xdr:to>
      <xdr:col>85</xdr:col>
      <xdr:colOff>177800</xdr:colOff>
      <xdr:row>31</xdr:row>
      <xdr:rowOff>163548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53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14975</xdr:rowOff>
    </xdr:from>
    <xdr:ext cx="534377"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532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81790</xdr:rowOff>
    </xdr:from>
    <xdr:to>
      <xdr:col>81</xdr:col>
      <xdr:colOff>101600</xdr:colOff>
      <xdr:row>39</xdr:row>
      <xdr:rowOff>11940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59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3067</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689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59662</xdr:rowOff>
    </xdr:from>
    <xdr:to>
      <xdr:col>76</xdr:col>
      <xdr:colOff>165100</xdr:colOff>
      <xdr:row>38</xdr:row>
      <xdr:rowOff>161262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57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152389</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666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41877</xdr:rowOff>
    </xdr:from>
    <xdr:to>
      <xdr:col>72</xdr:col>
      <xdr:colOff>38100</xdr:colOff>
      <xdr:row>38</xdr:row>
      <xdr:rowOff>143477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55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134604</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64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45375</xdr:rowOff>
    </xdr:from>
    <xdr:to>
      <xdr:col>67</xdr:col>
      <xdr:colOff>101600</xdr:colOff>
      <xdr:row>38</xdr:row>
      <xdr:rowOff>146975</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5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138102</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65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1936</xdr:rowOff>
    </xdr:from>
    <xdr:to>
      <xdr:col>85</xdr:col>
      <xdr:colOff>126364</xdr:colOff>
      <xdr:row>78</xdr:row>
      <xdr:rowOff>107843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003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111670</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8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107843</xdr:rowOff>
    </xdr:from>
    <xdr:to>
      <xdr:col>86</xdr:col>
      <xdr:colOff>25400</xdr:colOff>
      <xdr:row>78</xdr:row>
      <xdr:rowOff>107843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8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120063</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7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1936</xdr:rowOff>
    </xdr:from>
    <xdr:to>
      <xdr:col>86</xdr:col>
      <xdr:colOff>25400</xdr:colOff>
      <xdr:row>70</xdr:row>
      <xdr:rowOff>1936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00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91629</xdr:rowOff>
    </xdr:from>
    <xdr:to>
      <xdr:col>85</xdr:col>
      <xdr:colOff>127000</xdr:colOff>
      <xdr:row>73</xdr:row>
      <xdr:rowOff>154118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607479"/>
          <a:ext cx="838200" cy="6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6830</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65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28403</xdr:rowOff>
    </xdr:from>
    <xdr:to>
      <xdr:col>85</xdr:col>
      <xdr:colOff>177800</xdr:colOff>
      <xdr:row>75</xdr:row>
      <xdr:rowOff>130003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150020</xdr:rowOff>
    </xdr:from>
    <xdr:to>
      <xdr:col>81</xdr:col>
      <xdr:colOff>50800</xdr:colOff>
      <xdr:row>73</xdr:row>
      <xdr:rowOff>154118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2665870"/>
          <a:ext cx="889000" cy="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23880</xdr:rowOff>
    </xdr:from>
    <xdr:to>
      <xdr:col>81</xdr:col>
      <xdr:colOff>101600</xdr:colOff>
      <xdr:row>75</xdr:row>
      <xdr:rowOff>125480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116606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122359</xdr:rowOff>
    </xdr:from>
    <xdr:to>
      <xdr:col>76</xdr:col>
      <xdr:colOff>114300</xdr:colOff>
      <xdr:row>73</xdr:row>
      <xdr:rowOff>150020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2638209"/>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9674</xdr:rowOff>
    </xdr:from>
    <xdr:to>
      <xdr:col>76</xdr:col>
      <xdr:colOff>165100</xdr:colOff>
      <xdr:row>74</xdr:row>
      <xdr:rowOff>111274</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6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102401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78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122359</xdr:rowOff>
    </xdr:from>
    <xdr:to>
      <xdr:col>71</xdr:col>
      <xdr:colOff>177800</xdr:colOff>
      <xdr:row>73</xdr:row>
      <xdr:rowOff>137283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2638209"/>
          <a:ext cx="889000" cy="1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14572</xdr:rowOff>
    </xdr:from>
    <xdr:to>
      <xdr:col>72</xdr:col>
      <xdr:colOff>38100</xdr:colOff>
      <xdr:row>74</xdr:row>
      <xdr:rowOff>116172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70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107299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79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20042</xdr:rowOff>
    </xdr:from>
    <xdr:to>
      <xdr:col>67</xdr:col>
      <xdr:colOff>101600</xdr:colOff>
      <xdr:row>74</xdr:row>
      <xdr:rowOff>121642</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70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112769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0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40829</xdr:rowOff>
    </xdr:from>
    <xdr:to>
      <xdr:col>85</xdr:col>
      <xdr:colOff>177800</xdr:colOff>
      <xdr:row>73</xdr:row>
      <xdr:rowOff>142429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55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63706</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4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103318</xdr:rowOff>
    </xdr:from>
    <xdr:to>
      <xdr:col>81</xdr:col>
      <xdr:colOff>101600</xdr:colOff>
      <xdr:row>74</xdr:row>
      <xdr:rowOff>33468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61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49995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39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99220</xdr:rowOff>
    </xdr:from>
    <xdr:to>
      <xdr:col>76</xdr:col>
      <xdr:colOff>165100</xdr:colOff>
      <xdr:row>74</xdr:row>
      <xdr:rowOff>29370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61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45897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39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71559</xdr:rowOff>
    </xdr:from>
    <xdr:to>
      <xdr:col>72</xdr:col>
      <xdr:colOff>38100</xdr:colOff>
      <xdr:row>74</xdr:row>
      <xdr:rowOff>1709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58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18236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36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86483</xdr:rowOff>
    </xdr:from>
    <xdr:to>
      <xdr:col>67</xdr:col>
      <xdr:colOff>101600</xdr:colOff>
      <xdr:row>74</xdr:row>
      <xdr:rowOff>16633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60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33160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37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148210</xdr:rowOff>
    </xdr:from>
    <xdr:to>
      <xdr:col>85</xdr:col>
      <xdr:colOff>126364</xdr:colOff>
      <xdr:row>99</xdr:row>
      <xdr:rowOff>27953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78710"/>
          <a:ext cx="1269" cy="1422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31780</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27953</xdr:rowOff>
    </xdr:from>
    <xdr:to>
      <xdr:col>86</xdr:col>
      <xdr:colOff>25400</xdr:colOff>
      <xdr:row>99</xdr:row>
      <xdr:rowOff>27953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0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94887</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5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148210</xdr:rowOff>
    </xdr:from>
    <xdr:to>
      <xdr:col>86</xdr:col>
      <xdr:colOff>25400</xdr:colOff>
      <xdr:row>90</xdr:row>
      <xdr:rowOff>148210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7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94932</xdr:rowOff>
    </xdr:from>
    <xdr:to>
      <xdr:col>85</xdr:col>
      <xdr:colOff>127000</xdr:colOff>
      <xdr:row>98</xdr:row>
      <xdr:rowOff>156108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725582"/>
          <a:ext cx="838200" cy="23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35679</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494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12802</xdr:rowOff>
    </xdr:from>
    <xdr:to>
      <xdr:col>85</xdr:col>
      <xdr:colOff>177800</xdr:colOff>
      <xdr:row>97</xdr:row>
      <xdr:rowOff>114402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94932</xdr:rowOff>
    </xdr:from>
    <xdr:to>
      <xdr:col>81</xdr:col>
      <xdr:colOff>50800</xdr:colOff>
      <xdr:row>97</xdr:row>
      <xdr:rowOff>133198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725582"/>
          <a:ext cx="889000" cy="3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1206</xdr:rowOff>
    </xdr:from>
    <xdr:to>
      <xdr:col>81</xdr:col>
      <xdr:colOff>101600</xdr:colOff>
      <xdr:row>97</xdr:row>
      <xdr:rowOff>102806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119333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114464</xdr:rowOff>
    </xdr:from>
    <xdr:to>
      <xdr:col>76</xdr:col>
      <xdr:colOff>114300</xdr:colOff>
      <xdr:row>97</xdr:row>
      <xdr:rowOff>133198</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745114"/>
          <a:ext cx="889000" cy="1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135573</xdr:rowOff>
    </xdr:from>
    <xdr:to>
      <xdr:col>76</xdr:col>
      <xdr:colOff>165100</xdr:colOff>
      <xdr:row>98</xdr:row>
      <xdr:rowOff>65723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56850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8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16370</xdr:rowOff>
    </xdr:from>
    <xdr:to>
      <xdr:col>71</xdr:col>
      <xdr:colOff>177800</xdr:colOff>
      <xdr:row>97</xdr:row>
      <xdr:rowOff>114464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2814300" y="16647020"/>
          <a:ext cx="889000" cy="98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151905</xdr:rowOff>
    </xdr:from>
    <xdr:to>
      <xdr:col>72</xdr:col>
      <xdr:colOff>38100</xdr:colOff>
      <xdr:row>98</xdr:row>
      <xdr:rowOff>82055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73182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87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147841</xdr:rowOff>
    </xdr:from>
    <xdr:to>
      <xdr:col>67</xdr:col>
      <xdr:colOff>101600</xdr:colOff>
      <xdr:row>98</xdr:row>
      <xdr:rowOff>77991</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7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69118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105308</xdr:rowOff>
    </xdr:from>
    <xdr:to>
      <xdr:col>85</xdr:col>
      <xdr:colOff>177800</xdr:colOff>
      <xdr:row>99</xdr:row>
      <xdr:rowOff>35458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90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20235</xdr:rowOff>
    </xdr:from>
    <xdr:ext cx="469744"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82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44132</xdr:rowOff>
    </xdr:from>
    <xdr:to>
      <xdr:col>81</xdr:col>
      <xdr:colOff>101600</xdr:colOff>
      <xdr:row>97</xdr:row>
      <xdr:rowOff>145732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67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136859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76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82398</xdr:rowOff>
    </xdr:from>
    <xdr:to>
      <xdr:col>76</xdr:col>
      <xdr:colOff>165100</xdr:colOff>
      <xdr:row>98</xdr:row>
      <xdr:rowOff>12548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71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29075</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48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63664</xdr:rowOff>
    </xdr:from>
    <xdr:to>
      <xdr:col>72</xdr:col>
      <xdr:colOff>38100</xdr:colOff>
      <xdr:row>97</xdr:row>
      <xdr:rowOff>165264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69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10341</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46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137020</xdr:rowOff>
    </xdr:from>
    <xdr:to>
      <xdr:col>67</xdr:col>
      <xdr:colOff>101600</xdr:colOff>
      <xdr:row>97</xdr:row>
      <xdr:rowOff>67170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5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83697</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37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59461</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545861"/>
          <a:ext cx="1269" cy="110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6138</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32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59461</xdr:rowOff>
    </xdr:from>
    <xdr:to>
      <xdr:col>116</xdr:col>
      <xdr:colOff>152400</xdr:colOff>
      <xdr:row>32</xdr:row>
      <xdr:rowOff>59461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54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59461</xdr:rowOff>
    </xdr:from>
    <xdr:to>
      <xdr:col>116</xdr:col>
      <xdr:colOff>63500</xdr:colOff>
      <xdr:row>32</xdr:row>
      <xdr:rowOff>150353</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5545861"/>
          <a:ext cx="838200" cy="9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79306</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422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100879</xdr:rowOff>
    </xdr:from>
    <xdr:to>
      <xdr:col>116</xdr:col>
      <xdr:colOff>114300</xdr:colOff>
      <xdr:row>38</xdr:row>
      <xdr:rowOff>31029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150353</xdr:rowOff>
    </xdr:from>
    <xdr:to>
      <xdr:col>111</xdr:col>
      <xdr:colOff>177800</xdr:colOff>
      <xdr:row>33</xdr:row>
      <xdr:rowOff>76149</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5636753"/>
          <a:ext cx="889000" cy="9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97221</xdr:rowOff>
    </xdr:from>
    <xdr:to>
      <xdr:col>112</xdr:col>
      <xdr:colOff>38100</xdr:colOff>
      <xdr:row>38</xdr:row>
      <xdr:rowOff>27371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18498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76149</xdr:rowOff>
    </xdr:from>
    <xdr:to>
      <xdr:col>107</xdr:col>
      <xdr:colOff>50800</xdr:colOff>
      <xdr:row>38</xdr:row>
      <xdr:rowOff>132248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5733999"/>
          <a:ext cx="889000" cy="91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76738</xdr:rowOff>
    </xdr:from>
    <xdr:to>
      <xdr:col>107</xdr:col>
      <xdr:colOff>101600</xdr:colOff>
      <xdr:row>38</xdr:row>
      <xdr:rowOff>6888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169466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51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132248</xdr:rowOff>
    </xdr:from>
    <xdr:to>
      <xdr:col>102</xdr:col>
      <xdr:colOff>114300</xdr:colOff>
      <xdr:row>38</xdr:row>
      <xdr:rowOff>134671</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647348"/>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151765</xdr:rowOff>
    </xdr:from>
    <xdr:to>
      <xdr:col>102</xdr:col>
      <xdr:colOff>165100</xdr:colOff>
      <xdr:row>38</xdr:row>
      <xdr:rowOff>81915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98442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166212</xdr:rowOff>
    </xdr:from>
    <xdr:to>
      <xdr:col>98</xdr:col>
      <xdr:colOff>38100</xdr:colOff>
      <xdr:row>38</xdr:row>
      <xdr:rowOff>96362</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112889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8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8661</xdr:rowOff>
    </xdr:from>
    <xdr:to>
      <xdr:col>116</xdr:col>
      <xdr:colOff>114300</xdr:colOff>
      <xdr:row>32</xdr:row>
      <xdr:rowOff>110261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549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133138</xdr:rowOff>
    </xdr:from>
    <xdr:ext cx="534377"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544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99553</xdr:rowOff>
    </xdr:from>
    <xdr:to>
      <xdr:col>112</xdr:col>
      <xdr:colOff>38100</xdr:colOff>
      <xdr:row>33</xdr:row>
      <xdr:rowOff>29703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558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46230</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56111" y="536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25349</xdr:rowOff>
    </xdr:from>
    <xdr:to>
      <xdr:col>107</xdr:col>
      <xdr:colOff>101600</xdr:colOff>
      <xdr:row>33</xdr:row>
      <xdr:rowOff>126949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568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31</xdr:row>
      <xdr:rowOff>143476</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67111" y="545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81448</xdr:rowOff>
    </xdr:from>
    <xdr:to>
      <xdr:col>102</xdr:col>
      <xdr:colOff>165100</xdr:colOff>
      <xdr:row>39</xdr:row>
      <xdr:rowOff>11598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59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2725</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6017" y="668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83871</xdr:rowOff>
    </xdr:from>
    <xdr:to>
      <xdr:col>98</xdr:col>
      <xdr:colOff>38100</xdr:colOff>
      <xdr:row>39</xdr:row>
      <xdr:rowOff>14021</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5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5148</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7017" y="6691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144234</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716734"/>
          <a:ext cx="1269"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90911</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4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144234</xdr:rowOff>
    </xdr:from>
    <xdr:to>
      <xdr:col>116</xdr:col>
      <xdr:colOff>152400</xdr:colOff>
      <xdr:row>50</xdr:row>
      <xdr:rowOff>144234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71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54166</xdr:rowOff>
    </xdr:from>
    <xdr:to>
      <xdr:col>116</xdr:col>
      <xdr:colOff>63500</xdr:colOff>
      <xdr:row>56</xdr:row>
      <xdr:rowOff>69253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9655366"/>
          <a:ext cx="8382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146042</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918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167615</xdr:rowOff>
    </xdr:from>
    <xdr:to>
      <xdr:col>116</xdr:col>
      <xdr:colOff>114300</xdr:colOff>
      <xdr:row>58</xdr:row>
      <xdr:rowOff>97765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61938</xdr:rowOff>
    </xdr:from>
    <xdr:to>
      <xdr:col>111</xdr:col>
      <xdr:colOff>177800</xdr:colOff>
      <xdr:row>56</xdr:row>
      <xdr:rowOff>69253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9663138"/>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164795</xdr:rowOff>
    </xdr:from>
    <xdr:to>
      <xdr:col>112</xdr:col>
      <xdr:colOff>38100</xdr:colOff>
      <xdr:row>58</xdr:row>
      <xdr:rowOff>94945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86072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03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53937</xdr:rowOff>
    </xdr:from>
    <xdr:to>
      <xdr:col>107</xdr:col>
      <xdr:colOff>50800</xdr:colOff>
      <xdr:row>56</xdr:row>
      <xdr:rowOff>61938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965513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125171</xdr:rowOff>
    </xdr:from>
    <xdr:to>
      <xdr:col>107</xdr:col>
      <xdr:colOff>101600</xdr:colOff>
      <xdr:row>58</xdr:row>
      <xdr:rowOff>55321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46448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990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52260</xdr:rowOff>
    </xdr:from>
    <xdr:to>
      <xdr:col>102</xdr:col>
      <xdr:colOff>114300</xdr:colOff>
      <xdr:row>56</xdr:row>
      <xdr:rowOff>53937</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9653460"/>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134048</xdr:rowOff>
    </xdr:from>
    <xdr:to>
      <xdr:col>102</xdr:col>
      <xdr:colOff>165100</xdr:colOff>
      <xdr:row>58</xdr:row>
      <xdr:rowOff>64198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55325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999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128943</xdr:rowOff>
    </xdr:from>
    <xdr:to>
      <xdr:col>98</xdr:col>
      <xdr:colOff>38100</xdr:colOff>
      <xdr:row>58</xdr:row>
      <xdr:rowOff>59093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50220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99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3366</xdr:rowOff>
    </xdr:from>
    <xdr:to>
      <xdr:col>116</xdr:col>
      <xdr:colOff>114300</xdr:colOff>
      <xdr:row>56</xdr:row>
      <xdr:rowOff>104966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60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26243</xdr:rowOff>
    </xdr:from>
    <xdr:ext cx="534377"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45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18453</xdr:rowOff>
    </xdr:from>
    <xdr:to>
      <xdr:col>112</xdr:col>
      <xdr:colOff>38100</xdr:colOff>
      <xdr:row>56</xdr:row>
      <xdr:rowOff>120053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61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136580</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56111" y="939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11138</xdr:rowOff>
    </xdr:from>
    <xdr:to>
      <xdr:col>107</xdr:col>
      <xdr:colOff>101600</xdr:colOff>
      <xdr:row>56</xdr:row>
      <xdr:rowOff>112738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61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129265</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67111" y="93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3137</xdr:rowOff>
    </xdr:from>
    <xdr:to>
      <xdr:col>102</xdr:col>
      <xdr:colOff>165100</xdr:colOff>
      <xdr:row>56</xdr:row>
      <xdr:rowOff>104737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60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121264</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278111" y="937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1460</xdr:rowOff>
    </xdr:from>
    <xdr:to>
      <xdr:col>98</xdr:col>
      <xdr:colOff>38100</xdr:colOff>
      <xdr:row>56</xdr:row>
      <xdr:rowOff>103060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60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119587</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389111" y="937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74</xdr:row>
      <xdr:rowOff>25114</xdr:rowOff>
    </xdr:from>
    <xdr:to>
      <xdr:col>116</xdr:col>
      <xdr:colOff>62864</xdr:colOff>
      <xdr:row>79</xdr:row>
      <xdr:rowOff>127870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712414"/>
          <a:ext cx="1269" cy="96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131697</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67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127870</xdr:rowOff>
    </xdr:from>
    <xdr:to>
      <xdr:col>116</xdr:col>
      <xdr:colOff>152400</xdr:colOff>
      <xdr:row>79</xdr:row>
      <xdr:rowOff>127870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67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143241</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48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25114</xdr:rowOff>
    </xdr:from>
    <xdr:to>
      <xdr:col>116</xdr:col>
      <xdr:colOff>152400</xdr:colOff>
      <xdr:row>74</xdr:row>
      <xdr:rowOff>25114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71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33649</xdr:rowOff>
    </xdr:from>
    <xdr:to>
      <xdr:col>116</xdr:col>
      <xdr:colOff>63500</xdr:colOff>
      <xdr:row>76</xdr:row>
      <xdr:rowOff>60624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063849"/>
          <a:ext cx="8382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169169</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199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19292</xdr:rowOff>
    </xdr:from>
    <xdr:to>
      <xdr:col>116</xdr:col>
      <xdr:colOff>114300</xdr:colOff>
      <xdr:row>77</xdr:row>
      <xdr:rowOff>120892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60624</xdr:rowOff>
    </xdr:from>
    <xdr:to>
      <xdr:col>111</xdr:col>
      <xdr:colOff>177800</xdr:colOff>
      <xdr:row>76</xdr:row>
      <xdr:rowOff>80530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090824"/>
          <a:ext cx="889000" cy="1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28797</xdr:rowOff>
    </xdr:from>
    <xdr:to>
      <xdr:col>112</xdr:col>
      <xdr:colOff>38100</xdr:colOff>
      <xdr:row>77</xdr:row>
      <xdr:rowOff>130397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2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121524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32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71634</xdr:rowOff>
    </xdr:from>
    <xdr:to>
      <xdr:col>107</xdr:col>
      <xdr:colOff>50800</xdr:colOff>
      <xdr:row>76</xdr:row>
      <xdr:rowOff>80530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2073134"/>
          <a:ext cx="889000" cy="103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76098</xdr:rowOff>
    </xdr:from>
    <xdr:to>
      <xdr:col>107</xdr:col>
      <xdr:colOff>101600</xdr:colOff>
      <xdr:row>77</xdr:row>
      <xdr:rowOff>6248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0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168825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19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71634</xdr:rowOff>
    </xdr:from>
    <xdr:to>
      <xdr:col>102</xdr:col>
      <xdr:colOff>114300</xdr:colOff>
      <xdr:row>70</xdr:row>
      <xdr:rowOff>144063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073134"/>
          <a:ext cx="889000" cy="7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135382</xdr:rowOff>
    </xdr:from>
    <xdr:to>
      <xdr:col>102</xdr:col>
      <xdr:colOff>165100</xdr:colOff>
      <xdr:row>76</xdr:row>
      <xdr:rowOff>65531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56659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08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132982</xdr:rowOff>
    </xdr:from>
    <xdr:to>
      <xdr:col>98</xdr:col>
      <xdr:colOff>38100</xdr:colOff>
      <xdr:row>76</xdr:row>
      <xdr:rowOff>63131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54258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08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154299</xdr:rowOff>
    </xdr:from>
    <xdr:to>
      <xdr:col>116</xdr:col>
      <xdr:colOff>114300</xdr:colOff>
      <xdr:row>76</xdr:row>
      <xdr:rowOff>84449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1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5725</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86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9824</xdr:rowOff>
    </xdr:from>
    <xdr:to>
      <xdr:col>112</xdr:col>
      <xdr:colOff>38100</xdr:colOff>
      <xdr:row>76</xdr:row>
      <xdr:rowOff>111424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04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127950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8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29730</xdr:rowOff>
    </xdr:from>
    <xdr:to>
      <xdr:col>107</xdr:col>
      <xdr:colOff>101600</xdr:colOff>
      <xdr:row>76</xdr:row>
      <xdr:rowOff>131330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05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147858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83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20834</xdr:rowOff>
    </xdr:from>
    <xdr:to>
      <xdr:col>102</xdr:col>
      <xdr:colOff>165100</xdr:colOff>
      <xdr:row>70</xdr:row>
      <xdr:rowOff>122434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02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68</xdr:row>
      <xdr:rowOff>138961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179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93263</xdr:rowOff>
    </xdr:from>
    <xdr:to>
      <xdr:col>98</xdr:col>
      <xdr:colOff>38100</xdr:colOff>
      <xdr:row>71</xdr:row>
      <xdr:rowOff>23413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09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39940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186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712,966</a:t>
          </a:r>
          <a:r>
            <a:rPr kumimoji="1" lang="ja-JP" altLang="en-US" sz="1300">
              <a:latin typeface="ＭＳ Ｐゴシック" panose="020B0600070205080204" pitchFamily="50" charset="-128"/>
              <a:ea typeface="ＭＳ Ｐゴシック" panose="020B0600070205080204" pitchFamily="50" charset="-128"/>
            </a:rPr>
            <a:t>円となっている。主な構成要因である人件費は住民一人当たり</a:t>
          </a:r>
          <a:r>
            <a:rPr kumimoji="1" lang="en-US" altLang="ja-JP" sz="1300">
              <a:latin typeface="ＭＳ Ｐゴシック" panose="020B0600070205080204" pitchFamily="50" charset="-128"/>
              <a:ea typeface="ＭＳ Ｐゴシック" panose="020B0600070205080204" pitchFamily="50" charset="-128"/>
            </a:rPr>
            <a:t>113,779</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依然として高い水準にある。これは、当市の面積が広大なため、本庁の他に支所や保育園等に職員を配置していることや消防業務を市単独で実施していることが主な要因である。また、業務委託の増により上昇傾向にある物件費、保有する公共施設が多いことや施設の老朽化に伴う維持補修費については今後も増加することが見込まれるため、行財政改革を推進し、公共施設等の維持及び更新に係る経費の縮減と平準化に努め、財政健全化を図る。</a:t>
          </a:r>
        </a:p>
        <a:p>
          <a:r>
            <a:rPr kumimoji="1" lang="ja-JP" altLang="en-US" sz="1300">
              <a:latin typeface="ＭＳ Ｐゴシック" panose="020B0600070205080204" pitchFamily="50" charset="-128"/>
              <a:ea typeface="ＭＳ Ｐゴシック" panose="020B0600070205080204" pitchFamily="50" charset="-128"/>
            </a:rPr>
            <a:t>　なお、物件費、補助費等及び災害復旧事業費が急上昇し、類似団体平均を大きく上回っているが、これは、令和４年８月に発生した大雨災害の影響によるものである。</a:t>
          </a:r>
        </a:p>
        <a:p>
          <a:r>
            <a:rPr kumimoji="1" lang="ja-JP" altLang="en-US" sz="1300">
              <a:latin typeface="ＭＳ Ｐゴシック" panose="020B0600070205080204" pitchFamily="50" charset="-128"/>
              <a:ea typeface="ＭＳ Ｐゴシック" panose="020B0600070205080204" pitchFamily="50" charset="-128"/>
            </a:rPr>
            <a:t>　また、投資及び出資金については、住民一人当たり</a:t>
          </a:r>
          <a:r>
            <a:rPr kumimoji="1" lang="en-US" altLang="ja-JP" sz="1300">
              <a:latin typeface="ＭＳ Ｐゴシック" panose="020B0600070205080204" pitchFamily="50" charset="-128"/>
              <a:ea typeface="ＭＳ Ｐゴシック" panose="020B0600070205080204" pitchFamily="50" charset="-128"/>
            </a:rPr>
            <a:t>24,255</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a:t>
          </a:r>
          <a:r>
            <a:rPr kumimoji="1" lang="en-US" altLang="ja-JP" sz="1300">
              <a:latin typeface="ＭＳ Ｐゴシック" panose="020B0600070205080204" pitchFamily="50" charset="-128"/>
              <a:ea typeface="ＭＳ Ｐゴシック" panose="020B0600070205080204" pitchFamily="50" charset="-128"/>
            </a:rPr>
            <a:t>20,767</a:t>
          </a:r>
          <a:r>
            <a:rPr kumimoji="1" lang="ja-JP" altLang="en-US" sz="1300">
              <a:latin typeface="ＭＳ Ｐゴシック" panose="020B0600070205080204" pitchFamily="50" charset="-128"/>
              <a:ea typeface="ＭＳ Ｐゴシック" panose="020B0600070205080204" pitchFamily="50" charset="-128"/>
            </a:rPr>
            <a:t>円高い状況となっている。主な要因は下水道事業への出資金であり、財政負担の平準化のため資本費平準化債を活用するとともに、下水道事業については経費を節減し、独立採算の原則に立ち返った下水道使用料の安定確保や下水道接続率の向上を図ることで自主財源の確保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新潟県村上市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55,919
55,604
1,174.17
43,014,379
39,868,342
1,467,016
21,802,914
32,388,795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151587</xdr:rowOff>
    </xdr:from>
    <xdr:to>
      <xdr:col>24</xdr:col>
      <xdr:colOff>62865</xdr:colOff>
      <xdr:row>38</xdr:row>
      <xdr:rowOff>38202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66537"/>
          <a:ext cx="1270" cy="108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42029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5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38202</xdr:rowOff>
    </xdr:from>
    <xdr:to>
      <xdr:col>24</xdr:col>
      <xdr:colOff>152400</xdr:colOff>
      <xdr:row>38</xdr:row>
      <xdr:rowOff>38202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5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98264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151587</xdr:rowOff>
    </xdr:from>
    <xdr:to>
      <xdr:col>24</xdr:col>
      <xdr:colOff>152400</xdr:colOff>
      <xdr:row>31</xdr:row>
      <xdr:rowOff>151587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6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28601</xdr:rowOff>
    </xdr:from>
    <xdr:to>
      <xdr:col>24</xdr:col>
      <xdr:colOff>63500</xdr:colOff>
      <xdr:row>36</xdr:row>
      <xdr:rowOff>53289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00801"/>
          <a:ext cx="8382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81602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1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58725</xdr:rowOff>
    </xdr:from>
    <xdr:to>
      <xdr:col>24</xdr:col>
      <xdr:colOff>114300</xdr:colOff>
      <xdr:row>35</xdr:row>
      <xdr:rowOff>160325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28601</xdr:rowOff>
    </xdr:from>
    <xdr:to>
      <xdr:col>19</xdr:col>
      <xdr:colOff>177800</xdr:colOff>
      <xdr:row>36</xdr:row>
      <xdr:rowOff>72949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00801"/>
          <a:ext cx="889000" cy="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67869</xdr:rowOff>
    </xdr:from>
    <xdr:to>
      <xdr:col>20</xdr:col>
      <xdr:colOff>38100</xdr:colOff>
      <xdr:row>35</xdr:row>
      <xdr:rowOff>169469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14546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75235</xdr:rowOff>
    </xdr:from>
    <xdr:to>
      <xdr:col>15</xdr:col>
      <xdr:colOff>50800</xdr:colOff>
      <xdr:row>36</xdr:row>
      <xdr:rowOff>72949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75985"/>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141478</xdr:rowOff>
    </xdr:from>
    <xdr:to>
      <xdr:col>15</xdr:col>
      <xdr:colOff>101600</xdr:colOff>
      <xdr:row>35</xdr:row>
      <xdr:rowOff>71628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88155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75235</xdr:rowOff>
    </xdr:from>
    <xdr:to>
      <xdr:col>10</xdr:col>
      <xdr:colOff>114300</xdr:colOff>
      <xdr:row>35</xdr:row>
      <xdr:rowOff>79807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7598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94386</xdr:rowOff>
    </xdr:from>
    <xdr:to>
      <xdr:col>10</xdr:col>
      <xdr:colOff>165100</xdr:colOff>
      <xdr:row>35</xdr:row>
      <xdr:rowOff>24536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41063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6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83871</xdr:rowOff>
    </xdr:from>
    <xdr:to>
      <xdr:col>6</xdr:col>
      <xdr:colOff>38100</xdr:colOff>
      <xdr:row>35</xdr:row>
      <xdr:rowOff>14021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30548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8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2489</xdr:rowOff>
    </xdr:from>
    <xdr:to>
      <xdr:col>24</xdr:col>
      <xdr:colOff>114300</xdr:colOff>
      <xdr:row>36</xdr:row>
      <xdr:rowOff>104089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7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152366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5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149251</xdr:rowOff>
    </xdr:from>
    <xdr:to>
      <xdr:col>20</xdr:col>
      <xdr:colOff>38100</xdr:colOff>
      <xdr:row>36</xdr:row>
      <xdr:rowOff>79401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5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70528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4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22149</xdr:rowOff>
    </xdr:from>
    <xdr:to>
      <xdr:col>15</xdr:col>
      <xdr:colOff>101600</xdr:colOff>
      <xdr:row>36</xdr:row>
      <xdr:rowOff>123749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9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114876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8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24435</xdr:rowOff>
    </xdr:from>
    <xdr:to>
      <xdr:col>10</xdr:col>
      <xdr:colOff>165100</xdr:colOff>
      <xdr:row>35</xdr:row>
      <xdr:rowOff>126035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2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117162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17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29007</xdr:rowOff>
    </xdr:from>
    <xdr:to>
      <xdr:col>6</xdr:col>
      <xdr:colOff>38100</xdr:colOff>
      <xdr:row>35</xdr:row>
      <xdr:rowOff>130607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2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121734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153612</xdr:rowOff>
    </xdr:from>
    <xdr:to>
      <xdr:col>24</xdr:col>
      <xdr:colOff>62865</xdr:colOff>
      <xdr:row>59</xdr:row>
      <xdr:rowOff>40760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54662"/>
          <a:ext cx="1270" cy="16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44587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40760</xdr:rowOff>
    </xdr:from>
    <xdr:to>
      <xdr:col>24</xdr:col>
      <xdr:colOff>152400</xdr:colOff>
      <xdr:row>59</xdr:row>
      <xdr:rowOff>40760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5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100289</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2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153612</xdr:rowOff>
    </xdr:from>
    <xdr:to>
      <xdr:col>24</xdr:col>
      <xdr:colOff>152400</xdr:colOff>
      <xdr:row>49</xdr:row>
      <xdr:rowOff>153612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54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135258</xdr:rowOff>
    </xdr:from>
    <xdr:to>
      <xdr:col>24</xdr:col>
      <xdr:colOff>63500</xdr:colOff>
      <xdr:row>57</xdr:row>
      <xdr:rowOff>44025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736458"/>
          <a:ext cx="838200" cy="8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102981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3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80104</xdr:rowOff>
    </xdr:from>
    <xdr:to>
      <xdr:col>24</xdr:col>
      <xdr:colOff>114300</xdr:colOff>
      <xdr:row>57</xdr:row>
      <xdr:rowOff>10254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8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70630</xdr:rowOff>
    </xdr:from>
    <xdr:to>
      <xdr:col>19</xdr:col>
      <xdr:colOff>177800</xdr:colOff>
      <xdr:row>56</xdr:row>
      <xdr:rowOff>135258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8643130"/>
          <a:ext cx="889000" cy="109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96444</xdr:rowOff>
    </xdr:from>
    <xdr:to>
      <xdr:col>20</xdr:col>
      <xdr:colOff>38100</xdr:colOff>
      <xdr:row>57</xdr:row>
      <xdr:rowOff>26594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97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17721</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9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70630</xdr:rowOff>
    </xdr:from>
    <xdr:to>
      <xdr:col>15</xdr:col>
      <xdr:colOff>50800</xdr:colOff>
      <xdr:row>56</xdr:row>
      <xdr:rowOff>169886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8643130"/>
          <a:ext cx="889000" cy="112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14986</xdr:rowOff>
    </xdr:from>
    <xdr:to>
      <xdr:col>15</xdr:col>
      <xdr:colOff>101600</xdr:colOff>
      <xdr:row>50</xdr:row>
      <xdr:rowOff>116586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858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133113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836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68192</xdr:rowOff>
    </xdr:from>
    <xdr:to>
      <xdr:col>10</xdr:col>
      <xdr:colOff>114300</xdr:colOff>
      <xdr:row>56</xdr:row>
      <xdr:rowOff>169886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669392"/>
          <a:ext cx="889000" cy="10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135317</xdr:rowOff>
    </xdr:from>
    <xdr:to>
      <xdr:col>10</xdr:col>
      <xdr:colOff>165100</xdr:colOff>
      <xdr:row>57</xdr:row>
      <xdr:rowOff>65467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3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56594</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82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170260</xdr:rowOff>
    </xdr:from>
    <xdr:to>
      <xdr:col>6</xdr:col>
      <xdr:colOff>38100</xdr:colOff>
      <xdr:row>57</xdr:row>
      <xdr:rowOff>100410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77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91537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86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164675</xdr:rowOff>
    </xdr:from>
    <xdr:to>
      <xdr:col>24</xdr:col>
      <xdr:colOff>114300</xdr:colOff>
      <xdr:row>57</xdr:row>
      <xdr:rowOff>94825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143102</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4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84458</xdr:rowOff>
    </xdr:from>
    <xdr:to>
      <xdr:col>20</xdr:col>
      <xdr:colOff>38100</xdr:colOff>
      <xdr:row>57</xdr:row>
      <xdr:rowOff>14608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8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31135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46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19830</xdr:rowOff>
    </xdr:from>
    <xdr:to>
      <xdr:col>15</xdr:col>
      <xdr:colOff>101600</xdr:colOff>
      <xdr:row>50</xdr:row>
      <xdr:rowOff>121430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859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112557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868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119086</xdr:rowOff>
    </xdr:from>
    <xdr:to>
      <xdr:col>10</xdr:col>
      <xdr:colOff>165100</xdr:colOff>
      <xdr:row>57</xdr:row>
      <xdr:rowOff>49236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2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65763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49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17392</xdr:rowOff>
    </xdr:from>
    <xdr:to>
      <xdr:col>6</xdr:col>
      <xdr:colOff>38100</xdr:colOff>
      <xdr:row>56</xdr:row>
      <xdr:rowOff>118992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61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135519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39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114960</xdr:rowOff>
    </xdr:from>
    <xdr:to>
      <xdr:col>24</xdr:col>
      <xdr:colOff>62865</xdr:colOff>
      <xdr:row>79</xdr:row>
      <xdr:rowOff>29159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16460"/>
          <a:ext cx="1270" cy="145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32986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7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29159</xdr:rowOff>
    </xdr:from>
    <xdr:to>
      <xdr:col>24</xdr:col>
      <xdr:colOff>152400</xdr:colOff>
      <xdr:row>79</xdr:row>
      <xdr:rowOff>29159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61637</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235,948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114960</xdr:rowOff>
    </xdr:from>
    <xdr:to>
      <xdr:col>24</xdr:col>
      <xdr:colOff>152400</xdr:colOff>
      <xdr:row>70</xdr:row>
      <xdr:rowOff>114960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42990</xdr:rowOff>
    </xdr:from>
    <xdr:to>
      <xdr:col>24</xdr:col>
      <xdr:colOff>63500</xdr:colOff>
      <xdr:row>74</xdr:row>
      <xdr:rowOff>51981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558840"/>
          <a:ext cx="838200" cy="18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53344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12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74917</xdr:rowOff>
    </xdr:from>
    <xdr:to>
      <xdr:col>24</xdr:col>
      <xdr:colOff>114300</xdr:colOff>
      <xdr:row>76</xdr:row>
      <xdr:rowOff>5066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33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51981</xdr:rowOff>
    </xdr:from>
    <xdr:to>
      <xdr:col>19</xdr:col>
      <xdr:colOff>177800</xdr:colOff>
      <xdr:row>76</xdr:row>
      <xdr:rowOff>20129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739281"/>
          <a:ext cx="889000" cy="31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140309</xdr:rowOff>
    </xdr:from>
    <xdr:to>
      <xdr:col>20</xdr:col>
      <xdr:colOff>38100</xdr:colOff>
      <xdr:row>75</xdr:row>
      <xdr:rowOff>70459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61586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2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20129</xdr:rowOff>
    </xdr:from>
    <xdr:to>
      <xdr:col>15</xdr:col>
      <xdr:colOff>50800</xdr:colOff>
      <xdr:row>76</xdr:row>
      <xdr:rowOff>126085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050329"/>
          <a:ext cx="889000" cy="10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144894</xdr:rowOff>
    </xdr:from>
    <xdr:to>
      <xdr:col>15</xdr:col>
      <xdr:colOff>101600</xdr:colOff>
      <xdr:row>75</xdr:row>
      <xdr:rowOff>75044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91571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60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126085</xdr:rowOff>
    </xdr:from>
    <xdr:to>
      <xdr:col>10</xdr:col>
      <xdr:colOff>114300</xdr:colOff>
      <xdr:row>77</xdr:row>
      <xdr:rowOff>77902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56285"/>
          <a:ext cx="889000" cy="12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41237</xdr:rowOff>
    </xdr:from>
    <xdr:to>
      <xdr:col>10</xdr:col>
      <xdr:colOff>165100</xdr:colOff>
      <xdr:row>75</xdr:row>
      <xdr:rowOff>142837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159364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67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111366</xdr:rowOff>
    </xdr:from>
    <xdr:to>
      <xdr:col>6</xdr:col>
      <xdr:colOff>38100</xdr:colOff>
      <xdr:row>76</xdr:row>
      <xdr:rowOff>41517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58043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74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163640</xdr:rowOff>
    </xdr:from>
    <xdr:to>
      <xdr:col>24</xdr:col>
      <xdr:colOff>114300</xdr:colOff>
      <xdr:row>73</xdr:row>
      <xdr:rowOff>93790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50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15067</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35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1181</xdr:rowOff>
    </xdr:from>
    <xdr:to>
      <xdr:col>20</xdr:col>
      <xdr:colOff>38100</xdr:colOff>
      <xdr:row>74</xdr:row>
      <xdr:rowOff>102781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68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119308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46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140780</xdr:rowOff>
    </xdr:from>
    <xdr:to>
      <xdr:col>15</xdr:col>
      <xdr:colOff>101600</xdr:colOff>
      <xdr:row>76</xdr:row>
      <xdr:rowOff>70929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995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62056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092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75285</xdr:rowOff>
    </xdr:from>
    <xdr:to>
      <xdr:col>10</xdr:col>
      <xdr:colOff>165100</xdr:colOff>
      <xdr:row>77</xdr:row>
      <xdr:rowOff>5435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0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168012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98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27102</xdr:rowOff>
    </xdr:from>
    <xdr:to>
      <xdr:col>6</xdr:col>
      <xdr:colOff>38100</xdr:colOff>
      <xdr:row>77</xdr:row>
      <xdr:rowOff>128702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2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119829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2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130023</xdr:rowOff>
    </xdr:from>
    <xdr:to>
      <xdr:col>24</xdr:col>
      <xdr:colOff>62865</xdr:colOff>
      <xdr:row>98</xdr:row>
      <xdr:rowOff>89599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389073"/>
          <a:ext cx="1270" cy="150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93426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89599</xdr:rowOff>
    </xdr:from>
    <xdr:to>
      <xdr:col>24</xdr:col>
      <xdr:colOff>152400</xdr:colOff>
      <xdr:row>98</xdr:row>
      <xdr:rowOff>89599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76700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16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130023</xdr:rowOff>
    </xdr:from>
    <xdr:to>
      <xdr:col>24</xdr:col>
      <xdr:colOff>152400</xdr:colOff>
      <xdr:row>89</xdr:row>
      <xdr:rowOff>130023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389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97504</xdr:rowOff>
    </xdr:from>
    <xdr:to>
      <xdr:col>24</xdr:col>
      <xdr:colOff>63500</xdr:colOff>
      <xdr:row>95</xdr:row>
      <xdr:rowOff>159226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213804"/>
          <a:ext cx="8382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130402</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1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151975</xdr:rowOff>
    </xdr:from>
    <xdr:to>
      <xdr:col>24</xdr:col>
      <xdr:colOff>114300</xdr:colOff>
      <xdr:row>96</xdr:row>
      <xdr:rowOff>82125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34316</xdr:rowOff>
    </xdr:from>
    <xdr:to>
      <xdr:col>19</xdr:col>
      <xdr:colOff>177800</xdr:colOff>
      <xdr:row>95</xdr:row>
      <xdr:rowOff>159226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322066"/>
          <a:ext cx="889000" cy="12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133725</xdr:rowOff>
    </xdr:from>
    <xdr:to>
      <xdr:col>20</xdr:col>
      <xdr:colOff>38100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55002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161437</xdr:rowOff>
    </xdr:from>
    <xdr:to>
      <xdr:col>15</xdr:col>
      <xdr:colOff>50800</xdr:colOff>
      <xdr:row>95</xdr:row>
      <xdr:rowOff>34316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277737"/>
          <a:ext cx="889000" cy="4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10471</xdr:rowOff>
    </xdr:from>
    <xdr:to>
      <xdr:col>15</xdr:col>
      <xdr:colOff>101600</xdr:colOff>
      <xdr:row>96</xdr:row>
      <xdr:rowOff>112071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103198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161437</xdr:rowOff>
    </xdr:from>
    <xdr:to>
      <xdr:col>10</xdr:col>
      <xdr:colOff>114300</xdr:colOff>
      <xdr:row>96</xdr:row>
      <xdr:rowOff>56262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277737"/>
          <a:ext cx="889000" cy="23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72803</xdr:rowOff>
    </xdr:from>
    <xdr:to>
      <xdr:col>10</xdr:col>
      <xdr:colOff>165100</xdr:colOff>
      <xdr:row>97</xdr:row>
      <xdr:rowOff>2953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165530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110846</xdr:rowOff>
    </xdr:from>
    <xdr:to>
      <xdr:col>6</xdr:col>
      <xdr:colOff>38100</xdr:colOff>
      <xdr:row>97</xdr:row>
      <xdr:rowOff>40996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32123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6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46704</xdr:rowOff>
    </xdr:from>
    <xdr:to>
      <xdr:col>24</xdr:col>
      <xdr:colOff>114300</xdr:colOff>
      <xdr:row>94</xdr:row>
      <xdr:rowOff>148304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16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69581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01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108426</xdr:rowOff>
    </xdr:from>
    <xdr:to>
      <xdr:col>20</xdr:col>
      <xdr:colOff>38100</xdr:colOff>
      <xdr:row>96</xdr:row>
      <xdr:rowOff>38576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9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55103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17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154966</xdr:rowOff>
    </xdr:from>
    <xdr:to>
      <xdr:col>15</xdr:col>
      <xdr:colOff>101600</xdr:colOff>
      <xdr:row>95</xdr:row>
      <xdr:rowOff>85116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27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101643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04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110637</xdr:rowOff>
    </xdr:from>
    <xdr:to>
      <xdr:col>10</xdr:col>
      <xdr:colOff>165100</xdr:colOff>
      <xdr:row>95</xdr:row>
      <xdr:rowOff>40787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22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57314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00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5462</xdr:rowOff>
    </xdr:from>
    <xdr:to>
      <xdr:col>6</xdr:col>
      <xdr:colOff>38100</xdr:colOff>
      <xdr:row>96</xdr:row>
      <xdr:rowOff>107062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6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123589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23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21666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36616"/>
          <a:ext cx="1270" cy="1394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139793</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1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21666</xdr:rowOff>
    </xdr:from>
    <xdr:to>
      <xdr:col>55</xdr:col>
      <xdr:colOff>88900</xdr:colOff>
      <xdr:row>31</xdr:row>
      <xdr:rowOff>21666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36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121412</xdr:rowOff>
    </xdr:from>
    <xdr:to>
      <xdr:col>55</xdr:col>
      <xdr:colOff>0</xdr:colOff>
      <xdr:row>38</xdr:row>
      <xdr:rowOff>122174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636512"/>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50106</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65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71679</xdr:rowOff>
    </xdr:from>
    <xdr:to>
      <xdr:col>55</xdr:col>
      <xdr:colOff>50800</xdr:colOff>
      <xdr:row>39</xdr:row>
      <xdr:rowOff>1829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120726</xdr:rowOff>
    </xdr:from>
    <xdr:to>
      <xdr:col>50</xdr:col>
      <xdr:colOff>114300</xdr:colOff>
      <xdr:row>38</xdr:row>
      <xdr:rowOff>122174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35826"/>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70612</xdr:rowOff>
    </xdr:from>
    <xdr:to>
      <xdr:col>50</xdr:col>
      <xdr:colOff>165100</xdr:colOff>
      <xdr:row>39</xdr:row>
      <xdr:rowOff>762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17289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36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111811</xdr:rowOff>
    </xdr:from>
    <xdr:to>
      <xdr:col>45</xdr:col>
      <xdr:colOff>177800</xdr:colOff>
      <xdr:row>38</xdr:row>
      <xdr:rowOff>120726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26911"/>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95377</xdr:rowOff>
    </xdr:from>
    <xdr:to>
      <xdr:col>46</xdr:col>
      <xdr:colOff>38100</xdr:colOff>
      <xdr:row>39</xdr:row>
      <xdr:rowOff>25527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61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16654</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703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111811</xdr:rowOff>
    </xdr:from>
    <xdr:to>
      <xdr:col>41</xdr:col>
      <xdr:colOff>50800</xdr:colOff>
      <xdr:row>38</xdr:row>
      <xdr:rowOff>126212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626911"/>
          <a:ext cx="889000" cy="1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111074</xdr:rowOff>
    </xdr:from>
    <xdr:to>
      <xdr:col>41</xdr:col>
      <xdr:colOff>101600</xdr:colOff>
      <xdr:row>39</xdr:row>
      <xdr:rowOff>41224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62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32351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718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113208</xdr:rowOff>
    </xdr:from>
    <xdr:to>
      <xdr:col>36</xdr:col>
      <xdr:colOff>165100</xdr:colOff>
      <xdr:row>39</xdr:row>
      <xdr:rowOff>43358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34485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721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70612</xdr:rowOff>
    </xdr:from>
    <xdr:to>
      <xdr:col>55</xdr:col>
      <xdr:colOff>50800</xdr:colOff>
      <xdr:row>39</xdr:row>
      <xdr:rowOff>762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29989</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37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71374</xdr:rowOff>
    </xdr:from>
    <xdr:to>
      <xdr:col>50</xdr:col>
      <xdr:colOff>165100</xdr:colOff>
      <xdr:row>39</xdr:row>
      <xdr:rowOff>1524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8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164101</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667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69926</xdr:rowOff>
    </xdr:from>
    <xdr:to>
      <xdr:col>46</xdr:col>
      <xdr:colOff>38100</xdr:colOff>
      <xdr:row>39</xdr:row>
      <xdr:rowOff>76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8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16603</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636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61011</xdr:rowOff>
    </xdr:from>
    <xdr:to>
      <xdr:col>41</xdr:col>
      <xdr:colOff>101600</xdr:colOff>
      <xdr:row>38</xdr:row>
      <xdr:rowOff>162611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7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7688</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635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75412</xdr:rowOff>
    </xdr:from>
    <xdr:to>
      <xdr:col>36</xdr:col>
      <xdr:colOff>165100</xdr:colOff>
      <xdr:row>39</xdr:row>
      <xdr:rowOff>5562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9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22089</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36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6638</xdr:rowOff>
    </xdr:from>
    <xdr:to>
      <xdr:col>54</xdr:col>
      <xdr:colOff>189865</xdr:colOff>
      <xdr:row>59</xdr:row>
      <xdr:rowOff>72916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50588"/>
          <a:ext cx="1270" cy="1437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76743</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72916</xdr:rowOff>
    </xdr:from>
    <xdr:to>
      <xdr:col>55</xdr:col>
      <xdr:colOff>88900</xdr:colOff>
      <xdr:row>59</xdr:row>
      <xdr:rowOff>72916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8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124765</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2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6638</xdr:rowOff>
    </xdr:from>
    <xdr:to>
      <xdr:col>55</xdr:col>
      <xdr:colOff>88900</xdr:colOff>
      <xdr:row>51</xdr:row>
      <xdr:rowOff>6638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105687</xdr:rowOff>
    </xdr:from>
    <xdr:to>
      <xdr:col>55</xdr:col>
      <xdr:colOff>0</xdr:colOff>
      <xdr:row>55</xdr:row>
      <xdr:rowOff>51770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363987"/>
          <a:ext cx="838200" cy="11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130796</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903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152369</xdr:rowOff>
    </xdr:from>
    <xdr:to>
      <xdr:col>55</xdr:col>
      <xdr:colOff>50800</xdr:colOff>
      <xdr:row>58</xdr:row>
      <xdr:rowOff>82519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9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51770</xdr:rowOff>
    </xdr:from>
    <xdr:to>
      <xdr:col>50</xdr:col>
      <xdr:colOff>114300</xdr:colOff>
      <xdr:row>55</xdr:row>
      <xdr:rowOff>63201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48152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159831</xdr:rowOff>
    </xdr:from>
    <xdr:to>
      <xdr:col>50</xdr:col>
      <xdr:colOff>165100</xdr:colOff>
      <xdr:row>58</xdr:row>
      <xdr:rowOff>89981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9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81108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1002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63201</xdr:rowOff>
    </xdr:from>
    <xdr:to>
      <xdr:col>45</xdr:col>
      <xdr:colOff>177800</xdr:colOff>
      <xdr:row>55</xdr:row>
      <xdr:rowOff>115191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492951"/>
          <a:ext cx="889000" cy="5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166477</xdr:rowOff>
    </xdr:from>
    <xdr:to>
      <xdr:col>46</xdr:col>
      <xdr:colOff>38100</xdr:colOff>
      <xdr:row>57</xdr:row>
      <xdr:rowOff>96627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87754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86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108904</xdr:rowOff>
    </xdr:from>
    <xdr:to>
      <xdr:col>41</xdr:col>
      <xdr:colOff>50800</xdr:colOff>
      <xdr:row>55</xdr:row>
      <xdr:rowOff>115191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538654"/>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10180</xdr:rowOff>
    </xdr:from>
    <xdr:to>
      <xdr:col>41</xdr:col>
      <xdr:colOff>101600</xdr:colOff>
      <xdr:row>57</xdr:row>
      <xdr:rowOff>111780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78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102907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87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6800</xdr:rowOff>
    </xdr:from>
    <xdr:to>
      <xdr:col>36</xdr:col>
      <xdr:colOff>165100</xdr:colOff>
      <xdr:row>57</xdr:row>
      <xdr:rowOff>108400</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7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99527</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87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54887</xdr:rowOff>
    </xdr:from>
    <xdr:to>
      <xdr:col>55</xdr:col>
      <xdr:colOff>50800</xdr:colOff>
      <xdr:row>54</xdr:row>
      <xdr:rowOff>156487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31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77764</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16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970</xdr:rowOff>
    </xdr:from>
    <xdr:to>
      <xdr:col>50</xdr:col>
      <xdr:colOff>165100</xdr:colOff>
      <xdr:row>55</xdr:row>
      <xdr:rowOff>102570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4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119097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920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12401</xdr:rowOff>
    </xdr:from>
    <xdr:to>
      <xdr:col>46</xdr:col>
      <xdr:colOff>38100</xdr:colOff>
      <xdr:row>55</xdr:row>
      <xdr:rowOff>114001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44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130528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21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64391</xdr:rowOff>
    </xdr:from>
    <xdr:to>
      <xdr:col>41</xdr:col>
      <xdr:colOff>101600</xdr:colOff>
      <xdr:row>55</xdr:row>
      <xdr:rowOff>165991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49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11068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26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58104</xdr:rowOff>
    </xdr:from>
    <xdr:to>
      <xdr:col>36</xdr:col>
      <xdr:colOff>165100</xdr:colOff>
      <xdr:row>55</xdr:row>
      <xdr:rowOff>159704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48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4781</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926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95447</xdr:rowOff>
    </xdr:from>
    <xdr:to>
      <xdr:col>54</xdr:col>
      <xdr:colOff>189865</xdr:colOff>
      <xdr:row>78</xdr:row>
      <xdr:rowOff>159379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68397"/>
          <a:ext cx="1270" cy="1264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163206</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159379</xdr:rowOff>
    </xdr:from>
    <xdr:to>
      <xdr:col>55</xdr:col>
      <xdr:colOff>88900</xdr:colOff>
      <xdr:row>78</xdr:row>
      <xdr:rowOff>159379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42124</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4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95447</xdr:rowOff>
    </xdr:from>
    <xdr:to>
      <xdr:col>55</xdr:col>
      <xdr:colOff>88900</xdr:colOff>
      <xdr:row>71</xdr:row>
      <xdr:rowOff>95447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6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61633</xdr:rowOff>
    </xdr:from>
    <xdr:to>
      <xdr:col>55</xdr:col>
      <xdr:colOff>0</xdr:colOff>
      <xdr:row>75</xdr:row>
      <xdr:rowOff>73368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2920383"/>
          <a:ext cx="8382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158862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89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8985</xdr:rowOff>
    </xdr:from>
    <xdr:to>
      <xdr:col>55</xdr:col>
      <xdr:colOff>50800</xdr:colOff>
      <xdr:row>77</xdr:row>
      <xdr:rowOff>110585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61633</xdr:rowOff>
    </xdr:from>
    <xdr:to>
      <xdr:col>50</xdr:col>
      <xdr:colOff>114300</xdr:colOff>
      <xdr:row>76</xdr:row>
      <xdr:rowOff>26619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2920383"/>
          <a:ext cx="889000" cy="13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19292</xdr:rowOff>
    </xdr:from>
    <xdr:to>
      <xdr:col>50</xdr:col>
      <xdr:colOff>165100</xdr:colOff>
      <xdr:row>77</xdr:row>
      <xdr:rowOff>120892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112019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26619</xdr:rowOff>
    </xdr:from>
    <xdr:to>
      <xdr:col>45</xdr:col>
      <xdr:colOff>177800</xdr:colOff>
      <xdr:row>76</xdr:row>
      <xdr:rowOff>125831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056819"/>
          <a:ext cx="889000" cy="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86747</xdr:rowOff>
    </xdr:from>
    <xdr:to>
      <xdr:col>46</xdr:col>
      <xdr:colOff>38100</xdr:colOff>
      <xdr:row>77</xdr:row>
      <xdr:rowOff>16897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8024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2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110764</xdr:rowOff>
    </xdr:from>
    <xdr:to>
      <xdr:col>41</xdr:col>
      <xdr:colOff>50800</xdr:colOff>
      <xdr:row>76</xdr:row>
      <xdr:rowOff>125831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140964"/>
          <a:ext cx="889000" cy="1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93663</xdr:rowOff>
    </xdr:from>
    <xdr:to>
      <xdr:col>41</xdr:col>
      <xdr:colOff>101600</xdr:colOff>
      <xdr:row>78</xdr:row>
      <xdr:rowOff>23813</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14940</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38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92044</xdr:rowOff>
    </xdr:from>
    <xdr:to>
      <xdr:col>36</xdr:col>
      <xdr:colOff>165100</xdr:colOff>
      <xdr:row>78</xdr:row>
      <xdr:rowOff>22194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13321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38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22568</xdr:rowOff>
    </xdr:from>
    <xdr:to>
      <xdr:col>55</xdr:col>
      <xdr:colOff>50800</xdr:colOff>
      <xdr:row>75</xdr:row>
      <xdr:rowOff>124168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88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45445</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73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10833</xdr:rowOff>
    </xdr:from>
    <xdr:to>
      <xdr:col>50</xdr:col>
      <xdr:colOff>165100</xdr:colOff>
      <xdr:row>75</xdr:row>
      <xdr:rowOff>112433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86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128960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64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147269</xdr:rowOff>
    </xdr:from>
    <xdr:to>
      <xdr:col>46</xdr:col>
      <xdr:colOff>38100</xdr:colOff>
      <xdr:row>76</xdr:row>
      <xdr:rowOff>77419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00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93946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78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75031</xdr:rowOff>
    </xdr:from>
    <xdr:to>
      <xdr:col>41</xdr:col>
      <xdr:colOff>101600</xdr:colOff>
      <xdr:row>77</xdr:row>
      <xdr:rowOff>5181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10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21709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88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59964</xdr:rowOff>
    </xdr:from>
    <xdr:to>
      <xdr:col>36</xdr:col>
      <xdr:colOff>165100</xdr:colOff>
      <xdr:row>76</xdr:row>
      <xdr:rowOff>161564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09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6640</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86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51975</xdr:rowOff>
    </xdr:from>
    <xdr:to>
      <xdr:col>54</xdr:col>
      <xdr:colOff>189865</xdr:colOff>
      <xdr:row>99</xdr:row>
      <xdr:rowOff>66777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653925"/>
          <a:ext cx="1270" cy="138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70604</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70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66777</xdr:rowOff>
    </xdr:from>
    <xdr:to>
      <xdr:col>55</xdr:col>
      <xdr:colOff>88900</xdr:colOff>
      <xdr:row>99</xdr:row>
      <xdr:rowOff>66777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704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170102</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42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51975</xdr:rowOff>
    </xdr:from>
    <xdr:to>
      <xdr:col>55</xdr:col>
      <xdr:colOff>88900</xdr:colOff>
      <xdr:row>91</xdr:row>
      <xdr:rowOff>51975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653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6959</xdr:rowOff>
    </xdr:from>
    <xdr:to>
      <xdr:col>55</xdr:col>
      <xdr:colOff>0</xdr:colOff>
      <xdr:row>91</xdr:row>
      <xdr:rowOff>80493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5608909"/>
          <a:ext cx="838200" cy="7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169760</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57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19883</xdr:rowOff>
    </xdr:from>
    <xdr:to>
      <xdr:col>55</xdr:col>
      <xdr:colOff>50800</xdr:colOff>
      <xdr:row>96</xdr:row>
      <xdr:rowOff>121483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7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6959</xdr:rowOff>
    </xdr:from>
    <xdr:to>
      <xdr:col>50</xdr:col>
      <xdr:colOff>114300</xdr:colOff>
      <xdr:row>91</xdr:row>
      <xdr:rowOff>59747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5608909"/>
          <a:ext cx="889000" cy="5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34113</xdr:rowOff>
    </xdr:from>
    <xdr:to>
      <xdr:col>50</xdr:col>
      <xdr:colOff>165100</xdr:colOff>
      <xdr:row>96</xdr:row>
      <xdr:rowOff>135713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126840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8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59747</xdr:rowOff>
    </xdr:from>
    <xdr:to>
      <xdr:col>45</xdr:col>
      <xdr:colOff>177800</xdr:colOff>
      <xdr:row>93</xdr:row>
      <xdr:rowOff>21934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5661697"/>
          <a:ext cx="889000" cy="30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84271</xdr:rowOff>
    </xdr:from>
    <xdr:to>
      <xdr:col>46</xdr:col>
      <xdr:colOff>38100</xdr:colOff>
      <xdr:row>96</xdr:row>
      <xdr:rowOff>14421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3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5548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46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81102</xdr:rowOff>
    </xdr:from>
    <xdr:to>
      <xdr:col>41</xdr:col>
      <xdr:colOff>50800</xdr:colOff>
      <xdr:row>93</xdr:row>
      <xdr:rowOff>21934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5854502"/>
          <a:ext cx="889000" cy="11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140240</xdr:rowOff>
    </xdr:from>
    <xdr:to>
      <xdr:col>41</xdr:col>
      <xdr:colOff>101600</xdr:colOff>
      <xdr:row>96</xdr:row>
      <xdr:rowOff>70390</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61517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5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133096</xdr:rowOff>
    </xdr:from>
    <xdr:to>
      <xdr:col>36</xdr:col>
      <xdr:colOff>165100</xdr:colOff>
      <xdr:row>96</xdr:row>
      <xdr:rowOff>63246</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2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54373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5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29693</xdr:rowOff>
    </xdr:from>
    <xdr:to>
      <xdr:col>55</xdr:col>
      <xdr:colOff>50800</xdr:colOff>
      <xdr:row>91</xdr:row>
      <xdr:rowOff>131293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563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125652</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555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127609</xdr:rowOff>
    </xdr:from>
    <xdr:to>
      <xdr:col>50</xdr:col>
      <xdr:colOff>165100</xdr:colOff>
      <xdr:row>91</xdr:row>
      <xdr:rowOff>57759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555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89</xdr:row>
      <xdr:rowOff>74286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533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8947</xdr:rowOff>
    </xdr:from>
    <xdr:to>
      <xdr:col>46</xdr:col>
      <xdr:colOff>38100</xdr:colOff>
      <xdr:row>91</xdr:row>
      <xdr:rowOff>110547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561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127074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538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142584</xdr:rowOff>
    </xdr:from>
    <xdr:to>
      <xdr:col>41</xdr:col>
      <xdr:colOff>101600</xdr:colOff>
      <xdr:row>93</xdr:row>
      <xdr:rowOff>72734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591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89261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569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30302</xdr:rowOff>
    </xdr:from>
    <xdr:to>
      <xdr:col>36</xdr:col>
      <xdr:colOff>165100</xdr:colOff>
      <xdr:row>92</xdr:row>
      <xdr:rowOff>131902</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580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148429</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557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44660</xdr:rowOff>
    </xdr:from>
    <xdr:to>
      <xdr:col>85</xdr:col>
      <xdr:colOff>126364</xdr:colOff>
      <xdr:row>38</xdr:row>
      <xdr:rowOff>16028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359610"/>
          <a:ext cx="1269" cy="117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19855</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16028</xdr:rowOff>
    </xdr:from>
    <xdr:to>
      <xdr:col>86</xdr:col>
      <xdr:colOff>25400</xdr:colOff>
      <xdr:row>38</xdr:row>
      <xdr:rowOff>16028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3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162787</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3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44660</xdr:rowOff>
    </xdr:from>
    <xdr:to>
      <xdr:col>86</xdr:col>
      <xdr:colOff>25400</xdr:colOff>
      <xdr:row>31</xdr:row>
      <xdr:rowOff>44660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35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44660</xdr:rowOff>
    </xdr:from>
    <xdr:to>
      <xdr:col>85</xdr:col>
      <xdr:colOff>127000</xdr:colOff>
      <xdr:row>31</xdr:row>
      <xdr:rowOff>171075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5359610"/>
          <a:ext cx="838200" cy="12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100360</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01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121933</xdr:rowOff>
    </xdr:from>
    <xdr:to>
      <xdr:col>85</xdr:col>
      <xdr:colOff>177800</xdr:colOff>
      <xdr:row>36</xdr:row>
      <xdr:rowOff>52083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2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171075</xdr:rowOff>
    </xdr:from>
    <xdr:to>
      <xdr:col>81</xdr:col>
      <xdr:colOff>50800</xdr:colOff>
      <xdr:row>32</xdr:row>
      <xdr:rowOff>21114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5486025"/>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112103</xdr:rowOff>
    </xdr:from>
    <xdr:to>
      <xdr:col>81</xdr:col>
      <xdr:colOff>101600</xdr:colOff>
      <xdr:row>36</xdr:row>
      <xdr:rowOff>42253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11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33380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20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21114</xdr:rowOff>
    </xdr:from>
    <xdr:to>
      <xdr:col>76</xdr:col>
      <xdr:colOff>114300</xdr:colOff>
      <xdr:row>33</xdr:row>
      <xdr:rowOff>73520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5507514"/>
          <a:ext cx="889000" cy="22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22777</xdr:rowOff>
    </xdr:from>
    <xdr:to>
      <xdr:col>76</xdr:col>
      <xdr:colOff>165100</xdr:colOff>
      <xdr:row>34</xdr:row>
      <xdr:rowOff>124377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58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115504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59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71177</xdr:rowOff>
    </xdr:from>
    <xdr:to>
      <xdr:col>71</xdr:col>
      <xdr:colOff>177800</xdr:colOff>
      <xdr:row>33</xdr:row>
      <xdr:rowOff>73520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5386127"/>
          <a:ext cx="889000" cy="34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127991</xdr:rowOff>
    </xdr:from>
    <xdr:to>
      <xdr:col>72</xdr:col>
      <xdr:colOff>38100</xdr:colOff>
      <xdr:row>35</xdr:row>
      <xdr:rowOff>58141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595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49268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5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145364</xdr:rowOff>
    </xdr:from>
    <xdr:to>
      <xdr:col>67</xdr:col>
      <xdr:colOff>101600</xdr:colOff>
      <xdr:row>35</xdr:row>
      <xdr:rowOff>75514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5974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66641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06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165310</xdr:rowOff>
    </xdr:from>
    <xdr:to>
      <xdr:col>85</xdr:col>
      <xdr:colOff>177800</xdr:colOff>
      <xdr:row>31</xdr:row>
      <xdr:rowOff>95460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30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118337</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26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120275</xdr:rowOff>
    </xdr:from>
    <xdr:to>
      <xdr:col>81</xdr:col>
      <xdr:colOff>101600</xdr:colOff>
      <xdr:row>32</xdr:row>
      <xdr:rowOff>50425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543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66952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21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141764</xdr:rowOff>
    </xdr:from>
    <xdr:to>
      <xdr:col>76</xdr:col>
      <xdr:colOff>165100</xdr:colOff>
      <xdr:row>32</xdr:row>
      <xdr:rowOff>71914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54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88441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23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22720</xdr:rowOff>
    </xdr:from>
    <xdr:to>
      <xdr:col>72</xdr:col>
      <xdr:colOff>38100</xdr:colOff>
      <xdr:row>33</xdr:row>
      <xdr:rowOff>124320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568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140847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45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20377</xdr:rowOff>
    </xdr:from>
    <xdr:to>
      <xdr:col>67</xdr:col>
      <xdr:colOff>101600</xdr:colOff>
      <xdr:row>31</xdr:row>
      <xdr:rowOff>121977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533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138504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11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14300</xdr:rowOff>
    </xdr:from>
    <xdr:to>
      <xdr:col>85</xdr:col>
      <xdr:colOff>126364</xdr:colOff>
      <xdr:row>59</xdr:row>
      <xdr:rowOff>86169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58250"/>
          <a:ext cx="1269" cy="1443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89996</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2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86169</xdr:rowOff>
    </xdr:from>
    <xdr:to>
      <xdr:col>86</xdr:col>
      <xdr:colOff>25400</xdr:colOff>
      <xdr:row>59</xdr:row>
      <xdr:rowOff>86169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132427</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14300</xdr:rowOff>
    </xdr:from>
    <xdr:to>
      <xdr:col>86</xdr:col>
      <xdr:colOff>25400</xdr:colOff>
      <xdr:row>51</xdr:row>
      <xdr:rowOff>14300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5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48234</xdr:rowOff>
    </xdr:from>
    <xdr:to>
      <xdr:col>85</xdr:col>
      <xdr:colOff>127000</xdr:colOff>
      <xdr:row>57</xdr:row>
      <xdr:rowOff>76733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820884"/>
          <a:ext cx="8382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16171</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88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37744</xdr:rowOff>
    </xdr:from>
    <xdr:to>
      <xdr:col>85</xdr:col>
      <xdr:colOff>177800</xdr:colOff>
      <xdr:row>57</xdr:row>
      <xdr:rowOff>139344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48234</xdr:rowOff>
    </xdr:from>
    <xdr:to>
      <xdr:col>81</xdr:col>
      <xdr:colOff>50800</xdr:colOff>
      <xdr:row>57</xdr:row>
      <xdr:rowOff>86208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820884"/>
          <a:ext cx="889000" cy="3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64605</xdr:rowOff>
    </xdr:from>
    <xdr:to>
      <xdr:col>81</xdr:col>
      <xdr:colOff>101600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157332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70574</xdr:rowOff>
    </xdr:from>
    <xdr:to>
      <xdr:col>76</xdr:col>
      <xdr:colOff>114300</xdr:colOff>
      <xdr:row>57</xdr:row>
      <xdr:rowOff>86208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671774"/>
          <a:ext cx="889000" cy="18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159576</xdr:rowOff>
    </xdr:from>
    <xdr:to>
      <xdr:col>76</xdr:col>
      <xdr:colOff>165100</xdr:colOff>
      <xdr:row>57</xdr:row>
      <xdr:rowOff>89726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106253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3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165926</xdr:rowOff>
    </xdr:from>
    <xdr:to>
      <xdr:col>71</xdr:col>
      <xdr:colOff>177800</xdr:colOff>
      <xdr:row>56</xdr:row>
      <xdr:rowOff>70574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424226"/>
          <a:ext cx="889000" cy="24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38329</xdr:rowOff>
    </xdr:from>
    <xdr:to>
      <xdr:col>72</xdr:col>
      <xdr:colOff>38100</xdr:colOff>
      <xdr:row>57</xdr:row>
      <xdr:rowOff>139929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8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131056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90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62585</xdr:rowOff>
    </xdr:from>
    <xdr:to>
      <xdr:col>67</xdr:col>
      <xdr:colOff>101600</xdr:colOff>
      <xdr:row>57</xdr:row>
      <xdr:rowOff>164185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8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155312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92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25933</xdr:rowOff>
    </xdr:from>
    <xdr:to>
      <xdr:col>85</xdr:col>
      <xdr:colOff>177800</xdr:colOff>
      <xdr:row>57</xdr:row>
      <xdr:rowOff>127533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79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48810</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5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168884</xdr:rowOff>
    </xdr:from>
    <xdr:to>
      <xdr:col>81</xdr:col>
      <xdr:colOff>101600</xdr:colOff>
      <xdr:row>57</xdr:row>
      <xdr:rowOff>99034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77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115561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54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35408</xdr:rowOff>
    </xdr:from>
    <xdr:to>
      <xdr:col>76</xdr:col>
      <xdr:colOff>165100</xdr:colOff>
      <xdr:row>57</xdr:row>
      <xdr:rowOff>137008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0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128135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90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19774</xdr:rowOff>
    </xdr:from>
    <xdr:to>
      <xdr:col>72</xdr:col>
      <xdr:colOff>38100</xdr:colOff>
      <xdr:row>56</xdr:row>
      <xdr:rowOff>121374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62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137901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3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115126</xdr:rowOff>
    </xdr:from>
    <xdr:to>
      <xdr:col>67</xdr:col>
      <xdr:colOff>101600</xdr:colOff>
      <xdr:row>55</xdr:row>
      <xdr:rowOff>45276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37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61803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14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112748</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85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59425</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0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112748</xdr:rowOff>
    </xdr:from>
    <xdr:to>
      <xdr:col>86</xdr:col>
      <xdr:colOff>25400</xdr:colOff>
      <xdr:row>71</xdr:row>
      <xdr:rowOff>112748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112748</xdr:rowOff>
    </xdr:from>
    <xdr:to>
      <xdr:col>85</xdr:col>
      <xdr:colOff>127000</xdr:colOff>
      <xdr:row>78</xdr:row>
      <xdr:rowOff>132590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2285698"/>
          <a:ext cx="838200" cy="121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10313</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83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31886</xdr:rowOff>
    </xdr:from>
    <xdr:to>
      <xdr:col>85</xdr:col>
      <xdr:colOff>177800</xdr:colOff>
      <xdr:row>78</xdr:row>
      <xdr:rowOff>133486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110461</xdr:rowOff>
    </xdr:from>
    <xdr:to>
      <xdr:col>81</xdr:col>
      <xdr:colOff>50800</xdr:colOff>
      <xdr:row>78</xdr:row>
      <xdr:rowOff>132590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483561"/>
          <a:ext cx="889000" cy="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34128</xdr:rowOff>
    </xdr:from>
    <xdr:to>
      <xdr:col>81</xdr:col>
      <xdr:colOff>101600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92677</xdr:rowOff>
    </xdr:from>
    <xdr:to>
      <xdr:col>76</xdr:col>
      <xdr:colOff>114300</xdr:colOff>
      <xdr:row>78</xdr:row>
      <xdr:rowOff>110461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465777"/>
          <a:ext cx="889000" cy="1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82248</xdr:rowOff>
    </xdr:from>
    <xdr:to>
      <xdr:col>76</xdr:col>
      <xdr:colOff>165100</xdr:colOff>
      <xdr:row>78</xdr:row>
      <xdr:rowOff>12398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28925</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05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92677</xdr:rowOff>
    </xdr:from>
    <xdr:to>
      <xdr:col>71</xdr:col>
      <xdr:colOff>177800</xdr:colOff>
      <xdr:row>78</xdr:row>
      <xdr:rowOff>96174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465777"/>
          <a:ext cx="889000" cy="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82979</xdr:rowOff>
    </xdr:from>
    <xdr:to>
      <xdr:col>72</xdr:col>
      <xdr:colOff>38100</xdr:colOff>
      <xdr:row>78</xdr:row>
      <xdr:rowOff>13129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28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29656</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05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125750</xdr:rowOff>
    </xdr:from>
    <xdr:to>
      <xdr:col>67</xdr:col>
      <xdr:colOff>101600</xdr:colOff>
      <xdr:row>78</xdr:row>
      <xdr:rowOff>55900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3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72427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10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61948</xdr:rowOff>
    </xdr:from>
    <xdr:to>
      <xdr:col>85</xdr:col>
      <xdr:colOff>177800</xdr:colOff>
      <xdr:row>71</xdr:row>
      <xdr:rowOff>163548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223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14975</xdr:rowOff>
    </xdr:from>
    <xdr:ext cx="534377"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218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81790</xdr:rowOff>
    </xdr:from>
    <xdr:to>
      <xdr:col>81</xdr:col>
      <xdr:colOff>101600</xdr:colOff>
      <xdr:row>79</xdr:row>
      <xdr:rowOff>11940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5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3067</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2017" y="13547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59661</xdr:rowOff>
    </xdr:from>
    <xdr:to>
      <xdr:col>76</xdr:col>
      <xdr:colOff>165100</xdr:colOff>
      <xdr:row>78</xdr:row>
      <xdr:rowOff>161261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3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152388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52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41877</xdr:rowOff>
    </xdr:from>
    <xdr:to>
      <xdr:col>72</xdr:col>
      <xdr:colOff>38100</xdr:colOff>
      <xdr:row>78</xdr:row>
      <xdr:rowOff>143477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1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134604</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507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45374</xdr:rowOff>
    </xdr:from>
    <xdr:to>
      <xdr:col>67</xdr:col>
      <xdr:colOff>101600</xdr:colOff>
      <xdr:row>78</xdr:row>
      <xdr:rowOff>146974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1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138101</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51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1936</xdr:rowOff>
    </xdr:from>
    <xdr:to>
      <xdr:col>85</xdr:col>
      <xdr:colOff>126364</xdr:colOff>
      <xdr:row>98</xdr:row>
      <xdr:rowOff>107843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32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111670</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1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107843</xdr:rowOff>
    </xdr:from>
    <xdr:to>
      <xdr:col>86</xdr:col>
      <xdr:colOff>25400</xdr:colOff>
      <xdr:row>98</xdr:row>
      <xdr:rowOff>107843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120063</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0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1936</xdr:rowOff>
    </xdr:from>
    <xdr:to>
      <xdr:col>86</xdr:col>
      <xdr:colOff>25400</xdr:colOff>
      <xdr:row>90</xdr:row>
      <xdr:rowOff>1936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32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91629</xdr:rowOff>
    </xdr:from>
    <xdr:to>
      <xdr:col>85</xdr:col>
      <xdr:colOff>127000</xdr:colOff>
      <xdr:row>93</xdr:row>
      <xdr:rowOff>154118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036479"/>
          <a:ext cx="838200" cy="6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6830</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294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28403</xdr:rowOff>
    </xdr:from>
    <xdr:to>
      <xdr:col>85</xdr:col>
      <xdr:colOff>177800</xdr:colOff>
      <xdr:row>95</xdr:row>
      <xdr:rowOff>130003</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150020</xdr:rowOff>
    </xdr:from>
    <xdr:to>
      <xdr:col>81</xdr:col>
      <xdr:colOff>50800</xdr:colOff>
      <xdr:row>93</xdr:row>
      <xdr:rowOff>154118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094870"/>
          <a:ext cx="889000" cy="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23864</xdr:rowOff>
    </xdr:from>
    <xdr:to>
      <xdr:col>81</xdr:col>
      <xdr:colOff>101600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116591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122358</xdr:rowOff>
    </xdr:from>
    <xdr:to>
      <xdr:col>76</xdr:col>
      <xdr:colOff>114300</xdr:colOff>
      <xdr:row>93</xdr:row>
      <xdr:rowOff>150020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067208"/>
          <a:ext cx="889000" cy="2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9609</xdr:rowOff>
    </xdr:from>
    <xdr:to>
      <xdr:col>76</xdr:col>
      <xdr:colOff>165100</xdr:colOff>
      <xdr:row>94</xdr:row>
      <xdr:rowOff>111209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12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102336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2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122358</xdr:rowOff>
    </xdr:from>
    <xdr:to>
      <xdr:col>71</xdr:col>
      <xdr:colOff>177800</xdr:colOff>
      <xdr:row>93</xdr:row>
      <xdr:rowOff>137283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067208"/>
          <a:ext cx="889000" cy="1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14491</xdr:rowOff>
    </xdr:from>
    <xdr:to>
      <xdr:col>72</xdr:col>
      <xdr:colOff>38100</xdr:colOff>
      <xdr:row>94</xdr:row>
      <xdr:rowOff>116091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13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107218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22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19960</xdr:rowOff>
    </xdr:from>
    <xdr:to>
      <xdr:col>67</xdr:col>
      <xdr:colOff>101600</xdr:colOff>
      <xdr:row>94</xdr:row>
      <xdr:rowOff>121560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13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112687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2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40829</xdr:rowOff>
    </xdr:from>
    <xdr:to>
      <xdr:col>85</xdr:col>
      <xdr:colOff>177800</xdr:colOff>
      <xdr:row>93</xdr:row>
      <xdr:rowOff>142429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598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63706</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8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103318</xdr:rowOff>
    </xdr:from>
    <xdr:to>
      <xdr:col>81</xdr:col>
      <xdr:colOff>101600</xdr:colOff>
      <xdr:row>94</xdr:row>
      <xdr:rowOff>33468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0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49995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582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99220</xdr:rowOff>
    </xdr:from>
    <xdr:to>
      <xdr:col>76</xdr:col>
      <xdr:colOff>165100</xdr:colOff>
      <xdr:row>94</xdr:row>
      <xdr:rowOff>29370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04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45897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581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71558</xdr:rowOff>
    </xdr:from>
    <xdr:to>
      <xdr:col>72</xdr:col>
      <xdr:colOff>38100</xdr:colOff>
      <xdr:row>94</xdr:row>
      <xdr:rowOff>1708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01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18235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579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86483</xdr:rowOff>
    </xdr:from>
    <xdr:to>
      <xdr:col>67</xdr:col>
      <xdr:colOff>101600</xdr:colOff>
      <xdr:row>94</xdr:row>
      <xdr:rowOff>16633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03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33160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580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82093</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568493"/>
          <a:ext cx="1269"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6464</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93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28770</xdr:rowOff>
    </xdr:from>
    <xdr:ext cx="534377"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3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82093</xdr:rowOff>
    </xdr:from>
    <xdr:to>
      <xdr:col>116</xdr:col>
      <xdr:colOff>152400</xdr:colOff>
      <xdr:row>32</xdr:row>
      <xdr:rowOff>82093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56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139609</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709"/>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95364</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390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72486</xdr:rowOff>
    </xdr:from>
    <xdr:to>
      <xdr:col>116</xdr:col>
      <xdr:colOff>114300</xdr:colOff>
      <xdr:row>39</xdr:row>
      <xdr:rowOff>2636</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139288</xdr:rowOff>
    </xdr:from>
    <xdr:to>
      <xdr:col>111</xdr:col>
      <xdr:colOff>177800</xdr:colOff>
      <xdr:row>38</xdr:row>
      <xdr:rowOff>139609</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388"/>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71755</xdr:rowOff>
    </xdr:from>
    <xdr:to>
      <xdr:col>112</xdr:col>
      <xdr:colOff>38100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108702</xdr:rowOff>
    </xdr:from>
    <xdr:to>
      <xdr:col>107</xdr:col>
      <xdr:colOff>50800</xdr:colOff>
      <xdr:row>38</xdr:row>
      <xdr:rowOff>139288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23802"/>
          <a:ext cx="889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79436</xdr:rowOff>
    </xdr:from>
    <xdr:to>
      <xdr:col>107</xdr:col>
      <xdr:colOff>101600</xdr:colOff>
      <xdr:row>39</xdr:row>
      <xdr:rowOff>9586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26113</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108702</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18656300" y="6623802"/>
          <a:ext cx="8890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82088</xdr:rowOff>
    </xdr:from>
    <xdr:to>
      <xdr:col>102</xdr:col>
      <xdr:colOff>165100</xdr:colOff>
      <xdr:row>39</xdr:row>
      <xdr:rowOff>12238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9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3365</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689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84374</xdr:rowOff>
    </xdr:from>
    <xdr:to>
      <xdr:col>98</xdr:col>
      <xdr:colOff>38100</xdr:colOff>
      <xdr:row>39</xdr:row>
      <xdr:rowOff>14524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59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31051</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63747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50914</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66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88809</xdr:rowOff>
    </xdr:from>
    <xdr:to>
      <xdr:col>112</xdr:col>
      <xdr:colOff>38100</xdr:colOff>
      <xdr:row>39</xdr:row>
      <xdr:rowOff>18959</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10086</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88488</xdr:rowOff>
    </xdr:from>
    <xdr:to>
      <xdr:col>107</xdr:col>
      <xdr:colOff>101600</xdr:colOff>
      <xdr:row>39</xdr:row>
      <xdr:rowOff>18638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9765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57902</xdr:rowOff>
    </xdr:from>
    <xdr:to>
      <xdr:col>102</xdr:col>
      <xdr:colOff>165100</xdr:colOff>
      <xdr:row>38</xdr:row>
      <xdr:rowOff>159502</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57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4579</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6017" y="6348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災害復旧費及び民生費が大きく上昇した理由は、令和４年８月に発生した大雨災害の影響によるものである。</a:t>
          </a:r>
        </a:p>
        <a:p>
          <a:r>
            <a:rPr kumimoji="1" lang="ja-JP" altLang="en-US" sz="1300">
              <a:latin typeface="ＭＳ Ｐゴシック" panose="020B0600070205080204" pitchFamily="50" charset="-128"/>
              <a:ea typeface="ＭＳ Ｐゴシック" panose="020B0600070205080204" pitchFamily="50" charset="-128"/>
            </a:rPr>
            <a:t>　土木費が類似団体平均と比較して高止まりしている要因は、下水道事業への出資金の影響によるものである。</a:t>
          </a:r>
        </a:p>
        <a:p>
          <a:r>
            <a:rPr kumimoji="1" lang="ja-JP" altLang="en-US" sz="1300">
              <a:latin typeface="ＭＳ Ｐゴシック" panose="020B0600070205080204" pitchFamily="50" charset="-128"/>
              <a:ea typeface="ＭＳ Ｐゴシック" panose="020B0600070205080204" pitchFamily="50" charset="-128"/>
            </a:rPr>
            <a:t>　また、消防費が類似団体平均と比較して高止まりしているのは、広大な面積を有していることが主な要因である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新潟県村上市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前年度比６．０５ポイント減少しているが、これは、令和４年８月に発生した大雨災害の復旧事業や普通交付税減額に伴う財源不足に充てるため約１４．４億円減少したことが主な要因である。</a:t>
          </a:r>
        </a:p>
        <a:p>
          <a:r>
            <a:rPr kumimoji="1" lang="ja-JP" altLang="en-US" sz="1400">
              <a:latin typeface="ＭＳ ゴシック" pitchFamily="49" charset="-128"/>
              <a:ea typeface="ＭＳ ゴシック" pitchFamily="49" charset="-128"/>
            </a:rPr>
            <a:t>　また、実質収支額は約２．８億円の減額となったことにより、前年度と比較し１．０７ポイント減少している。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新潟県村上市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全会計で赤字額は出ていないものの、今後は市税や普通交付税等の一般財源の確保が困難となることから、更なる行財政改革を進める必要がある。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5" zeroHeight="1" x14ac:dyDescent="0.25"/>
  <cols>
    <col min="1" max="11" width="2.1328125" style="180" customWidth="1"/>
    <col min="12" max="12" width="2.265625" style="180" customWidth="1"/>
    <col min="13" max="17" width="2.3984375" style="180" customWidth="1"/>
    <col min="18" max="119" width="2.1328125" style="180" customWidth="1"/>
    <col min="120" max="16384" width="0" style="180" hidden="1"/>
  </cols>
  <sheetData>
    <row r="1" spans="1:119" ht="33" customHeight="1" x14ac:dyDescent="0.25">
      <c r="B1" s="415" t="s">
        <v>84</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3.25" thickBot="1" x14ac:dyDescent="0.3">
      <c r="B2" s="182" t="s">
        <v>85</v>
      </c>
      <c r="C2" s="182"/>
      <c r="D2" s="183"/>
    </row>
    <row r="3" spans="1:119" ht="18.75" customHeight="1" thickBot="1" x14ac:dyDescent="0.3">
      <c r="A3" s="181"/>
      <c r="B3" s="416" t="s">
        <v>86</v>
      </c>
      <c r="C3" s="417"/>
      <c r="D3" s="417"/>
      <c r="E3" s="418"/>
      <c r="F3" s="418"/>
      <c r="G3" s="418"/>
      <c r="H3" s="418"/>
      <c r="I3" s="418"/>
      <c r="J3" s="418"/>
      <c r="K3" s="418"/>
      <c r="L3" s="418" t="s">
        <v>87</v>
      </c>
      <c r="M3" s="418"/>
      <c r="N3" s="418"/>
      <c r="O3" s="418"/>
      <c r="P3" s="418"/>
      <c r="Q3" s="418"/>
      <c r="R3" s="425"/>
      <c r="S3" s="425"/>
      <c r="T3" s="425"/>
      <c r="U3" s="425"/>
      <c r="V3" s="426"/>
      <c r="W3" s="400" t="s">
        <v>88</v>
      </c>
      <c r="X3" s="401"/>
      <c r="Y3" s="401"/>
      <c r="Z3" s="401"/>
      <c r="AA3" s="401"/>
      <c r="AB3" s="417"/>
      <c r="AC3" s="425" t="s">
        <v>89</v>
      </c>
      <c r="AD3" s="401"/>
      <c r="AE3" s="401"/>
      <c r="AF3" s="401"/>
      <c r="AG3" s="401"/>
      <c r="AH3" s="401"/>
      <c r="AI3" s="401"/>
      <c r="AJ3" s="401"/>
      <c r="AK3" s="401"/>
      <c r="AL3" s="402"/>
      <c r="AM3" s="400" t="s">
        <v>90</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91</v>
      </c>
      <c r="BO3" s="401"/>
      <c r="BP3" s="401"/>
      <c r="BQ3" s="401"/>
      <c r="BR3" s="401"/>
      <c r="BS3" s="401"/>
      <c r="BT3" s="401"/>
      <c r="BU3" s="402"/>
      <c r="BV3" s="400" t="s">
        <v>92</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93</v>
      </c>
      <c r="CU3" s="401"/>
      <c r="CV3" s="401"/>
      <c r="CW3" s="401"/>
      <c r="CX3" s="401"/>
      <c r="CY3" s="401"/>
      <c r="CZ3" s="401"/>
      <c r="DA3" s="402"/>
      <c r="DB3" s="400" t="s">
        <v>94</v>
      </c>
      <c r="DC3" s="401"/>
      <c r="DD3" s="401"/>
      <c r="DE3" s="401"/>
      <c r="DF3" s="401"/>
      <c r="DG3" s="401"/>
      <c r="DH3" s="401"/>
      <c r="DI3" s="402"/>
    </row>
    <row r="4" spans="1:119" ht="18.75" customHeight="1" x14ac:dyDescent="0.2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95</v>
      </c>
      <c r="AZ4" s="404"/>
      <c r="BA4" s="404"/>
      <c r="BB4" s="404"/>
      <c r="BC4" s="404"/>
      <c r="BD4" s="404"/>
      <c r="BE4" s="404"/>
      <c r="BF4" s="404"/>
      <c r="BG4" s="404"/>
      <c r="BH4" s="404"/>
      <c r="BI4" s="404"/>
      <c r="BJ4" s="404"/>
      <c r="BK4" s="404"/>
      <c r="BL4" s="404"/>
      <c r="BM4" s="405"/>
      <c r="BN4" s="406">
        <v>43014379</v>
      </c>
      <c r="BO4" s="407"/>
      <c r="BP4" s="407"/>
      <c r="BQ4" s="407"/>
      <c r="BR4" s="407"/>
      <c r="BS4" s="407"/>
      <c r="BT4" s="407"/>
      <c r="BU4" s="408"/>
      <c r="BV4" s="406">
        <v>38046509</v>
      </c>
      <c r="BW4" s="407"/>
      <c r="BX4" s="407"/>
      <c r="BY4" s="407"/>
      <c r="BZ4" s="407"/>
      <c r="CA4" s="407"/>
      <c r="CB4" s="407"/>
      <c r="CC4" s="408"/>
      <c r="CD4" s="409" t="s">
        <v>96</v>
      </c>
      <c r="CE4" s="410"/>
      <c r="CF4" s="410"/>
      <c r="CG4" s="410"/>
      <c r="CH4" s="410"/>
      <c r="CI4" s="410"/>
      <c r="CJ4" s="410"/>
      <c r="CK4" s="410"/>
      <c r="CL4" s="410"/>
      <c r="CM4" s="410"/>
      <c r="CN4" s="410"/>
      <c r="CO4" s="410"/>
      <c r="CP4" s="410"/>
      <c r="CQ4" s="410"/>
      <c r="CR4" s="410"/>
      <c r="CS4" s="411"/>
      <c r="CT4" s="412">
        <v>6.7</v>
      </c>
      <c r="CU4" s="413"/>
      <c r="CV4" s="413"/>
      <c r="CW4" s="413"/>
      <c r="CX4" s="413"/>
      <c r="CY4" s="413"/>
      <c r="CZ4" s="413"/>
      <c r="DA4" s="414"/>
      <c r="DB4" s="412">
        <v>7.8</v>
      </c>
      <c r="DC4" s="413"/>
      <c r="DD4" s="413"/>
      <c r="DE4" s="413"/>
      <c r="DF4" s="413"/>
      <c r="DG4" s="413"/>
      <c r="DH4" s="413"/>
      <c r="DI4" s="414"/>
    </row>
    <row r="5" spans="1:119" ht="18.75" customHeight="1" x14ac:dyDescent="0.2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97</v>
      </c>
      <c r="AN5" s="473"/>
      <c r="AO5" s="473"/>
      <c r="AP5" s="473"/>
      <c r="AQ5" s="473"/>
      <c r="AR5" s="473"/>
      <c r="AS5" s="473"/>
      <c r="AT5" s="474"/>
      <c r="AU5" s="475" t="s">
        <v>98</v>
      </c>
      <c r="AV5" s="476"/>
      <c r="AW5" s="476"/>
      <c r="AX5" s="476"/>
      <c r="AY5" s="477" t="s">
        <v>99</v>
      </c>
      <c r="AZ5" s="478"/>
      <c r="BA5" s="478"/>
      <c r="BB5" s="478"/>
      <c r="BC5" s="478"/>
      <c r="BD5" s="478"/>
      <c r="BE5" s="478"/>
      <c r="BF5" s="478"/>
      <c r="BG5" s="478"/>
      <c r="BH5" s="478"/>
      <c r="BI5" s="478"/>
      <c r="BJ5" s="478"/>
      <c r="BK5" s="478"/>
      <c r="BL5" s="478"/>
      <c r="BM5" s="479"/>
      <c r="BN5" s="443">
        <v>39868342</v>
      </c>
      <c r="BO5" s="444"/>
      <c r="BP5" s="444"/>
      <c r="BQ5" s="444"/>
      <c r="BR5" s="444"/>
      <c r="BS5" s="444"/>
      <c r="BT5" s="444"/>
      <c r="BU5" s="445"/>
      <c r="BV5" s="443">
        <v>36211024</v>
      </c>
      <c r="BW5" s="444"/>
      <c r="BX5" s="444"/>
      <c r="BY5" s="444"/>
      <c r="BZ5" s="444"/>
      <c r="CA5" s="444"/>
      <c r="CB5" s="444"/>
      <c r="CC5" s="445"/>
      <c r="CD5" s="446" t="s">
        <v>100</v>
      </c>
      <c r="CE5" s="447"/>
      <c r="CF5" s="447"/>
      <c r="CG5" s="447"/>
      <c r="CH5" s="447"/>
      <c r="CI5" s="447"/>
      <c r="CJ5" s="447"/>
      <c r="CK5" s="447"/>
      <c r="CL5" s="447"/>
      <c r="CM5" s="447"/>
      <c r="CN5" s="447"/>
      <c r="CO5" s="447"/>
      <c r="CP5" s="447"/>
      <c r="CQ5" s="447"/>
      <c r="CR5" s="447"/>
      <c r="CS5" s="448"/>
      <c r="CT5" s="440">
        <v>90</v>
      </c>
      <c r="CU5" s="441"/>
      <c r="CV5" s="441"/>
      <c r="CW5" s="441"/>
      <c r="CX5" s="441"/>
      <c r="CY5" s="441"/>
      <c r="CZ5" s="441"/>
      <c r="DA5" s="442"/>
      <c r="DB5" s="440">
        <v>85.5</v>
      </c>
      <c r="DC5" s="441"/>
      <c r="DD5" s="441"/>
      <c r="DE5" s="441"/>
      <c r="DF5" s="441"/>
      <c r="DG5" s="441"/>
      <c r="DH5" s="441"/>
      <c r="DI5" s="442"/>
    </row>
    <row r="6" spans="1:119" ht="18.75" customHeight="1" x14ac:dyDescent="0.25">
      <c r="A6" s="181"/>
      <c r="B6" s="449" t="s">
        <v>101</v>
      </c>
      <c r="C6" s="450"/>
      <c r="D6" s="450"/>
      <c r="E6" s="451"/>
      <c r="F6" s="451"/>
      <c r="G6" s="451"/>
      <c r="H6" s="451"/>
      <c r="I6" s="451"/>
      <c r="J6" s="451"/>
      <c r="K6" s="451"/>
      <c r="L6" s="451" t="s">
        <v>102</v>
      </c>
      <c r="M6" s="451"/>
      <c r="N6" s="451"/>
      <c r="O6" s="451"/>
      <c r="P6" s="451"/>
      <c r="Q6" s="451"/>
      <c r="R6" s="455"/>
      <c r="S6" s="455"/>
      <c r="T6" s="455"/>
      <c r="U6" s="455"/>
      <c r="V6" s="456"/>
      <c r="W6" s="459" t="s">
        <v>103</v>
      </c>
      <c r="X6" s="460"/>
      <c r="Y6" s="460"/>
      <c r="Z6" s="460"/>
      <c r="AA6" s="460"/>
      <c r="AB6" s="450"/>
      <c r="AC6" s="463" t="s">
        <v>104</v>
      </c>
      <c r="AD6" s="464"/>
      <c r="AE6" s="464"/>
      <c r="AF6" s="464"/>
      <c r="AG6" s="464"/>
      <c r="AH6" s="464"/>
      <c r="AI6" s="464"/>
      <c r="AJ6" s="464"/>
      <c r="AK6" s="464"/>
      <c r="AL6" s="465"/>
      <c r="AM6" s="472" t="s">
        <v>105</v>
      </c>
      <c r="AN6" s="473"/>
      <c r="AO6" s="473"/>
      <c r="AP6" s="473"/>
      <c r="AQ6" s="473"/>
      <c r="AR6" s="473"/>
      <c r="AS6" s="473"/>
      <c r="AT6" s="474"/>
      <c r="AU6" s="475" t="s">
        <v>98</v>
      </c>
      <c r="AV6" s="476"/>
      <c r="AW6" s="476"/>
      <c r="AX6" s="476"/>
      <c r="AY6" s="477" t="s">
        <v>106</v>
      </c>
      <c r="AZ6" s="478"/>
      <c r="BA6" s="478"/>
      <c r="BB6" s="478"/>
      <c r="BC6" s="478"/>
      <c r="BD6" s="478"/>
      <c r="BE6" s="478"/>
      <c r="BF6" s="478"/>
      <c r="BG6" s="478"/>
      <c r="BH6" s="478"/>
      <c r="BI6" s="478"/>
      <c r="BJ6" s="478"/>
      <c r="BK6" s="478"/>
      <c r="BL6" s="478"/>
      <c r="BM6" s="479"/>
      <c r="BN6" s="443">
        <v>3146037</v>
      </c>
      <c r="BO6" s="444"/>
      <c r="BP6" s="444"/>
      <c r="BQ6" s="444"/>
      <c r="BR6" s="444"/>
      <c r="BS6" s="444"/>
      <c r="BT6" s="444"/>
      <c r="BU6" s="445"/>
      <c r="BV6" s="443">
        <v>1835485</v>
      </c>
      <c r="BW6" s="444"/>
      <c r="BX6" s="444"/>
      <c r="BY6" s="444"/>
      <c r="BZ6" s="444"/>
      <c r="CA6" s="444"/>
      <c r="CB6" s="444"/>
      <c r="CC6" s="445"/>
      <c r="CD6" s="446" t="s">
        <v>107</v>
      </c>
      <c r="CE6" s="447"/>
      <c r="CF6" s="447"/>
      <c r="CG6" s="447"/>
      <c r="CH6" s="447"/>
      <c r="CI6" s="447"/>
      <c r="CJ6" s="447"/>
      <c r="CK6" s="447"/>
      <c r="CL6" s="447"/>
      <c r="CM6" s="447"/>
      <c r="CN6" s="447"/>
      <c r="CO6" s="447"/>
      <c r="CP6" s="447"/>
      <c r="CQ6" s="447"/>
      <c r="CR6" s="447"/>
      <c r="CS6" s="448"/>
      <c r="CT6" s="480">
        <v>91.1</v>
      </c>
      <c r="CU6" s="481"/>
      <c r="CV6" s="481"/>
      <c r="CW6" s="481"/>
      <c r="CX6" s="481"/>
      <c r="CY6" s="481"/>
      <c r="CZ6" s="481"/>
      <c r="DA6" s="482"/>
      <c r="DB6" s="480">
        <v>88.1</v>
      </c>
      <c r="DC6" s="481"/>
      <c r="DD6" s="481"/>
      <c r="DE6" s="481"/>
      <c r="DF6" s="481"/>
      <c r="DG6" s="481"/>
      <c r="DH6" s="481"/>
      <c r="DI6" s="482"/>
    </row>
    <row r="7" spans="1:119" ht="18.75" customHeight="1" x14ac:dyDescent="0.2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108</v>
      </c>
      <c r="AN7" s="473"/>
      <c r="AO7" s="473"/>
      <c r="AP7" s="473"/>
      <c r="AQ7" s="473"/>
      <c r="AR7" s="473"/>
      <c r="AS7" s="473"/>
      <c r="AT7" s="474"/>
      <c r="AU7" s="475" t="s">
        <v>109</v>
      </c>
      <c r="AV7" s="476"/>
      <c r="AW7" s="476"/>
      <c r="AX7" s="476"/>
      <c r="AY7" s="477" t="s">
        <v>110</v>
      </c>
      <c r="AZ7" s="478"/>
      <c r="BA7" s="478"/>
      <c r="BB7" s="478"/>
      <c r="BC7" s="478"/>
      <c r="BD7" s="478"/>
      <c r="BE7" s="478"/>
      <c r="BF7" s="478"/>
      <c r="BG7" s="478"/>
      <c r="BH7" s="478"/>
      <c r="BI7" s="478"/>
      <c r="BJ7" s="478"/>
      <c r="BK7" s="478"/>
      <c r="BL7" s="478"/>
      <c r="BM7" s="479"/>
      <c r="BN7" s="443">
        <v>1679021</v>
      </c>
      <c r="BO7" s="444"/>
      <c r="BP7" s="444"/>
      <c r="BQ7" s="444"/>
      <c r="BR7" s="444"/>
      <c r="BS7" s="444"/>
      <c r="BT7" s="444"/>
      <c r="BU7" s="445"/>
      <c r="BV7" s="443">
        <v>82479</v>
      </c>
      <c r="BW7" s="444"/>
      <c r="BX7" s="444"/>
      <c r="BY7" s="444"/>
      <c r="BZ7" s="444"/>
      <c r="CA7" s="444"/>
      <c r="CB7" s="444"/>
      <c r="CC7" s="445"/>
      <c r="CD7" s="446" t="s">
        <v>111</v>
      </c>
      <c r="CE7" s="447"/>
      <c r="CF7" s="447"/>
      <c r="CG7" s="447"/>
      <c r="CH7" s="447"/>
      <c r="CI7" s="447"/>
      <c r="CJ7" s="447"/>
      <c r="CK7" s="447"/>
      <c r="CL7" s="447"/>
      <c r="CM7" s="447"/>
      <c r="CN7" s="447"/>
      <c r="CO7" s="447"/>
      <c r="CP7" s="447"/>
      <c r="CQ7" s="447"/>
      <c r="CR7" s="447"/>
      <c r="CS7" s="448"/>
      <c r="CT7" s="443">
        <v>21802914</v>
      </c>
      <c r="CU7" s="444"/>
      <c r="CV7" s="444"/>
      <c r="CW7" s="444"/>
      <c r="CX7" s="444"/>
      <c r="CY7" s="444"/>
      <c r="CZ7" s="444"/>
      <c r="DA7" s="445"/>
      <c r="DB7" s="443">
        <v>22471015</v>
      </c>
      <c r="DC7" s="444"/>
      <c r="DD7" s="444"/>
      <c r="DE7" s="444"/>
      <c r="DF7" s="444"/>
      <c r="DG7" s="444"/>
      <c r="DH7" s="444"/>
      <c r="DI7" s="445"/>
    </row>
    <row r="8" spans="1:119" ht="18.75" customHeight="1" thickBot="1" x14ac:dyDescent="0.3">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112</v>
      </c>
      <c r="AN8" s="473"/>
      <c r="AO8" s="473"/>
      <c r="AP8" s="473"/>
      <c r="AQ8" s="473"/>
      <c r="AR8" s="473"/>
      <c r="AS8" s="473"/>
      <c r="AT8" s="474"/>
      <c r="AU8" s="475" t="s">
        <v>113</v>
      </c>
      <c r="AV8" s="476"/>
      <c r="AW8" s="476"/>
      <c r="AX8" s="476"/>
      <c r="AY8" s="477" t="s">
        <v>114</v>
      </c>
      <c r="AZ8" s="478"/>
      <c r="BA8" s="478"/>
      <c r="BB8" s="478"/>
      <c r="BC8" s="478"/>
      <c r="BD8" s="478"/>
      <c r="BE8" s="478"/>
      <c r="BF8" s="478"/>
      <c r="BG8" s="478"/>
      <c r="BH8" s="478"/>
      <c r="BI8" s="478"/>
      <c r="BJ8" s="478"/>
      <c r="BK8" s="478"/>
      <c r="BL8" s="478"/>
      <c r="BM8" s="479"/>
      <c r="BN8" s="443">
        <v>1467016</v>
      </c>
      <c r="BO8" s="444"/>
      <c r="BP8" s="444"/>
      <c r="BQ8" s="444"/>
      <c r="BR8" s="444"/>
      <c r="BS8" s="444"/>
      <c r="BT8" s="444"/>
      <c r="BU8" s="445"/>
      <c r="BV8" s="443">
        <v>1753006</v>
      </c>
      <c r="BW8" s="444"/>
      <c r="BX8" s="444"/>
      <c r="BY8" s="444"/>
      <c r="BZ8" s="444"/>
      <c r="CA8" s="444"/>
      <c r="CB8" s="444"/>
      <c r="CC8" s="445"/>
      <c r="CD8" s="446" t="s">
        <v>115</v>
      </c>
      <c r="CE8" s="447"/>
      <c r="CF8" s="447"/>
      <c r="CG8" s="447"/>
      <c r="CH8" s="447"/>
      <c r="CI8" s="447"/>
      <c r="CJ8" s="447"/>
      <c r="CK8" s="447"/>
      <c r="CL8" s="447"/>
      <c r="CM8" s="447"/>
      <c r="CN8" s="447"/>
      <c r="CO8" s="447"/>
      <c r="CP8" s="447"/>
      <c r="CQ8" s="447"/>
      <c r="CR8" s="447"/>
      <c r="CS8" s="448"/>
      <c r="CT8" s="483">
        <v>0.34</v>
      </c>
      <c r="CU8" s="484"/>
      <c r="CV8" s="484"/>
      <c r="CW8" s="484"/>
      <c r="CX8" s="484"/>
      <c r="CY8" s="484"/>
      <c r="CZ8" s="484"/>
      <c r="DA8" s="485"/>
      <c r="DB8" s="483">
        <v>0.34</v>
      </c>
      <c r="DC8" s="484"/>
      <c r="DD8" s="484"/>
      <c r="DE8" s="484"/>
      <c r="DF8" s="484"/>
      <c r="DG8" s="484"/>
      <c r="DH8" s="484"/>
      <c r="DI8" s="485"/>
    </row>
    <row r="9" spans="1:119" ht="18.75" customHeight="1" thickBot="1" x14ac:dyDescent="0.3">
      <c r="A9" s="181"/>
      <c r="B9" s="437" t="s">
        <v>116</v>
      </c>
      <c r="C9" s="438"/>
      <c r="D9" s="438"/>
      <c r="E9" s="438"/>
      <c r="F9" s="438"/>
      <c r="G9" s="438"/>
      <c r="H9" s="438"/>
      <c r="I9" s="438"/>
      <c r="J9" s="438"/>
      <c r="K9" s="486"/>
      <c r="L9" s="487" t="s">
        <v>117</v>
      </c>
      <c r="M9" s="488"/>
      <c r="N9" s="488"/>
      <c r="O9" s="488"/>
      <c r="P9" s="488"/>
      <c r="Q9" s="489"/>
      <c r="R9" s="490">
        <v>57418</v>
      </c>
      <c r="S9" s="491"/>
      <c r="T9" s="491"/>
      <c r="U9" s="491"/>
      <c r="V9" s="492"/>
      <c r="W9" s="400" t="s">
        <v>118</v>
      </c>
      <c r="X9" s="401"/>
      <c r="Y9" s="401"/>
      <c r="Z9" s="401"/>
      <c r="AA9" s="401"/>
      <c r="AB9" s="401"/>
      <c r="AC9" s="401"/>
      <c r="AD9" s="401"/>
      <c r="AE9" s="401"/>
      <c r="AF9" s="401"/>
      <c r="AG9" s="401"/>
      <c r="AH9" s="401"/>
      <c r="AI9" s="401"/>
      <c r="AJ9" s="401"/>
      <c r="AK9" s="401"/>
      <c r="AL9" s="402"/>
      <c r="AM9" s="472" t="s">
        <v>119</v>
      </c>
      <c r="AN9" s="473"/>
      <c r="AO9" s="473"/>
      <c r="AP9" s="473"/>
      <c r="AQ9" s="473"/>
      <c r="AR9" s="473"/>
      <c r="AS9" s="473"/>
      <c r="AT9" s="474"/>
      <c r="AU9" s="475" t="s">
        <v>109</v>
      </c>
      <c r="AV9" s="476"/>
      <c r="AW9" s="476"/>
      <c r="AX9" s="476"/>
      <c r="AY9" s="477" t="s">
        <v>120</v>
      </c>
      <c r="AZ9" s="478"/>
      <c r="BA9" s="478"/>
      <c r="BB9" s="478"/>
      <c r="BC9" s="478"/>
      <c r="BD9" s="478"/>
      <c r="BE9" s="478"/>
      <c r="BF9" s="478"/>
      <c r="BG9" s="478"/>
      <c r="BH9" s="478"/>
      <c r="BI9" s="478"/>
      <c r="BJ9" s="478"/>
      <c r="BK9" s="478"/>
      <c r="BL9" s="478"/>
      <c r="BM9" s="479"/>
      <c r="BN9" s="443">
        <v>-285990</v>
      </c>
      <c r="BO9" s="444"/>
      <c r="BP9" s="444"/>
      <c r="BQ9" s="444"/>
      <c r="BR9" s="444"/>
      <c r="BS9" s="444"/>
      <c r="BT9" s="444"/>
      <c r="BU9" s="445"/>
      <c r="BV9" s="443">
        <v>-74408</v>
      </c>
      <c r="BW9" s="444"/>
      <c r="BX9" s="444"/>
      <c r="BY9" s="444"/>
      <c r="BZ9" s="444"/>
      <c r="CA9" s="444"/>
      <c r="CB9" s="444"/>
      <c r="CC9" s="445"/>
      <c r="CD9" s="446" t="s">
        <v>121</v>
      </c>
      <c r="CE9" s="447"/>
      <c r="CF9" s="447"/>
      <c r="CG9" s="447"/>
      <c r="CH9" s="447"/>
      <c r="CI9" s="447"/>
      <c r="CJ9" s="447"/>
      <c r="CK9" s="447"/>
      <c r="CL9" s="447"/>
      <c r="CM9" s="447"/>
      <c r="CN9" s="447"/>
      <c r="CO9" s="447"/>
      <c r="CP9" s="447"/>
      <c r="CQ9" s="447"/>
      <c r="CR9" s="447"/>
      <c r="CS9" s="448"/>
      <c r="CT9" s="440">
        <v>11.2</v>
      </c>
      <c r="CU9" s="441"/>
      <c r="CV9" s="441"/>
      <c r="CW9" s="441"/>
      <c r="CX9" s="441"/>
      <c r="CY9" s="441"/>
      <c r="CZ9" s="441"/>
      <c r="DA9" s="442"/>
      <c r="DB9" s="440">
        <v>12.3</v>
      </c>
      <c r="DC9" s="441"/>
      <c r="DD9" s="441"/>
      <c r="DE9" s="441"/>
      <c r="DF9" s="441"/>
      <c r="DG9" s="441"/>
      <c r="DH9" s="441"/>
      <c r="DI9" s="442"/>
    </row>
    <row r="10" spans="1:119" ht="18.75" customHeight="1" thickBot="1" x14ac:dyDescent="0.3">
      <c r="A10" s="181"/>
      <c r="B10" s="437"/>
      <c r="C10" s="438"/>
      <c r="D10" s="438"/>
      <c r="E10" s="438"/>
      <c r="F10" s="438"/>
      <c r="G10" s="438"/>
      <c r="H10" s="438"/>
      <c r="I10" s="438"/>
      <c r="J10" s="438"/>
      <c r="K10" s="486"/>
      <c r="L10" s="493" t="s">
        <v>122</v>
      </c>
      <c r="M10" s="473"/>
      <c r="N10" s="473"/>
      <c r="O10" s="473"/>
      <c r="P10" s="473"/>
      <c r="Q10" s="474"/>
      <c r="R10" s="494">
        <v>62442</v>
      </c>
      <c r="S10" s="495"/>
      <c r="T10" s="495"/>
      <c r="U10" s="495"/>
      <c r="V10" s="496"/>
      <c r="W10" s="431"/>
      <c r="X10" s="432"/>
      <c r="Y10" s="432"/>
      <c r="Z10" s="432"/>
      <c r="AA10" s="432"/>
      <c r="AB10" s="432"/>
      <c r="AC10" s="432"/>
      <c r="AD10" s="432"/>
      <c r="AE10" s="432"/>
      <c r="AF10" s="432"/>
      <c r="AG10" s="432"/>
      <c r="AH10" s="432"/>
      <c r="AI10" s="432"/>
      <c r="AJ10" s="432"/>
      <c r="AK10" s="432"/>
      <c r="AL10" s="435"/>
      <c r="AM10" s="472" t="s">
        <v>123</v>
      </c>
      <c r="AN10" s="473"/>
      <c r="AO10" s="473"/>
      <c r="AP10" s="473"/>
      <c r="AQ10" s="473"/>
      <c r="AR10" s="473"/>
      <c r="AS10" s="473"/>
      <c r="AT10" s="474"/>
      <c r="AU10" s="475" t="s">
        <v>124</v>
      </c>
      <c r="AV10" s="476"/>
      <c r="AW10" s="476"/>
      <c r="AX10" s="476"/>
      <c r="AY10" s="477" t="s">
        <v>125</v>
      </c>
      <c r="AZ10" s="478"/>
      <c r="BA10" s="478"/>
      <c r="BB10" s="478"/>
      <c r="BC10" s="478"/>
      <c r="BD10" s="478"/>
      <c r="BE10" s="478"/>
      <c r="BF10" s="478"/>
      <c r="BG10" s="478"/>
      <c r="BH10" s="478"/>
      <c r="BI10" s="478"/>
      <c r="BJ10" s="478"/>
      <c r="BK10" s="478"/>
      <c r="BL10" s="478"/>
      <c r="BM10" s="479"/>
      <c r="BN10" s="443">
        <v>655</v>
      </c>
      <c r="BO10" s="444"/>
      <c r="BP10" s="444"/>
      <c r="BQ10" s="444"/>
      <c r="BR10" s="444"/>
      <c r="BS10" s="444"/>
      <c r="BT10" s="444"/>
      <c r="BU10" s="445"/>
      <c r="BV10" s="443">
        <v>1047575</v>
      </c>
      <c r="BW10" s="444"/>
      <c r="BX10" s="444"/>
      <c r="BY10" s="444"/>
      <c r="BZ10" s="444"/>
      <c r="CA10" s="444"/>
      <c r="CB10" s="444"/>
      <c r="CC10" s="445"/>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3">
      <c r="A11" s="181"/>
      <c r="B11" s="437"/>
      <c r="C11" s="438"/>
      <c r="D11" s="438"/>
      <c r="E11" s="438"/>
      <c r="F11" s="438"/>
      <c r="G11" s="438"/>
      <c r="H11" s="438"/>
      <c r="I11" s="438"/>
      <c r="J11" s="438"/>
      <c r="K11" s="486"/>
      <c r="L11" s="497" t="s">
        <v>127</v>
      </c>
      <c r="M11" s="498"/>
      <c r="N11" s="498"/>
      <c r="O11" s="498"/>
      <c r="P11" s="498"/>
      <c r="Q11" s="499"/>
      <c r="R11" s="500" t="s">
        <v>128</v>
      </c>
      <c r="S11" s="501"/>
      <c r="T11" s="501"/>
      <c r="U11" s="501"/>
      <c r="V11" s="502"/>
      <c r="W11" s="431"/>
      <c r="X11" s="432"/>
      <c r="Y11" s="432"/>
      <c r="Z11" s="432"/>
      <c r="AA11" s="432"/>
      <c r="AB11" s="432"/>
      <c r="AC11" s="432"/>
      <c r="AD11" s="432"/>
      <c r="AE11" s="432"/>
      <c r="AF11" s="432"/>
      <c r="AG11" s="432"/>
      <c r="AH11" s="432"/>
      <c r="AI11" s="432"/>
      <c r="AJ11" s="432"/>
      <c r="AK11" s="432"/>
      <c r="AL11" s="435"/>
      <c r="AM11" s="472" t="s">
        <v>129</v>
      </c>
      <c r="AN11" s="473"/>
      <c r="AO11" s="473"/>
      <c r="AP11" s="473"/>
      <c r="AQ11" s="473"/>
      <c r="AR11" s="473"/>
      <c r="AS11" s="473"/>
      <c r="AT11" s="474"/>
      <c r="AU11" s="475" t="s">
        <v>130</v>
      </c>
      <c r="AV11" s="476"/>
      <c r="AW11" s="476"/>
      <c r="AX11" s="476"/>
      <c r="AY11" s="477" t="s">
        <v>131</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132</v>
      </c>
      <c r="CE11" s="447"/>
      <c r="CF11" s="447"/>
      <c r="CG11" s="447"/>
      <c r="CH11" s="447"/>
      <c r="CI11" s="447"/>
      <c r="CJ11" s="447"/>
      <c r="CK11" s="447"/>
      <c r="CL11" s="447"/>
      <c r="CM11" s="447"/>
      <c r="CN11" s="447"/>
      <c r="CO11" s="447"/>
      <c r="CP11" s="447"/>
      <c r="CQ11" s="447"/>
      <c r="CR11" s="447"/>
      <c r="CS11" s="448"/>
      <c r="CT11" s="483" t="s">
        <v>133</v>
      </c>
      <c r="CU11" s="484"/>
      <c r="CV11" s="484"/>
      <c r="CW11" s="484"/>
      <c r="CX11" s="484"/>
      <c r="CY11" s="484"/>
      <c r="CZ11" s="484"/>
      <c r="DA11" s="485"/>
      <c r="DB11" s="483" t="s">
        <v>134</v>
      </c>
      <c r="DC11" s="484"/>
      <c r="DD11" s="484"/>
      <c r="DE11" s="484"/>
      <c r="DF11" s="484"/>
      <c r="DG11" s="484"/>
      <c r="DH11" s="484"/>
      <c r="DI11" s="485"/>
    </row>
    <row r="12" spans="1:119" ht="18.75" customHeight="1" x14ac:dyDescent="0.25">
      <c r="A12" s="181"/>
      <c r="B12" s="503" t="s">
        <v>135</v>
      </c>
      <c r="C12" s="504"/>
      <c r="D12" s="504"/>
      <c r="E12" s="504"/>
      <c r="F12" s="504"/>
      <c r="G12" s="504"/>
      <c r="H12" s="504"/>
      <c r="I12" s="504"/>
      <c r="J12" s="504"/>
      <c r="K12" s="505"/>
      <c r="L12" s="512" t="s">
        <v>136</v>
      </c>
      <c r="M12" s="513"/>
      <c r="N12" s="513"/>
      <c r="O12" s="513"/>
      <c r="P12" s="513"/>
      <c r="Q12" s="514"/>
      <c r="R12" s="515">
        <v>55919</v>
      </c>
      <c r="S12" s="516"/>
      <c r="T12" s="516"/>
      <c r="U12" s="516"/>
      <c r="V12" s="517"/>
      <c r="W12" s="518" t="s">
        <v>1</v>
      </c>
      <c r="X12" s="476"/>
      <c r="Y12" s="476"/>
      <c r="Z12" s="476"/>
      <c r="AA12" s="476"/>
      <c r="AB12" s="519"/>
      <c r="AC12" s="520" t="s">
        <v>137</v>
      </c>
      <c r="AD12" s="521"/>
      <c r="AE12" s="521"/>
      <c r="AF12" s="521"/>
      <c r="AG12" s="522"/>
      <c r="AH12" s="520" t="s">
        <v>138</v>
      </c>
      <c r="AI12" s="521"/>
      <c r="AJ12" s="521"/>
      <c r="AK12" s="521"/>
      <c r="AL12" s="523"/>
      <c r="AM12" s="472" t="s">
        <v>139</v>
      </c>
      <c r="AN12" s="473"/>
      <c r="AO12" s="473"/>
      <c r="AP12" s="473"/>
      <c r="AQ12" s="473"/>
      <c r="AR12" s="473"/>
      <c r="AS12" s="473"/>
      <c r="AT12" s="474"/>
      <c r="AU12" s="475" t="s">
        <v>130</v>
      </c>
      <c r="AV12" s="476"/>
      <c r="AW12" s="476"/>
      <c r="AX12" s="476"/>
      <c r="AY12" s="477" t="s">
        <v>140</v>
      </c>
      <c r="AZ12" s="478"/>
      <c r="BA12" s="478"/>
      <c r="BB12" s="478"/>
      <c r="BC12" s="478"/>
      <c r="BD12" s="478"/>
      <c r="BE12" s="478"/>
      <c r="BF12" s="478"/>
      <c r="BG12" s="478"/>
      <c r="BH12" s="478"/>
      <c r="BI12" s="478"/>
      <c r="BJ12" s="478"/>
      <c r="BK12" s="478"/>
      <c r="BL12" s="478"/>
      <c r="BM12" s="479"/>
      <c r="BN12" s="443">
        <v>1442000</v>
      </c>
      <c r="BO12" s="444"/>
      <c r="BP12" s="444"/>
      <c r="BQ12" s="444"/>
      <c r="BR12" s="444"/>
      <c r="BS12" s="444"/>
      <c r="BT12" s="444"/>
      <c r="BU12" s="445"/>
      <c r="BV12" s="443">
        <v>0</v>
      </c>
      <c r="BW12" s="444"/>
      <c r="BX12" s="444"/>
      <c r="BY12" s="444"/>
      <c r="BZ12" s="444"/>
      <c r="CA12" s="444"/>
      <c r="CB12" s="444"/>
      <c r="CC12" s="445"/>
      <c r="CD12" s="446" t="s">
        <v>141</v>
      </c>
      <c r="CE12" s="447"/>
      <c r="CF12" s="447"/>
      <c r="CG12" s="447"/>
      <c r="CH12" s="447"/>
      <c r="CI12" s="447"/>
      <c r="CJ12" s="447"/>
      <c r="CK12" s="447"/>
      <c r="CL12" s="447"/>
      <c r="CM12" s="447"/>
      <c r="CN12" s="447"/>
      <c r="CO12" s="447"/>
      <c r="CP12" s="447"/>
      <c r="CQ12" s="447"/>
      <c r="CR12" s="447"/>
      <c r="CS12" s="448"/>
      <c r="CT12" s="483" t="s">
        <v>142</v>
      </c>
      <c r="CU12" s="484"/>
      <c r="CV12" s="484"/>
      <c r="CW12" s="484"/>
      <c r="CX12" s="484"/>
      <c r="CY12" s="484"/>
      <c r="CZ12" s="484"/>
      <c r="DA12" s="485"/>
      <c r="DB12" s="483" t="s">
        <v>142</v>
      </c>
      <c r="DC12" s="484"/>
      <c r="DD12" s="484"/>
      <c r="DE12" s="484"/>
      <c r="DF12" s="484"/>
      <c r="DG12" s="484"/>
      <c r="DH12" s="484"/>
      <c r="DI12" s="485"/>
    </row>
    <row r="13" spans="1:119" ht="18.75" customHeight="1" x14ac:dyDescent="0.25">
      <c r="A13" s="181"/>
      <c r="B13" s="506"/>
      <c r="C13" s="507"/>
      <c r="D13" s="507"/>
      <c r="E13" s="507"/>
      <c r="F13" s="507"/>
      <c r="G13" s="507"/>
      <c r="H13" s="507"/>
      <c r="I13" s="507"/>
      <c r="J13" s="507"/>
      <c r="K13" s="508"/>
      <c r="L13" s="190"/>
      <c r="M13" s="534" t="s">
        <v>143</v>
      </c>
      <c r="N13" s="535"/>
      <c r="O13" s="535"/>
      <c r="P13" s="535"/>
      <c r="Q13" s="536"/>
      <c r="R13" s="527">
        <v>55604</v>
      </c>
      <c r="S13" s="528"/>
      <c r="T13" s="528"/>
      <c r="U13" s="528"/>
      <c r="V13" s="529"/>
      <c r="W13" s="459" t="s">
        <v>144</v>
      </c>
      <c r="X13" s="460"/>
      <c r="Y13" s="460"/>
      <c r="Z13" s="460"/>
      <c r="AA13" s="460"/>
      <c r="AB13" s="450"/>
      <c r="AC13" s="494">
        <v>2535</v>
      </c>
      <c r="AD13" s="495"/>
      <c r="AE13" s="495"/>
      <c r="AF13" s="495"/>
      <c r="AG13" s="537"/>
      <c r="AH13" s="494">
        <v>3021</v>
      </c>
      <c r="AI13" s="495"/>
      <c r="AJ13" s="495"/>
      <c r="AK13" s="495"/>
      <c r="AL13" s="496"/>
      <c r="AM13" s="472" t="s">
        <v>145</v>
      </c>
      <c r="AN13" s="473"/>
      <c r="AO13" s="473"/>
      <c r="AP13" s="473"/>
      <c r="AQ13" s="473"/>
      <c r="AR13" s="473"/>
      <c r="AS13" s="473"/>
      <c r="AT13" s="474"/>
      <c r="AU13" s="475" t="s">
        <v>130</v>
      </c>
      <c r="AV13" s="476"/>
      <c r="AW13" s="476"/>
      <c r="AX13" s="476"/>
      <c r="AY13" s="477" t="s">
        <v>146</v>
      </c>
      <c r="AZ13" s="478"/>
      <c r="BA13" s="478"/>
      <c r="BB13" s="478"/>
      <c r="BC13" s="478"/>
      <c r="BD13" s="478"/>
      <c r="BE13" s="478"/>
      <c r="BF13" s="478"/>
      <c r="BG13" s="478"/>
      <c r="BH13" s="478"/>
      <c r="BI13" s="478"/>
      <c r="BJ13" s="478"/>
      <c r="BK13" s="478"/>
      <c r="BL13" s="478"/>
      <c r="BM13" s="479"/>
      <c r="BN13" s="443">
        <v>-1727335</v>
      </c>
      <c r="BO13" s="444"/>
      <c r="BP13" s="444"/>
      <c r="BQ13" s="444"/>
      <c r="BR13" s="444"/>
      <c r="BS13" s="444"/>
      <c r="BT13" s="444"/>
      <c r="BU13" s="445"/>
      <c r="BV13" s="443">
        <v>973167</v>
      </c>
      <c r="BW13" s="444"/>
      <c r="BX13" s="444"/>
      <c r="BY13" s="444"/>
      <c r="BZ13" s="444"/>
      <c r="CA13" s="444"/>
      <c r="CB13" s="444"/>
      <c r="CC13" s="445"/>
      <c r="CD13" s="446" t="s">
        <v>147</v>
      </c>
      <c r="CE13" s="447"/>
      <c r="CF13" s="447"/>
      <c r="CG13" s="447"/>
      <c r="CH13" s="447"/>
      <c r="CI13" s="447"/>
      <c r="CJ13" s="447"/>
      <c r="CK13" s="447"/>
      <c r="CL13" s="447"/>
      <c r="CM13" s="447"/>
      <c r="CN13" s="447"/>
      <c r="CO13" s="447"/>
      <c r="CP13" s="447"/>
      <c r="CQ13" s="447"/>
      <c r="CR13" s="447"/>
      <c r="CS13" s="448"/>
      <c r="CT13" s="440">
        <v>11.7</v>
      </c>
      <c r="CU13" s="441"/>
      <c r="CV13" s="441"/>
      <c r="CW13" s="441"/>
      <c r="CX13" s="441"/>
      <c r="CY13" s="441"/>
      <c r="CZ13" s="441"/>
      <c r="DA13" s="442"/>
      <c r="DB13" s="440">
        <v>12.3</v>
      </c>
      <c r="DC13" s="441"/>
      <c r="DD13" s="441"/>
      <c r="DE13" s="441"/>
      <c r="DF13" s="441"/>
      <c r="DG13" s="441"/>
      <c r="DH13" s="441"/>
      <c r="DI13" s="442"/>
    </row>
    <row r="14" spans="1:119" ht="18.75" customHeight="1" thickBot="1" x14ac:dyDescent="0.3">
      <c r="A14" s="181"/>
      <c r="B14" s="506"/>
      <c r="C14" s="507"/>
      <c r="D14" s="507"/>
      <c r="E14" s="507"/>
      <c r="F14" s="507"/>
      <c r="G14" s="507"/>
      <c r="H14" s="507"/>
      <c r="I14" s="507"/>
      <c r="J14" s="507"/>
      <c r="K14" s="508"/>
      <c r="L14" s="524" t="s">
        <v>148</v>
      </c>
      <c r="M14" s="525"/>
      <c r="N14" s="525"/>
      <c r="O14" s="525"/>
      <c r="P14" s="525"/>
      <c r="Q14" s="526"/>
      <c r="R14" s="527">
        <v>57111</v>
      </c>
      <c r="S14" s="528"/>
      <c r="T14" s="528"/>
      <c r="U14" s="528"/>
      <c r="V14" s="529"/>
      <c r="W14" s="433"/>
      <c r="X14" s="434"/>
      <c r="Y14" s="434"/>
      <c r="Z14" s="434"/>
      <c r="AA14" s="434"/>
      <c r="AB14" s="423"/>
      <c r="AC14" s="530">
        <v>8.9</v>
      </c>
      <c r="AD14" s="531"/>
      <c r="AE14" s="531"/>
      <c r="AF14" s="531"/>
      <c r="AG14" s="532"/>
      <c r="AH14" s="530">
        <v>10</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149</v>
      </c>
      <c r="CE14" s="539"/>
      <c r="CF14" s="539"/>
      <c r="CG14" s="539"/>
      <c r="CH14" s="539"/>
      <c r="CI14" s="539"/>
      <c r="CJ14" s="539"/>
      <c r="CK14" s="539"/>
      <c r="CL14" s="539"/>
      <c r="CM14" s="539"/>
      <c r="CN14" s="539"/>
      <c r="CO14" s="539"/>
      <c r="CP14" s="539"/>
      <c r="CQ14" s="539"/>
      <c r="CR14" s="539"/>
      <c r="CS14" s="540"/>
      <c r="CT14" s="541">
        <v>78.8</v>
      </c>
      <c r="CU14" s="542"/>
      <c r="CV14" s="542"/>
      <c r="CW14" s="542"/>
      <c r="CX14" s="542"/>
      <c r="CY14" s="542"/>
      <c r="CZ14" s="542"/>
      <c r="DA14" s="543"/>
      <c r="DB14" s="541">
        <v>92.9</v>
      </c>
      <c r="DC14" s="542"/>
      <c r="DD14" s="542"/>
      <c r="DE14" s="542"/>
      <c r="DF14" s="542"/>
      <c r="DG14" s="542"/>
      <c r="DH14" s="542"/>
      <c r="DI14" s="543"/>
    </row>
    <row r="15" spans="1:119" ht="18.75" customHeight="1" x14ac:dyDescent="0.25">
      <c r="A15" s="181"/>
      <c r="B15" s="506"/>
      <c r="C15" s="507"/>
      <c r="D15" s="507"/>
      <c r="E15" s="507"/>
      <c r="F15" s="507"/>
      <c r="G15" s="507"/>
      <c r="H15" s="507"/>
      <c r="I15" s="507"/>
      <c r="J15" s="507"/>
      <c r="K15" s="508"/>
      <c r="L15" s="190"/>
      <c r="M15" s="534" t="s">
        <v>150</v>
      </c>
      <c r="N15" s="535"/>
      <c r="O15" s="535"/>
      <c r="P15" s="535"/>
      <c r="Q15" s="536"/>
      <c r="R15" s="527">
        <v>56828</v>
      </c>
      <c r="S15" s="528"/>
      <c r="T15" s="528"/>
      <c r="U15" s="528"/>
      <c r="V15" s="529"/>
      <c r="W15" s="459" t="s">
        <v>151</v>
      </c>
      <c r="X15" s="460"/>
      <c r="Y15" s="460"/>
      <c r="Z15" s="460"/>
      <c r="AA15" s="460"/>
      <c r="AB15" s="450"/>
      <c r="AC15" s="494">
        <v>8996</v>
      </c>
      <c r="AD15" s="495"/>
      <c r="AE15" s="495"/>
      <c r="AF15" s="495"/>
      <c r="AG15" s="537"/>
      <c r="AH15" s="494">
        <v>9507</v>
      </c>
      <c r="AI15" s="495"/>
      <c r="AJ15" s="495"/>
      <c r="AK15" s="495"/>
      <c r="AL15" s="496"/>
      <c r="AM15" s="472"/>
      <c r="AN15" s="473"/>
      <c r="AO15" s="473"/>
      <c r="AP15" s="473"/>
      <c r="AQ15" s="473"/>
      <c r="AR15" s="473"/>
      <c r="AS15" s="473"/>
      <c r="AT15" s="474"/>
      <c r="AU15" s="475"/>
      <c r="AV15" s="476"/>
      <c r="AW15" s="476"/>
      <c r="AX15" s="476"/>
      <c r="AY15" s="403" t="s">
        <v>152</v>
      </c>
      <c r="AZ15" s="404"/>
      <c r="BA15" s="404"/>
      <c r="BB15" s="404"/>
      <c r="BC15" s="404"/>
      <c r="BD15" s="404"/>
      <c r="BE15" s="404"/>
      <c r="BF15" s="404"/>
      <c r="BG15" s="404"/>
      <c r="BH15" s="404"/>
      <c r="BI15" s="404"/>
      <c r="BJ15" s="404"/>
      <c r="BK15" s="404"/>
      <c r="BL15" s="404"/>
      <c r="BM15" s="405"/>
      <c r="BN15" s="406">
        <v>6697837</v>
      </c>
      <c r="BO15" s="407"/>
      <c r="BP15" s="407"/>
      <c r="BQ15" s="407"/>
      <c r="BR15" s="407"/>
      <c r="BS15" s="407"/>
      <c r="BT15" s="407"/>
      <c r="BU15" s="408"/>
      <c r="BV15" s="406">
        <v>6560981</v>
      </c>
      <c r="BW15" s="407"/>
      <c r="BX15" s="407"/>
      <c r="BY15" s="407"/>
      <c r="BZ15" s="407"/>
      <c r="CA15" s="407"/>
      <c r="CB15" s="407"/>
      <c r="CC15" s="408"/>
      <c r="CD15" s="544" t="s">
        <v>153</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5">
      <c r="A16" s="181"/>
      <c r="B16" s="506"/>
      <c r="C16" s="507"/>
      <c r="D16" s="507"/>
      <c r="E16" s="507"/>
      <c r="F16" s="507"/>
      <c r="G16" s="507"/>
      <c r="H16" s="507"/>
      <c r="I16" s="507"/>
      <c r="J16" s="507"/>
      <c r="K16" s="508"/>
      <c r="L16" s="524" t="s">
        <v>154</v>
      </c>
      <c r="M16" s="547"/>
      <c r="N16" s="547"/>
      <c r="O16" s="547"/>
      <c r="P16" s="547"/>
      <c r="Q16" s="548"/>
      <c r="R16" s="549" t="s">
        <v>155</v>
      </c>
      <c r="S16" s="550"/>
      <c r="T16" s="550"/>
      <c r="U16" s="550"/>
      <c r="V16" s="551"/>
      <c r="W16" s="433"/>
      <c r="X16" s="434"/>
      <c r="Y16" s="434"/>
      <c r="Z16" s="434"/>
      <c r="AA16" s="434"/>
      <c r="AB16" s="423"/>
      <c r="AC16" s="530">
        <v>31.6</v>
      </c>
      <c r="AD16" s="531"/>
      <c r="AE16" s="531"/>
      <c r="AF16" s="531"/>
      <c r="AG16" s="532"/>
      <c r="AH16" s="530">
        <v>31.6</v>
      </c>
      <c r="AI16" s="531"/>
      <c r="AJ16" s="531"/>
      <c r="AK16" s="531"/>
      <c r="AL16" s="533"/>
      <c r="AM16" s="472"/>
      <c r="AN16" s="473"/>
      <c r="AO16" s="473"/>
      <c r="AP16" s="473"/>
      <c r="AQ16" s="473"/>
      <c r="AR16" s="473"/>
      <c r="AS16" s="473"/>
      <c r="AT16" s="474"/>
      <c r="AU16" s="475"/>
      <c r="AV16" s="476"/>
      <c r="AW16" s="476"/>
      <c r="AX16" s="476"/>
      <c r="AY16" s="477" t="s">
        <v>156</v>
      </c>
      <c r="AZ16" s="478"/>
      <c r="BA16" s="478"/>
      <c r="BB16" s="478"/>
      <c r="BC16" s="478"/>
      <c r="BD16" s="478"/>
      <c r="BE16" s="478"/>
      <c r="BF16" s="478"/>
      <c r="BG16" s="478"/>
      <c r="BH16" s="478"/>
      <c r="BI16" s="478"/>
      <c r="BJ16" s="478"/>
      <c r="BK16" s="478"/>
      <c r="BL16" s="478"/>
      <c r="BM16" s="479"/>
      <c r="BN16" s="443">
        <v>19910476</v>
      </c>
      <c r="BO16" s="444"/>
      <c r="BP16" s="444"/>
      <c r="BQ16" s="444"/>
      <c r="BR16" s="444"/>
      <c r="BS16" s="444"/>
      <c r="BT16" s="444"/>
      <c r="BU16" s="445"/>
      <c r="BV16" s="443">
        <v>19904214</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3">
      <c r="A17" s="181"/>
      <c r="B17" s="509"/>
      <c r="C17" s="510"/>
      <c r="D17" s="510"/>
      <c r="E17" s="510"/>
      <c r="F17" s="510"/>
      <c r="G17" s="510"/>
      <c r="H17" s="510"/>
      <c r="I17" s="510"/>
      <c r="J17" s="510"/>
      <c r="K17" s="511"/>
      <c r="L17" s="195"/>
      <c r="M17" s="554" t="s">
        <v>157</v>
      </c>
      <c r="N17" s="555"/>
      <c r="O17" s="555"/>
      <c r="P17" s="555"/>
      <c r="Q17" s="556"/>
      <c r="R17" s="549" t="s">
        <v>158</v>
      </c>
      <c r="S17" s="550"/>
      <c r="T17" s="550"/>
      <c r="U17" s="550"/>
      <c r="V17" s="551"/>
      <c r="W17" s="459" t="s">
        <v>159</v>
      </c>
      <c r="X17" s="460"/>
      <c r="Y17" s="460"/>
      <c r="Z17" s="460"/>
      <c r="AA17" s="460"/>
      <c r="AB17" s="450"/>
      <c r="AC17" s="494">
        <v>16921</v>
      </c>
      <c r="AD17" s="495"/>
      <c r="AE17" s="495"/>
      <c r="AF17" s="495"/>
      <c r="AG17" s="537"/>
      <c r="AH17" s="494">
        <v>17582</v>
      </c>
      <c r="AI17" s="495"/>
      <c r="AJ17" s="495"/>
      <c r="AK17" s="495"/>
      <c r="AL17" s="496"/>
      <c r="AM17" s="472"/>
      <c r="AN17" s="473"/>
      <c r="AO17" s="473"/>
      <c r="AP17" s="473"/>
      <c r="AQ17" s="473"/>
      <c r="AR17" s="473"/>
      <c r="AS17" s="473"/>
      <c r="AT17" s="474"/>
      <c r="AU17" s="475"/>
      <c r="AV17" s="476"/>
      <c r="AW17" s="476"/>
      <c r="AX17" s="476"/>
      <c r="AY17" s="477" t="s">
        <v>160</v>
      </c>
      <c r="AZ17" s="478"/>
      <c r="BA17" s="478"/>
      <c r="BB17" s="478"/>
      <c r="BC17" s="478"/>
      <c r="BD17" s="478"/>
      <c r="BE17" s="478"/>
      <c r="BF17" s="478"/>
      <c r="BG17" s="478"/>
      <c r="BH17" s="478"/>
      <c r="BI17" s="478"/>
      <c r="BJ17" s="478"/>
      <c r="BK17" s="478"/>
      <c r="BL17" s="478"/>
      <c r="BM17" s="479"/>
      <c r="BN17" s="443">
        <v>8335223</v>
      </c>
      <c r="BO17" s="444"/>
      <c r="BP17" s="444"/>
      <c r="BQ17" s="444"/>
      <c r="BR17" s="444"/>
      <c r="BS17" s="444"/>
      <c r="BT17" s="444"/>
      <c r="BU17" s="445"/>
      <c r="BV17" s="443">
        <v>8177192</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3">
      <c r="A18" s="181"/>
      <c r="B18" s="568" t="s">
        <v>161</v>
      </c>
      <c r="C18" s="486"/>
      <c r="D18" s="486"/>
      <c r="E18" s="569"/>
      <c r="F18" s="569"/>
      <c r="G18" s="569"/>
      <c r="H18" s="569"/>
      <c r="I18" s="569"/>
      <c r="J18" s="569"/>
      <c r="K18" s="569"/>
      <c r="L18" s="570">
        <v>1174.17</v>
      </c>
      <c r="M18" s="570"/>
      <c r="N18" s="570"/>
      <c r="O18" s="570"/>
      <c r="P18" s="570"/>
      <c r="Q18" s="570"/>
      <c r="R18" s="571"/>
      <c r="S18" s="571"/>
      <c r="T18" s="571"/>
      <c r="U18" s="571"/>
      <c r="V18" s="572"/>
      <c r="W18" s="461"/>
      <c r="X18" s="462"/>
      <c r="Y18" s="462"/>
      <c r="Z18" s="462"/>
      <c r="AA18" s="462"/>
      <c r="AB18" s="453"/>
      <c r="AC18" s="573">
        <v>59.5</v>
      </c>
      <c r="AD18" s="574"/>
      <c r="AE18" s="574"/>
      <c r="AF18" s="574"/>
      <c r="AG18" s="575"/>
      <c r="AH18" s="573">
        <v>58.4</v>
      </c>
      <c r="AI18" s="574"/>
      <c r="AJ18" s="574"/>
      <c r="AK18" s="574"/>
      <c r="AL18" s="576"/>
      <c r="AM18" s="472"/>
      <c r="AN18" s="473"/>
      <c r="AO18" s="473"/>
      <c r="AP18" s="473"/>
      <c r="AQ18" s="473"/>
      <c r="AR18" s="473"/>
      <c r="AS18" s="473"/>
      <c r="AT18" s="474"/>
      <c r="AU18" s="475"/>
      <c r="AV18" s="476"/>
      <c r="AW18" s="476"/>
      <c r="AX18" s="476"/>
      <c r="AY18" s="477" t="s">
        <v>162</v>
      </c>
      <c r="AZ18" s="478"/>
      <c r="BA18" s="478"/>
      <c r="BB18" s="478"/>
      <c r="BC18" s="478"/>
      <c r="BD18" s="478"/>
      <c r="BE18" s="478"/>
      <c r="BF18" s="478"/>
      <c r="BG18" s="478"/>
      <c r="BH18" s="478"/>
      <c r="BI18" s="478"/>
      <c r="BJ18" s="478"/>
      <c r="BK18" s="478"/>
      <c r="BL18" s="478"/>
      <c r="BM18" s="479"/>
      <c r="BN18" s="443">
        <v>20045189</v>
      </c>
      <c r="BO18" s="444"/>
      <c r="BP18" s="444"/>
      <c r="BQ18" s="444"/>
      <c r="BR18" s="444"/>
      <c r="BS18" s="444"/>
      <c r="BT18" s="444"/>
      <c r="BU18" s="445"/>
      <c r="BV18" s="443">
        <v>19513182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3">
      <c r="A19" s="181"/>
      <c r="B19" s="568" t="s">
        <v>163</v>
      </c>
      <c r="C19" s="486"/>
      <c r="D19" s="486"/>
      <c r="E19" s="569"/>
      <c r="F19" s="569"/>
      <c r="G19" s="569"/>
      <c r="H19" s="569"/>
      <c r="I19" s="569"/>
      <c r="J19" s="569"/>
      <c r="K19" s="569"/>
      <c r="L19" s="577">
        <v>49</v>
      </c>
      <c r="M19" s="577"/>
      <c r="N19" s="577"/>
      <c r="O19" s="577"/>
      <c r="P19" s="577"/>
      <c r="Q19" s="577"/>
      <c r="R19" s="578"/>
      <c r="S19" s="578"/>
      <c r="T19" s="578"/>
      <c r="U19" s="578"/>
      <c r="V19" s="579"/>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164</v>
      </c>
      <c r="AZ19" s="478"/>
      <c r="BA19" s="478"/>
      <c r="BB19" s="478"/>
      <c r="BC19" s="478"/>
      <c r="BD19" s="478"/>
      <c r="BE19" s="478"/>
      <c r="BF19" s="478"/>
      <c r="BG19" s="478"/>
      <c r="BH19" s="478"/>
      <c r="BI19" s="478"/>
      <c r="BJ19" s="478"/>
      <c r="BK19" s="478"/>
      <c r="BL19" s="478"/>
      <c r="BM19" s="479"/>
      <c r="BN19" s="443">
        <v>30031006</v>
      </c>
      <c r="BO19" s="444"/>
      <c r="BP19" s="444"/>
      <c r="BQ19" s="444"/>
      <c r="BR19" s="444"/>
      <c r="BS19" s="444"/>
      <c r="BT19" s="444"/>
      <c r="BU19" s="445"/>
      <c r="BV19" s="443">
        <v>27153632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3">
      <c r="A20" s="181"/>
      <c r="B20" s="568" t="s">
        <v>165</v>
      </c>
      <c r="C20" s="486"/>
      <c r="D20" s="486"/>
      <c r="E20" s="569"/>
      <c r="F20" s="569"/>
      <c r="G20" s="569"/>
      <c r="H20" s="569"/>
      <c r="I20" s="569"/>
      <c r="J20" s="569"/>
      <c r="K20" s="569"/>
      <c r="L20" s="577">
        <v>21549</v>
      </c>
      <c r="M20" s="577"/>
      <c r="N20" s="577"/>
      <c r="O20" s="577"/>
      <c r="P20" s="577"/>
      <c r="Q20" s="577"/>
      <c r="R20" s="578"/>
      <c r="S20" s="578"/>
      <c r="T20" s="578"/>
      <c r="U20" s="578"/>
      <c r="V20" s="579"/>
      <c r="W20" s="461"/>
      <c r="X20" s="462"/>
      <c r="Y20" s="462"/>
      <c r="Z20" s="462"/>
      <c r="AA20" s="462"/>
      <c r="AB20" s="462"/>
      <c r="AC20" s="580"/>
      <c r="AD20" s="580"/>
      <c r="AE20" s="580"/>
      <c r="AF20" s="580"/>
      <c r="AG20" s="580"/>
      <c r="AH20" s="580"/>
      <c r="AI20" s="580"/>
      <c r="AJ20" s="580"/>
      <c r="AK20" s="580"/>
      <c r="AL20" s="581"/>
      <c r="AM20" s="582"/>
      <c r="AN20" s="498"/>
      <c r="AO20" s="498"/>
      <c r="AP20" s="498"/>
      <c r="AQ20" s="498"/>
      <c r="AR20" s="498"/>
      <c r="AS20" s="498"/>
      <c r="AT20" s="499"/>
      <c r="AU20" s="583"/>
      <c r="AV20" s="584"/>
      <c r="AW20" s="584"/>
      <c r="AX20" s="585"/>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3">
      <c r="A21" s="181"/>
      <c r="B21" s="559" t="s">
        <v>166</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5">
      <c r="A22" s="181"/>
      <c r="B22" s="613" t="s">
        <v>167</v>
      </c>
      <c r="C22" s="587"/>
      <c r="D22" s="588"/>
      <c r="E22" s="455" t="s">
        <v>1</v>
      </c>
      <c r="F22" s="460"/>
      <c r="G22" s="460"/>
      <c r="H22" s="460"/>
      <c r="I22" s="460"/>
      <c r="J22" s="460"/>
      <c r="K22" s="450"/>
      <c r="L22" s="455" t="s">
        <v>168</v>
      </c>
      <c r="M22" s="460"/>
      <c r="N22" s="460"/>
      <c r="O22" s="460"/>
      <c r="P22" s="450"/>
      <c r="Q22" s="618" t="s">
        <v>169</v>
      </c>
      <c r="R22" s="619"/>
      <c r="S22" s="619"/>
      <c r="T22" s="619"/>
      <c r="U22" s="619"/>
      <c r="V22" s="620"/>
      <c r="W22" s="586" t="s">
        <v>170</v>
      </c>
      <c r="X22" s="587"/>
      <c r="Y22" s="588"/>
      <c r="Z22" s="455" t="s">
        <v>1</v>
      </c>
      <c r="AA22" s="460"/>
      <c r="AB22" s="460"/>
      <c r="AC22" s="460"/>
      <c r="AD22" s="460"/>
      <c r="AE22" s="460"/>
      <c r="AF22" s="460"/>
      <c r="AG22" s="450"/>
      <c r="AH22" s="624" t="s">
        <v>171</v>
      </c>
      <c r="AI22" s="460"/>
      <c r="AJ22" s="460"/>
      <c r="AK22" s="460"/>
      <c r="AL22" s="450"/>
      <c r="AM22" s="624" t="s">
        <v>172</v>
      </c>
      <c r="AN22" s="625"/>
      <c r="AO22" s="625"/>
      <c r="AP22" s="625"/>
      <c r="AQ22" s="625"/>
      <c r="AR22" s="626"/>
      <c r="AS22" s="618" t="s">
        <v>169</v>
      </c>
      <c r="AT22" s="619"/>
      <c r="AU22" s="619"/>
      <c r="AV22" s="619"/>
      <c r="AW22" s="619"/>
      <c r="AX22" s="630"/>
      <c r="AY22" s="403" t="s">
        <v>173</v>
      </c>
      <c r="AZ22" s="404"/>
      <c r="BA22" s="404"/>
      <c r="BB22" s="404"/>
      <c r="BC22" s="404"/>
      <c r="BD22" s="404"/>
      <c r="BE22" s="404"/>
      <c r="BF22" s="404"/>
      <c r="BG22" s="404"/>
      <c r="BH22" s="404"/>
      <c r="BI22" s="404"/>
      <c r="BJ22" s="404"/>
      <c r="BK22" s="404"/>
      <c r="BL22" s="404"/>
      <c r="BM22" s="405"/>
      <c r="BN22" s="406">
        <v>32388795</v>
      </c>
      <c r="BO22" s="407"/>
      <c r="BP22" s="407"/>
      <c r="BQ22" s="407"/>
      <c r="BR22" s="407"/>
      <c r="BS22" s="407"/>
      <c r="BT22" s="407"/>
      <c r="BU22" s="408"/>
      <c r="BV22" s="406">
        <v>32615336</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174</v>
      </c>
      <c r="AZ23" s="478"/>
      <c r="BA23" s="478"/>
      <c r="BB23" s="478"/>
      <c r="BC23" s="478"/>
      <c r="BD23" s="478"/>
      <c r="BE23" s="478"/>
      <c r="BF23" s="478"/>
      <c r="BG23" s="478"/>
      <c r="BH23" s="478"/>
      <c r="BI23" s="478"/>
      <c r="BJ23" s="478"/>
      <c r="BK23" s="478"/>
      <c r="BL23" s="478"/>
      <c r="BM23" s="479"/>
      <c r="BN23" s="443">
        <v>31065080</v>
      </c>
      <c r="BO23" s="444"/>
      <c r="BP23" s="444"/>
      <c r="BQ23" s="444"/>
      <c r="BR23" s="444"/>
      <c r="BS23" s="444"/>
      <c r="BT23" s="444"/>
      <c r="BU23" s="445"/>
      <c r="BV23" s="443">
        <v>31497581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3">
      <c r="A24" s="181"/>
      <c r="B24" s="614"/>
      <c r="C24" s="590"/>
      <c r="D24" s="591"/>
      <c r="E24" s="493" t="s">
        <v>175</v>
      </c>
      <c r="F24" s="473"/>
      <c r="G24" s="473"/>
      <c r="H24" s="473"/>
      <c r="I24" s="473"/>
      <c r="J24" s="473"/>
      <c r="K24" s="474"/>
      <c r="L24" s="494">
        <v>1</v>
      </c>
      <c r="M24" s="495"/>
      <c r="N24" s="495"/>
      <c r="O24" s="495"/>
      <c r="P24" s="537"/>
      <c r="Q24" s="494">
        <v>8004</v>
      </c>
      <c r="R24" s="495"/>
      <c r="S24" s="495"/>
      <c r="T24" s="495"/>
      <c r="U24" s="495"/>
      <c r="V24" s="537"/>
      <c r="W24" s="589"/>
      <c r="X24" s="590"/>
      <c r="Y24" s="591"/>
      <c r="Z24" s="493" t="s">
        <v>176</v>
      </c>
      <c r="AA24" s="473"/>
      <c r="AB24" s="473"/>
      <c r="AC24" s="473"/>
      <c r="AD24" s="473"/>
      <c r="AE24" s="473"/>
      <c r="AF24" s="473"/>
      <c r="AG24" s="474"/>
      <c r="AH24" s="494">
        <v>678</v>
      </c>
      <c r="AI24" s="495"/>
      <c r="AJ24" s="495"/>
      <c r="AK24" s="495"/>
      <c r="AL24" s="537"/>
      <c r="AM24" s="494">
        <v>2043492</v>
      </c>
      <c r="AN24" s="495"/>
      <c r="AO24" s="495"/>
      <c r="AP24" s="495"/>
      <c r="AQ24" s="495"/>
      <c r="AR24" s="537"/>
      <c r="AS24" s="494">
        <v>3014</v>
      </c>
      <c r="AT24" s="495"/>
      <c r="AU24" s="495"/>
      <c r="AV24" s="495"/>
      <c r="AW24" s="495"/>
      <c r="AX24" s="496"/>
      <c r="AY24" s="562" t="s">
        <v>177</v>
      </c>
      <c r="AZ24" s="563"/>
      <c r="BA24" s="563"/>
      <c r="BB24" s="563"/>
      <c r="BC24" s="563"/>
      <c r="BD24" s="563"/>
      <c r="BE24" s="563"/>
      <c r="BF24" s="563"/>
      <c r="BG24" s="563"/>
      <c r="BH24" s="563"/>
      <c r="BI24" s="563"/>
      <c r="BJ24" s="563"/>
      <c r="BK24" s="563"/>
      <c r="BL24" s="563"/>
      <c r="BM24" s="564"/>
      <c r="BN24" s="443">
        <v>20884209</v>
      </c>
      <c r="BO24" s="444"/>
      <c r="BP24" s="444"/>
      <c r="BQ24" s="444"/>
      <c r="BR24" s="444"/>
      <c r="BS24" s="444"/>
      <c r="BT24" s="444"/>
      <c r="BU24" s="445"/>
      <c r="BV24" s="443">
        <v>20119411</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5">
      <c r="A25" s="181"/>
      <c r="B25" s="614"/>
      <c r="C25" s="590"/>
      <c r="D25" s="591"/>
      <c r="E25" s="493" t="s">
        <v>178</v>
      </c>
      <c r="F25" s="473"/>
      <c r="G25" s="473"/>
      <c r="H25" s="473"/>
      <c r="I25" s="473"/>
      <c r="J25" s="473"/>
      <c r="K25" s="474"/>
      <c r="L25" s="494">
        <v>1</v>
      </c>
      <c r="M25" s="495"/>
      <c r="N25" s="495"/>
      <c r="O25" s="495"/>
      <c r="P25" s="537"/>
      <c r="Q25" s="494">
        <v>6143</v>
      </c>
      <c r="R25" s="495"/>
      <c r="S25" s="495"/>
      <c r="T25" s="495"/>
      <c r="U25" s="495"/>
      <c r="V25" s="537"/>
      <c r="W25" s="589"/>
      <c r="X25" s="590"/>
      <c r="Y25" s="591"/>
      <c r="Z25" s="493" t="s">
        <v>179</v>
      </c>
      <c r="AA25" s="473"/>
      <c r="AB25" s="473"/>
      <c r="AC25" s="473"/>
      <c r="AD25" s="473"/>
      <c r="AE25" s="473"/>
      <c r="AF25" s="473"/>
      <c r="AG25" s="474"/>
      <c r="AH25" s="494">
        <v>136</v>
      </c>
      <c r="AI25" s="495"/>
      <c r="AJ25" s="495"/>
      <c r="AK25" s="495"/>
      <c r="AL25" s="537"/>
      <c r="AM25" s="494">
        <v>388688</v>
      </c>
      <c r="AN25" s="495"/>
      <c r="AO25" s="495"/>
      <c r="AP25" s="495"/>
      <c r="AQ25" s="495"/>
      <c r="AR25" s="537"/>
      <c r="AS25" s="494">
        <v>2858</v>
      </c>
      <c r="AT25" s="495"/>
      <c r="AU25" s="495"/>
      <c r="AV25" s="495"/>
      <c r="AW25" s="495"/>
      <c r="AX25" s="496"/>
      <c r="AY25" s="403" t="s">
        <v>180</v>
      </c>
      <c r="AZ25" s="404"/>
      <c r="BA25" s="404"/>
      <c r="BB25" s="404"/>
      <c r="BC25" s="404"/>
      <c r="BD25" s="404"/>
      <c r="BE25" s="404"/>
      <c r="BF25" s="404"/>
      <c r="BG25" s="404"/>
      <c r="BH25" s="404"/>
      <c r="BI25" s="404"/>
      <c r="BJ25" s="404"/>
      <c r="BK25" s="404"/>
      <c r="BL25" s="404"/>
      <c r="BM25" s="405"/>
      <c r="BN25" s="406">
        <v>7963797</v>
      </c>
      <c r="BO25" s="407"/>
      <c r="BP25" s="407"/>
      <c r="BQ25" s="407"/>
      <c r="BR25" s="407"/>
      <c r="BS25" s="407"/>
      <c r="BT25" s="407"/>
      <c r="BU25" s="408"/>
      <c r="BV25" s="406">
        <v>11954471</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5">
      <c r="A26" s="181"/>
      <c r="B26" s="614"/>
      <c r="C26" s="590"/>
      <c r="D26" s="591"/>
      <c r="E26" s="493" t="s">
        <v>181</v>
      </c>
      <c r="F26" s="473"/>
      <c r="G26" s="473"/>
      <c r="H26" s="473"/>
      <c r="I26" s="473"/>
      <c r="J26" s="473"/>
      <c r="K26" s="474"/>
      <c r="L26" s="494">
        <v>1</v>
      </c>
      <c r="M26" s="495"/>
      <c r="N26" s="495"/>
      <c r="O26" s="495"/>
      <c r="P26" s="537"/>
      <c r="Q26" s="494">
        <v>5454</v>
      </c>
      <c r="R26" s="495"/>
      <c r="S26" s="495"/>
      <c r="T26" s="495"/>
      <c r="U26" s="495"/>
      <c r="V26" s="537"/>
      <c r="W26" s="589"/>
      <c r="X26" s="590"/>
      <c r="Y26" s="591"/>
      <c r="Z26" s="493" t="s">
        <v>182</v>
      </c>
      <c r="AA26" s="595"/>
      <c r="AB26" s="595"/>
      <c r="AC26" s="595"/>
      <c r="AD26" s="595"/>
      <c r="AE26" s="595"/>
      <c r="AF26" s="595"/>
      <c r="AG26" s="596"/>
      <c r="AH26" s="494">
        <v>48</v>
      </c>
      <c r="AI26" s="495"/>
      <c r="AJ26" s="495"/>
      <c r="AK26" s="495"/>
      <c r="AL26" s="537"/>
      <c r="AM26" s="494">
        <v>150864</v>
      </c>
      <c r="AN26" s="495"/>
      <c r="AO26" s="495"/>
      <c r="AP26" s="495"/>
      <c r="AQ26" s="495"/>
      <c r="AR26" s="537"/>
      <c r="AS26" s="494">
        <v>3143</v>
      </c>
      <c r="AT26" s="495"/>
      <c r="AU26" s="495"/>
      <c r="AV26" s="495"/>
      <c r="AW26" s="495"/>
      <c r="AX26" s="496"/>
      <c r="AY26" s="446" t="s">
        <v>183</v>
      </c>
      <c r="AZ26" s="447"/>
      <c r="BA26" s="447"/>
      <c r="BB26" s="447"/>
      <c r="BC26" s="447"/>
      <c r="BD26" s="447"/>
      <c r="BE26" s="447"/>
      <c r="BF26" s="447"/>
      <c r="BG26" s="447"/>
      <c r="BH26" s="447"/>
      <c r="BI26" s="447"/>
      <c r="BJ26" s="447"/>
      <c r="BK26" s="447"/>
      <c r="BL26" s="447"/>
      <c r="BM26" s="448"/>
      <c r="BN26" s="443" t="s">
        <v>134</v>
      </c>
      <c r="BO26" s="444"/>
      <c r="BP26" s="444"/>
      <c r="BQ26" s="444"/>
      <c r="BR26" s="444"/>
      <c r="BS26" s="444"/>
      <c r="BT26" s="444"/>
      <c r="BU26" s="445"/>
      <c r="BV26" s="443" t="s">
        <v>184</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3">
      <c r="A27" s="181"/>
      <c r="B27" s="614"/>
      <c r="C27" s="590"/>
      <c r="D27" s="591"/>
      <c r="E27" s="493" t="s">
        <v>185</v>
      </c>
      <c r="F27" s="473"/>
      <c r="G27" s="473"/>
      <c r="H27" s="473"/>
      <c r="I27" s="473"/>
      <c r="J27" s="473"/>
      <c r="K27" s="474"/>
      <c r="L27" s="494">
        <v>1</v>
      </c>
      <c r="M27" s="495"/>
      <c r="N27" s="495"/>
      <c r="O27" s="495"/>
      <c r="P27" s="537"/>
      <c r="Q27" s="494">
        <v>3590</v>
      </c>
      <c r="R27" s="495"/>
      <c r="S27" s="495"/>
      <c r="T27" s="495"/>
      <c r="U27" s="495"/>
      <c r="V27" s="537"/>
      <c r="W27" s="589"/>
      <c r="X27" s="590"/>
      <c r="Y27" s="591"/>
      <c r="Z27" s="493" t="s">
        <v>186</v>
      </c>
      <c r="AA27" s="473"/>
      <c r="AB27" s="473"/>
      <c r="AC27" s="473"/>
      <c r="AD27" s="473"/>
      <c r="AE27" s="473"/>
      <c r="AF27" s="473"/>
      <c r="AG27" s="474"/>
      <c r="AH27" s="494">
        <v>3</v>
      </c>
      <c r="AI27" s="495"/>
      <c r="AJ27" s="495"/>
      <c r="AK27" s="495"/>
      <c r="AL27" s="537"/>
      <c r="AM27" s="494">
        <v>12195</v>
      </c>
      <c r="AN27" s="495"/>
      <c r="AO27" s="495"/>
      <c r="AP27" s="495"/>
      <c r="AQ27" s="495"/>
      <c r="AR27" s="537"/>
      <c r="AS27" s="494">
        <v>4065</v>
      </c>
      <c r="AT27" s="495"/>
      <c r="AU27" s="495"/>
      <c r="AV27" s="495"/>
      <c r="AW27" s="495"/>
      <c r="AX27" s="496"/>
      <c r="AY27" s="538" t="s">
        <v>187</v>
      </c>
      <c r="AZ27" s="539"/>
      <c r="BA27" s="539"/>
      <c r="BB27" s="539"/>
      <c r="BC27" s="539"/>
      <c r="BD27" s="539"/>
      <c r="BE27" s="539"/>
      <c r="BF27" s="539"/>
      <c r="BG27" s="539"/>
      <c r="BH27" s="539"/>
      <c r="BI27" s="539"/>
      <c r="BJ27" s="539"/>
      <c r="BK27" s="539"/>
      <c r="BL27" s="539"/>
      <c r="BM27" s="540"/>
      <c r="BN27" s="565">
        <v>325165</v>
      </c>
      <c r="BO27" s="566"/>
      <c r="BP27" s="566"/>
      <c r="BQ27" s="566"/>
      <c r="BR27" s="566"/>
      <c r="BS27" s="566"/>
      <c r="BT27" s="566"/>
      <c r="BU27" s="567"/>
      <c r="BV27" s="565">
        <v>325149</v>
      </c>
      <c r="BW27" s="566"/>
      <c r="BX27" s="566"/>
      <c r="BY27" s="566"/>
      <c r="BZ27" s="566"/>
      <c r="CA27" s="566"/>
      <c r="CB27" s="566"/>
      <c r="CC27" s="567"/>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5">
      <c r="A28" s="181"/>
      <c r="B28" s="614"/>
      <c r="C28" s="590"/>
      <c r="D28" s="591"/>
      <c r="E28" s="493" t="s">
        <v>188</v>
      </c>
      <c r="F28" s="473"/>
      <c r="G28" s="473"/>
      <c r="H28" s="473"/>
      <c r="I28" s="473"/>
      <c r="J28" s="473"/>
      <c r="K28" s="474"/>
      <c r="L28" s="494">
        <v>1</v>
      </c>
      <c r="M28" s="495"/>
      <c r="N28" s="495"/>
      <c r="O28" s="495"/>
      <c r="P28" s="537"/>
      <c r="Q28" s="494">
        <v>2950</v>
      </c>
      <c r="R28" s="495"/>
      <c r="S28" s="495"/>
      <c r="T28" s="495"/>
      <c r="U28" s="495"/>
      <c r="V28" s="537"/>
      <c r="W28" s="589"/>
      <c r="X28" s="590"/>
      <c r="Y28" s="591"/>
      <c r="Z28" s="493" t="s">
        <v>189</v>
      </c>
      <c r="AA28" s="473"/>
      <c r="AB28" s="473"/>
      <c r="AC28" s="473"/>
      <c r="AD28" s="473"/>
      <c r="AE28" s="473"/>
      <c r="AF28" s="473"/>
      <c r="AG28" s="474"/>
      <c r="AH28" s="494" t="s">
        <v>134</v>
      </c>
      <c r="AI28" s="495"/>
      <c r="AJ28" s="495"/>
      <c r="AK28" s="495"/>
      <c r="AL28" s="537"/>
      <c r="AM28" s="494" t="s">
        <v>184</v>
      </c>
      <c r="AN28" s="495"/>
      <c r="AO28" s="495"/>
      <c r="AP28" s="495"/>
      <c r="AQ28" s="495"/>
      <c r="AR28" s="537"/>
      <c r="AS28" s="494" t="s">
        <v>190</v>
      </c>
      <c r="AT28" s="495"/>
      <c r="AU28" s="495"/>
      <c r="AV28" s="495"/>
      <c r="AW28" s="495"/>
      <c r="AX28" s="496"/>
      <c r="AY28" s="597" t="s">
        <v>191</v>
      </c>
      <c r="AZ28" s="598"/>
      <c r="BA28" s="598"/>
      <c r="BB28" s="599"/>
      <c r="BC28" s="403" t="s">
        <v>50</v>
      </c>
      <c r="BD28" s="404"/>
      <c r="BE28" s="404"/>
      <c r="BF28" s="404"/>
      <c r="BG28" s="404"/>
      <c r="BH28" s="404"/>
      <c r="BI28" s="404"/>
      <c r="BJ28" s="404"/>
      <c r="BK28" s="404"/>
      <c r="BL28" s="404"/>
      <c r="BM28" s="405"/>
      <c r="BN28" s="406">
        <v>2703516</v>
      </c>
      <c r="BO28" s="407"/>
      <c r="BP28" s="407"/>
      <c r="BQ28" s="407"/>
      <c r="BR28" s="407"/>
      <c r="BS28" s="407"/>
      <c r="BT28" s="407"/>
      <c r="BU28" s="408"/>
      <c r="BV28" s="406">
        <v>4144861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5">
      <c r="A29" s="181"/>
      <c r="B29" s="614"/>
      <c r="C29" s="590"/>
      <c r="D29" s="591"/>
      <c r="E29" s="493" t="s">
        <v>192</v>
      </c>
      <c r="F29" s="473"/>
      <c r="G29" s="473"/>
      <c r="H29" s="473"/>
      <c r="I29" s="473"/>
      <c r="J29" s="473"/>
      <c r="K29" s="474"/>
      <c r="L29" s="494">
        <v>20</v>
      </c>
      <c r="M29" s="495"/>
      <c r="N29" s="495"/>
      <c r="O29" s="495"/>
      <c r="P29" s="537"/>
      <c r="Q29" s="494">
        <v>2730</v>
      </c>
      <c r="R29" s="495"/>
      <c r="S29" s="495"/>
      <c r="T29" s="495"/>
      <c r="U29" s="495"/>
      <c r="V29" s="537"/>
      <c r="W29" s="592"/>
      <c r="X29" s="593"/>
      <c r="Y29" s="594"/>
      <c r="Z29" s="493" t="s">
        <v>193</v>
      </c>
      <c r="AA29" s="473"/>
      <c r="AB29" s="473"/>
      <c r="AC29" s="473"/>
      <c r="AD29" s="473"/>
      <c r="AE29" s="473"/>
      <c r="AF29" s="473"/>
      <c r="AG29" s="474"/>
      <c r="AH29" s="494">
        <v>681</v>
      </c>
      <c r="AI29" s="495"/>
      <c r="AJ29" s="495"/>
      <c r="AK29" s="495"/>
      <c r="AL29" s="537"/>
      <c r="AM29" s="494">
        <v>2055687</v>
      </c>
      <c r="AN29" s="495"/>
      <c r="AO29" s="495"/>
      <c r="AP29" s="495"/>
      <c r="AQ29" s="495"/>
      <c r="AR29" s="537"/>
      <c r="AS29" s="494">
        <v>3019</v>
      </c>
      <c r="AT29" s="495"/>
      <c r="AU29" s="495"/>
      <c r="AV29" s="495"/>
      <c r="AW29" s="495"/>
      <c r="AX29" s="496"/>
      <c r="AY29" s="600"/>
      <c r="AZ29" s="601"/>
      <c r="BA29" s="601"/>
      <c r="BB29" s="602"/>
      <c r="BC29" s="477" t="s">
        <v>194</v>
      </c>
      <c r="BD29" s="478"/>
      <c r="BE29" s="478"/>
      <c r="BF29" s="478"/>
      <c r="BG29" s="478"/>
      <c r="BH29" s="478"/>
      <c r="BI29" s="478"/>
      <c r="BJ29" s="478"/>
      <c r="BK29" s="478"/>
      <c r="BL29" s="478"/>
      <c r="BM29" s="479"/>
      <c r="BN29" s="443">
        <v>795462</v>
      </c>
      <c r="BO29" s="444"/>
      <c r="BP29" s="444"/>
      <c r="BQ29" s="444"/>
      <c r="BR29" s="444"/>
      <c r="BS29" s="444"/>
      <c r="BT29" s="444"/>
      <c r="BU29" s="445"/>
      <c r="BV29" s="443">
        <v>915317</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3">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195</v>
      </c>
      <c r="X30" s="611"/>
      <c r="Y30" s="611"/>
      <c r="Z30" s="611"/>
      <c r="AA30" s="611"/>
      <c r="AB30" s="611"/>
      <c r="AC30" s="611"/>
      <c r="AD30" s="611"/>
      <c r="AE30" s="611"/>
      <c r="AF30" s="611"/>
      <c r="AG30" s="612"/>
      <c r="AH30" s="573">
        <v>93</v>
      </c>
      <c r="AI30" s="574"/>
      <c r="AJ30" s="574"/>
      <c r="AK30" s="574"/>
      <c r="AL30" s="574"/>
      <c r="AM30" s="574"/>
      <c r="AN30" s="574"/>
      <c r="AO30" s="574"/>
      <c r="AP30" s="574"/>
      <c r="AQ30" s="574"/>
      <c r="AR30" s="574"/>
      <c r="AS30" s="574"/>
      <c r="AT30" s="574"/>
      <c r="AU30" s="574"/>
      <c r="AV30" s="574"/>
      <c r="AW30" s="574"/>
      <c r="AX30" s="576"/>
      <c r="AY30" s="603"/>
      <c r="AZ30" s="604"/>
      <c r="BA30" s="604"/>
      <c r="BB30" s="605"/>
      <c r="BC30" s="562" t="s">
        <v>52</v>
      </c>
      <c r="BD30" s="563"/>
      <c r="BE30" s="563"/>
      <c r="BF30" s="563"/>
      <c r="BG30" s="563"/>
      <c r="BH30" s="563"/>
      <c r="BI30" s="563"/>
      <c r="BJ30" s="563"/>
      <c r="BK30" s="563"/>
      <c r="BL30" s="563"/>
      <c r="BM30" s="564"/>
      <c r="BN30" s="565">
        <v>2145778</v>
      </c>
      <c r="BO30" s="566"/>
      <c r="BP30" s="566"/>
      <c r="BQ30" s="566"/>
      <c r="BR30" s="566"/>
      <c r="BS30" s="566"/>
      <c r="BT30" s="566"/>
      <c r="BU30" s="567"/>
      <c r="BV30" s="565">
        <v>2401788</v>
      </c>
      <c r="BW30" s="566"/>
      <c r="BX30" s="566"/>
      <c r="BY30" s="566"/>
      <c r="BZ30" s="566"/>
      <c r="CA30" s="566"/>
      <c r="CB30" s="566"/>
      <c r="CC30" s="567"/>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5">
      <c r="A31" s="181"/>
      <c r="B31" s="203"/>
      <c r="DI31" s="204"/>
    </row>
    <row r="32" spans="1:113" ht="13.5" customHeight="1" x14ac:dyDescent="0.25">
      <c r="A32" s="181"/>
      <c r="B32" s="205"/>
      <c r="C32" s="606" t="s">
        <v>196</v>
      </c>
      <c r="D32" s="606"/>
      <c r="E32" s="606"/>
      <c r="F32" s="606"/>
      <c r="G32" s="606"/>
      <c r="H32" s="606"/>
      <c r="I32" s="606"/>
      <c r="J32" s="606"/>
      <c r="K32" s="606"/>
      <c r="L32" s="606"/>
      <c r="M32" s="606"/>
      <c r="N32" s="606"/>
      <c r="O32" s="606"/>
      <c r="P32" s="606"/>
      <c r="Q32" s="606"/>
      <c r="R32" s="606"/>
      <c r="S32" s="606"/>
      <c r="U32" s="447" t="s">
        <v>197</v>
      </c>
      <c r="V32" s="447"/>
      <c r="W32" s="447"/>
      <c r="X32" s="447"/>
      <c r="Y32" s="447"/>
      <c r="Z32" s="447"/>
      <c r="AA32" s="447"/>
      <c r="AB32" s="447"/>
      <c r="AC32" s="447"/>
      <c r="AD32" s="447"/>
      <c r="AE32" s="447"/>
      <c r="AF32" s="447"/>
      <c r="AG32" s="447"/>
      <c r="AH32" s="447"/>
      <c r="AI32" s="447"/>
      <c r="AJ32" s="447"/>
      <c r="AK32" s="447"/>
      <c r="AM32" s="447" t="s">
        <v>198</v>
      </c>
      <c r="AN32" s="447"/>
      <c r="AO32" s="447"/>
      <c r="AP32" s="447"/>
      <c r="AQ32" s="447"/>
      <c r="AR32" s="447"/>
      <c r="AS32" s="447"/>
      <c r="AT32" s="447"/>
      <c r="AU32" s="447"/>
      <c r="AV32" s="447"/>
      <c r="AW32" s="447"/>
      <c r="AX32" s="447"/>
      <c r="AY32" s="447"/>
      <c r="AZ32" s="447"/>
      <c r="BA32" s="447"/>
      <c r="BB32" s="447"/>
      <c r="BC32" s="447"/>
      <c r="BE32" s="447" t="s">
        <v>199</v>
      </c>
      <c r="BF32" s="447"/>
      <c r="BG32" s="447"/>
      <c r="BH32" s="447"/>
      <c r="BI32" s="447"/>
      <c r="BJ32" s="447"/>
      <c r="BK32" s="447"/>
      <c r="BL32" s="447"/>
      <c r="BM32" s="447"/>
      <c r="BN32" s="447"/>
      <c r="BO32" s="447"/>
      <c r="BP32" s="447"/>
      <c r="BQ32" s="447"/>
      <c r="BR32" s="447"/>
      <c r="BS32" s="447"/>
      <c r="BT32" s="447"/>
      <c r="BU32" s="447"/>
      <c r="BW32" s="447" t="s">
        <v>200</v>
      </c>
      <c r="BX32" s="447"/>
      <c r="BY32" s="447"/>
      <c r="BZ32" s="447"/>
      <c r="CA32" s="447"/>
      <c r="CB32" s="447"/>
      <c r="CC32" s="447"/>
      <c r="CD32" s="447"/>
      <c r="CE32" s="447"/>
      <c r="CF32" s="447"/>
      <c r="CG32" s="447"/>
      <c r="CH32" s="447"/>
      <c r="CI32" s="447"/>
      <c r="CJ32" s="447"/>
      <c r="CK32" s="447"/>
      <c r="CL32" s="447"/>
      <c r="CM32" s="447"/>
      <c r="CO32" s="447" t="s">
        <v>201</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5">
      <c r="A33" s="181"/>
      <c r="B33" s="205"/>
      <c r="C33" s="467" t="s">
        <v>202</v>
      </c>
      <c r="D33" s="467"/>
      <c r="E33" s="432" t="s">
        <v>203</v>
      </c>
      <c r="F33" s="432"/>
      <c r="G33" s="432"/>
      <c r="H33" s="432"/>
      <c r="I33" s="432"/>
      <c r="J33" s="432"/>
      <c r="K33" s="432"/>
      <c r="L33" s="432"/>
      <c r="M33" s="432"/>
      <c r="N33" s="432"/>
      <c r="O33" s="432"/>
      <c r="P33" s="432"/>
      <c r="Q33" s="432"/>
      <c r="R33" s="432"/>
      <c r="S33" s="432"/>
      <c r="T33" s="206"/>
      <c r="U33" s="467" t="s">
        <v>204</v>
      </c>
      <c r="V33" s="467"/>
      <c r="W33" s="432" t="s">
        <v>205</v>
      </c>
      <c r="X33" s="432"/>
      <c r="Y33" s="432"/>
      <c r="Z33" s="432"/>
      <c r="AA33" s="432"/>
      <c r="AB33" s="432"/>
      <c r="AC33" s="432"/>
      <c r="AD33" s="432"/>
      <c r="AE33" s="432"/>
      <c r="AF33" s="432"/>
      <c r="AG33" s="432"/>
      <c r="AH33" s="432"/>
      <c r="AI33" s="432"/>
      <c r="AJ33" s="432"/>
      <c r="AK33" s="432"/>
      <c r="AL33" s="206"/>
      <c r="AM33" s="467" t="s">
        <v>202</v>
      </c>
      <c r="AN33" s="467"/>
      <c r="AO33" s="432" t="s">
        <v>203</v>
      </c>
      <c r="AP33" s="432"/>
      <c r="AQ33" s="432"/>
      <c r="AR33" s="432"/>
      <c r="AS33" s="432"/>
      <c r="AT33" s="432"/>
      <c r="AU33" s="432"/>
      <c r="AV33" s="432"/>
      <c r="AW33" s="432"/>
      <c r="AX33" s="432"/>
      <c r="AY33" s="432"/>
      <c r="AZ33" s="432"/>
      <c r="BA33" s="432"/>
      <c r="BB33" s="432"/>
      <c r="BC33" s="432"/>
      <c r="BD33" s="207"/>
      <c r="BE33" s="432" t="s">
        <v>206</v>
      </c>
      <c r="BF33" s="432"/>
      <c r="BG33" s="432" t="s">
        <v>207</v>
      </c>
      <c r="BH33" s="432"/>
      <c r="BI33" s="432"/>
      <c r="BJ33" s="432"/>
      <c r="BK33" s="432"/>
      <c r="BL33" s="432"/>
      <c r="BM33" s="432"/>
      <c r="BN33" s="432"/>
      <c r="BO33" s="432"/>
      <c r="BP33" s="432"/>
      <c r="BQ33" s="432"/>
      <c r="BR33" s="432"/>
      <c r="BS33" s="432"/>
      <c r="BT33" s="432"/>
      <c r="BU33" s="432"/>
      <c r="BV33" s="207"/>
      <c r="BW33" s="467" t="s">
        <v>206</v>
      </c>
      <c r="BX33" s="467"/>
      <c r="BY33" s="432" t="s">
        <v>208</v>
      </c>
      <c r="BZ33" s="432"/>
      <c r="CA33" s="432"/>
      <c r="CB33" s="432"/>
      <c r="CC33" s="432"/>
      <c r="CD33" s="432"/>
      <c r="CE33" s="432"/>
      <c r="CF33" s="432"/>
      <c r="CG33" s="432"/>
      <c r="CH33" s="432"/>
      <c r="CI33" s="432"/>
      <c r="CJ33" s="432"/>
      <c r="CK33" s="432"/>
      <c r="CL33" s="432"/>
      <c r="CM33" s="432"/>
      <c r="CN33" s="206"/>
      <c r="CO33" s="467" t="s">
        <v>204</v>
      </c>
      <c r="CP33" s="467"/>
      <c r="CQ33" s="432" t="s">
        <v>209</v>
      </c>
      <c r="CR33" s="432"/>
      <c r="CS33" s="432"/>
      <c r="CT33" s="432"/>
      <c r="CU33" s="432"/>
      <c r="CV33" s="432"/>
      <c r="CW33" s="432"/>
      <c r="CX33" s="432"/>
      <c r="CY33" s="432"/>
      <c r="CZ33" s="432"/>
      <c r="DA33" s="432"/>
      <c r="DB33" s="432"/>
      <c r="DC33" s="432"/>
      <c r="DD33" s="432"/>
      <c r="DE33" s="432"/>
      <c r="DF33" s="206"/>
      <c r="DG33" s="632" t="s">
        <v>210</v>
      </c>
      <c r="DH33" s="632"/>
      <c r="DI33" s="208"/>
    </row>
    <row r="34" spans="1:113" ht="32.25" customHeight="1" x14ac:dyDescent="0.2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5</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8</v>
      </c>
      <c r="AN34" s="633"/>
      <c r="AO34" s="634" t="str">
        <f>IF('各会計、関係団体の財政状況及び健全化判断比率'!B31="","",'各会計、関係団体の財政状況及び健全化判断比率'!B31)</f>
        <v>上水道事業会計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11</v>
      </c>
      <c r="BX34" s="633"/>
      <c r="BY34" s="634" t="str">
        <f>IF('各会計、関係団体の財政状況及び健全化判断比率'!B68="","",'各会計、関係団体の財政状況及び健全化判断比率'!B68)</f>
        <v>下越福祉行政組合【一般会計】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21</v>
      </c>
      <c r="CP34" s="633"/>
      <c r="CQ34" s="634" t="str">
        <f>IF('各会計、関係団体の財政状況及び健全化判断比率'!BS7="","",'各会計、関係団体の財政状況及び健全化判断比率'!BS7)</f>
        <v>公益財団法人　イヨボヤの里開発公社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5">
      <c r="A35" s="181"/>
      <c r="B35" s="205"/>
      <c r="C35" s="633">
        <f>IF(E35="","",C34+1)</f>
        <v>2</v>
      </c>
      <c r="D35" s="633"/>
      <c r="E35" s="634" t="str">
        <f>IF('各会計、関係団体の財政状況及び健全化判断比率'!B8="","",'各会計、関係団体の財政状況及び健全化判断比率'!B8)</f>
        <v>土地取得特別会計</v>
      </c>
      <c r="F35" s="634"/>
      <c r="G35" s="634"/>
      <c r="H35" s="634"/>
      <c r="I35" s="634"/>
      <c r="J35" s="634"/>
      <c r="K35" s="634"/>
      <c r="L35" s="634"/>
      <c r="M35" s="634"/>
      <c r="N35" s="634"/>
      <c r="O35" s="634"/>
      <c r="P35" s="634"/>
      <c r="Q35" s="634"/>
      <c r="R35" s="634"/>
      <c r="S35" s="634"/>
      <c r="T35" s="181"/>
      <c r="U35" s="633">
        <f>IF(W35="","",U34+1)</f>
        <v>6</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9</v>
      </c>
      <c r="AN35" s="633"/>
      <c r="AO35" s="634" t="str">
        <f>IF('各会計、関係団体の財政状況及び健全化判断比率'!B32="","",'各会計、関係団体の財政状況及び健全化判断比率'!B32)</f>
        <v>簡易水道事業会計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12</v>
      </c>
      <c r="BX35" s="633"/>
      <c r="BY35" s="634" t="str">
        <f>IF('各会計、関係団体の財政状況及び健全化判断比率'!B69="","",'各会計、関係団体の財政状況及び健全化判断比率'!B69)</f>
        <v>下越福祉行政組合【老人ホーム特別会計】</v>
      </c>
      <c r="BZ35" s="634"/>
      <c r="CA35" s="634"/>
      <c r="CB35" s="634"/>
      <c r="CC35" s="634"/>
      <c r="CD35" s="634"/>
      <c r="CE35" s="634"/>
      <c r="CF35" s="634"/>
      <c r="CG35" s="634"/>
      <c r="CH35" s="634"/>
      <c r="CI35" s="634"/>
      <c r="CJ35" s="634"/>
      <c r="CK35" s="634"/>
      <c r="CL35" s="634"/>
      <c r="CM35" s="634"/>
      <c r="CN35" s="181"/>
      <c r="CO35" s="633">
        <f t="shared" ref="CO35:CO43" si="3">IF(CQ35="","",CO34+1)</f>
        <v>22</v>
      </c>
      <c r="CP35" s="633"/>
      <c r="CQ35" s="634" t="str">
        <f>IF('各会計、関係団体の財政状況及び健全化判断比率'!BS8="","",'各会計、関係団体の財政状況及び健全化判断比率'!BS8)</f>
        <v>公益財団法人　山北産業振興公社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5">
      <c r="A36" s="181"/>
      <c r="B36" s="205"/>
      <c r="C36" s="633">
        <f>IF(E36="","",C35+1)</f>
        <v>3</v>
      </c>
      <c r="D36" s="633"/>
      <c r="E36" s="634" t="str">
        <f>IF('各会計、関係団体の財政状況及び健全化判断比率'!B9="","",'各会計、関係団体の財政状況及び健全化判断比率'!B9)</f>
        <v>情報通信事業特別会計</v>
      </c>
      <c r="F36" s="634"/>
      <c r="G36" s="634"/>
      <c r="H36" s="634"/>
      <c r="I36" s="634"/>
      <c r="J36" s="634"/>
      <c r="K36" s="634"/>
      <c r="L36" s="634"/>
      <c r="M36" s="634"/>
      <c r="N36" s="634"/>
      <c r="O36" s="634"/>
      <c r="P36" s="634"/>
      <c r="Q36" s="634"/>
      <c r="R36" s="634"/>
      <c r="S36" s="634"/>
      <c r="T36" s="181"/>
      <c r="U36" s="633">
        <f t="shared" ref="U36:U43" si="4">IF(W36="","",U35+1)</f>
        <v>7</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10</v>
      </c>
      <c r="AN36" s="633"/>
      <c r="AO36" s="634" t="str">
        <f>IF('各会計、関係団体の財政状況及び健全化判断比率'!B33="","",'各会計、関係団体の財政状況及び健全化判断比率'!B33)</f>
        <v>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13</v>
      </c>
      <c r="BX36" s="633"/>
      <c r="BY36" s="634" t="str">
        <f>IF('各会計、関係団体の財政状況及び健全化判断比率'!B70="","",'各会計、関係団体の財政状況及び健全化判断比率'!B70)</f>
        <v>下越福祉行政組合【保健施設特別会計】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5">
      <c r="A37" s="181"/>
      <c r="B37" s="205"/>
      <c r="C37" s="633">
        <f>IF(E37="","",C36+1)</f>
        <v>4</v>
      </c>
      <c r="D37" s="633"/>
      <c r="E37" s="634" t="str">
        <f>IF('各会計、関係団体の財政状況及び健全化判断比率'!B10="","",'各会計、関係団体の財政状況及び健全化判断比率'!B10)</f>
        <v>蒲萄スキー場特別会計</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14</v>
      </c>
      <c r="BX37" s="633"/>
      <c r="BY37" s="634" t="str">
        <f>IF('各会計、関係団体の財政状況及び健全化判断比率'!B71="","",'各会計、関係団体の財政状況及び健全化判断比率'!B71)</f>
        <v>新潟県市町村総合事務組合【一般会計】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15</v>
      </c>
      <c r="BX38" s="633"/>
      <c r="BY38" s="634" t="str">
        <f>IF('各会計、関係団体の財政状況及び健全化判断比率'!B72="","",'各会計、関係団体の財政状況及び健全化判断比率'!B72)</f>
        <v>新潟県市町村総合事務組合【職員退職手当支給事業特別会計】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16</v>
      </c>
      <c r="BX39" s="633"/>
      <c r="BY39" s="634" t="str">
        <f>IF('各会計、関係団体の財政状況及び健全化判断比率'!B73="","",'各会計、関係団体の財政状況及び健全化判断比率'!B73)</f>
        <v>新潟県市町村総合事務組合【消防団員等公務災害補償事務特別会計】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17</v>
      </c>
      <c r="BX40" s="633"/>
      <c r="BY40" s="634" t="str">
        <f>IF('各会計、関係団体の財政状況及び健全化判断比率'!B74="","",'各会計、関係団体の財政状況及び健全化判断比率'!B74)</f>
        <v>新潟県市町村総合事務組合【消防賞じゅつ金支給事業特別会計】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18</v>
      </c>
      <c r="BX41" s="633"/>
      <c r="BY41" s="634" t="str">
        <f>IF('各会計、関係団体の財政状況及び健全化判断比率'!B75="","",'各会計、関係団体の財政状況及び健全化判断比率'!B75)</f>
        <v>新潟県市町村総合事務組合【非常勤職員公務災害補償等特別会計】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19</v>
      </c>
      <c r="BX42" s="633"/>
      <c r="BY42" s="634" t="str">
        <f>IF('各会計、関係団体の財政状況及び健全化判断比率'!B76="","",'各会計、関係団体の財政状況及び健全化判断比率'!B76)</f>
        <v>新潟県市町村総合事務組合【交通災害共済事業特別会計】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20</v>
      </c>
      <c r="BX43" s="633"/>
      <c r="BY43" s="634" t="str">
        <f>IF('各会計、関係団体の財政状況及び健全化判断比率'!B77="","",'各会計、関係団体の財政状況及び健全化判断比率'!B77)</f>
        <v>新潟県後期高齢者医療広域連合【一般会計】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3">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5"/>
    <row r="46" spans="1:113" x14ac:dyDescent="0.25">
      <c r="B46" s="180" t="s">
        <v>211</v>
      </c>
      <c r="E46" s="636" t="s">
        <v>212</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5">
      <c r="E47" s="636" t="s">
        <v>213</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5">
      <c r="E48" s="636" t="s">
        <v>214</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5">
      <c r="E49" s="637" t="s">
        <v>215</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5">
      <c r="E50" s="636" t="s">
        <v>216</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5">
      <c r="E51" s="636" t="s">
        <v>217</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5">
      <c r="E52" s="636" t="s">
        <v>218</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5">
      <c r="E53" s="636" t="s">
        <v>219</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5"/>
    <row r="55" spans="5:113" x14ac:dyDescent="0.25"/>
    <row r="56" spans="5:113" x14ac:dyDescent="0.25"/>
  </sheetData>
  <sheetProtection algorithmName="SHA-512" hashValue="T8lkQBpYfTDCI/i/37nd/FC8xEo+N8E52eXg/JFVByJOxM9bR7zW61Ol/gPCIYD99loFKtfw1BuVk3saCP3vjw==" saltValue="C0eVTsFPUTUg0a5ySo41m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6</v>
      </c>
      <c r="K32" s="22"/>
      <c r="L32" s="22"/>
      <c r="M32" s="22"/>
      <c r="N32" s="22"/>
      <c r="O32" s="22"/>
      <c r="P32" s="22"/>
    </row>
    <row r="33" spans="1:16" ht="39" customHeight="1" thickBot="1" x14ac:dyDescent="0.3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25">
      <c r="A34" s="22"/>
      <c r="B34" s="31"/>
      <c r="C34" s="1187" t="s">
        <v>567</v>
      </c>
      <c r="D34" s="1187"/>
      <c r="E34" s="1188"/>
      <c r="F34" s="32">
        <v>4.17</v>
      </c>
      <c r="G34" s="33">
        <v>6.49</v>
      </c>
      <c r="H34" s="33">
        <v>8.24</v>
      </c>
      <c r="I34" s="33">
        <v>7.76</v>
      </c>
      <c r="J34" s="34">
        <v>6.69</v>
      </c>
      <c r="K34" s="22"/>
      <c r="L34" s="22"/>
      <c r="M34" s="22"/>
      <c r="N34" s="22"/>
      <c r="O34" s="22"/>
      <c r="P34" s="22"/>
    </row>
    <row r="35" spans="1:16" ht="39" customHeight="1" x14ac:dyDescent="0.25">
      <c r="A35" s="22"/>
      <c r="B35" s="35"/>
      <c r="C35" s="1181" t="s">
        <v>568</v>
      </c>
      <c r="D35" s="1182"/>
      <c r="E35" s="1183"/>
      <c r="F35" s="36">
        <v>2.78</v>
      </c>
      <c r="G35" s="37">
        <v>2.69</v>
      </c>
      <c r="H35" s="37">
        <v>2.68</v>
      </c>
      <c r="I35" s="37">
        <v>2.6</v>
      </c>
      <c r="J35" s="38">
        <v>2.2000000000000002</v>
      </c>
      <c r="K35" s="22"/>
      <c r="L35" s="22"/>
      <c r="M35" s="22"/>
      <c r="N35" s="22"/>
      <c r="O35" s="22"/>
      <c r="P35" s="22"/>
    </row>
    <row r="36" spans="1:16" ht="39" customHeight="1" x14ac:dyDescent="0.25">
      <c r="A36" s="22"/>
      <c r="B36" s="35"/>
      <c r="C36" s="1181" t="s">
        <v>569</v>
      </c>
      <c r="D36" s="1182"/>
      <c r="E36" s="1183"/>
      <c r="F36" s="36">
        <v>1.65</v>
      </c>
      <c r="G36" s="37">
        <v>0.82</v>
      </c>
      <c r="H36" s="37">
        <v>0.74</v>
      </c>
      <c r="I36" s="37">
        <v>1.62</v>
      </c>
      <c r="J36" s="38">
        <v>1.71</v>
      </c>
      <c r="K36" s="22"/>
      <c r="L36" s="22"/>
      <c r="M36" s="22"/>
      <c r="N36" s="22"/>
      <c r="O36" s="22"/>
      <c r="P36" s="22"/>
    </row>
    <row r="37" spans="1:16" ht="39" customHeight="1" x14ac:dyDescent="0.25">
      <c r="A37" s="22"/>
      <c r="B37" s="35"/>
      <c r="C37" s="1181" t="s">
        <v>570</v>
      </c>
      <c r="D37" s="1182"/>
      <c r="E37" s="1183"/>
      <c r="F37" s="36" t="s">
        <v>520</v>
      </c>
      <c r="G37" s="37" t="s">
        <v>520</v>
      </c>
      <c r="H37" s="37">
        <v>1.22</v>
      </c>
      <c r="I37" s="37">
        <v>0.98</v>
      </c>
      <c r="J37" s="38">
        <v>1.47</v>
      </c>
      <c r="K37" s="22"/>
      <c r="L37" s="22"/>
      <c r="M37" s="22"/>
      <c r="N37" s="22"/>
      <c r="O37" s="22"/>
      <c r="P37" s="22"/>
    </row>
    <row r="38" spans="1:16" ht="39" customHeight="1" x14ac:dyDescent="0.25">
      <c r="A38" s="22"/>
      <c r="B38" s="35"/>
      <c r="C38" s="1181" t="s">
        <v>571</v>
      </c>
      <c r="D38" s="1182"/>
      <c r="E38" s="1183"/>
      <c r="F38" s="36">
        <v>1.17</v>
      </c>
      <c r="G38" s="37">
        <v>0.83</v>
      </c>
      <c r="H38" s="37">
        <v>1.04</v>
      </c>
      <c r="I38" s="37">
        <v>0.8</v>
      </c>
      <c r="J38" s="38">
        <v>0.96</v>
      </c>
      <c r="K38" s="22"/>
      <c r="L38" s="22"/>
      <c r="M38" s="22"/>
      <c r="N38" s="22"/>
      <c r="O38" s="22"/>
      <c r="P38" s="22"/>
    </row>
    <row r="39" spans="1:16" ht="39" customHeight="1" x14ac:dyDescent="0.25">
      <c r="A39" s="22"/>
      <c r="B39" s="35"/>
      <c r="C39" s="1181" t="s">
        <v>572</v>
      </c>
      <c r="D39" s="1182"/>
      <c r="E39" s="1183"/>
      <c r="F39" s="36" t="s">
        <v>520</v>
      </c>
      <c r="G39" s="37" t="s">
        <v>520</v>
      </c>
      <c r="H39" s="37">
        <v>0.05</v>
      </c>
      <c r="I39" s="37">
        <v>0.15</v>
      </c>
      <c r="J39" s="38">
        <v>0.34</v>
      </c>
      <c r="K39" s="22"/>
      <c r="L39" s="22"/>
      <c r="M39" s="22"/>
      <c r="N39" s="22"/>
      <c r="O39" s="22"/>
      <c r="P39" s="22"/>
    </row>
    <row r="40" spans="1:16" ht="39" customHeight="1" x14ac:dyDescent="0.25">
      <c r="A40" s="22"/>
      <c r="B40" s="35"/>
      <c r="C40" s="1181" t="s">
        <v>573</v>
      </c>
      <c r="D40" s="1182"/>
      <c r="E40" s="1183"/>
      <c r="F40" s="36">
        <v>0.04</v>
      </c>
      <c r="G40" s="37">
        <v>0.04</v>
      </c>
      <c r="H40" s="37">
        <v>0.04</v>
      </c>
      <c r="I40" s="37">
        <v>0.03</v>
      </c>
      <c r="J40" s="38">
        <v>0.03</v>
      </c>
      <c r="K40" s="22"/>
      <c r="L40" s="22"/>
      <c r="M40" s="22"/>
      <c r="N40" s="22"/>
      <c r="O40" s="22"/>
      <c r="P40" s="22"/>
    </row>
    <row r="41" spans="1:16" ht="39" customHeight="1" x14ac:dyDescent="0.25">
      <c r="A41" s="22"/>
      <c r="B41" s="35"/>
      <c r="C41" s="1181" t="s">
        <v>574</v>
      </c>
      <c r="D41" s="1182"/>
      <c r="E41" s="1183"/>
      <c r="F41" s="36">
        <v>0</v>
      </c>
      <c r="G41" s="37">
        <v>0</v>
      </c>
      <c r="H41" s="37">
        <v>0</v>
      </c>
      <c r="I41" s="37">
        <v>0</v>
      </c>
      <c r="J41" s="38">
        <v>0</v>
      </c>
      <c r="K41" s="22"/>
      <c r="L41" s="22"/>
      <c r="M41" s="22"/>
      <c r="N41" s="22"/>
      <c r="O41" s="22"/>
      <c r="P41" s="22"/>
    </row>
    <row r="42" spans="1:16" ht="39" customHeight="1" x14ac:dyDescent="0.25">
      <c r="A42" s="22"/>
      <c r="B42" s="39"/>
      <c r="C42" s="1181" t="s">
        <v>575</v>
      </c>
      <c r="D42" s="1182"/>
      <c r="E42" s="1183"/>
      <c r="F42" s="36" t="s">
        <v>520</v>
      </c>
      <c r="G42" s="37" t="s">
        <v>576</v>
      </c>
      <c r="H42" s="37" t="s">
        <v>520</v>
      </c>
      <c r="I42" s="37" t="s">
        <v>520</v>
      </c>
      <c r="J42" s="38" t="s">
        <v>520</v>
      </c>
      <c r="K42" s="22"/>
      <c r="L42" s="22"/>
      <c r="M42" s="22"/>
      <c r="N42" s="22"/>
      <c r="O42" s="22"/>
      <c r="P42" s="22"/>
    </row>
    <row r="43" spans="1:16" ht="39" customHeight="1" thickBot="1" x14ac:dyDescent="0.3">
      <c r="A43" s="22"/>
      <c r="B43" s="40"/>
      <c r="C43" s="1184" t="s">
        <v>577</v>
      </c>
      <c r="D43" s="1185"/>
      <c r="E43" s="1186"/>
      <c r="F43" s="41">
        <v>0.36</v>
      </c>
      <c r="G43" s="42">
        <v>0.45</v>
      </c>
      <c r="H43" s="42">
        <v>0</v>
      </c>
      <c r="I43" s="42">
        <v>0</v>
      </c>
      <c r="J43" s="43">
        <v>0</v>
      </c>
      <c r="K43" s="22"/>
      <c r="L43" s="22"/>
      <c r="M43" s="22"/>
      <c r="N43" s="22"/>
      <c r="O43" s="22"/>
      <c r="P43" s="22"/>
    </row>
    <row r="44" spans="1:16" ht="39" customHeight="1" x14ac:dyDescent="0.25">
      <c r="A44" s="22"/>
      <c r="B44" s="44" t="s">
        <v>8</v>
      </c>
      <c r="C44" s="45"/>
      <c r="D44" s="46"/>
      <c r="E44" s="46"/>
      <c r="F44" s="47"/>
      <c r="G44" s="47"/>
      <c r="H44" s="47"/>
      <c r="I44" s="47"/>
      <c r="J44" s="47"/>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GfBUAE557+tcxeW1JKvgJKUglRKAPZY0dgGYmneDX0YvKk5ejEl/wH6IDpocjUZL/3dvPn0QVGQqTbj3R+YPxg==" saltValue="Nxi7bocAYdmcjzTTlGRx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5"/>
  <cols>
    <col min="1" max="1" width="6.59765625" style="49" customWidth="1"/>
    <col min="2" max="3" width="10.86328125" style="49" customWidth="1"/>
    <col min="4" max="4" width="10" style="49" customWidth="1"/>
    <col min="5" max="10" width="11" style="49" customWidth="1"/>
    <col min="11" max="15" width="13.1328125" style="49" customWidth="1"/>
    <col min="16" max="21" width="11.46484375" style="49" customWidth="1"/>
    <col min="22" max="16384" width="0" style="49" hidden="1"/>
  </cols>
  <sheetData>
    <row r="1" spans="1:21" ht="13.5" customHeight="1" x14ac:dyDescent="0.25">
      <c r="A1" s="48"/>
      <c r="B1" s="48"/>
      <c r="C1" s="48"/>
      <c r="D1" s="48"/>
      <c r="E1" s="48"/>
      <c r="F1" s="48"/>
      <c r="G1" s="48"/>
      <c r="H1" s="48"/>
      <c r="I1" s="48"/>
      <c r="J1" s="48"/>
      <c r="K1" s="48"/>
      <c r="L1" s="48"/>
      <c r="M1" s="48"/>
      <c r="N1" s="48"/>
      <c r="O1" s="48"/>
      <c r="P1" s="48"/>
      <c r="Q1" s="48"/>
      <c r="R1" s="48"/>
      <c r="S1" s="48"/>
      <c r="T1" s="48"/>
      <c r="U1" s="48"/>
    </row>
    <row r="2" spans="1:21" ht="13.5" customHeight="1" x14ac:dyDescent="0.25">
      <c r="A2" s="48"/>
      <c r="B2" s="48"/>
      <c r="C2" s="48"/>
      <c r="D2" s="48"/>
      <c r="E2" s="48"/>
      <c r="F2" s="48"/>
      <c r="G2" s="48"/>
      <c r="H2" s="48"/>
      <c r="I2" s="48"/>
      <c r="J2" s="48"/>
      <c r="K2" s="48"/>
      <c r="L2" s="48"/>
      <c r="M2" s="48"/>
      <c r="N2" s="48"/>
      <c r="O2" s="48"/>
      <c r="P2" s="48"/>
      <c r="Q2" s="48"/>
      <c r="R2" s="48"/>
      <c r="S2" s="48"/>
      <c r="T2" s="48"/>
      <c r="U2" s="48"/>
    </row>
    <row r="3" spans="1:21" ht="13.5" customHeight="1" x14ac:dyDescent="0.25">
      <c r="A3" s="48"/>
      <c r="B3" s="48"/>
      <c r="C3" s="48"/>
      <c r="D3" s="48"/>
      <c r="E3" s="48"/>
      <c r="F3" s="48"/>
      <c r="G3" s="48"/>
      <c r="H3" s="48"/>
      <c r="I3" s="48"/>
      <c r="J3" s="48"/>
      <c r="K3" s="48"/>
      <c r="L3" s="48"/>
      <c r="M3" s="48"/>
      <c r="N3" s="48"/>
      <c r="O3" s="48"/>
      <c r="P3" s="48"/>
      <c r="Q3" s="48"/>
      <c r="R3" s="48"/>
      <c r="S3" s="48"/>
      <c r="T3" s="48"/>
      <c r="U3" s="48"/>
    </row>
    <row r="4" spans="1:21" ht="13.5" customHeight="1" x14ac:dyDescent="0.25">
      <c r="A4" s="48"/>
      <c r="B4" s="48"/>
      <c r="C4" s="48"/>
      <c r="D4" s="48"/>
      <c r="E4" s="48"/>
      <c r="F4" s="48"/>
      <c r="G4" s="48"/>
      <c r="H4" s="48"/>
      <c r="I4" s="48"/>
      <c r="J4" s="48"/>
      <c r="K4" s="48"/>
      <c r="L4" s="48"/>
      <c r="M4" s="48"/>
      <c r="N4" s="48"/>
      <c r="O4" s="48"/>
      <c r="P4" s="48"/>
      <c r="Q4" s="48"/>
      <c r="R4" s="48"/>
      <c r="S4" s="48"/>
      <c r="T4" s="48"/>
      <c r="U4" s="48"/>
    </row>
    <row r="5" spans="1:21" ht="13.5" customHeight="1" x14ac:dyDescent="0.25">
      <c r="A5" s="48"/>
      <c r="B5" s="48"/>
      <c r="C5" s="48"/>
      <c r="D5" s="48"/>
      <c r="E5" s="48"/>
      <c r="F5" s="48"/>
      <c r="G5" s="48"/>
      <c r="H5" s="48"/>
      <c r="I5" s="48"/>
      <c r="J5" s="48"/>
      <c r="K5" s="48"/>
      <c r="L5" s="48"/>
      <c r="M5" s="48"/>
      <c r="N5" s="48"/>
      <c r="O5" s="48"/>
      <c r="P5" s="48"/>
      <c r="Q5" s="48"/>
      <c r="R5" s="48"/>
      <c r="S5" s="48"/>
      <c r="T5" s="48"/>
      <c r="U5" s="48"/>
    </row>
    <row r="6" spans="1:21" ht="13.5" customHeight="1" x14ac:dyDescent="0.25">
      <c r="A6" s="48"/>
      <c r="B6" s="48"/>
      <c r="C6" s="48"/>
      <c r="D6" s="48"/>
      <c r="E6" s="48"/>
      <c r="F6" s="48"/>
      <c r="G6" s="48"/>
      <c r="H6" s="48"/>
      <c r="I6" s="48"/>
      <c r="J6" s="48"/>
      <c r="K6" s="48"/>
      <c r="L6" s="48"/>
      <c r="M6" s="48"/>
      <c r="N6" s="48"/>
      <c r="O6" s="48"/>
      <c r="P6" s="48"/>
      <c r="Q6" s="48"/>
      <c r="R6" s="48"/>
      <c r="S6" s="48"/>
      <c r="T6" s="48"/>
      <c r="U6" s="48"/>
    </row>
    <row r="7" spans="1:21" ht="13.5" customHeight="1" x14ac:dyDescent="0.25">
      <c r="A7" s="48"/>
      <c r="B7" s="48"/>
      <c r="C7" s="48"/>
      <c r="D7" s="48"/>
      <c r="E7" s="48"/>
      <c r="F7" s="48"/>
      <c r="G7" s="48"/>
      <c r="H7" s="48"/>
      <c r="I7" s="48"/>
      <c r="J7" s="48"/>
      <c r="K7" s="48"/>
      <c r="L7" s="48"/>
      <c r="M7" s="48"/>
      <c r="N7" s="48"/>
      <c r="O7" s="48"/>
      <c r="P7" s="48"/>
      <c r="Q7" s="48"/>
      <c r="R7" s="48"/>
      <c r="S7" s="48"/>
      <c r="T7" s="48"/>
      <c r="U7" s="48"/>
    </row>
    <row r="8" spans="1:21" ht="13.5" customHeight="1" x14ac:dyDescent="0.25">
      <c r="A8" s="48"/>
      <c r="B8" s="48"/>
      <c r="C8" s="48"/>
      <c r="D8" s="48"/>
      <c r="E8" s="48"/>
      <c r="F8" s="48"/>
      <c r="G8" s="48"/>
      <c r="H8" s="48"/>
      <c r="I8" s="48"/>
      <c r="J8" s="48"/>
      <c r="K8" s="48"/>
      <c r="L8" s="48"/>
      <c r="M8" s="48"/>
      <c r="N8" s="48"/>
      <c r="O8" s="48"/>
      <c r="P8" s="48"/>
      <c r="Q8" s="48"/>
      <c r="R8" s="48"/>
      <c r="S8" s="48"/>
      <c r="T8" s="48"/>
      <c r="U8" s="48"/>
    </row>
    <row r="9" spans="1:21" ht="13.5" customHeight="1" x14ac:dyDescent="0.25">
      <c r="A9" s="48"/>
      <c r="B9" s="48"/>
      <c r="C9" s="48"/>
      <c r="D9" s="48"/>
      <c r="E9" s="48"/>
      <c r="F9" s="48"/>
      <c r="G9" s="48"/>
      <c r="H9" s="48"/>
      <c r="I9" s="48"/>
      <c r="J9" s="48"/>
      <c r="K9" s="48"/>
      <c r="L9" s="48"/>
      <c r="M9" s="48"/>
      <c r="N9" s="48"/>
      <c r="O9" s="48"/>
      <c r="P9" s="48"/>
      <c r="Q9" s="48"/>
      <c r="R9" s="48"/>
      <c r="S9" s="48"/>
      <c r="T9" s="48"/>
      <c r="U9" s="48"/>
    </row>
    <row r="10" spans="1:21" ht="13.5" customHeight="1" x14ac:dyDescent="0.2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3">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5">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25">
      <c r="A45" s="48"/>
      <c r="B45" s="1189" t="s">
        <v>11</v>
      </c>
      <c r="C45" s="1190"/>
      <c r="D45" s="58"/>
      <c r="E45" s="1195" t="s">
        <v>12</v>
      </c>
      <c r="F45" s="1195"/>
      <c r="G45" s="1195"/>
      <c r="H45" s="1195"/>
      <c r="I45" s="1195"/>
      <c r="J45" s="1196"/>
      <c r="K45" s="59">
        <v>3659</v>
      </c>
      <c r="L45" s="60">
        <v>3647</v>
      </c>
      <c r="M45" s="60">
        <v>3487</v>
      </c>
      <c r="N45" s="60">
        <v>3405</v>
      </c>
      <c r="O45" s="61">
        <v>3548</v>
      </c>
      <c r="P45" s="48"/>
      <c r="Q45" s="48"/>
      <c r="R45" s="48"/>
      <c r="S45" s="48"/>
      <c r="T45" s="48"/>
      <c r="U45" s="48"/>
    </row>
    <row r="46" spans="1:21" ht="30.75" customHeight="1" x14ac:dyDescent="0.25">
      <c r="A46" s="48"/>
      <c r="B46" s="1191"/>
      <c r="C46" s="1192"/>
      <c r="D46" s="62"/>
      <c r="E46" s="1197" t="s">
        <v>13</v>
      </c>
      <c r="F46" s="1197"/>
      <c r="G46" s="1197"/>
      <c r="H46" s="1197"/>
      <c r="I46" s="1197"/>
      <c r="J46" s="1198"/>
      <c r="K46" s="63" t="s">
        <v>520</v>
      </c>
      <c r="L46" s="64" t="s">
        <v>520</v>
      </c>
      <c r="M46" s="64" t="s">
        <v>520</v>
      </c>
      <c r="N46" s="64" t="s">
        <v>520</v>
      </c>
      <c r="O46" s="65" t="s">
        <v>520</v>
      </c>
      <c r="P46" s="48"/>
      <c r="Q46" s="48"/>
      <c r="R46" s="48"/>
      <c r="S46" s="48"/>
      <c r="T46" s="48"/>
      <c r="U46" s="48"/>
    </row>
    <row r="47" spans="1:21" ht="30.75" customHeight="1" x14ac:dyDescent="0.25">
      <c r="A47" s="48"/>
      <c r="B47" s="1191"/>
      <c r="C47" s="1192"/>
      <c r="D47" s="62"/>
      <c r="E47" s="1197" t="s">
        <v>14</v>
      </c>
      <c r="F47" s="1197"/>
      <c r="G47" s="1197"/>
      <c r="H47" s="1197"/>
      <c r="I47" s="1197"/>
      <c r="J47" s="1198"/>
      <c r="K47" s="63" t="s">
        <v>520</v>
      </c>
      <c r="L47" s="64" t="s">
        <v>520</v>
      </c>
      <c r="M47" s="64" t="s">
        <v>520</v>
      </c>
      <c r="N47" s="64" t="s">
        <v>520</v>
      </c>
      <c r="O47" s="65" t="s">
        <v>520</v>
      </c>
      <c r="P47" s="48"/>
      <c r="Q47" s="48"/>
      <c r="R47" s="48"/>
      <c r="S47" s="48"/>
      <c r="T47" s="48"/>
      <c r="U47" s="48"/>
    </row>
    <row r="48" spans="1:21" ht="30.75" customHeight="1" x14ac:dyDescent="0.25">
      <c r="A48" s="48"/>
      <c r="B48" s="1191"/>
      <c r="C48" s="1192"/>
      <c r="D48" s="62"/>
      <c r="E48" s="1197" t="s">
        <v>15</v>
      </c>
      <c r="F48" s="1197"/>
      <c r="G48" s="1197"/>
      <c r="H48" s="1197"/>
      <c r="I48" s="1197"/>
      <c r="J48" s="1198"/>
      <c r="K48" s="63">
        <v>2600</v>
      </c>
      <c r="L48" s="64">
        <v>2902</v>
      </c>
      <c r="M48" s="64">
        <v>2562</v>
      </c>
      <c r="N48" s="64">
        <v>2573</v>
      </c>
      <c r="O48" s="65">
        <v>2489</v>
      </c>
      <c r="P48" s="48"/>
      <c r="Q48" s="48"/>
      <c r="R48" s="48"/>
      <c r="S48" s="48"/>
      <c r="T48" s="48"/>
      <c r="U48" s="48"/>
    </row>
    <row r="49" spans="1:21" ht="30.75" customHeight="1" x14ac:dyDescent="0.25">
      <c r="A49" s="48"/>
      <c r="B49" s="1191"/>
      <c r="C49" s="1192"/>
      <c r="D49" s="62"/>
      <c r="E49" s="1197" t="s">
        <v>16</v>
      </c>
      <c r="F49" s="1197"/>
      <c r="G49" s="1197"/>
      <c r="H49" s="1197"/>
      <c r="I49" s="1197"/>
      <c r="J49" s="1198"/>
      <c r="K49" s="63">
        <v>0</v>
      </c>
      <c r="L49" s="64">
        <v>0</v>
      </c>
      <c r="M49" s="64">
        <v>1</v>
      </c>
      <c r="N49" s="64">
        <v>4</v>
      </c>
      <c r="O49" s="65">
        <v>6</v>
      </c>
      <c r="P49" s="48"/>
      <c r="Q49" s="48"/>
      <c r="R49" s="48"/>
      <c r="S49" s="48"/>
      <c r="T49" s="48"/>
      <c r="U49" s="48"/>
    </row>
    <row r="50" spans="1:21" ht="30.75" customHeight="1" x14ac:dyDescent="0.25">
      <c r="A50" s="48"/>
      <c r="B50" s="1191"/>
      <c r="C50" s="1192"/>
      <c r="D50" s="62"/>
      <c r="E50" s="1197" t="s">
        <v>17</v>
      </c>
      <c r="F50" s="1197"/>
      <c r="G50" s="1197"/>
      <c r="H50" s="1197"/>
      <c r="I50" s="1197"/>
      <c r="J50" s="1198"/>
      <c r="K50" s="63">
        <v>212</v>
      </c>
      <c r="L50" s="64">
        <v>179</v>
      </c>
      <c r="M50" s="64">
        <v>177</v>
      </c>
      <c r="N50" s="64">
        <v>174</v>
      </c>
      <c r="O50" s="65">
        <v>174</v>
      </c>
      <c r="P50" s="48"/>
      <c r="Q50" s="48"/>
      <c r="R50" s="48"/>
      <c r="S50" s="48"/>
      <c r="T50" s="48"/>
      <c r="U50" s="48"/>
    </row>
    <row r="51" spans="1:21" ht="30.75" customHeight="1" x14ac:dyDescent="0.25">
      <c r="A51" s="48"/>
      <c r="B51" s="1193"/>
      <c r="C51" s="1194"/>
      <c r="D51" s="66"/>
      <c r="E51" s="1197" t="s">
        <v>18</v>
      </c>
      <c r="F51" s="1197"/>
      <c r="G51" s="1197"/>
      <c r="H51" s="1197"/>
      <c r="I51" s="1197"/>
      <c r="J51" s="1198"/>
      <c r="K51" s="63">
        <v>0</v>
      </c>
      <c r="L51" s="64" t="s">
        <v>520</v>
      </c>
      <c r="M51" s="64" t="s">
        <v>520</v>
      </c>
      <c r="N51" s="64" t="s">
        <v>520</v>
      </c>
      <c r="O51" s="65" t="s">
        <v>520</v>
      </c>
      <c r="P51" s="48"/>
      <c r="Q51" s="48"/>
      <c r="R51" s="48"/>
      <c r="S51" s="48"/>
      <c r="T51" s="48"/>
      <c r="U51" s="48"/>
    </row>
    <row r="52" spans="1:21" ht="30.75" customHeight="1" x14ac:dyDescent="0.25">
      <c r="A52" s="48"/>
      <c r="B52" s="1199" t="s">
        <v>19</v>
      </c>
      <c r="C52" s="1200"/>
      <c r="D52" s="66"/>
      <c r="E52" s="1197" t="s">
        <v>20</v>
      </c>
      <c r="F52" s="1197"/>
      <c r="G52" s="1197"/>
      <c r="H52" s="1197"/>
      <c r="I52" s="1197"/>
      <c r="J52" s="1198"/>
      <c r="K52" s="63">
        <v>4256</v>
      </c>
      <c r="L52" s="64">
        <v>4324</v>
      </c>
      <c r="M52" s="64">
        <v>4137</v>
      </c>
      <c r="N52" s="64">
        <v>4035</v>
      </c>
      <c r="O52" s="65">
        <v>4027</v>
      </c>
      <c r="P52" s="48"/>
      <c r="Q52" s="48"/>
      <c r="R52" s="48"/>
      <c r="S52" s="48"/>
      <c r="T52" s="48"/>
      <c r="U52" s="48"/>
    </row>
    <row r="53" spans="1:21" ht="30.75" customHeight="1" thickBot="1" x14ac:dyDescent="0.3">
      <c r="A53" s="48"/>
      <c r="B53" s="1201" t="s">
        <v>21</v>
      </c>
      <c r="C53" s="1202"/>
      <c r="D53" s="67"/>
      <c r="E53" s="1203" t="s">
        <v>22</v>
      </c>
      <c r="F53" s="1203"/>
      <c r="G53" s="1203"/>
      <c r="H53" s="1203"/>
      <c r="I53" s="1203"/>
      <c r="J53" s="1204"/>
      <c r="K53" s="68">
        <v>2215</v>
      </c>
      <c r="L53" s="69">
        <v>2404</v>
      </c>
      <c r="M53" s="69">
        <v>2090</v>
      </c>
      <c r="N53" s="69">
        <v>2121</v>
      </c>
      <c r="O53" s="70">
        <v>2190</v>
      </c>
      <c r="P53" s="48"/>
      <c r="Q53" s="48"/>
      <c r="R53" s="48"/>
      <c r="S53" s="48"/>
      <c r="T53" s="48"/>
      <c r="U53" s="48"/>
    </row>
    <row r="54" spans="1:21" ht="24" customHeight="1" x14ac:dyDescent="0.3">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3">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5">
      <c r="A56" s="48"/>
      <c r="B56" s="72" t="s">
        <v>25</v>
      </c>
      <c r="C56" s="73"/>
      <c r="D56" s="73"/>
      <c r="E56" s="73"/>
      <c r="F56" s="73"/>
      <c r="G56" s="73"/>
      <c r="H56" s="73"/>
      <c r="I56" s="73"/>
      <c r="J56" s="73"/>
      <c r="K56" s="74"/>
      <c r="L56" s="74"/>
      <c r="M56" s="74"/>
      <c r="N56" s="74"/>
      <c r="O56" s="75" t="s">
        <v>578</v>
      </c>
      <c r="P56" s="48"/>
      <c r="Q56" s="48"/>
      <c r="R56" s="48"/>
      <c r="S56" s="48"/>
      <c r="T56" s="48"/>
      <c r="U56" s="48"/>
    </row>
    <row r="57" spans="1:21" ht="31.5" customHeight="1" thickBot="1" x14ac:dyDescent="0.35">
      <c r="A57" s="48"/>
      <c r="B57" s="76"/>
      <c r="C57" s="77"/>
      <c r="D57" s="77"/>
      <c r="E57" s="78"/>
      <c r="F57" s="78"/>
      <c r="G57" s="78"/>
      <c r="H57" s="78"/>
      <c r="I57" s="78"/>
      <c r="J57" s="79" t="s">
        <v>2</v>
      </c>
      <c r="K57" s="80" t="s">
        <v>579</v>
      </c>
      <c r="L57" s="81" t="s">
        <v>580</v>
      </c>
      <c r="M57" s="81" t="s">
        <v>581</v>
      </c>
      <c r="N57" s="81" t="s">
        <v>582</v>
      </c>
      <c r="O57" s="82" t="s">
        <v>583</v>
      </c>
      <c r="P57" s="48"/>
      <c r="Q57" s="48"/>
      <c r="R57" s="48"/>
      <c r="S57" s="48"/>
      <c r="T57" s="48"/>
      <c r="U57" s="48"/>
    </row>
    <row r="58" spans="1:21" ht="31.5" customHeight="1" x14ac:dyDescent="0.25">
      <c r="B58" s="1205" t="s">
        <v>26</v>
      </c>
      <c r="C58" s="1206"/>
      <c r="D58" s="1211" t="s">
        <v>27</v>
      </c>
      <c r="E58" s="1212"/>
      <c r="F58" s="1212"/>
      <c r="G58" s="1212"/>
      <c r="H58" s="1212"/>
      <c r="I58" s="1212"/>
      <c r="J58" s="1213"/>
      <c r="K58" s="83"/>
      <c r="L58" s="84"/>
      <c r="M58" s="84"/>
      <c r="N58" s="84"/>
      <c r="O58" s="85"/>
    </row>
    <row r="59" spans="1:21" ht="31.5" customHeight="1" x14ac:dyDescent="0.25">
      <c r="B59" s="1207"/>
      <c r="C59" s="1208"/>
      <c r="D59" s="1214" t="s">
        <v>28</v>
      </c>
      <c r="E59" s="1215"/>
      <c r="F59" s="1215"/>
      <c r="G59" s="1215"/>
      <c r="H59" s="1215"/>
      <c r="I59" s="1215"/>
      <c r="J59" s="1216"/>
      <c r="K59" s="86"/>
      <c r="L59" s="87"/>
      <c r="M59" s="87"/>
      <c r="N59" s="87"/>
      <c r="O59" s="88"/>
    </row>
    <row r="60" spans="1:21" ht="31.5" customHeight="1" thickBot="1" x14ac:dyDescent="0.3">
      <c r="B60" s="1209"/>
      <c r="C60" s="1210"/>
      <c r="D60" s="1217" t="s">
        <v>29</v>
      </c>
      <c r="E60" s="1218"/>
      <c r="F60" s="1218"/>
      <c r="G60" s="1218"/>
      <c r="H60" s="1218"/>
      <c r="I60" s="1218"/>
      <c r="J60" s="1219"/>
      <c r="K60" s="89"/>
      <c r="L60" s="90"/>
      <c r="M60" s="90"/>
      <c r="N60" s="90"/>
      <c r="O60" s="91"/>
    </row>
    <row r="61" spans="1:21" ht="24" customHeight="1" x14ac:dyDescent="0.25">
      <c r="B61" s="92"/>
      <c r="C61" s="92"/>
      <c r="D61" s="93" t="s">
        <v>30</v>
      </c>
      <c r="E61" s="94"/>
      <c r="F61" s="94"/>
      <c r="G61" s="94"/>
      <c r="H61" s="94"/>
      <c r="I61" s="94"/>
      <c r="J61" s="94"/>
      <c r="K61" s="94"/>
      <c r="L61" s="94"/>
      <c r="M61" s="94"/>
      <c r="N61" s="94"/>
      <c r="O61" s="94"/>
    </row>
    <row r="62" spans="1:21" ht="24" customHeight="1" x14ac:dyDescent="0.25">
      <c r="B62" s="95"/>
      <c r="C62" s="95"/>
      <c r="D62" s="93" t="s">
        <v>31</v>
      </c>
      <c r="E62" s="94"/>
      <c r="F62" s="94"/>
      <c r="G62" s="94"/>
      <c r="H62" s="94"/>
      <c r="I62" s="94"/>
      <c r="J62" s="94"/>
      <c r="K62" s="94"/>
      <c r="L62" s="94"/>
      <c r="M62" s="94"/>
      <c r="N62" s="94"/>
      <c r="O62" s="94"/>
    </row>
    <row r="63" spans="1:21" ht="24" customHeight="1" x14ac:dyDescent="0.3">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3">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SkeOtVx4r8GfA1xVM1lQzX+sZiY8ygoZVeUAJNyOf4+vvKSFOKacECWok2Gecjb7qdneyieaYb2bmTwjOu/ww==" saltValue="tzbhroImjS0zY/aS1M5au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59765625" style="96" customWidth="1"/>
    <col min="2" max="3" width="12.59765625" style="96" customWidth="1"/>
    <col min="4" max="4" width="11.59765625" style="96" customWidth="1"/>
    <col min="5" max="8" width="10.3984375" style="96" customWidth="1"/>
    <col min="9" max="13" width="16.3984375" style="96" customWidth="1"/>
    <col min="14" max="19" width="12.59765625" style="96" customWidth="1"/>
    <col min="20" max="16384" width="0" style="96"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7" t="s">
        <v>9</v>
      </c>
    </row>
    <row r="40" spans="2:13" ht="27.75" customHeight="1" thickBot="1" x14ac:dyDescent="0.35">
      <c r="B40" s="98" t="s">
        <v>10</v>
      </c>
      <c r="C40" s="99"/>
      <c r="D40" s="99"/>
      <c r="E40" s="100"/>
      <c r="F40" s="100"/>
      <c r="G40" s="100"/>
      <c r="H40" s="101" t="s">
        <v>2</v>
      </c>
      <c r="I40" s="102" t="s">
        <v>561</v>
      </c>
      <c r="J40" s="103" t="s">
        <v>562</v>
      </c>
      <c r="K40" s="103" t="s">
        <v>563</v>
      </c>
      <c r="L40" s="103" t="s">
        <v>564</v>
      </c>
      <c r="M40" s="104" t="s">
        <v>565</v>
      </c>
    </row>
    <row r="41" spans="2:13" ht="27.75" customHeight="1" x14ac:dyDescent="0.25">
      <c r="B41" s="1220" t="s">
        <v>32</v>
      </c>
      <c r="C41" s="1221"/>
      <c r="D41" s="105"/>
      <c r="E41" s="1226" t="s">
        <v>33</v>
      </c>
      <c r="F41" s="1226"/>
      <c r="G41" s="1226"/>
      <c r="H41" s="1227"/>
      <c r="I41" s="355">
        <v>33937</v>
      </c>
      <c r="J41" s="356">
        <v>34400</v>
      </c>
      <c r="K41" s="356">
        <v>33934</v>
      </c>
      <c r="L41" s="356">
        <v>32615</v>
      </c>
      <c r="M41" s="357">
        <v>32389</v>
      </c>
    </row>
    <row r="42" spans="2:13" ht="27.75" customHeight="1" x14ac:dyDescent="0.25">
      <c r="B42" s="1222"/>
      <c r="C42" s="1223"/>
      <c r="D42" s="106"/>
      <c r="E42" s="1228" t="s">
        <v>34</v>
      </c>
      <c r="F42" s="1228"/>
      <c r="G42" s="1228"/>
      <c r="H42" s="1229"/>
      <c r="I42" s="358">
        <v>1087</v>
      </c>
      <c r="J42" s="359">
        <v>911</v>
      </c>
      <c r="K42" s="359">
        <v>714</v>
      </c>
      <c r="L42" s="359">
        <v>543</v>
      </c>
      <c r="M42" s="360">
        <v>369</v>
      </c>
    </row>
    <row r="43" spans="2:13" ht="27.75" customHeight="1" x14ac:dyDescent="0.25">
      <c r="B43" s="1222"/>
      <c r="C43" s="1223"/>
      <c r="D43" s="106"/>
      <c r="E43" s="1228" t="s">
        <v>35</v>
      </c>
      <c r="F43" s="1228"/>
      <c r="G43" s="1228"/>
      <c r="H43" s="1229"/>
      <c r="I43" s="358">
        <v>36352</v>
      </c>
      <c r="J43" s="359">
        <v>34787</v>
      </c>
      <c r="K43" s="359">
        <v>31533</v>
      </c>
      <c r="L43" s="359">
        <v>31274</v>
      </c>
      <c r="M43" s="360">
        <v>25559</v>
      </c>
    </row>
    <row r="44" spans="2:13" ht="27.75" customHeight="1" x14ac:dyDescent="0.25">
      <c r="B44" s="1222"/>
      <c r="C44" s="1223"/>
      <c r="D44" s="106"/>
      <c r="E44" s="1228" t="s">
        <v>36</v>
      </c>
      <c r="F44" s="1228"/>
      <c r="G44" s="1228"/>
      <c r="H44" s="1229"/>
      <c r="I44" s="358">
        <v>313</v>
      </c>
      <c r="J44" s="359">
        <v>351</v>
      </c>
      <c r="K44" s="359">
        <v>378</v>
      </c>
      <c r="L44" s="359">
        <v>377</v>
      </c>
      <c r="M44" s="360">
        <v>345</v>
      </c>
    </row>
    <row r="45" spans="2:13" ht="27.75" customHeight="1" x14ac:dyDescent="0.25">
      <c r="B45" s="1222"/>
      <c r="C45" s="1223"/>
      <c r="D45" s="106"/>
      <c r="E45" s="1228" t="s">
        <v>37</v>
      </c>
      <c r="F45" s="1228"/>
      <c r="G45" s="1228"/>
      <c r="H45" s="1229"/>
      <c r="I45" s="358">
        <v>5983</v>
      </c>
      <c r="J45" s="359">
        <v>5922</v>
      </c>
      <c r="K45" s="359">
        <v>5830</v>
      </c>
      <c r="L45" s="359">
        <v>5490</v>
      </c>
      <c r="M45" s="360">
        <v>5375</v>
      </c>
    </row>
    <row r="46" spans="2:13" ht="27.75" customHeight="1" x14ac:dyDescent="0.25">
      <c r="B46" s="1222"/>
      <c r="C46" s="1223"/>
      <c r="D46" s="107"/>
      <c r="E46" s="1228" t="s">
        <v>38</v>
      </c>
      <c r="F46" s="1228"/>
      <c r="G46" s="1228"/>
      <c r="H46" s="1229"/>
      <c r="I46" s="358" t="s">
        <v>520</v>
      </c>
      <c r="J46" s="359" t="s">
        <v>520</v>
      </c>
      <c r="K46" s="359" t="s">
        <v>520</v>
      </c>
      <c r="L46" s="359" t="s">
        <v>520</v>
      </c>
      <c r="M46" s="360" t="s">
        <v>520</v>
      </c>
    </row>
    <row r="47" spans="2:13" ht="27.75" customHeight="1" x14ac:dyDescent="0.25">
      <c r="B47" s="1222"/>
      <c r="C47" s="1223"/>
      <c r="D47" s="108"/>
      <c r="E47" s="1230" t="s">
        <v>39</v>
      </c>
      <c r="F47" s="1231"/>
      <c r="G47" s="1231"/>
      <c r="H47" s="1232"/>
      <c r="I47" s="358" t="s">
        <v>520</v>
      </c>
      <c r="J47" s="359" t="s">
        <v>520</v>
      </c>
      <c r="K47" s="359" t="s">
        <v>520</v>
      </c>
      <c r="L47" s="359" t="s">
        <v>520</v>
      </c>
      <c r="M47" s="360" t="s">
        <v>520</v>
      </c>
    </row>
    <row r="48" spans="2:13" ht="27.75" customHeight="1" x14ac:dyDescent="0.25">
      <c r="B48" s="1222"/>
      <c r="C48" s="1223"/>
      <c r="D48" s="106"/>
      <c r="E48" s="1228" t="s">
        <v>40</v>
      </c>
      <c r="F48" s="1228"/>
      <c r="G48" s="1228"/>
      <c r="H48" s="1229"/>
      <c r="I48" s="358" t="s">
        <v>520</v>
      </c>
      <c r="J48" s="359" t="s">
        <v>520</v>
      </c>
      <c r="K48" s="359" t="s">
        <v>520</v>
      </c>
      <c r="L48" s="359" t="s">
        <v>520</v>
      </c>
      <c r="M48" s="360" t="s">
        <v>520</v>
      </c>
    </row>
    <row r="49" spans="2:13" ht="27.75" customHeight="1" x14ac:dyDescent="0.25">
      <c r="B49" s="1224"/>
      <c r="C49" s="1225"/>
      <c r="D49" s="106"/>
      <c r="E49" s="1228" t="s">
        <v>41</v>
      </c>
      <c r="F49" s="1228"/>
      <c r="G49" s="1228"/>
      <c r="H49" s="1229"/>
      <c r="I49" s="358" t="s">
        <v>520</v>
      </c>
      <c r="J49" s="359" t="s">
        <v>520</v>
      </c>
      <c r="K49" s="359" t="s">
        <v>520</v>
      </c>
      <c r="L49" s="359" t="s">
        <v>520</v>
      </c>
      <c r="M49" s="360" t="s">
        <v>520</v>
      </c>
    </row>
    <row r="50" spans="2:13" ht="27.75" customHeight="1" x14ac:dyDescent="0.25">
      <c r="B50" s="1233" t="s">
        <v>42</v>
      </c>
      <c r="C50" s="1234"/>
      <c r="D50" s="109"/>
      <c r="E50" s="1228" t="s">
        <v>43</v>
      </c>
      <c r="F50" s="1228"/>
      <c r="G50" s="1228"/>
      <c r="H50" s="1229"/>
      <c r="I50" s="358">
        <v>7795</v>
      </c>
      <c r="J50" s="359">
        <v>7726</v>
      </c>
      <c r="K50" s="359">
        <v>7810</v>
      </c>
      <c r="L50" s="359">
        <v>9030</v>
      </c>
      <c r="M50" s="360">
        <v>7229</v>
      </c>
    </row>
    <row r="51" spans="2:13" ht="27.75" customHeight="1" x14ac:dyDescent="0.25">
      <c r="B51" s="1222"/>
      <c r="C51" s="1223"/>
      <c r="D51" s="106"/>
      <c r="E51" s="1228" t="s">
        <v>44</v>
      </c>
      <c r="F51" s="1228"/>
      <c r="G51" s="1228"/>
      <c r="H51" s="1229"/>
      <c r="I51" s="358">
        <v>145</v>
      </c>
      <c r="J51" s="359">
        <v>107</v>
      </c>
      <c r="K51" s="359">
        <v>90</v>
      </c>
      <c r="L51" s="359">
        <v>71</v>
      </c>
      <c r="M51" s="360">
        <v>53</v>
      </c>
    </row>
    <row r="52" spans="2:13" ht="27.75" customHeight="1" x14ac:dyDescent="0.25">
      <c r="B52" s="1224"/>
      <c r="C52" s="1225"/>
      <c r="D52" s="106"/>
      <c r="E52" s="1228" t="s">
        <v>45</v>
      </c>
      <c r="F52" s="1228"/>
      <c r="G52" s="1228"/>
      <c r="H52" s="1229"/>
      <c r="I52" s="358">
        <v>48699</v>
      </c>
      <c r="J52" s="359">
        <v>46944</v>
      </c>
      <c r="K52" s="359">
        <v>46080</v>
      </c>
      <c r="L52" s="359">
        <v>43997</v>
      </c>
      <c r="M52" s="360">
        <v>42683</v>
      </c>
    </row>
    <row r="53" spans="2:13" ht="27.75" customHeight="1" thickBot="1" x14ac:dyDescent="0.3">
      <c r="B53" s="1235" t="s">
        <v>46</v>
      </c>
      <c r="C53" s="1236"/>
      <c r="D53" s="110"/>
      <c r="E53" s="1237" t="s">
        <v>47</v>
      </c>
      <c r="F53" s="1237"/>
      <c r="G53" s="1237"/>
      <c r="H53" s="1238"/>
      <c r="I53" s="361">
        <v>21033</v>
      </c>
      <c r="J53" s="362">
        <v>21594</v>
      </c>
      <c r="K53" s="362">
        <v>18410</v>
      </c>
      <c r="L53" s="362">
        <v>17200</v>
      </c>
      <c r="M53" s="363">
        <v>14072</v>
      </c>
    </row>
    <row r="54" spans="2:13" ht="27.75" customHeight="1" x14ac:dyDescent="0.3">
      <c r="B54" s="111" t="s">
        <v>48</v>
      </c>
      <c r="C54" s="112"/>
      <c r="D54" s="112"/>
      <c r="E54" s="113"/>
      <c r="F54" s="113"/>
      <c r="G54" s="113"/>
      <c r="H54" s="113"/>
      <c r="I54" s="114"/>
      <c r="J54" s="114"/>
      <c r="K54" s="114"/>
      <c r="L54" s="114"/>
      <c r="M54" s="114"/>
    </row>
    <row r="55" spans="2:13" ht="12.75" x14ac:dyDescent="0.25"/>
  </sheetData>
  <sheetProtection algorithmName="SHA-512" hashValue="MK/OBxOYy2y0shLSOhLF0Uzmy5AQIM4P6MeLa4eg3eBerQGf301zhn61AR4fxytHRxHx694xus9nGR2O7kbh8Q==" saltValue="W93xqc+7Hip3u5uEtnqHR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5" t="s">
        <v>49</v>
      </c>
    </row>
    <row r="54" spans="2:8" ht="29.25" customHeight="1" thickBot="1" x14ac:dyDescent="0.4">
      <c r="B54" s="116" t="s">
        <v>1</v>
      </c>
      <c r="C54" s="117"/>
      <c r="D54" s="117"/>
      <c r="E54" s="118" t="s">
        <v>2</v>
      </c>
      <c r="F54" s="119" t="s">
        <v>563</v>
      </c>
      <c r="G54" s="119" t="s">
        <v>564</v>
      </c>
      <c r="H54" s="120" t="s">
        <v>565</v>
      </c>
    </row>
    <row r="55" spans="2:8" ht="52.5" customHeight="1" x14ac:dyDescent="0.25">
      <c r="B55" s="121"/>
      <c r="C55" s="1247" t="s">
        <v>50</v>
      </c>
      <c r="D55" s="1247"/>
      <c r="E55" s="1248"/>
      <c r="F55" s="122">
        <v>3097</v>
      </c>
      <c r="G55" s="122">
        <v>4145</v>
      </c>
      <c r="H55" s="123">
        <v>2704</v>
      </c>
    </row>
    <row r="56" spans="2:8" ht="52.5" customHeight="1" x14ac:dyDescent="0.25">
      <c r="B56" s="124"/>
      <c r="C56" s="1249" t="s">
        <v>51</v>
      </c>
      <c r="D56" s="1249"/>
      <c r="E56" s="1250"/>
      <c r="F56" s="125">
        <v>915</v>
      </c>
      <c r="G56" s="125">
        <v>915</v>
      </c>
      <c r="H56" s="126">
        <v>795</v>
      </c>
    </row>
    <row r="57" spans="2:8" ht="53.25" customHeight="1" x14ac:dyDescent="0.25">
      <c r="B57" s="124"/>
      <c r="C57" s="1251" t="s">
        <v>52</v>
      </c>
      <c r="D57" s="1251"/>
      <c r="E57" s="1252"/>
      <c r="F57" s="127">
        <v>2388</v>
      </c>
      <c r="G57" s="127">
        <v>2402</v>
      </c>
      <c r="H57" s="128">
        <v>2146</v>
      </c>
    </row>
    <row r="58" spans="2:8" ht="45.75" customHeight="1" x14ac:dyDescent="0.25">
      <c r="B58" s="129"/>
      <c r="C58" s="1239" t="s">
        <v>53</v>
      </c>
      <c r="D58" s="1240"/>
      <c r="E58" s="1241"/>
      <c r="F58" s="130"/>
      <c r="G58" s="130"/>
      <c r="H58" s="131"/>
    </row>
    <row r="59" spans="2:8" ht="45.75" customHeight="1" x14ac:dyDescent="0.25">
      <c r="B59" s="129"/>
      <c r="C59" s="1239" t="s">
        <v>54</v>
      </c>
      <c r="D59" s="1240"/>
      <c r="E59" s="1241"/>
      <c r="F59" s="130"/>
      <c r="G59" s="130"/>
      <c r="H59" s="131"/>
    </row>
    <row r="60" spans="2:8" ht="45.75" customHeight="1" x14ac:dyDescent="0.25">
      <c r="B60" s="129"/>
      <c r="C60" s="1239" t="s">
        <v>54</v>
      </c>
      <c r="D60" s="1240"/>
      <c r="E60" s="1241"/>
      <c r="F60" s="130"/>
      <c r="G60" s="130"/>
      <c r="H60" s="131"/>
    </row>
    <row r="61" spans="2:8" ht="45.75" customHeight="1" x14ac:dyDescent="0.25">
      <c r="B61" s="129"/>
      <c r="C61" s="1239" t="s">
        <v>54</v>
      </c>
      <c r="D61" s="1240"/>
      <c r="E61" s="1241"/>
      <c r="F61" s="130"/>
      <c r="G61" s="130"/>
      <c r="H61" s="131"/>
    </row>
    <row r="62" spans="2:8" ht="45.75" customHeight="1" thickBot="1" x14ac:dyDescent="0.3">
      <c r="B62" s="132"/>
      <c r="C62" s="1242" t="s">
        <v>54</v>
      </c>
      <c r="D62" s="1243"/>
      <c r="E62" s="1244"/>
      <c r="F62" s="133"/>
      <c r="G62" s="133"/>
      <c r="H62" s="134"/>
    </row>
    <row r="63" spans="2:8" ht="52.5" customHeight="1" thickBot="1" x14ac:dyDescent="0.3">
      <c r="B63" s="135"/>
      <c r="C63" s="1245" t="s">
        <v>55</v>
      </c>
      <c r="D63" s="1245"/>
      <c r="E63" s="1246"/>
      <c r="F63" s="136">
        <v>6400</v>
      </c>
      <c r="G63" s="136">
        <v>7462</v>
      </c>
      <c r="H63" s="137">
        <v>5645</v>
      </c>
    </row>
    <row r="64" spans="2:8" ht="12.75" x14ac:dyDescent="0.25"/>
  </sheetData>
  <sheetProtection algorithmName="SHA-512" hashValue="2H3RrzD01gFX5k8lfdVaxVJSue/21I4Tpj9RTllgZ7SIflehMP7ZYzcFIMrjHmAEwUtxlJQBNkcLrKaIjkRKcw==" saltValue="ipU3dkyO5FHEl3PrvHQn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5"/>
  <cols>
    <col min="1" max="1" width="6.3984375" style="366" customWidth="1"/>
    <col min="2" max="107" width="2.46484375" style="366" customWidth="1"/>
    <col min="108" max="108" width="6.1328125" style="373" customWidth="1"/>
    <col min="109" max="109" width="5.86328125" style="372" customWidth="1"/>
    <col min="110" max="16384" width="8.59765625" style="366" hidden="1"/>
  </cols>
  <sheetData>
    <row r="1" spans="1:109" ht="42.75" customHeight="1" x14ac:dyDescent="0.25">
      <c r="A1" s="364"/>
      <c r="B1" s="365"/>
      <c r="DD1" s="366"/>
      <c r="DE1" s="366"/>
    </row>
    <row r="2" spans="1:109" ht="25.5" customHeight="1" x14ac:dyDescent="0.2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2.75" x14ac:dyDescent="0.2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2.75" x14ac:dyDescent="0.2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2.75" x14ac:dyDescent="0.2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2.75" x14ac:dyDescent="0.2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2.75" x14ac:dyDescent="0.2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2.75" x14ac:dyDescent="0.2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2.75" x14ac:dyDescent="0.2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2.75" x14ac:dyDescent="0.2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2.75" x14ac:dyDescent="0.2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2.75" x14ac:dyDescent="0.2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2.75" x14ac:dyDescent="0.2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2.75" x14ac:dyDescent="0.2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2.75" x14ac:dyDescent="0.2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2.75" x14ac:dyDescent="0.2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2.75" x14ac:dyDescent="0.2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2.75" x14ac:dyDescent="0.25">
      <c r="DD19" s="366"/>
      <c r="DE19" s="366"/>
    </row>
    <row r="20" spans="1:109" ht="12.75" x14ac:dyDescent="0.25">
      <c r="DD20" s="366"/>
      <c r="DE20" s="366"/>
    </row>
    <row r="21" spans="1:109" ht="17.25" customHeight="1" x14ac:dyDescent="0.2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5">
      <c r="B22" s="372"/>
    </row>
    <row r="23" spans="1:109" ht="12.75" x14ac:dyDescent="0.25">
      <c r="B23" s="372"/>
    </row>
    <row r="24" spans="1:109" ht="12.75" x14ac:dyDescent="0.25">
      <c r="B24" s="372"/>
    </row>
    <row r="25" spans="1:109" ht="12.75" x14ac:dyDescent="0.25">
      <c r="B25" s="372"/>
    </row>
    <row r="26" spans="1:109" ht="12.75" x14ac:dyDescent="0.25">
      <c r="B26" s="372"/>
    </row>
    <row r="27" spans="1:109" ht="12.75" x14ac:dyDescent="0.25">
      <c r="B27" s="372"/>
    </row>
    <row r="28" spans="1:109" ht="12.75" x14ac:dyDescent="0.25">
      <c r="B28" s="372"/>
    </row>
    <row r="29" spans="1:109" ht="12.75" x14ac:dyDescent="0.25">
      <c r="B29" s="372"/>
    </row>
    <row r="30" spans="1:109" ht="12.75" x14ac:dyDescent="0.25">
      <c r="B30" s="372"/>
    </row>
    <row r="31" spans="1:109" ht="12.75" x14ac:dyDescent="0.25">
      <c r="B31" s="372"/>
    </row>
    <row r="32" spans="1:109" ht="12.75" x14ac:dyDescent="0.25">
      <c r="B32" s="372"/>
    </row>
    <row r="33" spans="2:109" ht="12.75" x14ac:dyDescent="0.25">
      <c r="B33" s="372"/>
    </row>
    <row r="34" spans="2:109" ht="12.75" x14ac:dyDescent="0.25">
      <c r="B34" s="372"/>
    </row>
    <row r="35" spans="2:109" ht="12.75" x14ac:dyDescent="0.25">
      <c r="B35" s="372"/>
    </row>
    <row r="36" spans="2:109" ht="12.75" x14ac:dyDescent="0.25">
      <c r="B36" s="372"/>
    </row>
    <row r="37" spans="2:109" ht="12.75" x14ac:dyDescent="0.25">
      <c r="B37" s="372"/>
    </row>
    <row r="38" spans="2:109" ht="12.75" x14ac:dyDescent="0.25">
      <c r="B38" s="372"/>
    </row>
    <row r="39" spans="2:109" ht="12.75" x14ac:dyDescent="0.2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2.75" x14ac:dyDescent="0.25">
      <c r="B40" s="377"/>
      <c r="DD40" s="377"/>
      <c r="DE40" s="366"/>
    </row>
    <row r="41" spans="2:109" ht="16.149999999999999" x14ac:dyDescent="0.25">
      <c r="B41" s="378" t="s">
        <v>597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2.75" x14ac:dyDescent="0.25">
      <c r="B42" s="372"/>
      <c r="G42" s="379"/>
      <c r="I42" s="380"/>
      <c r="J42" s="380"/>
      <c r="K42" s="380"/>
      <c r="AM42" s="379"/>
      <c r="AN42" s="379" t="s">
        <v>598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5">
      <c r="B43" s="372"/>
      <c r="AN43" s="1265" t="s">
        <v>599</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2.75" x14ac:dyDescent="0.2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2.75" x14ac:dyDescent="0.2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2.75" x14ac:dyDescent="0.2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2.75" x14ac:dyDescent="0.2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2.75" x14ac:dyDescent="0.2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2.75" x14ac:dyDescent="0.25">
      <c r="B49" s="372"/>
      <c r="AN49" s="366" t="s">
        <v>600</v>
      </c>
    </row>
    <row r="50" spans="1:109" ht="12.75" x14ac:dyDescent="0.2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561</v>
      </c>
      <c r="BQ50" s="1258"/>
      <c r="BR50" s="1258"/>
      <c r="BS50" s="1258"/>
      <c r="BT50" s="1258"/>
      <c r="BU50" s="1258"/>
      <c r="BV50" s="1258"/>
      <c r="BW50" s="1258"/>
      <c r="BX50" s="1258" t="s">
        <v>562</v>
      </c>
      <c r="BY50" s="1258"/>
      <c r="BZ50" s="1258"/>
      <c r="CA50" s="1258"/>
      <c r="CB50" s="1258"/>
      <c r="CC50" s="1258"/>
      <c r="CD50" s="1258"/>
      <c r="CE50" s="1258"/>
      <c r="CF50" s="1258" t="s">
        <v>563</v>
      </c>
      <c r="CG50" s="1258"/>
      <c r="CH50" s="1258"/>
      <c r="CI50" s="1258"/>
      <c r="CJ50" s="1258"/>
      <c r="CK50" s="1258"/>
      <c r="CL50" s="1258"/>
      <c r="CM50" s="1258"/>
      <c r="CN50" s="1258" t="s">
        <v>564</v>
      </c>
      <c r="CO50" s="1258"/>
      <c r="CP50" s="1258"/>
      <c r="CQ50" s="1258"/>
      <c r="CR50" s="1258"/>
      <c r="CS50" s="1258"/>
      <c r="CT50" s="1258"/>
      <c r="CU50" s="1258"/>
      <c r="CV50" s="1258" t="s">
        <v>565</v>
      </c>
      <c r="CW50" s="1258"/>
      <c r="CX50" s="1258"/>
      <c r="CY50" s="1258"/>
      <c r="CZ50" s="1258"/>
      <c r="DA50" s="1258"/>
      <c r="DB50" s="1258"/>
      <c r="DC50" s="1258"/>
    </row>
    <row r="51" spans="1:109" ht="13.5" customHeight="1" x14ac:dyDescent="0.25">
      <c r="B51" s="372"/>
      <c r="G51" s="1261"/>
      <c r="H51" s="1261"/>
      <c r="I51" s="1274"/>
      <c r="J51" s="1274"/>
      <c r="K51" s="1260"/>
      <c r="L51" s="1260"/>
      <c r="M51" s="1260"/>
      <c r="N51" s="1260"/>
      <c r="AM51" s="381"/>
      <c r="AN51" s="1256" t="s">
        <v>601</v>
      </c>
      <c r="AO51" s="1256"/>
      <c r="AP51" s="1256"/>
      <c r="AQ51" s="1256"/>
      <c r="AR51" s="1256"/>
      <c r="AS51" s="1256"/>
      <c r="AT51" s="1256"/>
      <c r="AU51" s="1256"/>
      <c r="AV51" s="1256"/>
      <c r="AW51" s="1256"/>
      <c r="AX51" s="1256"/>
      <c r="AY51" s="1256"/>
      <c r="AZ51" s="1256"/>
      <c r="BA51" s="1256"/>
      <c r="BB51" s="1256" t="s">
        <v>602</v>
      </c>
      <c r="BC51" s="1256"/>
      <c r="BD51" s="1256"/>
      <c r="BE51" s="1256"/>
      <c r="BF51" s="1256"/>
      <c r="BG51" s="1256"/>
      <c r="BH51" s="1256"/>
      <c r="BI51" s="1256"/>
      <c r="BJ51" s="1256"/>
      <c r="BK51" s="1256"/>
      <c r="BL51" s="1256"/>
      <c r="BM51" s="1256"/>
      <c r="BN51" s="1256"/>
      <c r="BO51" s="1256"/>
      <c r="BP51" s="1253">
        <v>121</v>
      </c>
      <c r="BQ51" s="1253"/>
      <c r="BR51" s="1253"/>
      <c r="BS51" s="1253"/>
      <c r="BT51" s="1253"/>
      <c r="BU51" s="1253"/>
      <c r="BV51" s="1253"/>
      <c r="BW51" s="1253"/>
      <c r="BX51" s="1253">
        <v>124.4</v>
      </c>
      <c r="BY51" s="1253"/>
      <c r="BZ51" s="1253"/>
      <c r="CA51" s="1253"/>
      <c r="CB51" s="1253"/>
      <c r="CC51" s="1253"/>
      <c r="CD51" s="1253"/>
      <c r="CE51" s="1253"/>
      <c r="CF51" s="1253">
        <v>102.4</v>
      </c>
      <c r="CG51" s="1253"/>
      <c r="CH51" s="1253"/>
      <c r="CI51" s="1253"/>
      <c r="CJ51" s="1253"/>
      <c r="CK51" s="1253"/>
      <c r="CL51" s="1253"/>
      <c r="CM51" s="1253"/>
      <c r="CN51" s="1253">
        <v>92.9</v>
      </c>
      <c r="CO51" s="1253"/>
      <c r="CP51" s="1253"/>
      <c r="CQ51" s="1253"/>
      <c r="CR51" s="1253"/>
      <c r="CS51" s="1253"/>
      <c r="CT51" s="1253"/>
      <c r="CU51" s="1253"/>
      <c r="CV51" s="1253">
        <v>78.8</v>
      </c>
      <c r="CW51" s="1253"/>
      <c r="CX51" s="1253"/>
      <c r="CY51" s="1253"/>
      <c r="CZ51" s="1253"/>
      <c r="DA51" s="1253"/>
      <c r="DB51" s="1253"/>
      <c r="DC51" s="1253"/>
    </row>
    <row r="52" spans="1:109" ht="12.75" x14ac:dyDescent="0.2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2.75" x14ac:dyDescent="0.2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603</v>
      </c>
      <c r="BC53" s="1256"/>
      <c r="BD53" s="1256"/>
      <c r="BE53" s="1256"/>
      <c r="BF53" s="1256"/>
      <c r="BG53" s="1256"/>
      <c r="BH53" s="1256"/>
      <c r="BI53" s="1256"/>
      <c r="BJ53" s="1256"/>
      <c r="BK53" s="1256"/>
      <c r="BL53" s="1256"/>
      <c r="BM53" s="1256"/>
      <c r="BN53" s="1256"/>
      <c r="BO53" s="1256"/>
      <c r="BP53" s="1253">
        <v>65.900000000000006</v>
      </c>
      <c r="BQ53" s="1253"/>
      <c r="BR53" s="1253"/>
      <c r="BS53" s="1253"/>
      <c r="BT53" s="1253"/>
      <c r="BU53" s="1253"/>
      <c r="BV53" s="1253"/>
      <c r="BW53" s="1253"/>
      <c r="BX53" s="1253">
        <v>65.900000000000006</v>
      </c>
      <c r="BY53" s="1253"/>
      <c r="BZ53" s="1253"/>
      <c r="CA53" s="1253"/>
      <c r="CB53" s="1253"/>
      <c r="CC53" s="1253"/>
      <c r="CD53" s="1253"/>
      <c r="CE53" s="1253"/>
      <c r="CF53" s="1253">
        <v>67.3</v>
      </c>
      <c r="CG53" s="1253"/>
      <c r="CH53" s="1253"/>
      <c r="CI53" s="1253"/>
      <c r="CJ53" s="1253"/>
      <c r="CK53" s="1253"/>
      <c r="CL53" s="1253"/>
      <c r="CM53" s="1253"/>
      <c r="CN53" s="1253">
        <v>69.099999999999994</v>
      </c>
      <c r="CO53" s="1253"/>
      <c r="CP53" s="1253"/>
      <c r="CQ53" s="1253"/>
      <c r="CR53" s="1253"/>
      <c r="CS53" s="1253"/>
      <c r="CT53" s="1253"/>
      <c r="CU53" s="1253"/>
      <c r="CV53" s="1253">
        <v>70.8</v>
      </c>
      <c r="CW53" s="1253"/>
      <c r="CX53" s="1253"/>
      <c r="CY53" s="1253"/>
      <c r="CZ53" s="1253"/>
      <c r="DA53" s="1253"/>
      <c r="DB53" s="1253"/>
      <c r="DC53" s="1253"/>
    </row>
    <row r="54" spans="1:109" ht="12.75" x14ac:dyDescent="0.2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2.75" x14ac:dyDescent="0.25">
      <c r="A55" s="380"/>
      <c r="B55" s="372"/>
      <c r="G55" s="1259"/>
      <c r="H55" s="1259"/>
      <c r="I55" s="1259"/>
      <c r="J55" s="1259"/>
      <c r="K55" s="1260"/>
      <c r="L55" s="1260"/>
      <c r="M55" s="1260"/>
      <c r="N55" s="1260"/>
      <c r="AN55" s="1258" t="s">
        <v>604</v>
      </c>
      <c r="AO55" s="1258"/>
      <c r="AP55" s="1258"/>
      <c r="AQ55" s="1258"/>
      <c r="AR55" s="1258"/>
      <c r="AS55" s="1258"/>
      <c r="AT55" s="1258"/>
      <c r="AU55" s="1258"/>
      <c r="AV55" s="1258"/>
      <c r="AW55" s="1258"/>
      <c r="AX55" s="1258"/>
      <c r="AY55" s="1258"/>
      <c r="AZ55" s="1258"/>
      <c r="BA55" s="1258"/>
      <c r="BB55" s="1256" t="s">
        <v>602</v>
      </c>
      <c r="BC55" s="1256"/>
      <c r="BD55" s="1256"/>
      <c r="BE55" s="1256"/>
      <c r="BF55" s="1256"/>
      <c r="BG55" s="1256"/>
      <c r="BH55" s="1256"/>
      <c r="BI55" s="1256"/>
      <c r="BJ55" s="1256"/>
      <c r="BK55" s="1256"/>
      <c r="BL55" s="1256"/>
      <c r="BM55" s="1256"/>
      <c r="BN55" s="1256"/>
      <c r="BO55" s="1256"/>
      <c r="BP55" s="1253">
        <v>25.4</v>
      </c>
      <c r="BQ55" s="1253"/>
      <c r="BR55" s="1253"/>
      <c r="BS55" s="1253"/>
      <c r="BT55" s="1253"/>
      <c r="BU55" s="1253"/>
      <c r="BV55" s="1253"/>
      <c r="BW55" s="1253"/>
      <c r="BX55" s="1253">
        <v>23</v>
      </c>
      <c r="BY55" s="1253"/>
      <c r="BZ55" s="1253"/>
      <c r="CA55" s="1253"/>
      <c r="CB55" s="1253"/>
      <c r="CC55" s="1253"/>
      <c r="CD55" s="1253"/>
      <c r="CE55" s="1253"/>
      <c r="CF55" s="1253">
        <v>28</v>
      </c>
      <c r="CG55" s="1253"/>
      <c r="CH55" s="1253"/>
      <c r="CI55" s="1253"/>
      <c r="CJ55" s="1253"/>
      <c r="CK55" s="1253"/>
      <c r="CL55" s="1253"/>
      <c r="CM55" s="1253"/>
      <c r="CN55" s="1253">
        <v>18</v>
      </c>
      <c r="CO55" s="1253"/>
      <c r="CP55" s="1253"/>
      <c r="CQ55" s="1253"/>
      <c r="CR55" s="1253"/>
      <c r="CS55" s="1253"/>
      <c r="CT55" s="1253"/>
      <c r="CU55" s="1253"/>
      <c r="CV55" s="1253">
        <v>12.7</v>
      </c>
      <c r="CW55" s="1253"/>
      <c r="CX55" s="1253"/>
      <c r="CY55" s="1253"/>
      <c r="CZ55" s="1253"/>
      <c r="DA55" s="1253"/>
      <c r="DB55" s="1253"/>
      <c r="DC55" s="1253"/>
    </row>
    <row r="56" spans="1:109" ht="12.75" x14ac:dyDescent="0.2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2.75" x14ac:dyDescent="0.2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603</v>
      </c>
      <c r="BC57" s="1256"/>
      <c r="BD57" s="1256"/>
      <c r="BE57" s="1256"/>
      <c r="BF57" s="1256"/>
      <c r="BG57" s="1256"/>
      <c r="BH57" s="1256"/>
      <c r="BI57" s="1256"/>
      <c r="BJ57" s="1256"/>
      <c r="BK57" s="1256"/>
      <c r="BL57" s="1256"/>
      <c r="BM57" s="1256"/>
      <c r="BN57" s="1256"/>
      <c r="BO57" s="1256"/>
      <c r="BP57" s="1253">
        <v>60</v>
      </c>
      <c r="BQ57" s="1253"/>
      <c r="BR57" s="1253"/>
      <c r="BS57" s="1253"/>
      <c r="BT57" s="1253"/>
      <c r="BU57" s="1253"/>
      <c r="BV57" s="1253"/>
      <c r="BW57" s="1253"/>
      <c r="BX57" s="1253">
        <v>60.6</v>
      </c>
      <c r="BY57" s="1253"/>
      <c r="BZ57" s="1253"/>
      <c r="CA57" s="1253"/>
      <c r="CB57" s="1253"/>
      <c r="CC57" s="1253"/>
      <c r="CD57" s="1253"/>
      <c r="CE57" s="1253"/>
      <c r="CF57" s="1253">
        <v>62.3</v>
      </c>
      <c r="CG57" s="1253"/>
      <c r="CH57" s="1253"/>
      <c r="CI57" s="1253"/>
      <c r="CJ57" s="1253"/>
      <c r="CK57" s="1253"/>
      <c r="CL57" s="1253"/>
      <c r="CM57" s="1253"/>
      <c r="CN57" s="1253">
        <v>62.1</v>
      </c>
      <c r="CO57" s="1253"/>
      <c r="CP57" s="1253"/>
      <c r="CQ57" s="1253"/>
      <c r="CR57" s="1253"/>
      <c r="CS57" s="1253"/>
      <c r="CT57" s="1253"/>
      <c r="CU57" s="1253"/>
      <c r="CV57" s="1253">
        <v>63.1</v>
      </c>
      <c r="CW57" s="1253"/>
      <c r="CX57" s="1253"/>
      <c r="CY57" s="1253"/>
      <c r="CZ57" s="1253"/>
      <c r="DA57" s="1253"/>
      <c r="DB57" s="1253"/>
      <c r="DC57" s="1253"/>
      <c r="DD57" s="385"/>
      <c r="DE57" s="384"/>
    </row>
    <row r="58" spans="1:109" s="380" customFormat="1" ht="12.75" x14ac:dyDescent="0.2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2.75" x14ac:dyDescent="0.2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2.75" x14ac:dyDescent="0.2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2.75" x14ac:dyDescent="0.2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2.75" x14ac:dyDescent="0.2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149999999999999" x14ac:dyDescent="0.25">
      <c r="B63" s="391" t="s">
        <v>605</v>
      </c>
    </row>
    <row r="64" spans="1:109" ht="12.75" x14ac:dyDescent="0.25">
      <c r="B64" s="372"/>
      <c r="G64" s="379"/>
      <c r="I64" s="392"/>
      <c r="J64" s="392"/>
      <c r="K64" s="392"/>
      <c r="L64" s="392"/>
      <c r="M64" s="392"/>
      <c r="N64" s="393"/>
      <c r="AM64" s="379"/>
      <c r="AN64" s="379" t="s">
        <v>598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2.75" x14ac:dyDescent="0.25">
      <c r="B65" s="372"/>
      <c r="AN65" s="1265" t="s">
        <v>606</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2.75" x14ac:dyDescent="0.2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2.75" x14ac:dyDescent="0.2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2.75" x14ac:dyDescent="0.2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2.75" x14ac:dyDescent="0.2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2.75" x14ac:dyDescent="0.2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2.75" x14ac:dyDescent="0.25">
      <c r="B71" s="372"/>
      <c r="G71" s="397"/>
      <c r="I71" s="398"/>
      <c r="J71" s="395"/>
      <c r="K71" s="395"/>
      <c r="L71" s="396"/>
      <c r="M71" s="395"/>
      <c r="N71" s="396"/>
      <c r="AM71" s="397"/>
      <c r="AN71" s="366" t="s">
        <v>600</v>
      </c>
    </row>
    <row r="72" spans="2:107" ht="12.75" x14ac:dyDescent="0.2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561</v>
      </c>
      <c r="BQ72" s="1258"/>
      <c r="BR72" s="1258"/>
      <c r="BS72" s="1258"/>
      <c r="BT72" s="1258"/>
      <c r="BU72" s="1258"/>
      <c r="BV72" s="1258"/>
      <c r="BW72" s="1258"/>
      <c r="BX72" s="1258" t="s">
        <v>562</v>
      </c>
      <c r="BY72" s="1258"/>
      <c r="BZ72" s="1258"/>
      <c r="CA72" s="1258"/>
      <c r="CB72" s="1258"/>
      <c r="CC72" s="1258"/>
      <c r="CD72" s="1258"/>
      <c r="CE72" s="1258"/>
      <c r="CF72" s="1258" t="s">
        <v>563</v>
      </c>
      <c r="CG72" s="1258"/>
      <c r="CH72" s="1258"/>
      <c r="CI72" s="1258"/>
      <c r="CJ72" s="1258"/>
      <c r="CK72" s="1258"/>
      <c r="CL72" s="1258"/>
      <c r="CM72" s="1258"/>
      <c r="CN72" s="1258" t="s">
        <v>564</v>
      </c>
      <c r="CO72" s="1258"/>
      <c r="CP72" s="1258"/>
      <c r="CQ72" s="1258"/>
      <c r="CR72" s="1258"/>
      <c r="CS72" s="1258"/>
      <c r="CT72" s="1258"/>
      <c r="CU72" s="1258"/>
      <c r="CV72" s="1258" t="s">
        <v>565</v>
      </c>
      <c r="CW72" s="1258"/>
      <c r="CX72" s="1258"/>
      <c r="CY72" s="1258"/>
      <c r="CZ72" s="1258"/>
      <c r="DA72" s="1258"/>
      <c r="DB72" s="1258"/>
      <c r="DC72" s="1258"/>
    </row>
    <row r="73" spans="2:107" ht="12.75" x14ac:dyDescent="0.25">
      <c r="B73" s="372"/>
      <c r="G73" s="1261"/>
      <c r="H73" s="1261"/>
      <c r="I73" s="1261"/>
      <c r="J73" s="1261"/>
      <c r="K73" s="1257"/>
      <c r="L73" s="1257"/>
      <c r="M73" s="1257"/>
      <c r="N73" s="1257"/>
      <c r="AM73" s="381"/>
      <c r="AN73" s="1256" t="s">
        <v>601</v>
      </c>
      <c r="AO73" s="1256"/>
      <c r="AP73" s="1256"/>
      <c r="AQ73" s="1256"/>
      <c r="AR73" s="1256"/>
      <c r="AS73" s="1256"/>
      <c r="AT73" s="1256"/>
      <c r="AU73" s="1256"/>
      <c r="AV73" s="1256"/>
      <c r="AW73" s="1256"/>
      <c r="AX73" s="1256"/>
      <c r="AY73" s="1256"/>
      <c r="AZ73" s="1256"/>
      <c r="BA73" s="1256"/>
      <c r="BB73" s="1256" t="s">
        <v>602</v>
      </c>
      <c r="BC73" s="1256"/>
      <c r="BD73" s="1256"/>
      <c r="BE73" s="1256"/>
      <c r="BF73" s="1256"/>
      <c r="BG73" s="1256"/>
      <c r="BH73" s="1256"/>
      <c r="BI73" s="1256"/>
      <c r="BJ73" s="1256"/>
      <c r="BK73" s="1256"/>
      <c r="BL73" s="1256"/>
      <c r="BM73" s="1256"/>
      <c r="BN73" s="1256"/>
      <c r="BO73" s="1256"/>
      <c r="BP73" s="1253">
        <v>121</v>
      </c>
      <c r="BQ73" s="1253"/>
      <c r="BR73" s="1253"/>
      <c r="BS73" s="1253"/>
      <c r="BT73" s="1253"/>
      <c r="BU73" s="1253"/>
      <c r="BV73" s="1253"/>
      <c r="BW73" s="1253"/>
      <c r="BX73" s="1253">
        <v>124.4</v>
      </c>
      <c r="BY73" s="1253"/>
      <c r="BZ73" s="1253"/>
      <c r="CA73" s="1253"/>
      <c r="CB73" s="1253"/>
      <c r="CC73" s="1253"/>
      <c r="CD73" s="1253"/>
      <c r="CE73" s="1253"/>
      <c r="CF73" s="1253">
        <v>102.4</v>
      </c>
      <c r="CG73" s="1253"/>
      <c r="CH73" s="1253"/>
      <c r="CI73" s="1253"/>
      <c r="CJ73" s="1253"/>
      <c r="CK73" s="1253"/>
      <c r="CL73" s="1253"/>
      <c r="CM73" s="1253"/>
      <c r="CN73" s="1253">
        <v>92.9</v>
      </c>
      <c r="CO73" s="1253"/>
      <c r="CP73" s="1253"/>
      <c r="CQ73" s="1253"/>
      <c r="CR73" s="1253"/>
      <c r="CS73" s="1253"/>
      <c r="CT73" s="1253"/>
      <c r="CU73" s="1253"/>
      <c r="CV73" s="1253">
        <v>78.8</v>
      </c>
      <c r="CW73" s="1253"/>
      <c r="CX73" s="1253"/>
      <c r="CY73" s="1253"/>
      <c r="CZ73" s="1253"/>
      <c r="DA73" s="1253"/>
      <c r="DB73" s="1253"/>
      <c r="DC73" s="1253"/>
    </row>
    <row r="74" spans="2:107" ht="12.75" x14ac:dyDescent="0.2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2.75" x14ac:dyDescent="0.2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607</v>
      </c>
      <c r="BC75" s="1256"/>
      <c r="BD75" s="1256"/>
      <c r="BE75" s="1256"/>
      <c r="BF75" s="1256"/>
      <c r="BG75" s="1256"/>
      <c r="BH75" s="1256"/>
      <c r="BI75" s="1256"/>
      <c r="BJ75" s="1256"/>
      <c r="BK75" s="1256"/>
      <c r="BL75" s="1256"/>
      <c r="BM75" s="1256"/>
      <c r="BN75" s="1256"/>
      <c r="BO75" s="1256"/>
      <c r="BP75" s="1253">
        <v>12.9</v>
      </c>
      <c r="BQ75" s="1253"/>
      <c r="BR75" s="1253"/>
      <c r="BS75" s="1253"/>
      <c r="BT75" s="1253"/>
      <c r="BU75" s="1253"/>
      <c r="BV75" s="1253"/>
      <c r="BW75" s="1253"/>
      <c r="BX75" s="1253">
        <v>13.4</v>
      </c>
      <c r="BY75" s="1253"/>
      <c r="BZ75" s="1253"/>
      <c r="CA75" s="1253"/>
      <c r="CB75" s="1253"/>
      <c r="CC75" s="1253"/>
      <c r="CD75" s="1253"/>
      <c r="CE75" s="1253"/>
      <c r="CF75" s="1253">
        <v>12.7</v>
      </c>
      <c r="CG75" s="1253"/>
      <c r="CH75" s="1253"/>
      <c r="CI75" s="1253"/>
      <c r="CJ75" s="1253"/>
      <c r="CK75" s="1253"/>
      <c r="CL75" s="1253"/>
      <c r="CM75" s="1253"/>
      <c r="CN75" s="1253">
        <v>12.3</v>
      </c>
      <c r="CO75" s="1253"/>
      <c r="CP75" s="1253"/>
      <c r="CQ75" s="1253"/>
      <c r="CR75" s="1253"/>
      <c r="CS75" s="1253"/>
      <c r="CT75" s="1253"/>
      <c r="CU75" s="1253"/>
      <c r="CV75" s="1253">
        <v>11.7</v>
      </c>
      <c r="CW75" s="1253"/>
      <c r="CX75" s="1253"/>
      <c r="CY75" s="1253"/>
      <c r="CZ75" s="1253"/>
      <c r="DA75" s="1253"/>
      <c r="DB75" s="1253"/>
      <c r="DC75" s="1253"/>
    </row>
    <row r="76" spans="2:107" ht="12.75" x14ac:dyDescent="0.2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2.75" x14ac:dyDescent="0.25">
      <c r="B77" s="372"/>
      <c r="G77" s="1259"/>
      <c r="H77" s="1259"/>
      <c r="I77" s="1259"/>
      <c r="J77" s="1259"/>
      <c r="K77" s="1257"/>
      <c r="L77" s="1257"/>
      <c r="M77" s="1257"/>
      <c r="N77" s="1257"/>
      <c r="AN77" s="1258" t="s">
        <v>604</v>
      </c>
      <c r="AO77" s="1258"/>
      <c r="AP77" s="1258"/>
      <c r="AQ77" s="1258"/>
      <c r="AR77" s="1258"/>
      <c r="AS77" s="1258"/>
      <c r="AT77" s="1258"/>
      <c r="AU77" s="1258"/>
      <c r="AV77" s="1258"/>
      <c r="AW77" s="1258"/>
      <c r="AX77" s="1258"/>
      <c r="AY77" s="1258"/>
      <c r="AZ77" s="1258"/>
      <c r="BA77" s="1258"/>
      <c r="BB77" s="1256" t="s">
        <v>602</v>
      </c>
      <c r="BC77" s="1256"/>
      <c r="BD77" s="1256"/>
      <c r="BE77" s="1256"/>
      <c r="BF77" s="1256"/>
      <c r="BG77" s="1256"/>
      <c r="BH77" s="1256"/>
      <c r="BI77" s="1256"/>
      <c r="BJ77" s="1256"/>
      <c r="BK77" s="1256"/>
      <c r="BL77" s="1256"/>
      <c r="BM77" s="1256"/>
      <c r="BN77" s="1256"/>
      <c r="BO77" s="1256"/>
      <c r="BP77" s="1253">
        <v>25.4</v>
      </c>
      <c r="BQ77" s="1253"/>
      <c r="BR77" s="1253"/>
      <c r="BS77" s="1253"/>
      <c r="BT77" s="1253"/>
      <c r="BU77" s="1253"/>
      <c r="BV77" s="1253"/>
      <c r="BW77" s="1253"/>
      <c r="BX77" s="1253">
        <v>23</v>
      </c>
      <c r="BY77" s="1253"/>
      <c r="BZ77" s="1253"/>
      <c r="CA77" s="1253"/>
      <c r="CB77" s="1253"/>
      <c r="CC77" s="1253"/>
      <c r="CD77" s="1253"/>
      <c r="CE77" s="1253"/>
      <c r="CF77" s="1253">
        <v>28</v>
      </c>
      <c r="CG77" s="1253"/>
      <c r="CH77" s="1253"/>
      <c r="CI77" s="1253"/>
      <c r="CJ77" s="1253"/>
      <c r="CK77" s="1253"/>
      <c r="CL77" s="1253"/>
      <c r="CM77" s="1253"/>
      <c r="CN77" s="1253">
        <v>18</v>
      </c>
      <c r="CO77" s="1253"/>
      <c r="CP77" s="1253"/>
      <c r="CQ77" s="1253"/>
      <c r="CR77" s="1253"/>
      <c r="CS77" s="1253"/>
      <c r="CT77" s="1253"/>
      <c r="CU77" s="1253"/>
      <c r="CV77" s="1253">
        <v>12.7</v>
      </c>
      <c r="CW77" s="1253"/>
      <c r="CX77" s="1253"/>
      <c r="CY77" s="1253"/>
      <c r="CZ77" s="1253"/>
      <c r="DA77" s="1253"/>
      <c r="DB77" s="1253"/>
      <c r="DC77" s="1253"/>
    </row>
    <row r="78" spans="2:107" ht="12.75" x14ac:dyDescent="0.2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2.75" x14ac:dyDescent="0.2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607</v>
      </c>
      <c r="BC79" s="1256"/>
      <c r="BD79" s="1256"/>
      <c r="BE79" s="1256"/>
      <c r="BF79" s="1256"/>
      <c r="BG79" s="1256"/>
      <c r="BH79" s="1256"/>
      <c r="BI79" s="1256"/>
      <c r="BJ79" s="1256"/>
      <c r="BK79" s="1256"/>
      <c r="BL79" s="1256"/>
      <c r="BM79" s="1256"/>
      <c r="BN79" s="1256"/>
      <c r="BO79" s="1256"/>
      <c r="BP79" s="1253">
        <v>7.8</v>
      </c>
      <c r="BQ79" s="1253"/>
      <c r="BR79" s="1253"/>
      <c r="BS79" s="1253"/>
      <c r="BT79" s="1253"/>
      <c r="BU79" s="1253"/>
      <c r="BV79" s="1253"/>
      <c r="BW79" s="1253"/>
      <c r="BX79" s="1253">
        <v>7.7</v>
      </c>
      <c r="BY79" s="1253"/>
      <c r="BZ79" s="1253"/>
      <c r="CA79" s="1253"/>
      <c r="CB79" s="1253"/>
      <c r="CC79" s="1253"/>
      <c r="CD79" s="1253"/>
      <c r="CE79" s="1253"/>
      <c r="CF79" s="1253">
        <v>7.5</v>
      </c>
      <c r="CG79" s="1253"/>
      <c r="CH79" s="1253"/>
      <c r="CI79" s="1253"/>
      <c r="CJ79" s="1253"/>
      <c r="CK79" s="1253"/>
      <c r="CL79" s="1253"/>
      <c r="CM79" s="1253"/>
      <c r="CN79" s="1253">
        <v>6.6</v>
      </c>
      <c r="CO79" s="1253"/>
      <c r="CP79" s="1253"/>
      <c r="CQ79" s="1253"/>
      <c r="CR79" s="1253"/>
      <c r="CS79" s="1253"/>
      <c r="CT79" s="1253"/>
      <c r="CU79" s="1253"/>
      <c r="CV79" s="1253">
        <v>6.6</v>
      </c>
      <c r="CW79" s="1253"/>
      <c r="CX79" s="1253"/>
      <c r="CY79" s="1253"/>
      <c r="CZ79" s="1253"/>
      <c r="DA79" s="1253"/>
      <c r="DB79" s="1253"/>
      <c r="DC79" s="1253"/>
    </row>
    <row r="80" spans="2:107" ht="12.75" x14ac:dyDescent="0.2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2.75" x14ac:dyDescent="0.25">
      <c r="B81" s="372"/>
    </row>
    <row r="82" spans="2:109" ht="16.149999999999999" x14ac:dyDescent="0.2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2.75" x14ac:dyDescent="0.2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2.75" x14ac:dyDescent="0.25">
      <c r="DD84" s="366"/>
      <c r="DE84" s="366"/>
    </row>
    <row r="85" spans="2:109" ht="12.75" x14ac:dyDescent="0.25">
      <c r="DD85" s="366"/>
      <c r="DE85" s="366"/>
    </row>
  </sheetData>
  <sheetProtection algorithmName="SHA-512" hashValue="x8azwJUlqzfHvK53VyPdTlPaxPxoiWC8jjY4gnXKVA15HeaDGbos7ioKF+eEvJ9SB/g51uXdGbDwyVIc8YEgsg==" saltValue="Y/00Gn4H3N81VsaUj+spU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5"/>
  <cols>
    <col min="1" max="34" width="2.46484375" style="260" customWidth="1"/>
    <col min="35" max="122" width="2.46484375" style="259" customWidth="1"/>
    <col min="123" max="16384" width="2.46484375" style="259" hidden="1"/>
  </cols>
  <sheetData>
    <row r="1" spans="1:34" ht="13.5" customHeight="1"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2.75" x14ac:dyDescent="0.25">
      <c r="S2" s="259"/>
      <c r="AH2" s="259"/>
    </row>
    <row r="3" spans="1:34"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2.75" x14ac:dyDescent="0.25"/>
    <row r="5" spans="1:34" ht="12.75" x14ac:dyDescent="0.25"/>
    <row r="6" spans="1:34" ht="12.75" x14ac:dyDescent="0.25"/>
    <row r="7" spans="1:34" ht="12.75" x14ac:dyDescent="0.25"/>
    <row r="8" spans="1:34" ht="12.75" x14ac:dyDescent="0.25"/>
    <row r="9" spans="1:34" ht="12.75" x14ac:dyDescent="0.25">
      <c r="AH9" s="259"/>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9"/>
    </row>
    <row r="18" spans="12:34" ht="12.75" x14ac:dyDescent="0.25"/>
    <row r="19" spans="12:34" ht="12.75" x14ac:dyDescent="0.25"/>
    <row r="20" spans="12:34" ht="12.75" x14ac:dyDescent="0.25">
      <c r="AH20" s="259"/>
    </row>
    <row r="21" spans="12:34" ht="12.75" x14ac:dyDescent="0.25">
      <c r="AH21" s="259"/>
    </row>
    <row r="22" spans="12:34" ht="12.75" x14ac:dyDescent="0.25"/>
    <row r="23" spans="12:34" ht="12.75" x14ac:dyDescent="0.25"/>
    <row r="24" spans="12:34" ht="12.75" x14ac:dyDescent="0.25">
      <c r="Q24" s="259"/>
    </row>
    <row r="25" spans="12:34" ht="12.75" x14ac:dyDescent="0.25"/>
    <row r="26" spans="12:34" ht="12.75" x14ac:dyDescent="0.25"/>
    <row r="27" spans="12:34" ht="12.75" x14ac:dyDescent="0.25"/>
    <row r="28" spans="12:34" ht="12.75" x14ac:dyDescent="0.25">
      <c r="O28" s="259"/>
      <c r="T28" s="259"/>
      <c r="AH28" s="259"/>
    </row>
    <row r="29" spans="12:34" ht="12.75" x14ac:dyDescent="0.25"/>
    <row r="30" spans="12:34" ht="12.75" x14ac:dyDescent="0.25"/>
    <row r="31" spans="12:34" ht="12.75" x14ac:dyDescent="0.25">
      <c r="Q31" s="259"/>
    </row>
    <row r="32" spans="12:34" ht="12.75" x14ac:dyDescent="0.25">
      <c r="L32" s="259"/>
    </row>
    <row r="33" spans="2:34" ht="12.75" x14ac:dyDescent="0.25">
      <c r="C33" s="259"/>
      <c r="E33" s="259"/>
      <c r="G33" s="259"/>
      <c r="I33" s="259"/>
      <c r="X33" s="259"/>
    </row>
    <row r="34" spans="2:34" ht="12.75" x14ac:dyDescent="0.25">
      <c r="B34" s="259"/>
      <c r="P34" s="259"/>
      <c r="R34" s="259"/>
      <c r="T34" s="259"/>
    </row>
    <row r="35" spans="2:34" ht="12.75" x14ac:dyDescent="0.25">
      <c r="D35" s="259"/>
      <c r="W35" s="259"/>
      <c r="AC35" s="259"/>
      <c r="AD35" s="259"/>
      <c r="AE35" s="259"/>
      <c r="AF35" s="259"/>
      <c r="AG35" s="259"/>
      <c r="AH35" s="259"/>
    </row>
    <row r="36" spans="2:34" ht="12.75" x14ac:dyDescent="0.25">
      <c r="H36" s="259"/>
      <c r="J36" s="259"/>
      <c r="K36" s="259"/>
      <c r="M36" s="259"/>
      <c r="Y36" s="259"/>
      <c r="Z36" s="259"/>
      <c r="AA36" s="259"/>
      <c r="AB36" s="259"/>
      <c r="AC36" s="259"/>
      <c r="AD36" s="259"/>
      <c r="AE36" s="259"/>
      <c r="AF36" s="259"/>
      <c r="AG36" s="259"/>
      <c r="AH36" s="259"/>
    </row>
    <row r="37" spans="2:34" ht="12.75" x14ac:dyDescent="0.25">
      <c r="AH37" s="259"/>
    </row>
    <row r="38" spans="2:34" ht="12.75" x14ac:dyDescent="0.25">
      <c r="AG38" s="259"/>
      <c r="AH38" s="259"/>
    </row>
    <row r="39" spans="2:34" ht="12.75" x14ac:dyDescent="0.25"/>
    <row r="40" spans="2:34" ht="12.75" x14ac:dyDescent="0.25">
      <c r="X40" s="259"/>
    </row>
    <row r="41" spans="2:34" ht="12.75" x14ac:dyDescent="0.25">
      <c r="R41" s="259"/>
    </row>
    <row r="42" spans="2:34" ht="12.75" x14ac:dyDescent="0.25">
      <c r="W42" s="259"/>
    </row>
    <row r="43" spans="2:34" ht="12.75" x14ac:dyDescent="0.25">
      <c r="Y43" s="259"/>
      <c r="Z43" s="259"/>
      <c r="AA43" s="259"/>
      <c r="AB43" s="259"/>
      <c r="AC43" s="259"/>
      <c r="AD43" s="259"/>
      <c r="AE43" s="259"/>
      <c r="AF43" s="259"/>
      <c r="AG43" s="259"/>
      <c r="AH43" s="259"/>
    </row>
    <row r="44" spans="2:34" ht="12.75" x14ac:dyDescent="0.25">
      <c r="AH44" s="259"/>
    </row>
    <row r="45" spans="2:34" ht="12.75" x14ac:dyDescent="0.25">
      <c r="X45" s="259"/>
    </row>
    <row r="46" spans="2:34" ht="12.75" x14ac:dyDescent="0.25"/>
    <row r="47" spans="2:34" ht="12.75" x14ac:dyDescent="0.25"/>
    <row r="48" spans="2:34" ht="12.75" x14ac:dyDescent="0.25">
      <c r="W48" s="259"/>
      <c r="Y48" s="259"/>
      <c r="Z48" s="259"/>
      <c r="AA48" s="259"/>
      <c r="AB48" s="259"/>
      <c r="AC48" s="259"/>
      <c r="AD48" s="259"/>
      <c r="AE48" s="259"/>
      <c r="AF48" s="259"/>
      <c r="AG48" s="259"/>
      <c r="AH48" s="259"/>
    </row>
    <row r="49" spans="28:34" ht="12.75" x14ac:dyDescent="0.25"/>
    <row r="50" spans="28:34" ht="12.75" x14ac:dyDescent="0.25">
      <c r="AE50" s="259"/>
      <c r="AF50" s="259"/>
      <c r="AG50" s="259"/>
      <c r="AH50" s="259"/>
    </row>
    <row r="51" spans="28:34" ht="12.75" x14ac:dyDescent="0.25">
      <c r="AC51" s="259"/>
      <c r="AD51" s="259"/>
      <c r="AE51" s="259"/>
      <c r="AF51" s="259"/>
      <c r="AG51" s="259"/>
      <c r="AH51" s="259"/>
    </row>
    <row r="52" spans="28:34" ht="12.75" x14ac:dyDescent="0.25"/>
    <row r="53" spans="28:34" ht="12.75" x14ac:dyDescent="0.25">
      <c r="AF53" s="259"/>
      <c r="AG53" s="259"/>
      <c r="AH53" s="259"/>
    </row>
    <row r="54" spans="28:34" ht="12.75" x14ac:dyDescent="0.25">
      <c r="AH54" s="259"/>
    </row>
    <row r="55" spans="28:34" ht="12.75" x14ac:dyDescent="0.25"/>
    <row r="56" spans="28:34" ht="12.75" x14ac:dyDescent="0.25">
      <c r="AB56" s="259"/>
      <c r="AC56" s="259"/>
      <c r="AD56" s="259"/>
      <c r="AE56" s="259"/>
      <c r="AF56" s="259"/>
      <c r="AG56" s="259"/>
      <c r="AH56" s="259"/>
    </row>
    <row r="57" spans="28:34" ht="12.75" x14ac:dyDescent="0.25">
      <c r="AH57" s="259"/>
    </row>
    <row r="58" spans="28:34" ht="12.75" x14ac:dyDescent="0.25">
      <c r="AH58" s="259"/>
    </row>
    <row r="59" spans="28:34" ht="12.75" x14ac:dyDescent="0.25"/>
    <row r="60" spans="28:34" ht="12.75" x14ac:dyDescent="0.25"/>
    <row r="61" spans="28:34" ht="12.75" x14ac:dyDescent="0.25"/>
    <row r="62" spans="28:34" ht="12.75" x14ac:dyDescent="0.25"/>
    <row r="63" spans="28:34" ht="12.75" x14ac:dyDescent="0.25">
      <c r="AH63" s="259"/>
    </row>
    <row r="64" spans="28:34" ht="12.75" x14ac:dyDescent="0.25">
      <c r="AG64" s="259"/>
      <c r="AH64" s="259"/>
    </row>
    <row r="65" spans="28:34" ht="12.75" x14ac:dyDescent="0.25"/>
    <row r="66" spans="28:34" ht="12.75" x14ac:dyDescent="0.25"/>
    <row r="67" spans="28:34" ht="12.75" x14ac:dyDescent="0.25"/>
    <row r="68" spans="28:34" ht="12.75" x14ac:dyDescent="0.25">
      <c r="AB68" s="259"/>
      <c r="AC68" s="259"/>
      <c r="AD68" s="259"/>
      <c r="AE68" s="259"/>
      <c r="AF68" s="259"/>
      <c r="AG68" s="259"/>
      <c r="AH68" s="259"/>
    </row>
    <row r="69" spans="28:34" ht="12.75" x14ac:dyDescent="0.25">
      <c r="AF69" s="259"/>
      <c r="AG69" s="259"/>
      <c r="AH69" s="259"/>
    </row>
    <row r="70" spans="28:34" ht="12.75" x14ac:dyDescent="0.25"/>
    <row r="71" spans="28:34" ht="12.75" x14ac:dyDescent="0.25"/>
    <row r="72" spans="28:34" ht="12.75" x14ac:dyDescent="0.25"/>
    <row r="73" spans="28:34" ht="12.75" x14ac:dyDescent="0.25"/>
    <row r="74" spans="28:34" ht="12.75" x14ac:dyDescent="0.25"/>
    <row r="75" spans="28:34" ht="12.75" x14ac:dyDescent="0.25">
      <c r="AH75" s="259"/>
    </row>
    <row r="76" spans="28:34" ht="12.75" x14ac:dyDescent="0.25">
      <c r="AF76" s="259"/>
      <c r="AG76" s="259"/>
      <c r="AH76" s="259"/>
    </row>
    <row r="77" spans="28:34" ht="12.75" x14ac:dyDescent="0.25">
      <c r="AG77" s="259"/>
      <c r="AH77" s="259"/>
    </row>
    <row r="78" spans="28:34" ht="12.75" x14ac:dyDescent="0.25"/>
    <row r="79" spans="28:34" ht="12.75" x14ac:dyDescent="0.25"/>
    <row r="80" spans="28:34" ht="12.75" x14ac:dyDescent="0.25"/>
    <row r="81" spans="25:34" ht="12.75" x14ac:dyDescent="0.25"/>
    <row r="82" spans="25:34" ht="12.75" x14ac:dyDescent="0.25">
      <c r="Y82" s="259"/>
    </row>
    <row r="83" spans="25:34" ht="12.75" x14ac:dyDescent="0.25">
      <c r="Y83" s="259"/>
      <c r="Z83" s="259"/>
      <c r="AA83" s="259"/>
      <c r="AB83" s="259"/>
      <c r="AC83" s="259"/>
      <c r="AD83" s="259"/>
      <c r="AE83" s="259"/>
      <c r="AF83" s="259"/>
      <c r="AG83" s="259"/>
      <c r="AH83" s="259"/>
    </row>
    <row r="84" spans="25:34" ht="12.75" x14ac:dyDescent="0.25"/>
    <row r="85" spans="25:34" ht="12.75" x14ac:dyDescent="0.25"/>
    <row r="86" spans="25:34" ht="12.75" x14ac:dyDescent="0.25"/>
    <row r="87" spans="25:34" ht="12.75" x14ac:dyDescent="0.25"/>
    <row r="88" spans="25:34" ht="12.75" x14ac:dyDescent="0.25">
      <c r="AH88" s="259"/>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9"/>
      <c r="AG94" s="259"/>
      <c r="AH94" s="259"/>
    </row>
    <row r="95" spans="25:34" ht="13.5" customHeight="1" x14ac:dyDescent="0.25">
      <c r="AH95" s="259"/>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9"/>
    </row>
    <row r="102" spans="33:34" ht="13.5" customHeight="1" x14ac:dyDescent="0.25"/>
    <row r="103" spans="33:34" ht="13.5" customHeight="1" x14ac:dyDescent="0.25"/>
    <row r="104" spans="33:34" ht="13.5" customHeight="1" x14ac:dyDescent="0.25">
      <c r="AG104" s="259"/>
      <c r="AH104" s="259"/>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9"/>
    </row>
    <row r="117" spans="34:122" ht="13.5" customHeight="1" x14ac:dyDescent="0.25"/>
    <row r="118" spans="34:122" ht="13.5" customHeight="1" x14ac:dyDescent="0.25"/>
    <row r="119" spans="34:122" ht="13.5" customHeight="1" x14ac:dyDescent="0.25"/>
    <row r="120" spans="34:122" ht="13.5" customHeight="1" x14ac:dyDescent="0.25">
      <c r="AH120" s="259"/>
    </row>
    <row r="121" spans="34:122" ht="13.5" customHeight="1" x14ac:dyDescent="0.25">
      <c r="AH121" s="259"/>
    </row>
    <row r="122" spans="34:122" ht="13.5" customHeight="1" x14ac:dyDescent="0.25"/>
    <row r="123" spans="34:122" ht="13.5" customHeight="1" x14ac:dyDescent="0.25"/>
    <row r="124" spans="34:122" ht="13.5" customHeight="1" x14ac:dyDescent="0.25"/>
    <row r="125" spans="34:122" ht="13.5" customHeight="1" x14ac:dyDescent="0.25">
      <c r="DR125" s="259" t="s">
        <v>508</v>
      </c>
    </row>
  </sheetData>
  <sheetProtection algorithmName="SHA-512" hashValue="WFtYE/Nk+3P6CXQUK8J4fP9bMUxfWFdYok6ayKGPC6QErs8GXSGfYz69zHCeakomE1FL6uySTu/ZhdLttXQxEw==" saltValue="OyOOsVDuhb5TIkqCA1J9J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5"/>
  <cols>
    <col min="1" max="34" width="2.46484375" style="260" customWidth="1"/>
    <col min="35" max="122" width="2.46484375" style="259" customWidth="1"/>
    <col min="123" max="16384" width="2.46484375" style="259" hidden="1"/>
  </cols>
  <sheetData>
    <row r="1" spans="2:34" ht="13.5" customHeight="1"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2.75" x14ac:dyDescent="0.25">
      <c r="S2" s="259"/>
      <c r="AH2" s="259"/>
    </row>
    <row r="3" spans="2:34"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2.75" x14ac:dyDescent="0.25"/>
    <row r="5" spans="2:34" ht="12.75" x14ac:dyDescent="0.25"/>
    <row r="6" spans="2:34" ht="12.75" x14ac:dyDescent="0.25"/>
    <row r="7" spans="2:34" ht="12.75" x14ac:dyDescent="0.25"/>
    <row r="8" spans="2:34" ht="12.75" x14ac:dyDescent="0.25"/>
    <row r="9" spans="2:34" ht="12.75" x14ac:dyDescent="0.25">
      <c r="AH9" s="259"/>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9"/>
    </row>
    <row r="18" spans="12:34" ht="12.75" x14ac:dyDescent="0.25"/>
    <row r="19" spans="12:34" ht="12.75" x14ac:dyDescent="0.25"/>
    <row r="20" spans="12:34" ht="12.75" x14ac:dyDescent="0.25">
      <c r="AH20" s="259"/>
    </row>
    <row r="21" spans="12:34" ht="12.75" x14ac:dyDescent="0.25">
      <c r="AH21" s="259"/>
    </row>
    <row r="22" spans="12:34" ht="12.75" x14ac:dyDescent="0.25"/>
    <row r="23" spans="12:34" ht="12.75" x14ac:dyDescent="0.25"/>
    <row r="24" spans="12:34" ht="12.75" x14ac:dyDescent="0.25">
      <c r="Q24" s="259"/>
    </row>
    <row r="25" spans="12:34" ht="12.75" x14ac:dyDescent="0.25"/>
    <row r="26" spans="12:34" ht="12.75" x14ac:dyDescent="0.25"/>
    <row r="27" spans="12:34" ht="12.75" x14ac:dyDescent="0.25"/>
    <row r="28" spans="12:34" ht="12.75" x14ac:dyDescent="0.25">
      <c r="O28" s="259"/>
      <c r="T28" s="259"/>
      <c r="AH28" s="259"/>
    </row>
    <row r="29" spans="12:34" ht="12.75" x14ac:dyDescent="0.25"/>
    <row r="30" spans="12:34" ht="12.75" x14ac:dyDescent="0.25"/>
    <row r="31" spans="12:34" ht="12.75" x14ac:dyDescent="0.25">
      <c r="Q31" s="259"/>
    </row>
    <row r="32" spans="12:34" ht="12.75" x14ac:dyDescent="0.25">
      <c r="L32" s="259"/>
    </row>
    <row r="33" spans="2:34" ht="12.75" x14ac:dyDescent="0.25">
      <c r="C33" s="259"/>
      <c r="E33" s="259"/>
      <c r="G33" s="259"/>
      <c r="I33" s="259"/>
      <c r="X33" s="259"/>
    </row>
    <row r="34" spans="2:34" ht="12.75" x14ac:dyDescent="0.25">
      <c r="B34" s="259"/>
      <c r="P34" s="259"/>
      <c r="R34" s="259"/>
      <c r="T34" s="259"/>
    </row>
    <row r="35" spans="2:34" ht="12.75" x14ac:dyDescent="0.25">
      <c r="D35" s="259"/>
      <c r="W35" s="259"/>
      <c r="AC35" s="259"/>
      <c r="AD35" s="259"/>
      <c r="AE35" s="259"/>
      <c r="AF35" s="259"/>
      <c r="AG35" s="259"/>
      <c r="AH35" s="259"/>
    </row>
    <row r="36" spans="2:34" ht="12.75" x14ac:dyDescent="0.25">
      <c r="H36" s="259"/>
      <c r="J36" s="259"/>
      <c r="K36" s="259"/>
      <c r="M36" s="259"/>
      <c r="Y36" s="259"/>
      <c r="Z36" s="259"/>
      <c r="AA36" s="259"/>
      <c r="AB36" s="259"/>
      <c r="AC36" s="259"/>
      <c r="AD36" s="259"/>
      <c r="AE36" s="259"/>
      <c r="AF36" s="259"/>
      <c r="AG36" s="259"/>
      <c r="AH36" s="259"/>
    </row>
    <row r="37" spans="2:34" ht="12.75" x14ac:dyDescent="0.25">
      <c r="AH37" s="259"/>
    </row>
    <row r="38" spans="2:34" ht="12.75" x14ac:dyDescent="0.25">
      <c r="AG38" s="259"/>
      <c r="AH38" s="259"/>
    </row>
    <row r="39" spans="2:34" ht="12.75" x14ac:dyDescent="0.25"/>
    <row r="40" spans="2:34" ht="12.75" x14ac:dyDescent="0.25">
      <c r="X40" s="259"/>
    </row>
    <row r="41" spans="2:34" ht="12.75" x14ac:dyDescent="0.25">
      <c r="R41" s="259"/>
    </row>
    <row r="42" spans="2:34" ht="12.75" x14ac:dyDescent="0.25">
      <c r="W42" s="259"/>
    </row>
    <row r="43" spans="2:34" ht="12.75" x14ac:dyDescent="0.25">
      <c r="Y43" s="259"/>
      <c r="Z43" s="259"/>
      <c r="AA43" s="259"/>
      <c r="AB43" s="259"/>
      <c r="AC43" s="259"/>
      <c r="AD43" s="259"/>
      <c r="AE43" s="259"/>
      <c r="AF43" s="259"/>
      <c r="AG43" s="259"/>
      <c r="AH43" s="259"/>
    </row>
    <row r="44" spans="2:34" ht="12.75" x14ac:dyDescent="0.25">
      <c r="AH44" s="259"/>
    </row>
    <row r="45" spans="2:34" ht="12.75" x14ac:dyDescent="0.25">
      <c r="X45" s="259"/>
    </row>
    <row r="46" spans="2:34" ht="12.75" x14ac:dyDescent="0.25"/>
    <row r="47" spans="2:34" ht="12.75" x14ac:dyDescent="0.25"/>
    <row r="48" spans="2:34" ht="12.75" x14ac:dyDescent="0.25">
      <c r="W48" s="259"/>
      <c r="Y48" s="259"/>
      <c r="Z48" s="259"/>
      <c r="AA48" s="259"/>
      <c r="AB48" s="259"/>
      <c r="AC48" s="259"/>
      <c r="AD48" s="259"/>
      <c r="AE48" s="259"/>
      <c r="AF48" s="259"/>
      <c r="AG48" s="259"/>
      <c r="AH48" s="259"/>
    </row>
    <row r="49" spans="28:34" ht="12.75" x14ac:dyDescent="0.25"/>
    <row r="50" spans="28:34" ht="12.75" x14ac:dyDescent="0.25">
      <c r="AE50" s="259"/>
      <c r="AF50" s="259"/>
      <c r="AG50" s="259"/>
      <c r="AH50" s="259"/>
    </row>
    <row r="51" spans="28:34" ht="12.75" x14ac:dyDescent="0.25">
      <c r="AC51" s="259"/>
      <c r="AD51" s="259"/>
      <c r="AE51" s="259"/>
      <c r="AF51" s="259"/>
      <c r="AG51" s="259"/>
      <c r="AH51" s="259"/>
    </row>
    <row r="52" spans="28:34" ht="12.75" x14ac:dyDescent="0.25"/>
    <row r="53" spans="28:34" ht="12.75" x14ac:dyDescent="0.25">
      <c r="AF53" s="259"/>
      <c r="AG53" s="259"/>
      <c r="AH53" s="259"/>
    </row>
    <row r="54" spans="28:34" ht="12.75" x14ac:dyDescent="0.25">
      <c r="AH54" s="259"/>
    </row>
    <row r="55" spans="28:34" ht="12.75" x14ac:dyDescent="0.25"/>
    <row r="56" spans="28:34" ht="12.75" x14ac:dyDescent="0.25">
      <c r="AB56" s="259"/>
      <c r="AC56" s="259"/>
      <c r="AD56" s="259"/>
      <c r="AE56" s="259"/>
      <c r="AF56" s="259"/>
      <c r="AG56" s="259"/>
      <c r="AH56" s="259"/>
    </row>
    <row r="57" spans="28:34" ht="12.75" x14ac:dyDescent="0.25">
      <c r="AH57" s="259"/>
    </row>
    <row r="58" spans="28:34" ht="12.75" x14ac:dyDescent="0.25">
      <c r="AH58" s="259"/>
    </row>
    <row r="59" spans="28:34" ht="12.75" x14ac:dyDescent="0.25">
      <c r="AG59" s="259"/>
      <c r="AH59" s="259"/>
    </row>
    <row r="60" spans="28:34" ht="12.75" x14ac:dyDescent="0.25"/>
    <row r="61" spans="28:34" ht="12.75" x14ac:dyDescent="0.25"/>
    <row r="62" spans="28:34" ht="12.75" x14ac:dyDescent="0.25"/>
    <row r="63" spans="28:34" ht="12.75" x14ac:dyDescent="0.25">
      <c r="AH63" s="259"/>
    </row>
    <row r="64" spans="28:34" ht="12.75" x14ac:dyDescent="0.25">
      <c r="AG64" s="259"/>
      <c r="AH64" s="259"/>
    </row>
    <row r="65" spans="28:34" ht="12.75" x14ac:dyDescent="0.25"/>
    <row r="66" spans="28:34" ht="12.75" x14ac:dyDescent="0.25"/>
    <row r="67" spans="28:34" ht="12.75" x14ac:dyDescent="0.25"/>
    <row r="68" spans="28:34" ht="12.75" x14ac:dyDescent="0.25">
      <c r="AB68" s="259"/>
      <c r="AC68" s="259"/>
      <c r="AD68" s="259"/>
      <c r="AE68" s="259"/>
      <c r="AF68" s="259"/>
      <c r="AG68" s="259"/>
      <c r="AH68" s="259"/>
    </row>
    <row r="69" spans="28:34" ht="12.75" x14ac:dyDescent="0.25">
      <c r="AF69" s="259"/>
      <c r="AG69" s="259"/>
      <c r="AH69" s="259"/>
    </row>
    <row r="70" spans="28:34" ht="12.75" x14ac:dyDescent="0.25"/>
    <row r="71" spans="28:34" ht="12.75" x14ac:dyDescent="0.25"/>
    <row r="72" spans="28:34" ht="12.75" x14ac:dyDescent="0.25"/>
    <row r="73" spans="28:34" ht="12.75" x14ac:dyDescent="0.25"/>
    <row r="74" spans="28:34" ht="12.75" x14ac:dyDescent="0.25"/>
    <row r="75" spans="28:34" ht="12.75" x14ac:dyDescent="0.25">
      <c r="AH75" s="259"/>
    </row>
    <row r="76" spans="28:34" ht="12.75" x14ac:dyDescent="0.25">
      <c r="AF76" s="259"/>
      <c r="AG76" s="259"/>
      <c r="AH76" s="259"/>
    </row>
    <row r="77" spans="28:34" ht="12.75" x14ac:dyDescent="0.25">
      <c r="AG77" s="259"/>
      <c r="AH77" s="259"/>
    </row>
    <row r="78" spans="28:34" ht="12.75" x14ac:dyDescent="0.25"/>
    <row r="79" spans="28:34" ht="12.75" x14ac:dyDescent="0.25"/>
    <row r="80" spans="28:34" ht="12.75" x14ac:dyDescent="0.25"/>
    <row r="81" spans="25:34" ht="12.75" x14ac:dyDescent="0.25"/>
    <row r="82" spans="25:34" ht="12.75" x14ac:dyDescent="0.25">
      <c r="Y82" s="259"/>
    </row>
    <row r="83" spans="25:34" ht="12.75" x14ac:dyDescent="0.25">
      <c r="Y83" s="259"/>
      <c r="Z83" s="259"/>
      <c r="AA83" s="259"/>
      <c r="AB83" s="259"/>
      <c r="AC83" s="259"/>
      <c r="AD83" s="259"/>
      <c r="AE83" s="259"/>
      <c r="AF83" s="259"/>
      <c r="AG83" s="259"/>
      <c r="AH83" s="259"/>
    </row>
    <row r="84" spans="25:34" ht="12.75" x14ac:dyDescent="0.25"/>
    <row r="85" spans="25:34" ht="12.75" x14ac:dyDescent="0.25"/>
    <row r="86" spans="25:34" ht="12.75" x14ac:dyDescent="0.25"/>
    <row r="87" spans="25:34" ht="12.75" x14ac:dyDescent="0.25"/>
    <row r="88" spans="25:34" ht="12.75" x14ac:dyDescent="0.25">
      <c r="AH88" s="259"/>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9"/>
      <c r="AG94" s="259"/>
      <c r="AH94" s="259"/>
    </row>
    <row r="95" spans="25:34" ht="13.5" customHeight="1" x14ac:dyDescent="0.25">
      <c r="AH95" s="259"/>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9"/>
    </row>
    <row r="102" spans="33:34" ht="13.5" customHeight="1" x14ac:dyDescent="0.25"/>
    <row r="103" spans="33:34" ht="13.5" customHeight="1" x14ac:dyDescent="0.25"/>
    <row r="104" spans="33:34" ht="13.5" customHeight="1" x14ac:dyDescent="0.25">
      <c r="AG104" s="259"/>
      <c r="AH104" s="259"/>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9"/>
    </row>
    <row r="117" spans="34:122" ht="13.5" customHeight="1" x14ac:dyDescent="0.25"/>
    <row r="118" spans="34:122" ht="13.5" customHeight="1" x14ac:dyDescent="0.25"/>
    <row r="119" spans="34:122" ht="13.5" customHeight="1" x14ac:dyDescent="0.25"/>
    <row r="120" spans="34:122" ht="13.5" customHeight="1" x14ac:dyDescent="0.25">
      <c r="AH120" s="259"/>
    </row>
    <row r="121" spans="34:122" ht="13.5" customHeight="1" x14ac:dyDescent="0.25">
      <c r="AH121" s="259"/>
    </row>
    <row r="122" spans="34:122" ht="13.5" customHeight="1" x14ac:dyDescent="0.25"/>
    <row r="123" spans="34:122" ht="13.5" customHeight="1" x14ac:dyDescent="0.25"/>
    <row r="124" spans="34:122" ht="13.5" customHeight="1" x14ac:dyDescent="0.25"/>
    <row r="125" spans="34:122" ht="13.5" customHeight="1" x14ac:dyDescent="0.25">
      <c r="DR125" s="259" t="s">
        <v>508</v>
      </c>
    </row>
  </sheetData>
  <sheetProtection algorithmName="SHA-512" hashValue="e61//pfxKg7zlxk6pZUCzHatXkcXuhZDNHuqCAMQDsXLPmnllHYUxjIWf50AfBhXaCYmsfJEeOTQsPiqKpTbIQ==" saltValue="UM1Zslcvywjl3l9Bfxwns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328125" defaultRowHeight="12.75" x14ac:dyDescent="0.25"/>
  <cols>
    <col min="1" max="1" width="45.86328125" style="144" customWidth="1"/>
    <col min="2" max="8" width="13.3984375" style="144" customWidth="1"/>
    <col min="9" max="16384" width="11.1328125" style="144"/>
  </cols>
  <sheetData>
    <row r="1" spans="1:8" x14ac:dyDescent="0.25">
      <c r="A1" s="138"/>
      <c r="B1" s="139"/>
      <c r="C1" s="140"/>
      <c r="D1" s="141"/>
      <c r="E1" s="142"/>
      <c r="F1" s="142"/>
      <c r="G1" s="142"/>
      <c r="H1" s="143"/>
    </row>
    <row r="2" spans="1:8" x14ac:dyDescent="0.25">
      <c r="A2" s="145"/>
      <c r="B2" s="146"/>
      <c r="C2" s="147"/>
      <c r="D2" s="148" t="s">
        <v>56</v>
      </c>
      <c r="E2" s="149"/>
      <c r="F2" s="150" t="s">
        <v>558</v>
      </c>
      <c r="G2" s="151"/>
      <c r="H2" s="152"/>
    </row>
    <row r="3" spans="1:8" x14ac:dyDescent="0.25">
      <c r="A3" s="148" t="s">
        <v>551</v>
      </c>
      <c r="B3" s="153"/>
      <c r="C3" s="154"/>
      <c r="D3" s="155">
        <v>90206</v>
      </c>
      <c r="E3" s="156"/>
      <c r="F3" s="157">
        <v>69185</v>
      </c>
      <c r="G3" s="158"/>
      <c r="H3" s="159"/>
    </row>
    <row r="4" spans="1:8" x14ac:dyDescent="0.25">
      <c r="A4" s="160"/>
      <c r="B4" s="161"/>
      <c r="C4" s="162"/>
      <c r="D4" s="163">
        <v>75897</v>
      </c>
      <c r="E4" s="164"/>
      <c r="F4" s="165">
        <v>38519</v>
      </c>
      <c r="G4" s="166"/>
      <c r="H4" s="167"/>
    </row>
    <row r="5" spans="1:8" x14ac:dyDescent="0.25">
      <c r="A5" s="148" t="s">
        <v>553</v>
      </c>
      <c r="B5" s="153"/>
      <c r="C5" s="154"/>
      <c r="D5" s="155">
        <v>76492</v>
      </c>
      <c r="E5" s="156"/>
      <c r="F5" s="157">
        <v>70166</v>
      </c>
      <c r="G5" s="158"/>
      <c r="H5" s="159"/>
    </row>
    <row r="6" spans="1:8" x14ac:dyDescent="0.25">
      <c r="A6" s="160"/>
      <c r="B6" s="161"/>
      <c r="C6" s="162"/>
      <c r="D6" s="163">
        <v>50437</v>
      </c>
      <c r="E6" s="164"/>
      <c r="F6" s="165">
        <v>36115</v>
      </c>
      <c r="G6" s="166"/>
      <c r="H6" s="167"/>
    </row>
    <row r="7" spans="1:8" x14ac:dyDescent="0.25">
      <c r="A7" s="148" t="s">
        <v>554</v>
      </c>
      <c r="B7" s="153"/>
      <c r="C7" s="154"/>
      <c r="D7" s="155">
        <v>56414</v>
      </c>
      <c r="E7" s="156"/>
      <c r="F7" s="157">
        <v>70329</v>
      </c>
      <c r="G7" s="158"/>
      <c r="H7" s="159"/>
    </row>
    <row r="8" spans="1:8" x14ac:dyDescent="0.25">
      <c r="A8" s="160"/>
      <c r="B8" s="161"/>
      <c r="C8" s="162"/>
      <c r="D8" s="163">
        <v>40392</v>
      </c>
      <c r="E8" s="164"/>
      <c r="F8" s="165">
        <v>39403</v>
      </c>
      <c r="G8" s="166"/>
      <c r="H8" s="167"/>
    </row>
    <row r="9" spans="1:8" x14ac:dyDescent="0.25">
      <c r="A9" s="148" t="s">
        <v>555</v>
      </c>
      <c r="B9" s="153"/>
      <c r="C9" s="154"/>
      <c r="D9" s="155">
        <v>39967</v>
      </c>
      <c r="E9" s="156"/>
      <c r="F9" s="157">
        <v>54225</v>
      </c>
      <c r="G9" s="158"/>
      <c r="H9" s="159"/>
    </row>
    <row r="10" spans="1:8" x14ac:dyDescent="0.25">
      <c r="A10" s="160"/>
      <c r="B10" s="161"/>
      <c r="C10" s="162"/>
      <c r="D10" s="163">
        <v>25549</v>
      </c>
      <c r="E10" s="164"/>
      <c r="F10" s="165">
        <v>27337</v>
      </c>
      <c r="G10" s="166"/>
      <c r="H10" s="167"/>
    </row>
    <row r="11" spans="1:8" x14ac:dyDescent="0.25">
      <c r="A11" s="148" t="s">
        <v>556</v>
      </c>
      <c r="B11" s="153"/>
      <c r="C11" s="154"/>
      <c r="D11" s="155">
        <v>45590</v>
      </c>
      <c r="E11" s="156"/>
      <c r="F11" s="157">
        <v>54016</v>
      </c>
      <c r="G11" s="158"/>
      <c r="H11" s="159"/>
    </row>
    <row r="12" spans="1:8" x14ac:dyDescent="0.25">
      <c r="A12" s="160"/>
      <c r="B12" s="161"/>
      <c r="C12" s="168"/>
      <c r="D12" s="163">
        <v>31352</v>
      </c>
      <c r="E12" s="164"/>
      <c r="F12" s="165">
        <v>28078</v>
      </c>
      <c r="G12" s="166"/>
      <c r="H12" s="167"/>
    </row>
    <row r="13" spans="1:8" x14ac:dyDescent="0.25">
      <c r="A13" s="148"/>
      <c r="B13" s="153"/>
      <c r="C13" s="169"/>
      <c r="D13" s="170">
        <v>61734</v>
      </c>
      <c r="E13" s="171"/>
      <c r="F13" s="172">
        <v>63584</v>
      </c>
      <c r="G13" s="173"/>
      <c r="H13" s="159"/>
    </row>
    <row r="14" spans="1:8" x14ac:dyDescent="0.25">
      <c r="A14" s="160"/>
      <c r="B14" s="161"/>
      <c r="C14" s="162"/>
      <c r="D14" s="163">
        <v>44725</v>
      </c>
      <c r="E14" s="164"/>
      <c r="F14" s="165">
        <v>33890</v>
      </c>
      <c r="G14" s="166"/>
      <c r="H14" s="167"/>
    </row>
    <row r="17" spans="1:11" x14ac:dyDescent="0.25">
      <c r="A17" s="144" t="s">
        <v>57</v>
      </c>
    </row>
    <row r="18" spans="1:11" x14ac:dyDescent="0.2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5">
      <c r="A19" s="174" t="s">
        <v>58</v>
      </c>
      <c r="B19" s="174">
        <f>ROUND(VALUE(SUBSTITUTE(実質収支比率等に係る経年分析!F$48,"▲","-")),2)</f>
        <v>4.2300000000000004</v>
      </c>
      <c r="C19" s="174">
        <f>ROUND(VALUE(SUBSTITUTE(実質収支比率等に係る経年分析!G$48,"▲","-")),2)</f>
        <v>6.52</v>
      </c>
      <c r="D19" s="174">
        <f>ROUND(VALUE(SUBSTITUTE(実質収支比率等に係る経年分析!H$48,"▲","-")),2)</f>
        <v>8.2899999999999991</v>
      </c>
      <c r="E19" s="174">
        <f>ROUND(VALUE(SUBSTITUTE(実質収支比率等に係る経年分析!I$48,"▲","-")),2)</f>
        <v>7.8</v>
      </c>
      <c r="F19" s="174">
        <f>ROUND(VALUE(SUBSTITUTE(実質収支比率等に係る経年分析!J$48,"▲","-")),2)</f>
        <v>6.73</v>
      </c>
    </row>
    <row r="20" spans="1:11" x14ac:dyDescent="0.25">
      <c r="A20" s="174" t="s">
        <v>59</v>
      </c>
      <c r="B20" s="174">
        <f>ROUND(VALUE(SUBSTITUTE(実質収支比率等に係る経年分析!F$47,"▲","-")),2)</f>
        <v>7.86</v>
      </c>
      <c r="C20" s="174">
        <f>ROUND(VALUE(SUBSTITUTE(実質収支比率等に係る経年分析!G$47,"▲","-")),2)</f>
        <v>11.25</v>
      </c>
      <c r="D20" s="174">
        <f>ROUND(VALUE(SUBSTITUTE(実質収支比率等に係る経年分析!H$47,"▲","-")),2)</f>
        <v>14.05</v>
      </c>
      <c r="E20" s="174">
        <f>ROUND(VALUE(SUBSTITUTE(実質収支比率等に係る経年分析!I$47,"▲","-")),2)</f>
        <v>18.45</v>
      </c>
      <c r="F20" s="174">
        <f>ROUND(VALUE(SUBSTITUTE(実質収支比率等に係る経年分析!J$47,"▲","-")),2)</f>
        <v>12.4</v>
      </c>
    </row>
    <row r="21" spans="1:11" x14ac:dyDescent="0.25">
      <c r="A21" s="174" t="s">
        <v>60</v>
      </c>
      <c r="B21" s="174">
        <f>IF(ISNUMBER(VALUE(SUBSTITUTE(実質収支比率等に係る経年分析!F$49,"▲","-"))),ROUND(VALUE(SUBSTITUTE(実質収支比率等に係る経年分析!F$49,"▲","-")),2),NA())</f>
        <v>6.38</v>
      </c>
      <c r="C21" s="174">
        <f>IF(ISNUMBER(VALUE(SUBSTITUTE(実質収支比率等に係る経年分析!G$49,"▲","-"))),ROUND(VALUE(SUBSTITUTE(実質収支比率等に係る経年分析!G$49,"▲","-")),2),NA())</f>
        <v>5.71</v>
      </c>
      <c r="D21" s="174">
        <f>IF(ISNUMBER(VALUE(SUBSTITUTE(実質収支比率等に係る経年分析!H$49,"▲","-"))),ROUND(VALUE(SUBSTITUTE(実質収支比率等に係る経年分析!H$49,"▲","-")),2),NA())</f>
        <v>4.92</v>
      </c>
      <c r="E21" s="174">
        <f>IF(ISNUMBER(VALUE(SUBSTITUTE(実質収支比率等に係る経年分析!I$49,"▲","-"))),ROUND(VALUE(SUBSTITUTE(実質収支比率等に係る経年分析!I$49,"▲","-")),2),NA())</f>
        <v>4.33</v>
      </c>
      <c r="F21" s="174">
        <f>IF(ISNUMBER(VALUE(SUBSTITUTE(実質収支比率等に係る経年分析!J$49,"▲","-"))),ROUND(VALUE(SUBSTITUTE(実質収支比率等に係る経年分析!J$49,"▲","-")),2),NA())</f>
        <v>-7.92</v>
      </c>
    </row>
    <row r="24" spans="1:11" x14ac:dyDescent="0.25">
      <c r="A24" s="144" t="s">
        <v>61</v>
      </c>
    </row>
    <row r="25" spans="1:11" x14ac:dyDescent="0.2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5">
      <c r="A26" s="175"/>
      <c r="B26" s="175" t="s">
        <v>62</v>
      </c>
      <c r="C26" s="175" t="s">
        <v>63</v>
      </c>
      <c r="D26" s="175" t="s">
        <v>62</v>
      </c>
      <c r="E26" s="175" t="s">
        <v>63</v>
      </c>
      <c r="F26" s="175" t="s">
        <v>62</v>
      </c>
      <c r="G26" s="175" t="s">
        <v>63</v>
      </c>
      <c r="H26" s="175" t="s">
        <v>62</v>
      </c>
      <c r="I26" s="175" t="s">
        <v>63</v>
      </c>
      <c r="J26" s="175" t="s">
        <v>62</v>
      </c>
      <c r="K26" s="175" t="s">
        <v>63</v>
      </c>
    </row>
    <row r="27" spans="1:11" x14ac:dyDescent="0.2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0.45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f>IF(ROUND(VALUE(SUBSTITUTE(連結実質赤字比率に係る赤字・黒字の構成分析!G$42,"▲", "-")), 2) &lt; 0, ABS(ROUND(VALUE(SUBSTITUTE(連結実質赤字比率に係る赤字・黒字の構成分析!G$42,"▲", "-")), 2)), NA())</f>
        <v>0.01</v>
      </c>
      <c r="E28" s="175" t="e">
        <f>IF(ROUND(VALUE(SUBSTITUTE(連結実質赤字比率に係る赤字・黒字の構成分析!G$42,"▲", "-")), 2) &gt;= 0, ABS(ROUND(VALUE(SUBSTITUTE(連結実質赤字比率に係る赤字・黒字の構成分析!G$42,"▲", "-")), 2)), NA())</f>
        <v>#N/A</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5">
      <c r="A29" s="175" t="str">
        <f>IF(連結実質赤字比率に係る赤字・黒字の構成分析!C$41="",NA(),連結実質赤字比率に係る赤字・黒字の構成分析!C$41)</f>
        <v>蒲萄スキー場特別会計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5">
      <c r="A30" s="175" t="str">
        <f>IF(連結実質赤字比率に係る赤字・黒字の構成分析!C$40="",NA(),連結実質赤字比率に係る赤字・黒字の構成分析!C$40)</f>
        <v>情報通信事業特別会計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x14ac:dyDescent="0.25">
      <c r="A31" s="175" t="str">
        <f>IF(連結実質赤字比率に係る赤字・黒字の構成分析!C$39="",NA(),連結実質赤字比率に係る赤字・黒字の構成分析!C$39)</f>
        <v>簡易水道事業会計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0.34</v>
      </c>
    </row>
    <row r="32" spans="1:11" x14ac:dyDescent="0.2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1.17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0.96</v>
      </c>
    </row>
    <row r="33" spans="1:16" x14ac:dyDescent="0.2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1.47</v>
      </c>
    </row>
    <row r="34" spans="1:16" x14ac:dyDescent="0.2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1.65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0.82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0.74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1.62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1.71</v>
      </c>
    </row>
    <row r="35" spans="1:16" x14ac:dyDescent="0.25">
      <c r="A35" s="175" t="str">
        <f>IF(連結実質赤字比率に係る赤字・黒字の構成分析!C$35="",NA(),連結実質赤字比率に係る赤字・黒字の構成分析!C$35)</f>
        <v>上水道事業会計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2.78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2.69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2.68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2.2000000000000002</v>
      </c>
    </row>
    <row r="36" spans="1:16" x14ac:dyDescent="0.2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4.17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6.49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8.24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7.76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6.69</v>
      </c>
    </row>
    <row r="39" spans="1:16" x14ac:dyDescent="0.25">
      <c r="A39" s="144" t="s">
        <v>64</v>
      </c>
    </row>
    <row r="40" spans="1:16" x14ac:dyDescent="0.2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5">
      <c r="A41" s="176"/>
      <c r="B41" s="176" t="s">
        <v>65</v>
      </c>
      <c r="C41" s="176"/>
      <c r="D41" s="176" t="s">
        <v>66</v>
      </c>
      <c r="E41" s="176" t="s">
        <v>65</v>
      </c>
      <c r="F41" s="176"/>
      <c r="G41" s="176" t="s">
        <v>66</v>
      </c>
      <c r="H41" s="176" t="s">
        <v>65</v>
      </c>
      <c r="I41" s="176"/>
      <c r="J41" s="176" t="s">
        <v>66</v>
      </c>
      <c r="K41" s="176" t="s">
        <v>65</v>
      </c>
      <c r="L41" s="176"/>
      <c r="M41" s="176" t="s">
        <v>66</v>
      </c>
      <c r="N41" s="176" t="s">
        <v>65</v>
      </c>
      <c r="O41" s="176"/>
      <c r="P41" s="176" t="s">
        <v>66</v>
      </c>
    </row>
    <row r="42" spans="1:16" x14ac:dyDescent="0.25">
      <c r="A42" s="176" t="s">
        <v>67</v>
      </c>
      <c r="B42" s="176"/>
      <c r="C42" s="176"/>
      <c r="D42" s="176">
        <f>'実質公債費比率（分子）の構造'!K$52</f>
        <v>4256</v>
      </c>
      <c r="E42" s="176"/>
      <c r="F42" s="176"/>
      <c r="G42" s="176">
        <f>'実質公債費比率（分子）の構造'!L$52</f>
        <v>4324</v>
      </c>
      <c r="H42" s="176"/>
      <c r="I42" s="176"/>
      <c r="J42" s="176">
        <f>'実質公債費比率（分子）の構造'!M$52</f>
        <v>4137</v>
      </c>
      <c r="K42" s="176"/>
      <c r="L42" s="176"/>
      <c r="M42" s="176">
        <f>'実質公債費比率（分子）の構造'!N$52</f>
        <v>4035</v>
      </c>
      <c r="N42" s="176"/>
      <c r="O42" s="176"/>
      <c r="P42" s="176">
        <f>'実質公債費比率（分子）の構造'!O$52</f>
        <v>4027</v>
      </c>
    </row>
    <row r="43" spans="1:16" x14ac:dyDescent="0.25">
      <c r="A43" s="176" t="s">
        <v>68</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5">
      <c r="A44" s="176" t="s">
        <v>69</v>
      </c>
      <c r="B44" s="176">
        <f>'実質公債費比率（分子）の構造'!K$50</f>
        <v>212</v>
      </c>
      <c r="C44" s="176"/>
      <c r="D44" s="176"/>
      <c r="E44" s="176">
        <f>'実質公債費比率（分子）の構造'!L$50</f>
        <v>179</v>
      </c>
      <c r="F44" s="176"/>
      <c r="G44" s="176"/>
      <c r="H44" s="176">
        <f>'実質公債費比率（分子）の構造'!M$50</f>
        <v>177</v>
      </c>
      <c r="I44" s="176"/>
      <c r="J44" s="176"/>
      <c r="K44" s="176">
        <f>'実質公債費比率（分子）の構造'!N$50</f>
        <v>174</v>
      </c>
      <c r="L44" s="176"/>
      <c r="M44" s="176"/>
      <c r="N44" s="176">
        <f>'実質公債費比率（分子）の構造'!O$50</f>
        <v>174</v>
      </c>
      <c r="O44" s="176"/>
      <c r="P44" s="176"/>
    </row>
    <row r="45" spans="1:16" x14ac:dyDescent="0.25">
      <c r="A45" s="176" t="s">
        <v>70</v>
      </c>
      <c r="B45" s="176">
        <f>'実質公債費比率（分子）の構造'!K$49</f>
        <v>0</v>
      </c>
      <c r="C45" s="176"/>
      <c r="D45" s="176"/>
      <c r="E45" s="176">
        <f>'実質公債費比率（分子）の構造'!L$49</f>
        <v>0</v>
      </c>
      <c r="F45" s="176"/>
      <c r="G45" s="176"/>
      <c r="H45" s="176">
        <f>'実質公債費比率（分子）の構造'!M$49</f>
        <v>1</v>
      </c>
      <c r="I45" s="176"/>
      <c r="J45" s="176"/>
      <c r="K45" s="176">
        <f>'実質公債費比率（分子）の構造'!N$49</f>
        <v>4</v>
      </c>
      <c r="L45" s="176"/>
      <c r="M45" s="176"/>
      <c r="N45" s="176">
        <f>'実質公債費比率（分子）の構造'!O$49</f>
        <v>6</v>
      </c>
      <c r="O45" s="176"/>
      <c r="P45" s="176"/>
    </row>
    <row r="46" spans="1:16" x14ac:dyDescent="0.25">
      <c r="A46" s="176" t="s">
        <v>71</v>
      </c>
      <c r="B46" s="176">
        <f>'実質公債費比率（分子）の構造'!K$48</f>
        <v>2600</v>
      </c>
      <c r="C46" s="176"/>
      <c r="D46" s="176"/>
      <c r="E46" s="176">
        <f>'実質公債費比率（分子）の構造'!L$48</f>
        <v>2902</v>
      </c>
      <c r="F46" s="176"/>
      <c r="G46" s="176"/>
      <c r="H46" s="176">
        <f>'実質公債費比率（分子）の構造'!M$48</f>
        <v>2562</v>
      </c>
      <c r="I46" s="176"/>
      <c r="J46" s="176"/>
      <c r="K46" s="176">
        <f>'実質公債費比率（分子）の構造'!N$48</f>
        <v>2573</v>
      </c>
      <c r="L46" s="176"/>
      <c r="M46" s="176"/>
      <c r="N46" s="176">
        <f>'実質公債費比率（分子）の構造'!O$48</f>
        <v>2489</v>
      </c>
      <c r="O46" s="176"/>
      <c r="P46" s="176"/>
    </row>
    <row r="47" spans="1:16" x14ac:dyDescent="0.25">
      <c r="A47" s="176" t="s">
        <v>72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5">
      <c r="A48" s="176" t="s">
        <v>73</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5">
      <c r="A49" s="176" t="s">
        <v>74</v>
      </c>
      <c r="B49" s="176">
        <f>'実質公債費比率（分子）の構造'!K$45</f>
        <v>3659</v>
      </c>
      <c r="C49" s="176"/>
      <c r="D49" s="176"/>
      <c r="E49" s="176">
        <f>'実質公債費比率（分子）の構造'!L$45</f>
        <v>3647</v>
      </c>
      <c r="F49" s="176"/>
      <c r="G49" s="176"/>
      <c r="H49" s="176">
        <f>'実質公債費比率（分子）の構造'!M$45</f>
        <v>3487</v>
      </c>
      <c r="I49" s="176"/>
      <c r="J49" s="176"/>
      <c r="K49" s="176">
        <f>'実質公債費比率（分子）の構造'!N$45</f>
        <v>3405</v>
      </c>
      <c r="L49" s="176"/>
      <c r="M49" s="176"/>
      <c r="N49" s="176">
        <f>'実質公債費比率（分子）の構造'!O$45</f>
        <v>3548</v>
      </c>
      <c r="O49" s="176"/>
      <c r="P49" s="176"/>
    </row>
    <row r="50" spans="1:16" x14ac:dyDescent="0.25">
      <c r="A50" s="176" t="s">
        <v>75</v>
      </c>
      <c r="B50" s="176" t="e">
        <f>NA()</f>
        <v>#N/A</v>
      </c>
      <c r="C50" s="176">
        <f>IF(ISNUMBER('実質公債費比率（分子）の構造'!K$53),'実質公債費比率（分子）の構造'!K$53,NA())</f>
        <v>2215</v>
      </c>
      <c r="D50" s="176" t="e">
        <f>NA()</f>
        <v>#N/A</v>
      </c>
      <c r="E50" s="176" t="e">
        <f>NA()</f>
        <v>#N/A</v>
      </c>
      <c r="F50" s="176">
        <f>IF(ISNUMBER('実質公債費比率（分子）の構造'!L$53),'実質公債費比率（分子）の構造'!L$53,NA())</f>
        <v>2404</v>
      </c>
      <c r="G50" s="176" t="e">
        <f>NA()</f>
        <v>#N/A</v>
      </c>
      <c r="H50" s="176" t="e">
        <f>NA()</f>
        <v>#N/A</v>
      </c>
      <c r="I50" s="176">
        <f>IF(ISNUMBER('実質公債費比率（分子）の構造'!M$53),'実質公債費比率（分子）の構造'!M$53,NA())</f>
        <v>2090</v>
      </c>
      <c r="J50" s="176" t="e">
        <f>NA()</f>
        <v>#N/A</v>
      </c>
      <c r="K50" s="176" t="e">
        <f>NA()</f>
        <v>#N/A</v>
      </c>
      <c r="L50" s="176">
        <f>IF(ISNUMBER('実質公債費比率（分子）の構造'!N$53),'実質公債費比率（分子）の構造'!N$53,NA())</f>
        <v>2121</v>
      </c>
      <c r="M50" s="176" t="e">
        <f>NA()</f>
        <v>#N/A</v>
      </c>
      <c r="N50" s="176" t="e">
        <f>NA()</f>
        <v>#N/A</v>
      </c>
      <c r="O50" s="176">
        <f>IF(ISNUMBER('実質公債費比率（分子）の構造'!O$53),'実質公債費比率（分子）の構造'!O$53,NA())</f>
        <v>2190</v>
      </c>
      <c r="P50" s="176" t="e">
        <f>NA()</f>
        <v>#N/A</v>
      </c>
    </row>
    <row r="53" spans="1:16" x14ac:dyDescent="0.25">
      <c r="A53" s="144" t="s">
        <v>76</v>
      </c>
    </row>
    <row r="54" spans="1:16" x14ac:dyDescent="0.2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5">
      <c r="A55" s="175"/>
      <c r="B55" s="175" t="s">
        <v>77</v>
      </c>
      <c r="C55" s="175"/>
      <c r="D55" s="175" t="s">
        <v>78</v>
      </c>
      <c r="E55" s="175" t="s">
        <v>77</v>
      </c>
      <c r="F55" s="175"/>
      <c r="G55" s="175" t="s">
        <v>78</v>
      </c>
      <c r="H55" s="175" t="s">
        <v>77</v>
      </c>
      <c r="I55" s="175"/>
      <c r="J55" s="175" t="s">
        <v>78</v>
      </c>
      <c r="K55" s="175" t="s">
        <v>77</v>
      </c>
      <c r="L55" s="175"/>
      <c r="M55" s="175" t="s">
        <v>78</v>
      </c>
      <c r="N55" s="175" t="s">
        <v>77</v>
      </c>
      <c r="O55" s="175"/>
      <c r="P55" s="175" t="s">
        <v>78</v>
      </c>
    </row>
    <row r="56" spans="1:16" x14ac:dyDescent="0.25">
      <c r="A56" s="175" t="s">
        <v>45</v>
      </c>
      <c r="B56" s="175"/>
      <c r="C56" s="175"/>
      <c r="D56" s="175">
        <f>'将来負担比率（分子）の構造'!I$52</f>
        <v>48699</v>
      </c>
      <c r="E56" s="175"/>
      <c r="F56" s="175"/>
      <c r="G56" s="175">
        <f>'将来負担比率（分子）の構造'!J$52</f>
        <v>46944</v>
      </c>
      <c r="H56" s="175"/>
      <c r="I56" s="175"/>
      <c r="J56" s="175">
        <f>'将来負担比率（分子）の構造'!K$52</f>
        <v>46080</v>
      </c>
      <c r="K56" s="175"/>
      <c r="L56" s="175"/>
      <c r="M56" s="175">
        <f>'将来負担比率（分子）の構造'!L$52</f>
        <v>43997</v>
      </c>
      <c r="N56" s="175"/>
      <c r="O56" s="175"/>
      <c r="P56" s="175">
        <f>'将来負担比率（分子）の構造'!M$52</f>
        <v>42683</v>
      </c>
    </row>
    <row r="57" spans="1:16" x14ac:dyDescent="0.25">
      <c r="A57" s="175" t="s">
        <v>44</v>
      </c>
      <c r="B57" s="175"/>
      <c r="C57" s="175"/>
      <c r="D57" s="175">
        <f>'将来負担比率（分子）の構造'!I$51</f>
        <v>145</v>
      </c>
      <c r="E57" s="175"/>
      <c r="F57" s="175"/>
      <c r="G57" s="175">
        <f>'将来負担比率（分子）の構造'!J$51</f>
        <v>107</v>
      </c>
      <c r="H57" s="175"/>
      <c r="I57" s="175"/>
      <c r="J57" s="175">
        <f>'将来負担比率（分子）の構造'!K$51</f>
        <v>90</v>
      </c>
      <c r="K57" s="175"/>
      <c r="L57" s="175"/>
      <c r="M57" s="175">
        <f>'将来負担比率（分子）の構造'!L$51</f>
        <v>71</v>
      </c>
      <c r="N57" s="175"/>
      <c r="O57" s="175"/>
      <c r="P57" s="175">
        <f>'将来負担比率（分子）の構造'!M$51</f>
        <v>53</v>
      </c>
    </row>
    <row r="58" spans="1:16" x14ac:dyDescent="0.25">
      <c r="A58" s="175" t="s">
        <v>43</v>
      </c>
      <c r="B58" s="175"/>
      <c r="C58" s="175"/>
      <c r="D58" s="175">
        <f>'将来負担比率（分子）の構造'!I$50</f>
        <v>7795</v>
      </c>
      <c r="E58" s="175"/>
      <c r="F58" s="175"/>
      <c r="G58" s="175">
        <f>'将来負担比率（分子）の構造'!J$50</f>
        <v>7726</v>
      </c>
      <c r="H58" s="175"/>
      <c r="I58" s="175"/>
      <c r="J58" s="175">
        <f>'将来負担比率（分子）の構造'!K$50</f>
        <v>7810</v>
      </c>
      <c r="K58" s="175"/>
      <c r="L58" s="175"/>
      <c r="M58" s="175">
        <f>'将来負担比率（分子）の構造'!L$50</f>
        <v>9030</v>
      </c>
      <c r="N58" s="175"/>
      <c r="O58" s="175"/>
      <c r="P58" s="175">
        <f>'将来負担比率（分子）の構造'!M$50</f>
        <v>7229</v>
      </c>
    </row>
    <row r="59" spans="1:16" x14ac:dyDescent="0.2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5">
      <c r="A62" s="175" t="s">
        <v>37</v>
      </c>
      <c r="B62" s="175">
        <f>'将来負担比率（分子）の構造'!I$45</f>
        <v>5983</v>
      </c>
      <c r="C62" s="175"/>
      <c r="D62" s="175"/>
      <c r="E62" s="175">
        <f>'将来負担比率（分子）の構造'!J$45</f>
        <v>5922</v>
      </c>
      <c r="F62" s="175"/>
      <c r="G62" s="175"/>
      <c r="H62" s="175">
        <f>'将来負担比率（分子）の構造'!K$45</f>
        <v>5830</v>
      </c>
      <c r="I62" s="175"/>
      <c r="J62" s="175"/>
      <c r="K62" s="175">
        <f>'将来負担比率（分子）の構造'!L$45</f>
        <v>5490</v>
      </c>
      <c r="L62" s="175"/>
      <c r="M62" s="175"/>
      <c r="N62" s="175">
        <f>'将来負担比率（分子）の構造'!M$45</f>
        <v>5375</v>
      </c>
      <c r="O62" s="175"/>
      <c r="P62" s="175"/>
    </row>
    <row r="63" spans="1:16" x14ac:dyDescent="0.25">
      <c r="A63" s="175" t="s">
        <v>36</v>
      </c>
      <c r="B63" s="175">
        <f>'将来負担比率（分子）の構造'!I$44</f>
        <v>313</v>
      </c>
      <c r="C63" s="175"/>
      <c r="D63" s="175"/>
      <c r="E63" s="175">
        <f>'将来負担比率（分子）の構造'!J$44</f>
        <v>351</v>
      </c>
      <c r="F63" s="175"/>
      <c r="G63" s="175"/>
      <c r="H63" s="175">
        <f>'将来負担比率（分子）の構造'!K$44</f>
        <v>378</v>
      </c>
      <c r="I63" s="175"/>
      <c r="J63" s="175"/>
      <c r="K63" s="175">
        <f>'将来負担比率（分子）の構造'!L$44</f>
        <v>377</v>
      </c>
      <c r="L63" s="175"/>
      <c r="M63" s="175"/>
      <c r="N63" s="175">
        <f>'将来負担比率（分子）の構造'!M$44</f>
        <v>345</v>
      </c>
      <c r="O63" s="175"/>
      <c r="P63" s="175"/>
    </row>
    <row r="64" spans="1:16" x14ac:dyDescent="0.25">
      <c r="A64" s="175" t="s">
        <v>35</v>
      </c>
      <c r="B64" s="175">
        <f>'将来負担比率（分子）の構造'!I$43</f>
        <v>36352</v>
      </c>
      <c r="C64" s="175"/>
      <c r="D64" s="175"/>
      <c r="E64" s="175">
        <f>'将来負担比率（分子）の構造'!J$43</f>
        <v>34787</v>
      </c>
      <c r="F64" s="175"/>
      <c r="G64" s="175"/>
      <c r="H64" s="175">
        <f>'将来負担比率（分子）の構造'!K$43</f>
        <v>31533</v>
      </c>
      <c r="I64" s="175"/>
      <c r="J64" s="175"/>
      <c r="K64" s="175">
        <f>'将来負担比率（分子）の構造'!L$43</f>
        <v>31274</v>
      </c>
      <c r="L64" s="175"/>
      <c r="M64" s="175"/>
      <c r="N64" s="175">
        <f>'将来負担比率（分子）の構造'!M$43</f>
        <v>25559</v>
      </c>
      <c r="O64" s="175"/>
      <c r="P64" s="175"/>
    </row>
    <row r="65" spans="1:16" x14ac:dyDescent="0.25">
      <c r="A65" s="175" t="s">
        <v>34</v>
      </c>
      <c r="B65" s="175">
        <f>'将来負担比率（分子）の構造'!I$42</f>
        <v>1087</v>
      </c>
      <c r="C65" s="175"/>
      <c r="D65" s="175"/>
      <c r="E65" s="175">
        <f>'将来負担比率（分子）の構造'!J$42</f>
        <v>911</v>
      </c>
      <c r="F65" s="175"/>
      <c r="G65" s="175"/>
      <c r="H65" s="175">
        <f>'将来負担比率（分子）の構造'!K$42</f>
        <v>714</v>
      </c>
      <c r="I65" s="175"/>
      <c r="J65" s="175"/>
      <c r="K65" s="175">
        <f>'将来負担比率（分子）の構造'!L$42</f>
        <v>543</v>
      </c>
      <c r="L65" s="175"/>
      <c r="M65" s="175"/>
      <c r="N65" s="175">
        <f>'将来負担比率（分子）の構造'!M$42</f>
        <v>369</v>
      </c>
      <c r="O65" s="175"/>
      <c r="P65" s="175"/>
    </row>
    <row r="66" spans="1:16" x14ac:dyDescent="0.25">
      <c r="A66" s="175" t="s">
        <v>33</v>
      </c>
      <c r="B66" s="175">
        <f>'将来負担比率（分子）の構造'!I$41</f>
        <v>33937</v>
      </c>
      <c r="C66" s="175"/>
      <c r="D66" s="175"/>
      <c r="E66" s="175">
        <f>'将来負担比率（分子）の構造'!J$41</f>
        <v>34400</v>
      </c>
      <c r="F66" s="175"/>
      <c r="G66" s="175"/>
      <c r="H66" s="175">
        <f>'将来負担比率（分子）の構造'!K$41</f>
        <v>33934</v>
      </c>
      <c r="I66" s="175"/>
      <c r="J66" s="175"/>
      <c r="K66" s="175">
        <f>'将来負担比率（分子）の構造'!L$41</f>
        <v>32615</v>
      </c>
      <c r="L66" s="175"/>
      <c r="M66" s="175"/>
      <c r="N66" s="175">
        <f>'将来負担比率（分子）の構造'!M$41</f>
        <v>32389</v>
      </c>
      <c r="O66" s="175"/>
      <c r="P66" s="175"/>
    </row>
    <row r="67" spans="1:16" x14ac:dyDescent="0.25">
      <c r="A67" s="175" t="s">
        <v>79</v>
      </c>
      <c r="B67" s="175" t="e">
        <f>NA()</f>
        <v>#N/A</v>
      </c>
      <c r="C67" s="175">
        <f>IF(ISNUMBER('将来負担比率（分子）の構造'!I$53), IF('将来負担比率（分子）の構造'!I$53 &lt; 0, 0, '将来負担比率（分子）の構造'!I$53), NA())</f>
        <v>21033</v>
      </c>
      <c r="D67" s="175" t="e">
        <f>NA()</f>
        <v>#N/A</v>
      </c>
      <c r="E67" s="175" t="e">
        <f>NA()</f>
        <v>#N/A</v>
      </c>
      <c r="F67" s="175">
        <f>IF(ISNUMBER('将来負担比率（分子）の構造'!J$53), IF('将来負担比率（分子）の構造'!J$53 &lt; 0, 0, '将来負担比率（分子）の構造'!J$53), NA())</f>
        <v>21594</v>
      </c>
      <c r="G67" s="175" t="e">
        <f>NA()</f>
        <v>#N/A</v>
      </c>
      <c r="H67" s="175" t="e">
        <f>NA()</f>
        <v>#N/A</v>
      </c>
      <c r="I67" s="175">
        <f>IF(ISNUMBER('将来負担比率（分子）の構造'!K$53), IF('将来負担比率（分子）の構造'!K$53 &lt; 0, 0, '将来負担比率（分子）の構造'!K$53), NA())</f>
        <v>18410</v>
      </c>
      <c r="J67" s="175" t="e">
        <f>NA()</f>
        <v>#N/A</v>
      </c>
      <c r="K67" s="175" t="e">
        <f>NA()</f>
        <v>#N/A</v>
      </c>
      <c r="L67" s="175">
        <f>IF(ISNUMBER('将来負担比率（分子）の構造'!L$53), IF('将来負担比率（分子）の構造'!L$53 &lt; 0, 0, '将来負担比率（分子）の構造'!L$53), NA())</f>
        <v>17200</v>
      </c>
      <c r="M67" s="175" t="e">
        <f>NA()</f>
        <v>#N/A</v>
      </c>
      <c r="N67" s="175" t="e">
        <f>NA()</f>
        <v>#N/A</v>
      </c>
      <c r="O67" s="175">
        <f>IF(ISNUMBER('将来負担比率（分子）の構造'!M$53), IF('将来負担比率（分子）の構造'!M$53 &lt; 0, 0, '将来負担比率（分子）の構造'!M$53), NA())</f>
        <v>14072</v>
      </c>
      <c r="P67" s="175" t="e">
        <f>NA()</f>
        <v>#N/A</v>
      </c>
    </row>
    <row r="70" spans="1:16" x14ac:dyDescent="0.25">
      <c r="A70" s="177" t="s">
        <v>80</v>
      </c>
      <c r="B70" s="177"/>
      <c r="C70" s="177"/>
      <c r="D70" s="177"/>
      <c r="E70" s="177"/>
      <c r="F70" s="177"/>
    </row>
    <row r="71" spans="1:16" x14ac:dyDescent="0.25">
      <c r="A71" s="178"/>
      <c r="B71" s="178" t="str">
        <f>基金残高に係る経年分析!F54</f>
        <v>R02</v>
      </c>
      <c r="C71" s="178" t="str">
        <f>基金残高に係る経年分析!G54</f>
        <v>R03</v>
      </c>
      <c r="D71" s="178" t="str">
        <f>基金残高に係る経年分析!H54</f>
        <v>R04</v>
      </c>
    </row>
    <row r="72" spans="1:16" x14ac:dyDescent="0.25">
      <c r="A72" s="178" t="s">
        <v>81</v>
      </c>
      <c r="B72" s="179">
        <f>基金残高に係る経年分析!F55</f>
        <v>3097</v>
      </c>
      <c r="C72" s="179">
        <f>基金残高に係る経年分析!G55</f>
        <v>4145</v>
      </c>
      <c r="D72" s="179">
        <f>基金残高に係る経年分析!H55</f>
        <v>2704</v>
      </c>
    </row>
    <row r="73" spans="1:16" x14ac:dyDescent="0.25">
      <c r="A73" s="178" t="s">
        <v>82</v>
      </c>
      <c r="B73" s="179">
        <f>基金残高に係る経年分析!F56</f>
        <v>915</v>
      </c>
      <c r="C73" s="179">
        <f>基金残高に係る経年分析!G56</f>
        <v>915</v>
      </c>
      <c r="D73" s="179">
        <f>基金残高に係る経年分析!H56</f>
        <v>795</v>
      </c>
    </row>
    <row r="74" spans="1:16" x14ac:dyDescent="0.25">
      <c r="A74" s="178" t="s">
        <v>83</v>
      </c>
      <c r="B74" s="179">
        <f>基金残高に係る経年分析!F57</f>
        <v>2388</v>
      </c>
      <c r="C74" s="179">
        <f>基金残高に係る経年分析!G57</f>
        <v>2402</v>
      </c>
      <c r="D74" s="179">
        <f>基金残高に係る経年分析!H57</f>
        <v>2146</v>
      </c>
    </row>
  </sheetData>
  <sheetProtection algorithmName="SHA-512" hashValue="3qenfUU8JajcQlESh6+2bAJHArVocGiLNmkgUpqC3iGafuGuK3zh2/gWHnUQezViIhQBXn13K2PfkC363TUWHw==" saltValue="Y/pV6jxLa77ufQazRSXX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5"/>
  <cols>
    <col min="1" max="1" width="1.59765625" style="214" customWidth="1"/>
    <col min="2" max="2" width="2.3984375" style="214" customWidth="1"/>
    <col min="3" max="16" width="2.59765625" style="214" customWidth="1"/>
    <col min="17" max="17" width="2.3984375" style="214" customWidth="1"/>
    <col min="18" max="95" width="1.59765625" style="214" customWidth="1"/>
    <col min="96" max="133" width="1.59765625" style="226" customWidth="1"/>
    <col min="134" max="143" width="1.59765625" style="214" customWidth="1"/>
    <col min="144" max="16384" width="0" style="214" hidden="1"/>
  </cols>
  <sheetData>
    <row r="1" spans="2:143" ht="22.5" customHeight="1" thickBot="1" x14ac:dyDescent="0.3">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220</v>
      </c>
      <c r="DI1" s="639"/>
      <c r="DJ1" s="639"/>
      <c r="DK1" s="639"/>
      <c r="DL1" s="639"/>
      <c r="DM1" s="639"/>
      <c r="DN1" s="640"/>
      <c r="DO1" s="214"/>
      <c r="DP1" s="638" t="s">
        <v>221</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5">
      <c r="B2" s="215" t="s">
        <v>222</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5">
      <c r="B3" s="641" t="s">
        <v>223</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224</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225</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5">
      <c r="B4" s="641" t="s">
        <v>1</v>
      </c>
      <c r="C4" s="642"/>
      <c r="D4" s="642"/>
      <c r="E4" s="642"/>
      <c r="F4" s="642"/>
      <c r="G4" s="642"/>
      <c r="H4" s="642"/>
      <c r="I4" s="642"/>
      <c r="J4" s="642"/>
      <c r="K4" s="642"/>
      <c r="L4" s="642"/>
      <c r="M4" s="642"/>
      <c r="N4" s="642"/>
      <c r="O4" s="642"/>
      <c r="P4" s="642"/>
      <c r="Q4" s="643"/>
      <c r="R4" s="641" t="s">
        <v>226</v>
      </c>
      <c r="S4" s="642"/>
      <c r="T4" s="642"/>
      <c r="U4" s="642"/>
      <c r="V4" s="642"/>
      <c r="W4" s="642"/>
      <c r="X4" s="642"/>
      <c r="Y4" s="643"/>
      <c r="Z4" s="641" t="s">
        <v>227</v>
      </c>
      <c r="AA4" s="642"/>
      <c r="AB4" s="642"/>
      <c r="AC4" s="643"/>
      <c r="AD4" s="641" t="s">
        <v>228</v>
      </c>
      <c r="AE4" s="642"/>
      <c r="AF4" s="642"/>
      <c r="AG4" s="642"/>
      <c r="AH4" s="642"/>
      <c r="AI4" s="642"/>
      <c r="AJ4" s="642"/>
      <c r="AK4" s="643"/>
      <c r="AL4" s="641" t="s">
        <v>227</v>
      </c>
      <c r="AM4" s="642"/>
      <c r="AN4" s="642"/>
      <c r="AO4" s="643"/>
      <c r="AP4" s="644" t="s">
        <v>229</v>
      </c>
      <c r="AQ4" s="644"/>
      <c r="AR4" s="644"/>
      <c r="AS4" s="644"/>
      <c r="AT4" s="644"/>
      <c r="AU4" s="644"/>
      <c r="AV4" s="644"/>
      <c r="AW4" s="644"/>
      <c r="AX4" s="644"/>
      <c r="AY4" s="644"/>
      <c r="AZ4" s="644"/>
      <c r="BA4" s="644"/>
      <c r="BB4" s="644"/>
      <c r="BC4" s="644"/>
      <c r="BD4" s="644"/>
      <c r="BE4" s="644"/>
      <c r="BF4" s="644"/>
      <c r="BG4" s="644" t="s">
        <v>230</v>
      </c>
      <c r="BH4" s="644"/>
      <c r="BI4" s="644"/>
      <c r="BJ4" s="644"/>
      <c r="BK4" s="644"/>
      <c r="BL4" s="644"/>
      <c r="BM4" s="644"/>
      <c r="BN4" s="644"/>
      <c r="BO4" s="644" t="s">
        <v>227</v>
      </c>
      <c r="BP4" s="644"/>
      <c r="BQ4" s="644"/>
      <c r="BR4" s="644"/>
      <c r="BS4" s="644" t="s">
        <v>231</v>
      </c>
      <c r="BT4" s="644"/>
      <c r="BU4" s="644"/>
      <c r="BV4" s="644"/>
      <c r="BW4" s="644"/>
      <c r="BX4" s="644"/>
      <c r="BY4" s="644"/>
      <c r="BZ4" s="644"/>
      <c r="CA4" s="644"/>
      <c r="CB4" s="644"/>
      <c r="CD4" s="641" t="s">
        <v>232</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5">
      <c r="B5" s="645" t="s">
        <v>233</v>
      </c>
      <c r="C5" s="646"/>
      <c r="D5" s="646"/>
      <c r="E5" s="646"/>
      <c r="F5" s="646"/>
      <c r="G5" s="646"/>
      <c r="H5" s="646"/>
      <c r="I5" s="646"/>
      <c r="J5" s="646"/>
      <c r="K5" s="646"/>
      <c r="L5" s="646"/>
      <c r="M5" s="646"/>
      <c r="N5" s="646"/>
      <c r="O5" s="646"/>
      <c r="P5" s="646"/>
      <c r="Q5" s="647"/>
      <c r="R5" s="648">
        <v>6496652</v>
      </c>
      <c r="S5" s="649"/>
      <c r="T5" s="649"/>
      <c r="U5" s="649"/>
      <c r="V5" s="649"/>
      <c r="W5" s="649"/>
      <c r="X5" s="649"/>
      <c r="Y5" s="650"/>
      <c r="Z5" s="651">
        <v>15.1</v>
      </c>
      <c r="AA5" s="651"/>
      <c r="AB5" s="651"/>
      <c r="AC5" s="651"/>
      <c r="AD5" s="652">
        <v>6496639</v>
      </c>
      <c r="AE5" s="652"/>
      <c r="AF5" s="652"/>
      <c r="AG5" s="652"/>
      <c r="AH5" s="652"/>
      <c r="AI5" s="652"/>
      <c r="AJ5" s="652"/>
      <c r="AK5" s="652"/>
      <c r="AL5" s="653">
        <v>29.5</v>
      </c>
      <c r="AM5" s="654"/>
      <c r="AN5" s="654"/>
      <c r="AO5" s="655"/>
      <c r="AP5" s="645" t="s">
        <v>234</v>
      </c>
      <c r="AQ5" s="646"/>
      <c r="AR5" s="646"/>
      <c r="AS5" s="646"/>
      <c r="AT5" s="646"/>
      <c r="AU5" s="646"/>
      <c r="AV5" s="646"/>
      <c r="AW5" s="646"/>
      <c r="AX5" s="646"/>
      <c r="AY5" s="646"/>
      <c r="AZ5" s="646"/>
      <c r="BA5" s="646"/>
      <c r="BB5" s="646"/>
      <c r="BC5" s="646"/>
      <c r="BD5" s="646"/>
      <c r="BE5" s="646"/>
      <c r="BF5" s="647"/>
      <c r="BG5" s="659">
        <v>6456649</v>
      </c>
      <c r="BH5" s="660"/>
      <c r="BI5" s="660"/>
      <c r="BJ5" s="660"/>
      <c r="BK5" s="660"/>
      <c r="BL5" s="660"/>
      <c r="BM5" s="660"/>
      <c r="BN5" s="661"/>
      <c r="BO5" s="662">
        <v>99.4</v>
      </c>
      <c r="BP5" s="662"/>
      <c r="BQ5" s="662"/>
      <c r="BR5" s="662"/>
      <c r="BS5" s="663">
        <v>52600</v>
      </c>
      <c r="BT5" s="663"/>
      <c r="BU5" s="663"/>
      <c r="BV5" s="663"/>
      <c r="BW5" s="663"/>
      <c r="BX5" s="663"/>
      <c r="BY5" s="663"/>
      <c r="BZ5" s="663"/>
      <c r="CA5" s="663"/>
      <c r="CB5" s="667"/>
      <c r="CD5" s="641" t="s">
        <v>229</v>
      </c>
      <c r="CE5" s="642"/>
      <c r="CF5" s="642"/>
      <c r="CG5" s="642"/>
      <c r="CH5" s="642"/>
      <c r="CI5" s="642"/>
      <c r="CJ5" s="642"/>
      <c r="CK5" s="642"/>
      <c r="CL5" s="642"/>
      <c r="CM5" s="642"/>
      <c r="CN5" s="642"/>
      <c r="CO5" s="642"/>
      <c r="CP5" s="642"/>
      <c r="CQ5" s="643"/>
      <c r="CR5" s="641" t="s">
        <v>235</v>
      </c>
      <c r="CS5" s="642"/>
      <c r="CT5" s="642"/>
      <c r="CU5" s="642"/>
      <c r="CV5" s="642"/>
      <c r="CW5" s="642"/>
      <c r="CX5" s="642"/>
      <c r="CY5" s="643"/>
      <c r="CZ5" s="641" t="s">
        <v>227</v>
      </c>
      <c r="DA5" s="642"/>
      <c r="DB5" s="642"/>
      <c r="DC5" s="643"/>
      <c r="DD5" s="641" t="s">
        <v>236</v>
      </c>
      <c r="DE5" s="642"/>
      <c r="DF5" s="642"/>
      <c r="DG5" s="642"/>
      <c r="DH5" s="642"/>
      <c r="DI5" s="642"/>
      <c r="DJ5" s="642"/>
      <c r="DK5" s="642"/>
      <c r="DL5" s="642"/>
      <c r="DM5" s="642"/>
      <c r="DN5" s="642"/>
      <c r="DO5" s="642"/>
      <c r="DP5" s="643"/>
      <c r="DQ5" s="641" t="s">
        <v>237</v>
      </c>
      <c r="DR5" s="642"/>
      <c r="DS5" s="642"/>
      <c r="DT5" s="642"/>
      <c r="DU5" s="642"/>
      <c r="DV5" s="642"/>
      <c r="DW5" s="642"/>
      <c r="DX5" s="642"/>
      <c r="DY5" s="642"/>
      <c r="DZ5" s="642"/>
      <c r="EA5" s="642"/>
      <c r="EB5" s="642"/>
      <c r="EC5" s="643"/>
    </row>
    <row r="6" spans="2:143" ht="11.25" customHeight="1" x14ac:dyDescent="0.25">
      <c r="B6" s="656" t="s">
        <v>238</v>
      </c>
      <c r="C6" s="657"/>
      <c r="D6" s="657"/>
      <c r="E6" s="657"/>
      <c r="F6" s="657"/>
      <c r="G6" s="657"/>
      <c r="H6" s="657"/>
      <c r="I6" s="657"/>
      <c r="J6" s="657"/>
      <c r="K6" s="657"/>
      <c r="L6" s="657"/>
      <c r="M6" s="657"/>
      <c r="N6" s="657"/>
      <c r="O6" s="657"/>
      <c r="P6" s="657"/>
      <c r="Q6" s="658"/>
      <c r="R6" s="659">
        <v>432053</v>
      </c>
      <c r="S6" s="660"/>
      <c r="T6" s="660"/>
      <c r="U6" s="660"/>
      <c r="V6" s="660"/>
      <c r="W6" s="660"/>
      <c r="X6" s="660"/>
      <c r="Y6" s="661"/>
      <c r="Z6" s="662">
        <v>1</v>
      </c>
      <c r="AA6" s="662"/>
      <c r="AB6" s="662"/>
      <c r="AC6" s="662"/>
      <c r="AD6" s="663">
        <v>432053</v>
      </c>
      <c r="AE6" s="663"/>
      <c r="AF6" s="663"/>
      <c r="AG6" s="663"/>
      <c r="AH6" s="663"/>
      <c r="AI6" s="663"/>
      <c r="AJ6" s="663"/>
      <c r="AK6" s="663"/>
      <c r="AL6" s="664">
        <v>2</v>
      </c>
      <c r="AM6" s="665"/>
      <c r="AN6" s="665"/>
      <c r="AO6" s="666"/>
      <c r="AP6" s="656" t="s">
        <v>239</v>
      </c>
      <c r="AQ6" s="657"/>
      <c r="AR6" s="657"/>
      <c r="AS6" s="657"/>
      <c r="AT6" s="657"/>
      <c r="AU6" s="657"/>
      <c r="AV6" s="657"/>
      <c r="AW6" s="657"/>
      <c r="AX6" s="657"/>
      <c r="AY6" s="657"/>
      <c r="AZ6" s="657"/>
      <c r="BA6" s="657"/>
      <c r="BB6" s="657"/>
      <c r="BC6" s="657"/>
      <c r="BD6" s="657"/>
      <c r="BE6" s="657"/>
      <c r="BF6" s="658"/>
      <c r="BG6" s="659">
        <v>6456649</v>
      </c>
      <c r="BH6" s="660"/>
      <c r="BI6" s="660"/>
      <c r="BJ6" s="660"/>
      <c r="BK6" s="660"/>
      <c r="BL6" s="660"/>
      <c r="BM6" s="660"/>
      <c r="BN6" s="661"/>
      <c r="BO6" s="662">
        <v>99.4</v>
      </c>
      <c r="BP6" s="662"/>
      <c r="BQ6" s="662"/>
      <c r="BR6" s="662"/>
      <c r="BS6" s="663">
        <v>52600</v>
      </c>
      <c r="BT6" s="663"/>
      <c r="BU6" s="663"/>
      <c r="BV6" s="663"/>
      <c r="BW6" s="663"/>
      <c r="BX6" s="663"/>
      <c r="BY6" s="663"/>
      <c r="BZ6" s="663"/>
      <c r="CA6" s="663"/>
      <c r="CB6" s="667"/>
      <c r="CD6" s="645" t="s">
        <v>240</v>
      </c>
      <c r="CE6" s="646"/>
      <c r="CF6" s="646"/>
      <c r="CG6" s="646"/>
      <c r="CH6" s="646"/>
      <c r="CI6" s="646"/>
      <c r="CJ6" s="646"/>
      <c r="CK6" s="646"/>
      <c r="CL6" s="646"/>
      <c r="CM6" s="646"/>
      <c r="CN6" s="646"/>
      <c r="CO6" s="646"/>
      <c r="CP6" s="646"/>
      <c r="CQ6" s="647"/>
      <c r="CR6" s="659">
        <v>164355</v>
      </c>
      <c r="CS6" s="660"/>
      <c r="CT6" s="660"/>
      <c r="CU6" s="660"/>
      <c r="CV6" s="660"/>
      <c r="CW6" s="660"/>
      <c r="CX6" s="660"/>
      <c r="CY6" s="661"/>
      <c r="CZ6" s="653">
        <v>0.4</v>
      </c>
      <c r="DA6" s="654"/>
      <c r="DB6" s="654"/>
      <c r="DC6" s="670"/>
      <c r="DD6" s="668" t="s">
        <v>241</v>
      </c>
      <c r="DE6" s="660"/>
      <c r="DF6" s="660"/>
      <c r="DG6" s="660"/>
      <c r="DH6" s="660"/>
      <c r="DI6" s="660"/>
      <c r="DJ6" s="660"/>
      <c r="DK6" s="660"/>
      <c r="DL6" s="660"/>
      <c r="DM6" s="660"/>
      <c r="DN6" s="660"/>
      <c r="DO6" s="660"/>
      <c r="DP6" s="661"/>
      <c r="DQ6" s="668">
        <v>164355</v>
      </c>
      <c r="DR6" s="660"/>
      <c r="DS6" s="660"/>
      <c r="DT6" s="660"/>
      <c r="DU6" s="660"/>
      <c r="DV6" s="660"/>
      <c r="DW6" s="660"/>
      <c r="DX6" s="660"/>
      <c r="DY6" s="660"/>
      <c r="DZ6" s="660"/>
      <c r="EA6" s="660"/>
      <c r="EB6" s="660"/>
      <c r="EC6" s="669"/>
    </row>
    <row r="7" spans="2:143" ht="11.25" customHeight="1" x14ac:dyDescent="0.25">
      <c r="B7" s="656" t="s">
        <v>242</v>
      </c>
      <c r="C7" s="657"/>
      <c r="D7" s="657"/>
      <c r="E7" s="657"/>
      <c r="F7" s="657"/>
      <c r="G7" s="657"/>
      <c r="H7" s="657"/>
      <c r="I7" s="657"/>
      <c r="J7" s="657"/>
      <c r="K7" s="657"/>
      <c r="L7" s="657"/>
      <c r="M7" s="657"/>
      <c r="N7" s="657"/>
      <c r="O7" s="657"/>
      <c r="P7" s="657"/>
      <c r="Q7" s="658"/>
      <c r="R7" s="659">
        <v>1857</v>
      </c>
      <c r="S7" s="660"/>
      <c r="T7" s="660"/>
      <c r="U7" s="660"/>
      <c r="V7" s="660"/>
      <c r="W7" s="660"/>
      <c r="X7" s="660"/>
      <c r="Y7" s="661"/>
      <c r="Z7" s="662">
        <v>0</v>
      </c>
      <c r="AA7" s="662"/>
      <c r="AB7" s="662"/>
      <c r="AC7" s="662"/>
      <c r="AD7" s="663">
        <v>1857</v>
      </c>
      <c r="AE7" s="663"/>
      <c r="AF7" s="663"/>
      <c r="AG7" s="663"/>
      <c r="AH7" s="663"/>
      <c r="AI7" s="663"/>
      <c r="AJ7" s="663"/>
      <c r="AK7" s="663"/>
      <c r="AL7" s="664">
        <v>0</v>
      </c>
      <c r="AM7" s="665"/>
      <c r="AN7" s="665"/>
      <c r="AO7" s="666"/>
      <c r="AP7" s="656" t="s">
        <v>243</v>
      </c>
      <c r="AQ7" s="657"/>
      <c r="AR7" s="657"/>
      <c r="AS7" s="657"/>
      <c r="AT7" s="657"/>
      <c r="AU7" s="657"/>
      <c r="AV7" s="657"/>
      <c r="AW7" s="657"/>
      <c r="AX7" s="657"/>
      <c r="AY7" s="657"/>
      <c r="AZ7" s="657"/>
      <c r="BA7" s="657"/>
      <c r="BB7" s="657"/>
      <c r="BC7" s="657"/>
      <c r="BD7" s="657"/>
      <c r="BE7" s="657"/>
      <c r="BF7" s="658"/>
      <c r="BG7" s="659">
        <v>2382555</v>
      </c>
      <c r="BH7" s="660"/>
      <c r="BI7" s="660"/>
      <c r="BJ7" s="660"/>
      <c r="BK7" s="660"/>
      <c r="BL7" s="660"/>
      <c r="BM7" s="660"/>
      <c r="BN7" s="661"/>
      <c r="BO7" s="662">
        <v>36.700000000000003</v>
      </c>
      <c r="BP7" s="662"/>
      <c r="BQ7" s="662"/>
      <c r="BR7" s="662"/>
      <c r="BS7" s="663">
        <v>52600</v>
      </c>
      <c r="BT7" s="663"/>
      <c r="BU7" s="663"/>
      <c r="BV7" s="663"/>
      <c r="BW7" s="663"/>
      <c r="BX7" s="663"/>
      <c r="BY7" s="663"/>
      <c r="BZ7" s="663"/>
      <c r="CA7" s="663"/>
      <c r="CB7" s="667"/>
      <c r="CD7" s="656" t="s">
        <v>244</v>
      </c>
      <c r="CE7" s="657"/>
      <c r="CF7" s="657"/>
      <c r="CG7" s="657"/>
      <c r="CH7" s="657"/>
      <c r="CI7" s="657"/>
      <c r="CJ7" s="657"/>
      <c r="CK7" s="657"/>
      <c r="CL7" s="657"/>
      <c r="CM7" s="657"/>
      <c r="CN7" s="657"/>
      <c r="CO7" s="657"/>
      <c r="CP7" s="657"/>
      <c r="CQ7" s="658"/>
      <c r="CR7" s="659">
        <v>3720810</v>
      </c>
      <c r="CS7" s="660"/>
      <c r="CT7" s="660"/>
      <c r="CU7" s="660"/>
      <c r="CV7" s="660"/>
      <c r="CW7" s="660"/>
      <c r="CX7" s="660"/>
      <c r="CY7" s="661"/>
      <c r="CZ7" s="662">
        <v>9.3000000000000007</v>
      </c>
      <c r="DA7" s="662"/>
      <c r="DB7" s="662"/>
      <c r="DC7" s="662"/>
      <c r="DD7" s="668">
        <v>94422</v>
      </c>
      <c r="DE7" s="660"/>
      <c r="DF7" s="660"/>
      <c r="DG7" s="660"/>
      <c r="DH7" s="660"/>
      <c r="DI7" s="660"/>
      <c r="DJ7" s="660"/>
      <c r="DK7" s="660"/>
      <c r="DL7" s="660"/>
      <c r="DM7" s="660"/>
      <c r="DN7" s="660"/>
      <c r="DO7" s="660"/>
      <c r="DP7" s="661"/>
      <c r="DQ7" s="668">
        <v>2851716</v>
      </c>
      <c r="DR7" s="660"/>
      <c r="DS7" s="660"/>
      <c r="DT7" s="660"/>
      <c r="DU7" s="660"/>
      <c r="DV7" s="660"/>
      <c r="DW7" s="660"/>
      <c r="DX7" s="660"/>
      <c r="DY7" s="660"/>
      <c r="DZ7" s="660"/>
      <c r="EA7" s="660"/>
      <c r="EB7" s="660"/>
      <c r="EC7" s="669"/>
    </row>
    <row r="8" spans="2:143" ht="11.25" customHeight="1" x14ac:dyDescent="0.25">
      <c r="B8" s="656" t="s">
        <v>245</v>
      </c>
      <c r="C8" s="657"/>
      <c r="D8" s="657"/>
      <c r="E8" s="657"/>
      <c r="F8" s="657"/>
      <c r="G8" s="657"/>
      <c r="H8" s="657"/>
      <c r="I8" s="657"/>
      <c r="J8" s="657"/>
      <c r="K8" s="657"/>
      <c r="L8" s="657"/>
      <c r="M8" s="657"/>
      <c r="N8" s="657"/>
      <c r="O8" s="657"/>
      <c r="P8" s="657"/>
      <c r="Q8" s="658"/>
      <c r="R8" s="659">
        <v>26843</v>
      </c>
      <c r="S8" s="660"/>
      <c r="T8" s="660"/>
      <c r="U8" s="660"/>
      <c r="V8" s="660"/>
      <c r="W8" s="660"/>
      <c r="X8" s="660"/>
      <c r="Y8" s="661"/>
      <c r="Z8" s="662">
        <v>0.1</v>
      </c>
      <c r="AA8" s="662"/>
      <c r="AB8" s="662"/>
      <c r="AC8" s="662"/>
      <c r="AD8" s="663">
        <v>26843</v>
      </c>
      <c r="AE8" s="663"/>
      <c r="AF8" s="663"/>
      <c r="AG8" s="663"/>
      <c r="AH8" s="663"/>
      <c r="AI8" s="663"/>
      <c r="AJ8" s="663"/>
      <c r="AK8" s="663"/>
      <c r="AL8" s="664">
        <v>0.1</v>
      </c>
      <c r="AM8" s="665"/>
      <c r="AN8" s="665"/>
      <c r="AO8" s="666"/>
      <c r="AP8" s="656" t="s">
        <v>246</v>
      </c>
      <c r="AQ8" s="657"/>
      <c r="AR8" s="657"/>
      <c r="AS8" s="657"/>
      <c r="AT8" s="657"/>
      <c r="AU8" s="657"/>
      <c r="AV8" s="657"/>
      <c r="AW8" s="657"/>
      <c r="AX8" s="657"/>
      <c r="AY8" s="657"/>
      <c r="AZ8" s="657"/>
      <c r="BA8" s="657"/>
      <c r="BB8" s="657"/>
      <c r="BC8" s="657"/>
      <c r="BD8" s="657"/>
      <c r="BE8" s="657"/>
      <c r="BF8" s="658"/>
      <c r="BG8" s="659">
        <v>100059</v>
      </c>
      <c r="BH8" s="660"/>
      <c r="BI8" s="660"/>
      <c r="BJ8" s="660"/>
      <c r="BK8" s="660"/>
      <c r="BL8" s="660"/>
      <c r="BM8" s="660"/>
      <c r="BN8" s="661"/>
      <c r="BO8" s="662">
        <v>1.5</v>
      </c>
      <c r="BP8" s="662"/>
      <c r="BQ8" s="662"/>
      <c r="BR8" s="662"/>
      <c r="BS8" s="663" t="s">
        <v>241</v>
      </c>
      <c r="BT8" s="663"/>
      <c r="BU8" s="663"/>
      <c r="BV8" s="663"/>
      <c r="BW8" s="663"/>
      <c r="BX8" s="663"/>
      <c r="BY8" s="663"/>
      <c r="BZ8" s="663"/>
      <c r="CA8" s="663"/>
      <c r="CB8" s="667"/>
      <c r="CD8" s="656" t="s">
        <v>247</v>
      </c>
      <c r="CE8" s="657"/>
      <c r="CF8" s="657"/>
      <c r="CG8" s="657"/>
      <c r="CH8" s="657"/>
      <c r="CI8" s="657"/>
      <c r="CJ8" s="657"/>
      <c r="CK8" s="657"/>
      <c r="CL8" s="657"/>
      <c r="CM8" s="657"/>
      <c r="CN8" s="657"/>
      <c r="CO8" s="657"/>
      <c r="CP8" s="657"/>
      <c r="CQ8" s="658"/>
      <c r="CR8" s="659">
        <v>11246168</v>
      </c>
      <c r="CS8" s="660"/>
      <c r="CT8" s="660"/>
      <c r="CU8" s="660"/>
      <c r="CV8" s="660"/>
      <c r="CW8" s="660"/>
      <c r="CX8" s="660"/>
      <c r="CY8" s="661"/>
      <c r="CZ8" s="662">
        <v>28.2</v>
      </c>
      <c r="DA8" s="662"/>
      <c r="DB8" s="662"/>
      <c r="DC8" s="662"/>
      <c r="DD8" s="668">
        <v>88635</v>
      </c>
      <c r="DE8" s="660"/>
      <c r="DF8" s="660"/>
      <c r="DG8" s="660"/>
      <c r="DH8" s="660"/>
      <c r="DI8" s="660"/>
      <c r="DJ8" s="660"/>
      <c r="DK8" s="660"/>
      <c r="DL8" s="660"/>
      <c r="DM8" s="660"/>
      <c r="DN8" s="660"/>
      <c r="DO8" s="660"/>
      <c r="DP8" s="661"/>
      <c r="DQ8" s="668">
        <v>6399559</v>
      </c>
      <c r="DR8" s="660"/>
      <c r="DS8" s="660"/>
      <c r="DT8" s="660"/>
      <c r="DU8" s="660"/>
      <c r="DV8" s="660"/>
      <c r="DW8" s="660"/>
      <c r="DX8" s="660"/>
      <c r="DY8" s="660"/>
      <c r="DZ8" s="660"/>
      <c r="EA8" s="660"/>
      <c r="EB8" s="660"/>
      <c r="EC8" s="669"/>
    </row>
    <row r="9" spans="2:143" ht="11.25" customHeight="1" x14ac:dyDescent="0.25">
      <c r="B9" s="656" t="s">
        <v>248</v>
      </c>
      <c r="C9" s="657"/>
      <c r="D9" s="657"/>
      <c r="E9" s="657"/>
      <c r="F9" s="657"/>
      <c r="G9" s="657"/>
      <c r="H9" s="657"/>
      <c r="I9" s="657"/>
      <c r="J9" s="657"/>
      <c r="K9" s="657"/>
      <c r="L9" s="657"/>
      <c r="M9" s="657"/>
      <c r="N9" s="657"/>
      <c r="O9" s="657"/>
      <c r="P9" s="657"/>
      <c r="Q9" s="658"/>
      <c r="R9" s="659">
        <v>18683</v>
      </c>
      <c r="S9" s="660"/>
      <c r="T9" s="660"/>
      <c r="U9" s="660"/>
      <c r="V9" s="660"/>
      <c r="W9" s="660"/>
      <c r="X9" s="660"/>
      <c r="Y9" s="661"/>
      <c r="Z9" s="662">
        <v>0</v>
      </c>
      <c r="AA9" s="662"/>
      <c r="AB9" s="662"/>
      <c r="AC9" s="662"/>
      <c r="AD9" s="663">
        <v>18683</v>
      </c>
      <c r="AE9" s="663"/>
      <c r="AF9" s="663"/>
      <c r="AG9" s="663"/>
      <c r="AH9" s="663"/>
      <c r="AI9" s="663"/>
      <c r="AJ9" s="663"/>
      <c r="AK9" s="663"/>
      <c r="AL9" s="664">
        <v>0.1</v>
      </c>
      <c r="AM9" s="665"/>
      <c r="AN9" s="665"/>
      <c r="AO9" s="666"/>
      <c r="AP9" s="656" t="s">
        <v>249</v>
      </c>
      <c r="AQ9" s="657"/>
      <c r="AR9" s="657"/>
      <c r="AS9" s="657"/>
      <c r="AT9" s="657"/>
      <c r="AU9" s="657"/>
      <c r="AV9" s="657"/>
      <c r="AW9" s="657"/>
      <c r="AX9" s="657"/>
      <c r="AY9" s="657"/>
      <c r="AZ9" s="657"/>
      <c r="BA9" s="657"/>
      <c r="BB9" s="657"/>
      <c r="BC9" s="657"/>
      <c r="BD9" s="657"/>
      <c r="BE9" s="657"/>
      <c r="BF9" s="658"/>
      <c r="BG9" s="659">
        <v>1950088</v>
      </c>
      <c r="BH9" s="660"/>
      <c r="BI9" s="660"/>
      <c r="BJ9" s="660"/>
      <c r="BK9" s="660"/>
      <c r="BL9" s="660"/>
      <c r="BM9" s="660"/>
      <c r="BN9" s="661"/>
      <c r="BO9" s="662">
        <v>30</v>
      </c>
      <c r="BP9" s="662"/>
      <c r="BQ9" s="662"/>
      <c r="BR9" s="662"/>
      <c r="BS9" s="663" t="s">
        <v>241</v>
      </c>
      <c r="BT9" s="663"/>
      <c r="BU9" s="663"/>
      <c r="BV9" s="663"/>
      <c r="BW9" s="663"/>
      <c r="BX9" s="663"/>
      <c r="BY9" s="663"/>
      <c r="BZ9" s="663"/>
      <c r="CA9" s="663"/>
      <c r="CB9" s="667"/>
      <c r="CD9" s="656" t="s">
        <v>250</v>
      </c>
      <c r="CE9" s="657"/>
      <c r="CF9" s="657"/>
      <c r="CG9" s="657"/>
      <c r="CH9" s="657"/>
      <c r="CI9" s="657"/>
      <c r="CJ9" s="657"/>
      <c r="CK9" s="657"/>
      <c r="CL9" s="657"/>
      <c r="CM9" s="657"/>
      <c r="CN9" s="657"/>
      <c r="CO9" s="657"/>
      <c r="CP9" s="657"/>
      <c r="CQ9" s="658"/>
      <c r="CR9" s="659">
        <v>3479026</v>
      </c>
      <c r="CS9" s="660"/>
      <c r="CT9" s="660"/>
      <c r="CU9" s="660"/>
      <c r="CV9" s="660"/>
      <c r="CW9" s="660"/>
      <c r="CX9" s="660"/>
      <c r="CY9" s="661"/>
      <c r="CZ9" s="662">
        <v>8.6999999999999993</v>
      </c>
      <c r="DA9" s="662"/>
      <c r="DB9" s="662"/>
      <c r="DC9" s="662"/>
      <c r="DD9" s="668">
        <v>265163</v>
      </c>
      <c r="DE9" s="660"/>
      <c r="DF9" s="660"/>
      <c r="DG9" s="660"/>
      <c r="DH9" s="660"/>
      <c r="DI9" s="660"/>
      <c r="DJ9" s="660"/>
      <c r="DK9" s="660"/>
      <c r="DL9" s="660"/>
      <c r="DM9" s="660"/>
      <c r="DN9" s="660"/>
      <c r="DO9" s="660"/>
      <c r="DP9" s="661"/>
      <c r="DQ9" s="668">
        <v>2345915</v>
      </c>
      <c r="DR9" s="660"/>
      <c r="DS9" s="660"/>
      <c r="DT9" s="660"/>
      <c r="DU9" s="660"/>
      <c r="DV9" s="660"/>
      <c r="DW9" s="660"/>
      <c r="DX9" s="660"/>
      <c r="DY9" s="660"/>
      <c r="DZ9" s="660"/>
      <c r="EA9" s="660"/>
      <c r="EB9" s="660"/>
      <c r="EC9" s="669"/>
    </row>
    <row r="10" spans="2:143" ht="11.25" customHeight="1" x14ac:dyDescent="0.25">
      <c r="B10" s="656" t="s">
        <v>251</v>
      </c>
      <c r="C10" s="657"/>
      <c r="D10" s="657"/>
      <c r="E10" s="657"/>
      <c r="F10" s="657"/>
      <c r="G10" s="657"/>
      <c r="H10" s="657"/>
      <c r="I10" s="657"/>
      <c r="J10" s="657"/>
      <c r="K10" s="657"/>
      <c r="L10" s="657"/>
      <c r="M10" s="657"/>
      <c r="N10" s="657"/>
      <c r="O10" s="657"/>
      <c r="P10" s="657"/>
      <c r="Q10" s="658"/>
      <c r="R10" s="659" t="s">
        <v>190</v>
      </c>
      <c r="S10" s="660"/>
      <c r="T10" s="660"/>
      <c r="U10" s="660"/>
      <c r="V10" s="660"/>
      <c r="W10" s="660"/>
      <c r="X10" s="660"/>
      <c r="Y10" s="661"/>
      <c r="Z10" s="662" t="s">
        <v>190</v>
      </c>
      <c r="AA10" s="662"/>
      <c r="AB10" s="662"/>
      <c r="AC10" s="662"/>
      <c r="AD10" s="663" t="s">
        <v>241</v>
      </c>
      <c r="AE10" s="663"/>
      <c r="AF10" s="663"/>
      <c r="AG10" s="663"/>
      <c r="AH10" s="663"/>
      <c r="AI10" s="663"/>
      <c r="AJ10" s="663"/>
      <c r="AK10" s="663"/>
      <c r="AL10" s="664" t="s">
        <v>241</v>
      </c>
      <c r="AM10" s="665"/>
      <c r="AN10" s="665"/>
      <c r="AO10" s="666"/>
      <c r="AP10" s="656" t="s">
        <v>252</v>
      </c>
      <c r="AQ10" s="657"/>
      <c r="AR10" s="657"/>
      <c r="AS10" s="657"/>
      <c r="AT10" s="657"/>
      <c r="AU10" s="657"/>
      <c r="AV10" s="657"/>
      <c r="AW10" s="657"/>
      <c r="AX10" s="657"/>
      <c r="AY10" s="657"/>
      <c r="AZ10" s="657"/>
      <c r="BA10" s="657"/>
      <c r="BB10" s="657"/>
      <c r="BC10" s="657"/>
      <c r="BD10" s="657"/>
      <c r="BE10" s="657"/>
      <c r="BF10" s="658"/>
      <c r="BG10" s="659">
        <v>148410</v>
      </c>
      <c r="BH10" s="660"/>
      <c r="BI10" s="660"/>
      <c r="BJ10" s="660"/>
      <c r="BK10" s="660"/>
      <c r="BL10" s="660"/>
      <c r="BM10" s="660"/>
      <c r="BN10" s="661"/>
      <c r="BO10" s="662">
        <v>2.2999999999999998</v>
      </c>
      <c r="BP10" s="662"/>
      <c r="BQ10" s="662"/>
      <c r="BR10" s="662"/>
      <c r="BS10" s="663" t="s">
        <v>190</v>
      </c>
      <c r="BT10" s="663"/>
      <c r="BU10" s="663"/>
      <c r="BV10" s="663"/>
      <c r="BW10" s="663"/>
      <c r="BX10" s="663"/>
      <c r="BY10" s="663"/>
      <c r="BZ10" s="663"/>
      <c r="CA10" s="663"/>
      <c r="CB10" s="667"/>
      <c r="CD10" s="656" t="s">
        <v>253</v>
      </c>
      <c r="CE10" s="657"/>
      <c r="CF10" s="657"/>
      <c r="CG10" s="657"/>
      <c r="CH10" s="657"/>
      <c r="CI10" s="657"/>
      <c r="CJ10" s="657"/>
      <c r="CK10" s="657"/>
      <c r="CL10" s="657"/>
      <c r="CM10" s="657"/>
      <c r="CN10" s="657"/>
      <c r="CO10" s="657"/>
      <c r="CP10" s="657"/>
      <c r="CQ10" s="658"/>
      <c r="CR10" s="659">
        <v>69318</v>
      </c>
      <c r="CS10" s="660"/>
      <c r="CT10" s="660"/>
      <c r="CU10" s="660"/>
      <c r="CV10" s="660"/>
      <c r="CW10" s="660"/>
      <c r="CX10" s="660"/>
      <c r="CY10" s="661"/>
      <c r="CZ10" s="662">
        <v>0.2</v>
      </c>
      <c r="DA10" s="662"/>
      <c r="DB10" s="662"/>
      <c r="DC10" s="662"/>
      <c r="DD10" s="668" t="s">
        <v>241</v>
      </c>
      <c r="DE10" s="660"/>
      <c r="DF10" s="660"/>
      <c r="DG10" s="660"/>
      <c r="DH10" s="660"/>
      <c r="DI10" s="660"/>
      <c r="DJ10" s="660"/>
      <c r="DK10" s="660"/>
      <c r="DL10" s="660"/>
      <c r="DM10" s="660"/>
      <c r="DN10" s="660"/>
      <c r="DO10" s="660"/>
      <c r="DP10" s="661"/>
      <c r="DQ10" s="668">
        <v>16155</v>
      </c>
      <c r="DR10" s="660"/>
      <c r="DS10" s="660"/>
      <c r="DT10" s="660"/>
      <c r="DU10" s="660"/>
      <c r="DV10" s="660"/>
      <c r="DW10" s="660"/>
      <c r="DX10" s="660"/>
      <c r="DY10" s="660"/>
      <c r="DZ10" s="660"/>
      <c r="EA10" s="660"/>
      <c r="EB10" s="660"/>
      <c r="EC10" s="669"/>
    </row>
    <row r="11" spans="2:143" ht="11.25" customHeight="1" x14ac:dyDescent="0.25">
      <c r="B11" s="656" t="s">
        <v>254</v>
      </c>
      <c r="C11" s="657"/>
      <c r="D11" s="657"/>
      <c r="E11" s="657"/>
      <c r="F11" s="657"/>
      <c r="G11" s="657"/>
      <c r="H11" s="657"/>
      <c r="I11" s="657"/>
      <c r="J11" s="657"/>
      <c r="K11" s="657"/>
      <c r="L11" s="657"/>
      <c r="M11" s="657"/>
      <c r="N11" s="657"/>
      <c r="O11" s="657"/>
      <c r="P11" s="657"/>
      <c r="Q11" s="658"/>
      <c r="R11" s="659">
        <v>1461894</v>
      </c>
      <c r="S11" s="660"/>
      <c r="T11" s="660"/>
      <c r="U11" s="660"/>
      <c r="V11" s="660"/>
      <c r="W11" s="660"/>
      <c r="X11" s="660"/>
      <c r="Y11" s="661"/>
      <c r="Z11" s="664">
        <v>3.4</v>
      </c>
      <c r="AA11" s="665"/>
      <c r="AB11" s="665"/>
      <c r="AC11" s="671"/>
      <c r="AD11" s="668">
        <v>1461894</v>
      </c>
      <c r="AE11" s="660"/>
      <c r="AF11" s="660"/>
      <c r="AG11" s="660"/>
      <c r="AH11" s="660"/>
      <c r="AI11" s="660"/>
      <c r="AJ11" s="660"/>
      <c r="AK11" s="661"/>
      <c r="AL11" s="664">
        <v>6.6</v>
      </c>
      <c r="AM11" s="665"/>
      <c r="AN11" s="665"/>
      <c r="AO11" s="666"/>
      <c r="AP11" s="656" t="s">
        <v>255</v>
      </c>
      <c r="AQ11" s="657"/>
      <c r="AR11" s="657"/>
      <c r="AS11" s="657"/>
      <c r="AT11" s="657"/>
      <c r="AU11" s="657"/>
      <c r="AV11" s="657"/>
      <c r="AW11" s="657"/>
      <c r="AX11" s="657"/>
      <c r="AY11" s="657"/>
      <c r="AZ11" s="657"/>
      <c r="BA11" s="657"/>
      <c r="BB11" s="657"/>
      <c r="BC11" s="657"/>
      <c r="BD11" s="657"/>
      <c r="BE11" s="657"/>
      <c r="BF11" s="658"/>
      <c r="BG11" s="659">
        <v>183998</v>
      </c>
      <c r="BH11" s="660"/>
      <c r="BI11" s="660"/>
      <c r="BJ11" s="660"/>
      <c r="BK11" s="660"/>
      <c r="BL11" s="660"/>
      <c r="BM11" s="660"/>
      <c r="BN11" s="661"/>
      <c r="BO11" s="662">
        <v>2.8</v>
      </c>
      <c r="BP11" s="662"/>
      <c r="BQ11" s="662"/>
      <c r="BR11" s="662"/>
      <c r="BS11" s="663">
        <v>52600</v>
      </c>
      <c r="BT11" s="663"/>
      <c r="BU11" s="663"/>
      <c r="BV11" s="663"/>
      <c r="BW11" s="663"/>
      <c r="BX11" s="663"/>
      <c r="BY11" s="663"/>
      <c r="BZ11" s="663"/>
      <c r="CA11" s="663"/>
      <c r="CB11" s="667"/>
      <c r="CD11" s="656" t="s">
        <v>256</v>
      </c>
      <c r="CE11" s="657"/>
      <c r="CF11" s="657"/>
      <c r="CG11" s="657"/>
      <c r="CH11" s="657"/>
      <c r="CI11" s="657"/>
      <c r="CJ11" s="657"/>
      <c r="CK11" s="657"/>
      <c r="CL11" s="657"/>
      <c r="CM11" s="657"/>
      <c r="CN11" s="657"/>
      <c r="CO11" s="657"/>
      <c r="CP11" s="657"/>
      <c r="CQ11" s="658"/>
      <c r="CR11" s="659">
        <v>2912436</v>
      </c>
      <c r="CS11" s="660"/>
      <c r="CT11" s="660"/>
      <c r="CU11" s="660"/>
      <c r="CV11" s="660"/>
      <c r="CW11" s="660"/>
      <c r="CX11" s="660"/>
      <c r="CY11" s="661"/>
      <c r="CZ11" s="662">
        <v>7.3</v>
      </c>
      <c r="DA11" s="662"/>
      <c r="DB11" s="662"/>
      <c r="DC11" s="662"/>
      <c r="DD11" s="668">
        <v>635331</v>
      </c>
      <c r="DE11" s="660"/>
      <c r="DF11" s="660"/>
      <c r="DG11" s="660"/>
      <c r="DH11" s="660"/>
      <c r="DI11" s="660"/>
      <c r="DJ11" s="660"/>
      <c r="DK11" s="660"/>
      <c r="DL11" s="660"/>
      <c r="DM11" s="660"/>
      <c r="DN11" s="660"/>
      <c r="DO11" s="660"/>
      <c r="DP11" s="661"/>
      <c r="DQ11" s="668">
        <v>2004827</v>
      </c>
      <c r="DR11" s="660"/>
      <c r="DS11" s="660"/>
      <c r="DT11" s="660"/>
      <c r="DU11" s="660"/>
      <c r="DV11" s="660"/>
      <c r="DW11" s="660"/>
      <c r="DX11" s="660"/>
      <c r="DY11" s="660"/>
      <c r="DZ11" s="660"/>
      <c r="EA11" s="660"/>
      <c r="EB11" s="660"/>
      <c r="EC11" s="669"/>
    </row>
    <row r="12" spans="2:143" ht="11.25" customHeight="1" x14ac:dyDescent="0.25">
      <c r="B12" s="656" t="s">
        <v>257</v>
      </c>
      <c r="C12" s="657"/>
      <c r="D12" s="657"/>
      <c r="E12" s="657"/>
      <c r="F12" s="657"/>
      <c r="G12" s="657"/>
      <c r="H12" s="657"/>
      <c r="I12" s="657"/>
      <c r="J12" s="657"/>
      <c r="K12" s="657"/>
      <c r="L12" s="657"/>
      <c r="M12" s="657"/>
      <c r="N12" s="657"/>
      <c r="O12" s="657"/>
      <c r="P12" s="657"/>
      <c r="Q12" s="658"/>
      <c r="R12" s="659">
        <v>1264</v>
      </c>
      <c r="S12" s="660"/>
      <c r="T12" s="660"/>
      <c r="U12" s="660"/>
      <c r="V12" s="660"/>
      <c r="W12" s="660"/>
      <c r="X12" s="660"/>
      <c r="Y12" s="661"/>
      <c r="Z12" s="662">
        <v>0</v>
      </c>
      <c r="AA12" s="662"/>
      <c r="AB12" s="662"/>
      <c r="AC12" s="662"/>
      <c r="AD12" s="663">
        <v>1264</v>
      </c>
      <c r="AE12" s="663"/>
      <c r="AF12" s="663"/>
      <c r="AG12" s="663"/>
      <c r="AH12" s="663"/>
      <c r="AI12" s="663"/>
      <c r="AJ12" s="663"/>
      <c r="AK12" s="663"/>
      <c r="AL12" s="664">
        <v>0</v>
      </c>
      <c r="AM12" s="665"/>
      <c r="AN12" s="665"/>
      <c r="AO12" s="666"/>
      <c r="AP12" s="656" t="s">
        <v>258</v>
      </c>
      <c r="AQ12" s="657"/>
      <c r="AR12" s="657"/>
      <c r="AS12" s="657"/>
      <c r="AT12" s="657"/>
      <c r="AU12" s="657"/>
      <c r="AV12" s="657"/>
      <c r="AW12" s="657"/>
      <c r="AX12" s="657"/>
      <c r="AY12" s="657"/>
      <c r="AZ12" s="657"/>
      <c r="BA12" s="657"/>
      <c r="BB12" s="657"/>
      <c r="BC12" s="657"/>
      <c r="BD12" s="657"/>
      <c r="BE12" s="657"/>
      <c r="BF12" s="658"/>
      <c r="BG12" s="659">
        <v>3410483</v>
      </c>
      <c r="BH12" s="660"/>
      <c r="BI12" s="660"/>
      <c r="BJ12" s="660"/>
      <c r="BK12" s="660"/>
      <c r="BL12" s="660"/>
      <c r="BM12" s="660"/>
      <c r="BN12" s="661"/>
      <c r="BO12" s="662">
        <v>52.5</v>
      </c>
      <c r="BP12" s="662"/>
      <c r="BQ12" s="662"/>
      <c r="BR12" s="662"/>
      <c r="BS12" s="663" t="s">
        <v>190</v>
      </c>
      <c r="BT12" s="663"/>
      <c r="BU12" s="663"/>
      <c r="BV12" s="663"/>
      <c r="BW12" s="663"/>
      <c r="BX12" s="663"/>
      <c r="BY12" s="663"/>
      <c r="BZ12" s="663"/>
      <c r="CA12" s="663"/>
      <c r="CB12" s="667"/>
      <c r="CD12" s="656" t="s">
        <v>259</v>
      </c>
      <c r="CE12" s="657"/>
      <c r="CF12" s="657"/>
      <c r="CG12" s="657"/>
      <c r="CH12" s="657"/>
      <c r="CI12" s="657"/>
      <c r="CJ12" s="657"/>
      <c r="CK12" s="657"/>
      <c r="CL12" s="657"/>
      <c r="CM12" s="657"/>
      <c r="CN12" s="657"/>
      <c r="CO12" s="657"/>
      <c r="CP12" s="657"/>
      <c r="CQ12" s="658"/>
      <c r="CR12" s="659">
        <v>1928174</v>
      </c>
      <c r="CS12" s="660"/>
      <c r="CT12" s="660"/>
      <c r="CU12" s="660"/>
      <c r="CV12" s="660"/>
      <c r="CW12" s="660"/>
      <c r="CX12" s="660"/>
      <c r="CY12" s="661"/>
      <c r="CZ12" s="662">
        <v>4.8</v>
      </c>
      <c r="DA12" s="662"/>
      <c r="DB12" s="662"/>
      <c r="DC12" s="662"/>
      <c r="DD12" s="668">
        <v>169592</v>
      </c>
      <c r="DE12" s="660"/>
      <c r="DF12" s="660"/>
      <c r="DG12" s="660"/>
      <c r="DH12" s="660"/>
      <c r="DI12" s="660"/>
      <c r="DJ12" s="660"/>
      <c r="DK12" s="660"/>
      <c r="DL12" s="660"/>
      <c r="DM12" s="660"/>
      <c r="DN12" s="660"/>
      <c r="DO12" s="660"/>
      <c r="DP12" s="661"/>
      <c r="DQ12" s="668">
        <v>900050</v>
      </c>
      <c r="DR12" s="660"/>
      <c r="DS12" s="660"/>
      <c r="DT12" s="660"/>
      <c r="DU12" s="660"/>
      <c r="DV12" s="660"/>
      <c r="DW12" s="660"/>
      <c r="DX12" s="660"/>
      <c r="DY12" s="660"/>
      <c r="DZ12" s="660"/>
      <c r="EA12" s="660"/>
      <c r="EB12" s="660"/>
      <c r="EC12" s="669"/>
    </row>
    <row r="13" spans="2:143" ht="11.25" customHeight="1" x14ac:dyDescent="0.25">
      <c r="B13" s="656" t="s">
        <v>260</v>
      </c>
      <c r="C13" s="657"/>
      <c r="D13" s="657"/>
      <c r="E13" s="657"/>
      <c r="F13" s="657"/>
      <c r="G13" s="657"/>
      <c r="H13" s="657"/>
      <c r="I13" s="657"/>
      <c r="J13" s="657"/>
      <c r="K13" s="657"/>
      <c r="L13" s="657"/>
      <c r="M13" s="657"/>
      <c r="N13" s="657"/>
      <c r="O13" s="657"/>
      <c r="P13" s="657"/>
      <c r="Q13" s="658"/>
      <c r="R13" s="659" t="s">
        <v>190</v>
      </c>
      <c r="S13" s="660"/>
      <c r="T13" s="660"/>
      <c r="U13" s="660"/>
      <c r="V13" s="660"/>
      <c r="W13" s="660"/>
      <c r="X13" s="660"/>
      <c r="Y13" s="661"/>
      <c r="Z13" s="662" t="s">
        <v>190</v>
      </c>
      <c r="AA13" s="662"/>
      <c r="AB13" s="662"/>
      <c r="AC13" s="662"/>
      <c r="AD13" s="663" t="s">
        <v>241</v>
      </c>
      <c r="AE13" s="663"/>
      <c r="AF13" s="663"/>
      <c r="AG13" s="663"/>
      <c r="AH13" s="663"/>
      <c r="AI13" s="663"/>
      <c r="AJ13" s="663"/>
      <c r="AK13" s="663"/>
      <c r="AL13" s="664" t="s">
        <v>190</v>
      </c>
      <c r="AM13" s="665"/>
      <c r="AN13" s="665"/>
      <c r="AO13" s="666"/>
      <c r="AP13" s="656" t="s">
        <v>261</v>
      </c>
      <c r="AQ13" s="657"/>
      <c r="AR13" s="657"/>
      <c r="AS13" s="657"/>
      <c r="AT13" s="657"/>
      <c r="AU13" s="657"/>
      <c r="AV13" s="657"/>
      <c r="AW13" s="657"/>
      <c r="AX13" s="657"/>
      <c r="AY13" s="657"/>
      <c r="AZ13" s="657"/>
      <c r="BA13" s="657"/>
      <c r="BB13" s="657"/>
      <c r="BC13" s="657"/>
      <c r="BD13" s="657"/>
      <c r="BE13" s="657"/>
      <c r="BF13" s="658"/>
      <c r="BG13" s="659">
        <v>3067024</v>
      </c>
      <c r="BH13" s="660"/>
      <c r="BI13" s="660"/>
      <c r="BJ13" s="660"/>
      <c r="BK13" s="660"/>
      <c r="BL13" s="660"/>
      <c r="BM13" s="660"/>
      <c r="BN13" s="661"/>
      <c r="BO13" s="662">
        <v>47.2</v>
      </c>
      <c r="BP13" s="662"/>
      <c r="BQ13" s="662"/>
      <c r="BR13" s="662"/>
      <c r="BS13" s="663" t="s">
        <v>241</v>
      </c>
      <c r="BT13" s="663"/>
      <c r="BU13" s="663"/>
      <c r="BV13" s="663"/>
      <c r="BW13" s="663"/>
      <c r="BX13" s="663"/>
      <c r="BY13" s="663"/>
      <c r="BZ13" s="663"/>
      <c r="CA13" s="663"/>
      <c r="CB13" s="667"/>
      <c r="CD13" s="656" t="s">
        <v>262</v>
      </c>
      <c r="CE13" s="657"/>
      <c r="CF13" s="657"/>
      <c r="CG13" s="657"/>
      <c r="CH13" s="657"/>
      <c r="CI13" s="657"/>
      <c r="CJ13" s="657"/>
      <c r="CK13" s="657"/>
      <c r="CL13" s="657"/>
      <c r="CM13" s="657"/>
      <c r="CN13" s="657"/>
      <c r="CO13" s="657"/>
      <c r="CP13" s="657"/>
      <c r="CQ13" s="658"/>
      <c r="CR13" s="659">
        <v>5038742</v>
      </c>
      <c r="CS13" s="660"/>
      <c r="CT13" s="660"/>
      <c r="CU13" s="660"/>
      <c r="CV13" s="660"/>
      <c r="CW13" s="660"/>
      <c r="CX13" s="660"/>
      <c r="CY13" s="661"/>
      <c r="CZ13" s="662">
        <v>12.6</v>
      </c>
      <c r="DA13" s="662"/>
      <c r="DB13" s="662"/>
      <c r="DC13" s="662"/>
      <c r="DD13" s="668">
        <v>862597</v>
      </c>
      <c r="DE13" s="660"/>
      <c r="DF13" s="660"/>
      <c r="DG13" s="660"/>
      <c r="DH13" s="660"/>
      <c r="DI13" s="660"/>
      <c r="DJ13" s="660"/>
      <c r="DK13" s="660"/>
      <c r="DL13" s="660"/>
      <c r="DM13" s="660"/>
      <c r="DN13" s="660"/>
      <c r="DO13" s="660"/>
      <c r="DP13" s="661"/>
      <c r="DQ13" s="668">
        <v>4084132</v>
      </c>
      <c r="DR13" s="660"/>
      <c r="DS13" s="660"/>
      <c r="DT13" s="660"/>
      <c r="DU13" s="660"/>
      <c r="DV13" s="660"/>
      <c r="DW13" s="660"/>
      <c r="DX13" s="660"/>
      <c r="DY13" s="660"/>
      <c r="DZ13" s="660"/>
      <c r="EA13" s="660"/>
      <c r="EB13" s="660"/>
      <c r="EC13" s="669"/>
    </row>
    <row r="14" spans="2:143" ht="11.25" customHeight="1" x14ac:dyDescent="0.25">
      <c r="B14" s="656" t="s">
        <v>263</v>
      </c>
      <c r="C14" s="657"/>
      <c r="D14" s="657"/>
      <c r="E14" s="657"/>
      <c r="F14" s="657"/>
      <c r="G14" s="657"/>
      <c r="H14" s="657"/>
      <c r="I14" s="657"/>
      <c r="J14" s="657"/>
      <c r="K14" s="657"/>
      <c r="L14" s="657"/>
      <c r="M14" s="657"/>
      <c r="N14" s="657"/>
      <c r="O14" s="657"/>
      <c r="P14" s="657"/>
      <c r="Q14" s="658"/>
      <c r="R14" s="659">
        <v>210</v>
      </c>
      <c r="S14" s="660"/>
      <c r="T14" s="660"/>
      <c r="U14" s="660"/>
      <c r="V14" s="660"/>
      <c r="W14" s="660"/>
      <c r="X14" s="660"/>
      <c r="Y14" s="661"/>
      <c r="Z14" s="662">
        <v>0</v>
      </c>
      <c r="AA14" s="662"/>
      <c r="AB14" s="662"/>
      <c r="AC14" s="662"/>
      <c r="AD14" s="663">
        <v>210</v>
      </c>
      <c r="AE14" s="663"/>
      <c r="AF14" s="663"/>
      <c r="AG14" s="663"/>
      <c r="AH14" s="663"/>
      <c r="AI14" s="663"/>
      <c r="AJ14" s="663"/>
      <c r="AK14" s="663"/>
      <c r="AL14" s="664">
        <v>0</v>
      </c>
      <c r="AM14" s="665"/>
      <c r="AN14" s="665"/>
      <c r="AO14" s="666"/>
      <c r="AP14" s="656" t="s">
        <v>264</v>
      </c>
      <c r="AQ14" s="657"/>
      <c r="AR14" s="657"/>
      <c r="AS14" s="657"/>
      <c r="AT14" s="657"/>
      <c r="AU14" s="657"/>
      <c r="AV14" s="657"/>
      <c r="AW14" s="657"/>
      <c r="AX14" s="657"/>
      <c r="AY14" s="657"/>
      <c r="AZ14" s="657"/>
      <c r="BA14" s="657"/>
      <c r="BB14" s="657"/>
      <c r="BC14" s="657"/>
      <c r="BD14" s="657"/>
      <c r="BE14" s="657"/>
      <c r="BF14" s="658"/>
      <c r="BG14" s="659">
        <v>243102</v>
      </c>
      <c r="BH14" s="660"/>
      <c r="BI14" s="660"/>
      <c r="BJ14" s="660"/>
      <c r="BK14" s="660"/>
      <c r="BL14" s="660"/>
      <c r="BM14" s="660"/>
      <c r="BN14" s="661"/>
      <c r="BO14" s="662">
        <v>3.7</v>
      </c>
      <c r="BP14" s="662"/>
      <c r="BQ14" s="662"/>
      <c r="BR14" s="662"/>
      <c r="BS14" s="663" t="s">
        <v>241</v>
      </c>
      <c r="BT14" s="663"/>
      <c r="BU14" s="663"/>
      <c r="BV14" s="663"/>
      <c r="BW14" s="663"/>
      <c r="BX14" s="663"/>
      <c r="BY14" s="663"/>
      <c r="BZ14" s="663"/>
      <c r="CA14" s="663"/>
      <c r="CB14" s="667"/>
      <c r="CD14" s="656" t="s">
        <v>265</v>
      </c>
      <c r="CE14" s="657"/>
      <c r="CF14" s="657"/>
      <c r="CG14" s="657"/>
      <c r="CH14" s="657"/>
      <c r="CI14" s="657"/>
      <c r="CJ14" s="657"/>
      <c r="CK14" s="657"/>
      <c r="CL14" s="657"/>
      <c r="CM14" s="657"/>
      <c r="CN14" s="657"/>
      <c r="CO14" s="657"/>
      <c r="CP14" s="657"/>
      <c r="CQ14" s="658"/>
      <c r="CR14" s="659">
        <v>1714659</v>
      </c>
      <c r="CS14" s="660"/>
      <c r="CT14" s="660"/>
      <c r="CU14" s="660"/>
      <c r="CV14" s="660"/>
      <c r="CW14" s="660"/>
      <c r="CX14" s="660"/>
      <c r="CY14" s="661"/>
      <c r="CZ14" s="662">
        <v>4.3</v>
      </c>
      <c r="DA14" s="662"/>
      <c r="DB14" s="662"/>
      <c r="DC14" s="662"/>
      <c r="DD14" s="668">
        <v>137466</v>
      </c>
      <c r="DE14" s="660"/>
      <c r="DF14" s="660"/>
      <c r="DG14" s="660"/>
      <c r="DH14" s="660"/>
      <c r="DI14" s="660"/>
      <c r="DJ14" s="660"/>
      <c r="DK14" s="660"/>
      <c r="DL14" s="660"/>
      <c r="DM14" s="660"/>
      <c r="DN14" s="660"/>
      <c r="DO14" s="660"/>
      <c r="DP14" s="661"/>
      <c r="DQ14" s="668">
        <v>1380083</v>
      </c>
      <c r="DR14" s="660"/>
      <c r="DS14" s="660"/>
      <c r="DT14" s="660"/>
      <c r="DU14" s="660"/>
      <c r="DV14" s="660"/>
      <c r="DW14" s="660"/>
      <c r="DX14" s="660"/>
      <c r="DY14" s="660"/>
      <c r="DZ14" s="660"/>
      <c r="EA14" s="660"/>
      <c r="EB14" s="660"/>
      <c r="EC14" s="669"/>
    </row>
    <row r="15" spans="2:143" ht="11.25" customHeight="1" x14ac:dyDescent="0.25">
      <c r="B15" s="656" t="s">
        <v>266</v>
      </c>
      <c r="C15" s="657"/>
      <c r="D15" s="657"/>
      <c r="E15" s="657"/>
      <c r="F15" s="657"/>
      <c r="G15" s="657"/>
      <c r="H15" s="657"/>
      <c r="I15" s="657"/>
      <c r="J15" s="657"/>
      <c r="K15" s="657"/>
      <c r="L15" s="657"/>
      <c r="M15" s="657"/>
      <c r="N15" s="657"/>
      <c r="O15" s="657"/>
      <c r="P15" s="657"/>
      <c r="Q15" s="658"/>
      <c r="R15" s="659" t="s">
        <v>241</v>
      </c>
      <c r="S15" s="660"/>
      <c r="T15" s="660"/>
      <c r="U15" s="660"/>
      <c r="V15" s="660"/>
      <c r="W15" s="660"/>
      <c r="X15" s="660"/>
      <c r="Y15" s="661"/>
      <c r="Z15" s="662" t="s">
        <v>241</v>
      </c>
      <c r="AA15" s="662"/>
      <c r="AB15" s="662"/>
      <c r="AC15" s="662"/>
      <c r="AD15" s="663" t="s">
        <v>241</v>
      </c>
      <c r="AE15" s="663"/>
      <c r="AF15" s="663"/>
      <c r="AG15" s="663"/>
      <c r="AH15" s="663"/>
      <c r="AI15" s="663"/>
      <c r="AJ15" s="663"/>
      <c r="AK15" s="663"/>
      <c r="AL15" s="664" t="s">
        <v>190</v>
      </c>
      <c r="AM15" s="665"/>
      <c r="AN15" s="665"/>
      <c r="AO15" s="666"/>
      <c r="AP15" s="656" t="s">
        <v>267</v>
      </c>
      <c r="AQ15" s="657"/>
      <c r="AR15" s="657"/>
      <c r="AS15" s="657"/>
      <c r="AT15" s="657"/>
      <c r="AU15" s="657"/>
      <c r="AV15" s="657"/>
      <c r="AW15" s="657"/>
      <c r="AX15" s="657"/>
      <c r="AY15" s="657"/>
      <c r="AZ15" s="657"/>
      <c r="BA15" s="657"/>
      <c r="BB15" s="657"/>
      <c r="BC15" s="657"/>
      <c r="BD15" s="657"/>
      <c r="BE15" s="657"/>
      <c r="BF15" s="658"/>
      <c r="BG15" s="659">
        <v>420509</v>
      </c>
      <c r="BH15" s="660"/>
      <c r="BI15" s="660"/>
      <c r="BJ15" s="660"/>
      <c r="BK15" s="660"/>
      <c r="BL15" s="660"/>
      <c r="BM15" s="660"/>
      <c r="BN15" s="661"/>
      <c r="BO15" s="662">
        <v>6.5</v>
      </c>
      <c r="BP15" s="662"/>
      <c r="BQ15" s="662"/>
      <c r="BR15" s="662"/>
      <c r="BS15" s="663" t="s">
        <v>190</v>
      </c>
      <c r="BT15" s="663"/>
      <c r="BU15" s="663"/>
      <c r="BV15" s="663"/>
      <c r="BW15" s="663"/>
      <c r="BX15" s="663"/>
      <c r="BY15" s="663"/>
      <c r="BZ15" s="663"/>
      <c r="CA15" s="663"/>
      <c r="CB15" s="667"/>
      <c r="CD15" s="656" t="s">
        <v>268</v>
      </c>
      <c r="CE15" s="657"/>
      <c r="CF15" s="657"/>
      <c r="CG15" s="657"/>
      <c r="CH15" s="657"/>
      <c r="CI15" s="657"/>
      <c r="CJ15" s="657"/>
      <c r="CK15" s="657"/>
      <c r="CL15" s="657"/>
      <c r="CM15" s="657"/>
      <c r="CN15" s="657"/>
      <c r="CO15" s="657"/>
      <c r="CP15" s="657"/>
      <c r="CQ15" s="658"/>
      <c r="CR15" s="659">
        <v>3045229</v>
      </c>
      <c r="CS15" s="660"/>
      <c r="CT15" s="660"/>
      <c r="CU15" s="660"/>
      <c r="CV15" s="660"/>
      <c r="CW15" s="660"/>
      <c r="CX15" s="660"/>
      <c r="CY15" s="661"/>
      <c r="CZ15" s="662">
        <v>7.6</v>
      </c>
      <c r="DA15" s="662"/>
      <c r="DB15" s="662"/>
      <c r="DC15" s="662"/>
      <c r="DD15" s="668">
        <v>296150</v>
      </c>
      <c r="DE15" s="660"/>
      <c r="DF15" s="660"/>
      <c r="DG15" s="660"/>
      <c r="DH15" s="660"/>
      <c r="DI15" s="660"/>
      <c r="DJ15" s="660"/>
      <c r="DK15" s="660"/>
      <c r="DL15" s="660"/>
      <c r="DM15" s="660"/>
      <c r="DN15" s="660"/>
      <c r="DO15" s="660"/>
      <c r="DP15" s="661"/>
      <c r="DQ15" s="668">
        <v>2607897</v>
      </c>
      <c r="DR15" s="660"/>
      <c r="DS15" s="660"/>
      <c r="DT15" s="660"/>
      <c r="DU15" s="660"/>
      <c r="DV15" s="660"/>
      <c r="DW15" s="660"/>
      <c r="DX15" s="660"/>
      <c r="DY15" s="660"/>
      <c r="DZ15" s="660"/>
      <c r="EA15" s="660"/>
      <c r="EB15" s="660"/>
      <c r="EC15" s="669"/>
    </row>
    <row r="16" spans="2:143" ht="11.25" customHeight="1" x14ac:dyDescent="0.25">
      <c r="B16" s="656" t="s">
        <v>269</v>
      </c>
      <c r="C16" s="657"/>
      <c r="D16" s="657"/>
      <c r="E16" s="657"/>
      <c r="F16" s="657"/>
      <c r="G16" s="657"/>
      <c r="H16" s="657"/>
      <c r="I16" s="657"/>
      <c r="J16" s="657"/>
      <c r="K16" s="657"/>
      <c r="L16" s="657"/>
      <c r="M16" s="657"/>
      <c r="N16" s="657"/>
      <c r="O16" s="657"/>
      <c r="P16" s="657"/>
      <c r="Q16" s="658"/>
      <c r="R16" s="659">
        <v>25488</v>
      </c>
      <c r="S16" s="660"/>
      <c r="T16" s="660"/>
      <c r="U16" s="660"/>
      <c r="V16" s="660"/>
      <c r="W16" s="660"/>
      <c r="X16" s="660"/>
      <c r="Y16" s="661"/>
      <c r="Z16" s="662">
        <v>0.1</v>
      </c>
      <c r="AA16" s="662"/>
      <c r="AB16" s="662"/>
      <c r="AC16" s="662"/>
      <c r="AD16" s="663">
        <v>25488</v>
      </c>
      <c r="AE16" s="663"/>
      <c r="AF16" s="663"/>
      <c r="AG16" s="663"/>
      <c r="AH16" s="663"/>
      <c r="AI16" s="663"/>
      <c r="AJ16" s="663"/>
      <c r="AK16" s="663"/>
      <c r="AL16" s="664">
        <v>0.1</v>
      </c>
      <c r="AM16" s="665"/>
      <c r="AN16" s="665"/>
      <c r="AO16" s="666"/>
      <c r="AP16" s="656" t="s">
        <v>270</v>
      </c>
      <c r="AQ16" s="657"/>
      <c r="AR16" s="657"/>
      <c r="AS16" s="657"/>
      <c r="AT16" s="657"/>
      <c r="AU16" s="657"/>
      <c r="AV16" s="657"/>
      <c r="AW16" s="657"/>
      <c r="AX16" s="657"/>
      <c r="AY16" s="657"/>
      <c r="AZ16" s="657"/>
      <c r="BA16" s="657"/>
      <c r="BB16" s="657"/>
      <c r="BC16" s="657"/>
      <c r="BD16" s="657"/>
      <c r="BE16" s="657"/>
      <c r="BF16" s="658"/>
      <c r="BG16" s="659" t="s">
        <v>190</v>
      </c>
      <c r="BH16" s="660"/>
      <c r="BI16" s="660"/>
      <c r="BJ16" s="660"/>
      <c r="BK16" s="660"/>
      <c r="BL16" s="660"/>
      <c r="BM16" s="660"/>
      <c r="BN16" s="661"/>
      <c r="BO16" s="662" t="s">
        <v>241</v>
      </c>
      <c r="BP16" s="662"/>
      <c r="BQ16" s="662"/>
      <c r="BR16" s="662"/>
      <c r="BS16" s="663" t="s">
        <v>190</v>
      </c>
      <c r="BT16" s="663"/>
      <c r="BU16" s="663"/>
      <c r="BV16" s="663"/>
      <c r="BW16" s="663"/>
      <c r="BX16" s="663"/>
      <c r="BY16" s="663"/>
      <c r="BZ16" s="663"/>
      <c r="CA16" s="663"/>
      <c r="CB16" s="667"/>
      <c r="CD16" s="656" t="s">
        <v>271</v>
      </c>
      <c r="CE16" s="657"/>
      <c r="CF16" s="657"/>
      <c r="CG16" s="657"/>
      <c r="CH16" s="657"/>
      <c r="CI16" s="657"/>
      <c r="CJ16" s="657"/>
      <c r="CK16" s="657"/>
      <c r="CL16" s="657"/>
      <c r="CM16" s="657"/>
      <c r="CN16" s="657"/>
      <c r="CO16" s="657"/>
      <c r="CP16" s="657"/>
      <c r="CQ16" s="658"/>
      <c r="CR16" s="659">
        <v>3001675</v>
      </c>
      <c r="CS16" s="660"/>
      <c r="CT16" s="660"/>
      <c r="CU16" s="660"/>
      <c r="CV16" s="660"/>
      <c r="CW16" s="660"/>
      <c r="CX16" s="660"/>
      <c r="CY16" s="661"/>
      <c r="CZ16" s="662">
        <v>7.5</v>
      </c>
      <c r="DA16" s="662"/>
      <c r="DB16" s="662"/>
      <c r="DC16" s="662"/>
      <c r="DD16" s="668" t="s">
        <v>241</v>
      </c>
      <c r="DE16" s="660"/>
      <c r="DF16" s="660"/>
      <c r="DG16" s="660"/>
      <c r="DH16" s="660"/>
      <c r="DI16" s="660"/>
      <c r="DJ16" s="660"/>
      <c r="DK16" s="660"/>
      <c r="DL16" s="660"/>
      <c r="DM16" s="660"/>
      <c r="DN16" s="660"/>
      <c r="DO16" s="660"/>
      <c r="DP16" s="661"/>
      <c r="DQ16" s="668">
        <v>765828</v>
      </c>
      <c r="DR16" s="660"/>
      <c r="DS16" s="660"/>
      <c r="DT16" s="660"/>
      <c r="DU16" s="660"/>
      <c r="DV16" s="660"/>
      <c r="DW16" s="660"/>
      <c r="DX16" s="660"/>
      <c r="DY16" s="660"/>
      <c r="DZ16" s="660"/>
      <c r="EA16" s="660"/>
      <c r="EB16" s="660"/>
      <c r="EC16" s="669"/>
    </row>
    <row r="17" spans="2:133" ht="11.25" customHeight="1" x14ac:dyDescent="0.25">
      <c r="B17" s="656" t="s">
        <v>272</v>
      </c>
      <c r="C17" s="657"/>
      <c r="D17" s="657"/>
      <c r="E17" s="657"/>
      <c r="F17" s="657"/>
      <c r="G17" s="657"/>
      <c r="H17" s="657"/>
      <c r="I17" s="657"/>
      <c r="J17" s="657"/>
      <c r="K17" s="657"/>
      <c r="L17" s="657"/>
      <c r="M17" s="657"/>
      <c r="N17" s="657"/>
      <c r="O17" s="657"/>
      <c r="P17" s="657"/>
      <c r="Q17" s="658"/>
      <c r="R17" s="659">
        <v>108013</v>
      </c>
      <c r="S17" s="660"/>
      <c r="T17" s="660"/>
      <c r="U17" s="660"/>
      <c r="V17" s="660"/>
      <c r="W17" s="660"/>
      <c r="X17" s="660"/>
      <c r="Y17" s="661"/>
      <c r="Z17" s="662">
        <v>0.3</v>
      </c>
      <c r="AA17" s="662"/>
      <c r="AB17" s="662"/>
      <c r="AC17" s="662"/>
      <c r="AD17" s="663">
        <v>108013</v>
      </c>
      <c r="AE17" s="663"/>
      <c r="AF17" s="663"/>
      <c r="AG17" s="663"/>
      <c r="AH17" s="663"/>
      <c r="AI17" s="663"/>
      <c r="AJ17" s="663"/>
      <c r="AK17" s="663"/>
      <c r="AL17" s="664">
        <v>0.5</v>
      </c>
      <c r="AM17" s="665"/>
      <c r="AN17" s="665"/>
      <c r="AO17" s="666"/>
      <c r="AP17" s="656" t="s">
        <v>273</v>
      </c>
      <c r="AQ17" s="657"/>
      <c r="AR17" s="657"/>
      <c r="AS17" s="657"/>
      <c r="AT17" s="657"/>
      <c r="AU17" s="657"/>
      <c r="AV17" s="657"/>
      <c r="AW17" s="657"/>
      <c r="AX17" s="657"/>
      <c r="AY17" s="657"/>
      <c r="AZ17" s="657"/>
      <c r="BA17" s="657"/>
      <c r="BB17" s="657"/>
      <c r="BC17" s="657"/>
      <c r="BD17" s="657"/>
      <c r="BE17" s="657"/>
      <c r="BF17" s="658"/>
      <c r="BG17" s="659" t="s">
        <v>241</v>
      </c>
      <c r="BH17" s="660"/>
      <c r="BI17" s="660"/>
      <c r="BJ17" s="660"/>
      <c r="BK17" s="660"/>
      <c r="BL17" s="660"/>
      <c r="BM17" s="660"/>
      <c r="BN17" s="661"/>
      <c r="BO17" s="662" t="s">
        <v>241</v>
      </c>
      <c r="BP17" s="662"/>
      <c r="BQ17" s="662"/>
      <c r="BR17" s="662"/>
      <c r="BS17" s="663" t="s">
        <v>190</v>
      </c>
      <c r="BT17" s="663"/>
      <c r="BU17" s="663"/>
      <c r="BV17" s="663"/>
      <c r="BW17" s="663"/>
      <c r="BX17" s="663"/>
      <c r="BY17" s="663"/>
      <c r="BZ17" s="663"/>
      <c r="CA17" s="663"/>
      <c r="CB17" s="667"/>
      <c r="CD17" s="656" t="s">
        <v>274</v>
      </c>
      <c r="CE17" s="657"/>
      <c r="CF17" s="657"/>
      <c r="CG17" s="657"/>
      <c r="CH17" s="657"/>
      <c r="CI17" s="657"/>
      <c r="CJ17" s="657"/>
      <c r="CK17" s="657"/>
      <c r="CL17" s="657"/>
      <c r="CM17" s="657"/>
      <c r="CN17" s="657"/>
      <c r="CO17" s="657"/>
      <c r="CP17" s="657"/>
      <c r="CQ17" s="658"/>
      <c r="CR17" s="659">
        <v>3547750</v>
      </c>
      <c r="CS17" s="660"/>
      <c r="CT17" s="660"/>
      <c r="CU17" s="660"/>
      <c r="CV17" s="660"/>
      <c r="CW17" s="660"/>
      <c r="CX17" s="660"/>
      <c r="CY17" s="661"/>
      <c r="CZ17" s="662">
        <v>8.9</v>
      </c>
      <c r="DA17" s="662"/>
      <c r="DB17" s="662"/>
      <c r="DC17" s="662"/>
      <c r="DD17" s="668" t="s">
        <v>241</v>
      </c>
      <c r="DE17" s="660"/>
      <c r="DF17" s="660"/>
      <c r="DG17" s="660"/>
      <c r="DH17" s="660"/>
      <c r="DI17" s="660"/>
      <c r="DJ17" s="660"/>
      <c r="DK17" s="660"/>
      <c r="DL17" s="660"/>
      <c r="DM17" s="660"/>
      <c r="DN17" s="660"/>
      <c r="DO17" s="660"/>
      <c r="DP17" s="661"/>
      <c r="DQ17" s="668">
        <v>3364452</v>
      </c>
      <c r="DR17" s="660"/>
      <c r="DS17" s="660"/>
      <c r="DT17" s="660"/>
      <c r="DU17" s="660"/>
      <c r="DV17" s="660"/>
      <c r="DW17" s="660"/>
      <c r="DX17" s="660"/>
      <c r="DY17" s="660"/>
      <c r="DZ17" s="660"/>
      <c r="EA17" s="660"/>
      <c r="EB17" s="660"/>
      <c r="EC17" s="669"/>
    </row>
    <row r="18" spans="2:133" ht="11.25" customHeight="1" x14ac:dyDescent="0.25">
      <c r="B18" s="656" t="s">
        <v>275</v>
      </c>
      <c r="C18" s="657"/>
      <c r="D18" s="657"/>
      <c r="E18" s="657"/>
      <c r="F18" s="657"/>
      <c r="G18" s="657"/>
      <c r="H18" s="657"/>
      <c r="I18" s="657"/>
      <c r="J18" s="657"/>
      <c r="K18" s="657"/>
      <c r="L18" s="657"/>
      <c r="M18" s="657"/>
      <c r="N18" s="657"/>
      <c r="O18" s="657"/>
      <c r="P18" s="657"/>
      <c r="Q18" s="658"/>
      <c r="R18" s="659">
        <v>46512</v>
      </c>
      <c r="S18" s="660"/>
      <c r="T18" s="660"/>
      <c r="U18" s="660"/>
      <c r="V18" s="660"/>
      <c r="W18" s="660"/>
      <c r="X18" s="660"/>
      <c r="Y18" s="661"/>
      <c r="Z18" s="662">
        <v>0.1</v>
      </c>
      <c r="AA18" s="662"/>
      <c r="AB18" s="662"/>
      <c r="AC18" s="662"/>
      <c r="AD18" s="663">
        <v>46512</v>
      </c>
      <c r="AE18" s="663"/>
      <c r="AF18" s="663"/>
      <c r="AG18" s="663"/>
      <c r="AH18" s="663"/>
      <c r="AI18" s="663"/>
      <c r="AJ18" s="663"/>
      <c r="AK18" s="663"/>
      <c r="AL18" s="664">
        <v>0.2</v>
      </c>
      <c r="AM18" s="665"/>
      <c r="AN18" s="665"/>
      <c r="AO18" s="666"/>
      <c r="AP18" s="656" t="s">
        <v>276</v>
      </c>
      <c r="AQ18" s="657"/>
      <c r="AR18" s="657"/>
      <c r="AS18" s="657"/>
      <c r="AT18" s="657"/>
      <c r="AU18" s="657"/>
      <c r="AV18" s="657"/>
      <c r="AW18" s="657"/>
      <c r="AX18" s="657"/>
      <c r="AY18" s="657"/>
      <c r="AZ18" s="657"/>
      <c r="BA18" s="657"/>
      <c r="BB18" s="657"/>
      <c r="BC18" s="657"/>
      <c r="BD18" s="657"/>
      <c r="BE18" s="657"/>
      <c r="BF18" s="658"/>
      <c r="BG18" s="659" t="s">
        <v>190</v>
      </c>
      <c r="BH18" s="660"/>
      <c r="BI18" s="660"/>
      <c r="BJ18" s="660"/>
      <c r="BK18" s="660"/>
      <c r="BL18" s="660"/>
      <c r="BM18" s="660"/>
      <c r="BN18" s="661"/>
      <c r="BO18" s="662" t="s">
        <v>241</v>
      </c>
      <c r="BP18" s="662"/>
      <c r="BQ18" s="662"/>
      <c r="BR18" s="662"/>
      <c r="BS18" s="663" t="s">
        <v>190</v>
      </c>
      <c r="BT18" s="663"/>
      <c r="BU18" s="663"/>
      <c r="BV18" s="663"/>
      <c r="BW18" s="663"/>
      <c r="BX18" s="663"/>
      <c r="BY18" s="663"/>
      <c r="BZ18" s="663"/>
      <c r="CA18" s="663"/>
      <c r="CB18" s="667"/>
      <c r="CD18" s="656" t="s">
        <v>277</v>
      </c>
      <c r="CE18" s="657"/>
      <c r="CF18" s="657"/>
      <c r="CG18" s="657"/>
      <c r="CH18" s="657"/>
      <c r="CI18" s="657"/>
      <c r="CJ18" s="657"/>
      <c r="CK18" s="657"/>
      <c r="CL18" s="657"/>
      <c r="CM18" s="657"/>
      <c r="CN18" s="657"/>
      <c r="CO18" s="657"/>
      <c r="CP18" s="657"/>
      <c r="CQ18" s="658"/>
      <c r="CR18" s="659" t="s">
        <v>190</v>
      </c>
      <c r="CS18" s="660"/>
      <c r="CT18" s="660"/>
      <c r="CU18" s="660"/>
      <c r="CV18" s="660"/>
      <c r="CW18" s="660"/>
      <c r="CX18" s="660"/>
      <c r="CY18" s="661"/>
      <c r="CZ18" s="662" t="s">
        <v>241</v>
      </c>
      <c r="DA18" s="662"/>
      <c r="DB18" s="662"/>
      <c r="DC18" s="662"/>
      <c r="DD18" s="668" t="s">
        <v>241</v>
      </c>
      <c r="DE18" s="660"/>
      <c r="DF18" s="660"/>
      <c r="DG18" s="660"/>
      <c r="DH18" s="660"/>
      <c r="DI18" s="660"/>
      <c r="DJ18" s="660"/>
      <c r="DK18" s="660"/>
      <c r="DL18" s="660"/>
      <c r="DM18" s="660"/>
      <c r="DN18" s="660"/>
      <c r="DO18" s="660"/>
      <c r="DP18" s="661"/>
      <c r="DQ18" s="668" t="s">
        <v>241</v>
      </c>
      <c r="DR18" s="660"/>
      <c r="DS18" s="660"/>
      <c r="DT18" s="660"/>
      <c r="DU18" s="660"/>
      <c r="DV18" s="660"/>
      <c r="DW18" s="660"/>
      <c r="DX18" s="660"/>
      <c r="DY18" s="660"/>
      <c r="DZ18" s="660"/>
      <c r="EA18" s="660"/>
      <c r="EB18" s="660"/>
      <c r="EC18" s="669"/>
    </row>
    <row r="19" spans="2:133" ht="11.25" customHeight="1" x14ac:dyDescent="0.25">
      <c r="B19" s="656" t="s">
        <v>278</v>
      </c>
      <c r="C19" s="657"/>
      <c r="D19" s="657"/>
      <c r="E19" s="657"/>
      <c r="F19" s="657"/>
      <c r="G19" s="657"/>
      <c r="H19" s="657"/>
      <c r="I19" s="657"/>
      <c r="J19" s="657"/>
      <c r="K19" s="657"/>
      <c r="L19" s="657"/>
      <c r="M19" s="657"/>
      <c r="N19" s="657"/>
      <c r="O19" s="657"/>
      <c r="P19" s="657"/>
      <c r="Q19" s="658"/>
      <c r="R19" s="659">
        <v>39689</v>
      </c>
      <c r="S19" s="660"/>
      <c r="T19" s="660"/>
      <c r="U19" s="660"/>
      <c r="V19" s="660"/>
      <c r="W19" s="660"/>
      <c r="X19" s="660"/>
      <c r="Y19" s="661"/>
      <c r="Z19" s="662">
        <v>0.1</v>
      </c>
      <c r="AA19" s="662"/>
      <c r="AB19" s="662"/>
      <c r="AC19" s="662"/>
      <c r="AD19" s="663">
        <v>39689</v>
      </c>
      <c r="AE19" s="663"/>
      <c r="AF19" s="663"/>
      <c r="AG19" s="663"/>
      <c r="AH19" s="663"/>
      <c r="AI19" s="663"/>
      <c r="AJ19" s="663"/>
      <c r="AK19" s="663"/>
      <c r="AL19" s="664">
        <v>0.2</v>
      </c>
      <c r="AM19" s="665"/>
      <c r="AN19" s="665"/>
      <c r="AO19" s="666"/>
      <c r="AP19" s="656" t="s">
        <v>279</v>
      </c>
      <c r="AQ19" s="657"/>
      <c r="AR19" s="657"/>
      <c r="AS19" s="657"/>
      <c r="AT19" s="657"/>
      <c r="AU19" s="657"/>
      <c r="AV19" s="657"/>
      <c r="AW19" s="657"/>
      <c r="AX19" s="657"/>
      <c r="AY19" s="657"/>
      <c r="AZ19" s="657"/>
      <c r="BA19" s="657"/>
      <c r="BB19" s="657"/>
      <c r="BC19" s="657"/>
      <c r="BD19" s="657"/>
      <c r="BE19" s="657"/>
      <c r="BF19" s="658"/>
      <c r="BG19" s="659">
        <v>40003</v>
      </c>
      <c r="BH19" s="660"/>
      <c r="BI19" s="660"/>
      <c r="BJ19" s="660"/>
      <c r="BK19" s="660"/>
      <c r="BL19" s="660"/>
      <c r="BM19" s="660"/>
      <c r="BN19" s="661"/>
      <c r="BO19" s="662">
        <v>0.6</v>
      </c>
      <c r="BP19" s="662"/>
      <c r="BQ19" s="662"/>
      <c r="BR19" s="662"/>
      <c r="BS19" s="663" t="s">
        <v>241</v>
      </c>
      <c r="BT19" s="663"/>
      <c r="BU19" s="663"/>
      <c r="BV19" s="663"/>
      <c r="BW19" s="663"/>
      <c r="BX19" s="663"/>
      <c r="BY19" s="663"/>
      <c r="BZ19" s="663"/>
      <c r="CA19" s="663"/>
      <c r="CB19" s="667"/>
      <c r="CD19" s="656" t="s">
        <v>280</v>
      </c>
      <c r="CE19" s="657"/>
      <c r="CF19" s="657"/>
      <c r="CG19" s="657"/>
      <c r="CH19" s="657"/>
      <c r="CI19" s="657"/>
      <c r="CJ19" s="657"/>
      <c r="CK19" s="657"/>
      <c r="CL19" s="657"/>
      <c r="CM19" s="657"/>
      <c r="CN19" s="657"/>
      <c r="CO19" s="657"/>
      <c r="CP19" s="657"/>
      <c r="CQ19" s="658"/>
      <c r="CR19" s="659" t="s">
        <v>241</v>
      </c>
      <c r="CS19" s="660"/>
      <c r="CT19" s="660"/>
      <c r="CU19" s="660"/>
      <c r="CV19" s="660"/>
      <c r="CW19" s="660"/>
      <c r="CX19" s="660"/>
      <c r="CY19" s="661"/>
      <c r="CZ19" s="662" t="s">
        <v>241</v>
      </c>
      <c r="DA19" s="662"/>
      <c r="DB19" s="662"/>
      <c r="DC19" s="662"/>
      <c r="DD19" s="668" t="s">
        <v>241</v>
      </c>
      <c r="DE19" s="660"/>
      <c r="DF19" s="660"/>
      <c r="DG19" s="660"/>
      <c r="DH19" s="660"/>
      <c r="DI19" s="660"/>
      <c r="DJ19" s="660"/>
      <c r="DK19" s="660"/>
      <c r="DL19" s="660"/>
      <c r="DM19" s="660"/>
      <c r="DN19" s="660"/>
      <c r="DO19" s="660"/>
      <c r="DP19" s="661"/>
      <c r="DQ19" s="668" t="s">
        <v>241</v>
      </c>
      <c r="DR19" s="660"/>
      <c r="DS19" s="660"/>
      <c r="DT19" s="660"/>
      <c r="DU19" s="660"/>
      <c r="DV19" s="660"/>
      <c r="DW19" s="660"/>
      <c r="DX19" s="660"/>
      <c r="DY19" s="660"/>
      <c r="DZ19" s="660"/>
      <c r="EA19" s="660"/>
      <c r="EB19" s="660"/>
      <c r="EC19" s="669"/>
    </row>
    <row r="20" spans="2:133" ht="11.25" customHeight="1" x14ac:dyDescent="0.25">
      <c r="B20" s="672" t="s">
        <v>281</v>
      </c>
      <c r="C20" s="673"/>
      <c r="D20" s="673"/>
      <c r="E20" s="673"/>
      <c r="F20" s="673"/>
      <c r="G20" s="673"/>
      <c r="H20" s="673"/>
      <c r="I20" s="673"/>
      <c r="J20" s="673"/>
      <c r="K20" s="673"/>
      <c r="L20" s="673"/>
      <c r="M20" s="673"/>
      <c r="N20" s="673"/>
      <c r="O20" s="673"/>
      <c r="P20" s="673"/>
      <c r="Q20" s="674"/>
      <c r="R20" s="659">
        <v>6823</v>
      </c>
      <c r="S20" s="660"/>
      <c r="T20" s="660"/>
      <c r="U20" s="660"/>
      <c r="V20" s="660"/>
      <c r="W20" s="660"/>
      <c r="X20" s="660"/>
      <c r="Y20" s="661"/>
      <c r="Z20" s="662">
        <v>0</v>
      </c>
      <c r="AA20" s="662"/>
      <c r="AB20" s="662"/>
      <c r="AC20" s="662"/>
      <c r="AD20" s="663">
        <v>6823</v>
      </c>
      <c r="AE20" s="663"/>
      <c r="AF20" s="663"/>
      <c r="AG20" s="663"/>
      <c r="AH20" s="663"/>
      <c r="AI20" s="663"/>
      <c r="AJ20" s="663"/>
      <c r="AK20" s="663"/>
      <c r="AL20" s="664">
        <v>0</v>
      </c>
      <c r="AM20" s="665"/>
      <c r="AN20" s="665"/>
      <c r="AO20" s="666"/>
      <c r="AP20" s="656" t="s">
        <v>282</v>
      </c>
      <c r="AQ20" s="657"/>
      <c r="AR20" s="657"/>
      <c r="AS20" s="657"/>
      <c r="AT20" s="657"/>
      <c r="AU20" s="657"/>
      <c r="AV20" s="657"/>
      <c r="AW20" s="657"/>
      <c r="AX20" s="657"/>
      <c r="AY20" s="657"/>
      <c r="AZ20" s="657"/>
      <c r="BA20" s="657"/>
      <c r="BB20" s="657"/>
      <c r="BC20" s="657"/>
      <c r="BD20" s="657"/>
      <c r="BE20" s="657"/>
      <c r="BF20" s="658"/>
      <c r="BG20" s="659">
        <v>40003</v>
      </c>
      <c r="BH20" s="660"/>
      <c r="BI20" s="660"/>
      <c r="BJ20" s="660"/>
      <c r="BK20" s="660"/>
      <c r="BL20" s="660"/>
      <c r="BM20" s="660"/>
      <c r="BN20" s="661"/>
      <c r="BO20" s="662">
        <v>0.6</v>
      </c>
      <c r="BP20" s="662"/>
      <c r="BQ20" s="662"/>
      <c r="BR20" s="662"/>
      <c r="BS20" s="663" t="s">
        <v>241</v>
      </c>
      <c r="BT20" s="663"/>
      <c r="BU20" s="663"/>
      <c r="BV20" s="663"/>
      <c r="BW20" s="663"/>
      <c r="BX20" s="663"/>
      <c r="BY20" s="663"/>
      <c r="BZ20" s="663"/>
      <c r="CA20" s="663"/>
      <c r="CB20" s="667"/>
      <c r="CD20" s="656" t="s">
        <v>283</v>
      </c>
      <c r="CE20" s="657"/>
      <c r="CF20" s="657"/>
      <c r="CG20" s="657"/>
      <c r="CH20" s="657"/>
      <c r="CI20" s="657"/>
      <c r="CJ20" s="657"/>
      <c r="CK20" s="657"/>
      <c r="CL20" s="657"/>
      <c r="CM20" s="657"/>
      <c r="CN20" s="657"/>
      <c r="CO20" s="657"/>
      <c r="CP20" s="657"/>
      <c r="CQ20" s="658"/>
      <c r="CR20" s="659">
        <v>39868342</v>
      </c>
      <c r="CS20" s="660"/>
      <c r="CT20" s="660"/>
      <c r="CU20" s="660"/>
      <c r="CV20" s="660"/>
      <c r="CW20" s="660"/>
      <c r="CX20" s="660"/>
      <c r="CY20" s="661"/>
      <c r="CZ20" s="662">
        <v>100</v>
      </c>
      <c r="DA20" s="662"/>
      <c r="DB20" s="662"/>
      <c r="DC20" s="662"/>
      <c r="DD20" s="668">
        <v>2549356</v>
      </c>
      <c r="DE20" s="660"/>
      <c r="DF20" s="660"/>
      <c r="DG20" s="660"/>
      <c r="DH20" s="660"/>
      <c r="DI20" s="660"/>
      <c r="DJ20" s="660"/>
      <c r="DK20" s="660"/>
      <c r="DL20" s="660"/>
      <c r="DM20" s="660"/>
      <c r="DN20" s="660"/>
      <c r="DO20" s="660"/>
      <c r="DP20" s="661"/>
      <c r="DQ20" s="668">
        <v>26884969</v>
      </c>
      <c r="DR20" s="660"/>
      <c r="DS20" s="660"/>
      <c r="DT20" s="660"/>
      <c r="DU20" s="660"/>
      <c r="DV20" s="660"/>
      <c r="DW20" s="660"/>
      <c r="DX20" s="660"/>
      <c r="DY20" s="660"/>
      <c r="DZ20" s="660"/>
      <c r="EA20" s="660"/>
      <c r="EB20" s="660"/>
      <c r="EC20" s="669"/>
    </row>
    <row r="21" spans="2:133" ht="11.25" customHeight="1" x14ac:dyDescent="0.25">
      <c r="B21" s="656" t="s">
        <v>284</v>
      </c>
      <c r="C21" s="657"/>
      <c r="D21" s="657"/>
      <c r="E21" s="657"/>
      <c r="F21" s="657"/>
      <c r="G21" s="657"/>
      <c r="H21" s="657"/>
      <c r="I21" s="657"/>
      <c r="J21" s="657"/>
      <c r="K21" s="657"/>
      <c r="L21" s="657"/>
      <c r="M21" s="657"/>
      <c r="N21" s="657"/>
      <c r="O21" s="657"/>
      <c r="P21" s="657"/>
      <c r="Q21" s="658"/>
      <c r="R21" s="659">
        <v>16260888</v>
      </c>
      <c r="S21" s="660"/>
      <c r="T21" s="660"/>
      <c r="U21" s="660"/>
      <c r="V21" s="660"/>
      <c r="W21" s="660"/>
      <c r="X21" s="660"/>
      <c r="Y21" s="661"/>
      <c r="Z21" s="662">
        <v>37.799999999999997</v>
      </c>
      <c r="AA21" s="662"/>
      <c r="AB21" s="662"/>
      <c r="AC21" s="662"/>
      <c r="AD21" s="663">
        <v>13213089</v>
      </c>
      <c r="AE21" s="663"/>
      <c r="AF21" s="663"/>
      <c r="AG21" s="663"/>
      <c r="AH21" s="663"/>
      <c r="AI21" s="663"/>
      <c r="AJ21" s="663"/>
      <c r="AK21" s="663"/>
      <c r="AL21" s="664">
        <v>60</v>
      </c>
      <c r="AM21" s="665"/>
      <c r="AN21" s="665"/>
      <c r="AO21" s="666"/>
      <c r="AP21" s="656" t="s">
        <v>285</v>
      </c>
      <c r="AQ21" s="675"/>
      <c r="AR21" s="675"/>
      <c r="AS21" s="675"/>
      <c r="AT21" s="675"/>
      <c r="AU21" s="675"/>
      <c r="AV21" s="675"/>
      <c r="AW21" s="675"/>
      <c r="AX21" s="675"/>
      <c r="AY21" s="675"/>
      <c r="AZ21" s="675"/>
      <c r="BA21" s="675"/>
      <c r="BB21" s="675"/>
      <c r="BC21" s="675"/>
      <c r="BD21" s="675"/>
      <c r="BE21" s="675"/>
      <c r="BF21" s="676"/>
      <c r="BG21" s="659">
        <v>39990</v>
      </c>
      <c r="BH21" s="660"/>
      <c r="BI21" s="660"/>
      <c r="BJ21" s="660"/>
      <c r="BK21" s="660"/>
      <c r="BL21" s="660"/>
      <c r="BM21" s="660"/>
      <c r="BN21" s="661"/>
      <c r="BO21" s="662">
        <v>0.6</v>
      </c>
      <c r="BP21" s="662"/>
      <c r="BQ21" s="662"/>
      <c r="BR21" s="662"/>
      <c r="BS21" s="663" t="s">
        <v>241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5">
      <c r="B22" s="656" t="s">
        <v>286</v>
      </c>
      <c r="C22" s="657"/>
      <c r="D22" s="657"/>
      <c r="E22" s="657"/>
      <c r="F22" s="657"/>
      <c r="G22" s="657"/>
      <c r="H22" s="657"/>
      <c r="I22" s="657"/>
      <c r="J22" s="657"/>
      <c r="K22" s="657"/>
      <c r="L22" s="657"/>
      <c r="M22" s="657"/>
      <c r="N22" s="657"/>
      <c r="O22" s="657"/>
      <c r="P22" s="657"/>
      <c r="Q22" s="658"/>
      <c r="R22" s="659">
        <v>13213089</v>
      </c>
      <c r="S22" s="660"/>
      <c r="T22" s="660"/>
      <c r="U22" s="660"/>
      <c r="V22" s="660"/>
      <c r="W22" s="660"/>
      <c r="X22" s="660"/>
      <c r="Y22" s="661"/>
      <c r="Z22" s="662">
        <v>30.7</v>
      </c>
      <c r="AA22" s="662"/>
      <c r="AB22" s="662"/>
      <c r="AC22" s="662"/>
      <c r="AD22" s="663">
        <v>13213089</v>
      </c>
      <c r="AE22" s="663"/>
      <c r="AF22" s="663"/>
      <c r="AG22" s="663"/>
      <c r="AH22" s="663"/>
      <c r="AI22" s="663"/>
      <c r="AJ22" s="663"/>
      <c r="AK22" s="663"/>
      <c r="AL22" s="664">
        <v>60</v>
      </c>
      <c r="AM22" s="665"/>
      <c r="AN22" s="665"/>
      <c r="AO22" s="666"/>
      <c r="AP22" s="656" t="s">
        <v>287</v>
      </c>
      <c r="AQ22" s="675"/>
      <c r="AR22" s="675"/>
      <c r="AS22" s="675"/>
      <c r="AT22" s="675"/>
      <c r="AU22" s="675"/>
      <c r="AV22" s="675"/>
      <c r="AW22" s="675"/>
      <c r="AX22" s="675"/>
      <c r="AY22" s="675"/>
      <c r="AZ22" s="675"/>
      <c r="BA22" s="675"/>
      <c r="BB22" s="675"/>
      <c r="BC22" s="675"/>
      <c r="BD22" s="675"/>
      <c r="BE22" s="675"/>
      <c r="BF22" s="676"/>
      <c r="BG22" s="659" t="s">
        <v>241</v>
      </c>
      <c r="BH22" s="660"/>
      <c r="BI22" s="660"/>
      <c r="BJ22" s="660"/>
      <c r="BK22" s="660"/>
      <c r="BL22" s="660"/>
      <c r="BM22" s="660"/>
      <c r="BN22" s="661"/>
      <c r="BO22" s="662" t="s">
        <v>190</v>
      </c>
      <c r="BP22" s="662"/>
      <c r="BQ22" s="662"/>
      <c r="BR22" s="662"/>
      <c r="BS22" s="663" t="s">
        <v>190</v>
      </c>
      <c r="BT22" s="663"/>
      <c r="BU22" s="663"/>
      <c r="BV22" s="663"/>
      <c r="BW22" s="663"/>
      <c r="BX22" s="663"/>
      <c r="BY22" s="663"/>
      <c r="BZ22" s="663"/>
      <c r="CA22" s="663"/>
      <c r="CB22" s="667"/>
      <c r="CD22" s="641" t="s">
        <v>288</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5">
      <c r="B23" s="656" t="s">
        <v>289</v>
      </c>
      <c r="C23" s="657"/>
      <c r="D23" s="657"/>
      <c r="E23" s="657"/>
      <c r="F23" s="657"/>
      <c r="G23" s="657"/>
      <c r="H23" s="657"/>
      <c r="I23" s="657"/>
      <c r="J23" s="657"/>
      <c r="K23" s="657"/>
      <c r="L23" s="657"/>
      <c r="M23" s="657"/>
      <c r="N23" s="657"/>
      <c r="O23" s="657"/>
      <c r="P23" s="657"/>
      <c r="Q23" s="658"/>
      <c r="R23" s="659">
        <v>3047768</v>
      </c>
      <c r="S23" s="660"/>
      <c r="T23" s="660"/>
      <c r="U23" s="660"/>
      <c r="V23" s="660"/>
      <c r="W23" s="660"/>
      <c r="X23" s="660"/>
      <c r="Y23" s="661"/>
      <c r="Z23" s="662">
        <v>7.1</v>
      </c>
      <c r="AA23" s="662"/>
      <c r="AB23" s="662"/>
      <c r="AC23" s="662"/>
      <c r="AD23" s="663" t="s">
        <v>190</v>
      </c>
      <c r="AE23" s="663"/>
      <c r="AF23" s="663"/>
      <c r="AG23" s="663"/>
      <c r="AH23" s="663"/>
      <c r="AI23" s="663"/>
      <c r="AJ23" s="663"/>
      <c r="AK23" s="663"/>
      <c r="AL23" s="664" t="s">
        <v>190</v>
      </c>
      <c r="AM23" s="665"/>
      <c r="AN23" s="665"/>
      <c r="AO23" s="666"/>
      <c r="AP23" s="656" t="s">
        <v>290</v>
      </c>
      <c r="AQ23" s="675"/>
      <c r="AR23" s="675"/>
      <c r="AS23" s="675"/>
      <c r="AT23" s="675"/>
      <c r="AU23" s="675"/>
      <c r="AV23" s="675"/>
      <c r="AW23" s="675"/>
      <c r="AX23" s="675"/>
      <c r="AY23" s="675"/>
      <c r="AZ23" s="675"/>
      <c r="BA23" s="675"/>
      <c r="BB23" s="675"/>
      <c r="BC23" s="675"/>
      <c r="BD23" s="675"/>
      <c r="BE23" s="675"/>
      <c r="BF23" s="676"/>
      <c r="BG23" s="659">
        <v>13</v>
      </c>
      <c r="BH23" s="660"/>
      <c r="BI23" s="660"/>
      <c r="BJ23" s="660"/>
      <c r="BK23" s="660"/>
      <c r="BL23" s="660"/>
      <c r="BM23" s="660"/>
      <c r="BN23" s="661"/>
      <c r="BO23" s="662">
        <v>0</v>
      </c>
      <c r="BP23" s="662"/>
      <c r="BQ23" s="662"/>
      <c r="BR23" s="662"/>
      <c r="BS23" s="663" t="s">
        <v>241</v>
      </c>
      <c r="BT23" s="663"/>
      <c r="BU23" s="663"/>
      <c r="BV23" s="663"/>
      <c r="BW23" s="663"/>
      <c r="BX23" s="663"/>
      <c r="BY23" s="663"/>
      <c r="BZ23" s="663"/>
      <c r="CA23" s="663"/>
      <c r="CB23" s="667"/>
      <c r="CD23" s="641" t="s">
        <v>229</v>
      </c>
      <c r="CE23" s="642"/>
      <c r="CF23" s="642"/>
      <c r="CG23" s="642"/>
      <c r="CH23" s="642"/>
      <c r="CI23" s="642"/>
      <c r="CJ23" s="642"/>
      <c r="CK23" s="642"/>
      <c r="CL23" s="642"/>
      <c r="CM23" s="642"/>
      <c r="CN23" s="642"/>
      <c r="CO23" s="642"/>
      <c r="CP23" s="642"/>
      <c r="CQ23" s="643"/>
      <c r="CR23" s="641" t="s">
        <v>291</v>
      </c>
      <c r="CS23" s="642"/>
      <c r="CT23" s="642"/>
      <c r="CU23" s="642"/>
      <c r="CV23" s="642"/>
      <c r="CW23" s="642"/>
      <c r="CX23" s="642"/>
      <c r="CY23" s="643"/>
      <c r="CZ23" s="641" t="s">
        <v>292</v>
      </c>
      <c r="DA23" s="642"/>
      <c r="DB23" s="642"/>
      <c r="DC23" s="643"/>
      <c r="DD23" s="641" t="s">
        <v>293</v>
      </c>
      <c r="DE23" s="642"/>
      <c r="DF23" s="642"/>
      <c r="DG23" s="642"/>
      <c r="DH23" s="642"/>
      <c r="DI23" s="642"/>
      <c r="DJ23" s="642"/>
      <c r="DK23" s="643"/>
      <c r="DL23" s="686" t="s">
        <v>294</v>
      </c>
      <c r="DM23" s="687"/>
      <c r="DN23" s="687"/>
      <c r="DO23" s="687"/>
      <c r="DP23" s="687"/>
      <c r="DQ23" s="687"/>
      <c r="DR23" s="687"/>
      <c r="DS23" s="687"/>
      <c r="DT23" s="687"/>
      <c r="DU23" s="687"/>
      <c r="DV23" s="688"/>
      <c r="DW23" s="641" t="s">
        <v>295</v>
      </c>
      <c r="DX23" s="642"/>
      <c r="DY23" s="642"/>
      <c r="DZ23" s="642"/>
      <c r="EA23" s="642"/>
      <c r="EB23" s="642"/>
      <c r="EC23" s="643"/>
    </row>
    <row r="24" spans="2:133" ht="11.25" customHeight="1" x14ac:dyDescent="0.25">
      <c r="B24" s="656" t="s">
        <v>296</v>
      </c>
      <c r="C24" s="657"/>
      <c r="D24" s="657"/>
      <c r="E24" s="657"/>
      <c r="F24" s="657"/>
      <c r="G24" s="657"/>
      <c r="H24" s="657"/>
      <c r="I24" s="657"/>
      <c r="J24" s="657"/>
      <c r="K24" s="657"/>
      <c r="L24" s="657"/>
      <c r="M24" s="657"/>
      <c r="N24" s="657"/>
      <c r="O24" s="657"/>
      <c r="P24" s="657"/>
      <c r="Q24" s="658"/>
      <c r="R24" s="659">
        <v>31</v>
      </c>
      <c r="S24" s="660"/>
      <c r="T24" s="660"/>
      <c r="U24" s="660"/>
      <c r="V24" s="660"/>
      <c r="W24" s="660"/>
      <c r="X24" s="660"/>
      <c r="Y24" s="661"/>
      <c r="Z24" s="662">
        <v>0</v>
      </c>
      <c r="AA24" s="662"/>
      <c r="AB24" s="662"/>
      <c r="AC24" s="662"/>
      <c r="AD24" s="663" t="s">
        <v>241</v>
      </c>
      <c r="AE24" s="663"/>
      <c r="AF24" s="663"/>
      <c r="AG24" s="663"/>
      <c r="AH24" s="663"/>
      <c r="AI24" s="663"/>
      <c r="AJ24" s="663"/>
      <c r="AK24" s="663"/>
      <c r="AL24" s="664" t="s">
        <v>241</v>
      </c>
      <c r="AM24" s="665"/>
      <c r="AN24" s="665"/>
      <c r="AO24" s="666"/>
      <c r="AP24" s="656" t="s">
        <v>297</v>
      </c>
      <c r="AQ24" s="675"/>
      <c r="AR24" s="675"/>
      <c r="AS24" s="675"/>
      <c r="AT24" s="675"/>
      <c r="AU24" s="675"/>
      <c r="AV24" s="675"/>
      <c r="AW24" s="675"/>
      <c r="AX24" s="675"/>
      <c r="AY24" s="675"/>
      <c r="AZ24" s="675"/>
      <c r="BA24" s="675"/>
      <c r="BB24" s="675"/>
      <c r="BC24" s="675"/>
      <c r="BD24" s="675"/>
      <c r="BE24" s="675"/>
      <c r="BF24" s="676"/>
      <c r="BG24" s="659" t="s">
        <v>241</v>
      </c>
      <c r="BH24" s="660"/>
      <c r="BI24" s="660"/>
      <c r="BJ24" s="660"/>
      <c r="BK24" s="660"/>
      <c r="BL24" s="660"/>
      <c r="BM24" s="660"/>
      <c r="BN24" s="661"/>
      <c r="BO24" s="662" t="s">
        <v>190</v>
      </c>
      <c r="BP24" s="662"/>
      <c r="BQ24" s="662"/>
      <c r="BR24" s="662"/>
      <c r="BS24" s="663" t="s">
        <v>241</v>
      </c>
      <c r="BT24" s="663"/>
      <c r="BU24" s="663"/>
      <c r="BV24" s="663"/>
      <c r="BW24" s="663"/>
      <c r="BX24" s="663"/>
      <c r="BY24" s="663"/>
      <c r="BZ24" s="663"/>
      <c r="CA24" s="663"/>
      <c r="CB24" s="667"/>
      <c r="CD24" s="645" t="s">
        <v>298</v>
      </c>
      <c r="CE24" s="646"/>
      <c r="CF24" s="646"/>
      <c r="CG24" s="646"/>
      <c r="CH24" s="646"/>
      <c r="CI24" s="646"/>
      <c r="CJ24" s="646"/>
      <c r="CK24" s="646"/>
      <c r="CL24" s="646"/>
      <c r="CM24" s="646"/>
      <c r="CN24" s="646"/>
      <c r="CO24" s="646"/>
      <c r="CP24" s="646"/>
      <c r="CQ24" s="647"/>
      <c r="CR24" s="648">
        <v>15221661</v>
      </c>
      <c r="CS24" s="649"/>
      <c r="CT24" s="649"/>
      <c r="CU24" s="649"/>
      <c r="CV24" s="649"/>
      <c r="CW24" s="649"/>
      <c r="CX24" s="649"/>
      <c r="CY24" s="650"/>
      <c r="CZ24" s="653">
        <v>38.200000000000003</v>
      </c>
      <c r="DA24" s="654"/>
      <c r="DB24" s="654"/>
      <c r="DC24" s="670"/>
      <c r="DD24" s="693">
        <v>10938422</v>
      </c>
      <c r="DE24" s="649"/>
      <c r="DF24" s="649"/>
      <c r="DG24" s="649"/>
      <c r="DH24" s="649"/>
      <c r="DI24" s="649"/>
      <c r="DJ24" s="649"/>
      <c r="DK24" s="650"/>
      <c r="DL24" s="693">
        <v>10657350</v>
      </c>
      <c r="DM24" s="649"/>
      <c r="DN24" s="649"/>
      <c r="DO24" s="649"/>
      <c r="DP24" s="649"/>
      <c r="DQ24" s="649"/>
      <c r="DR24" s="649"/>
      <c r="DS24" s="649"/>
      <c r="DT24" s="649"/>
      <c r="DU24" s="649"/>
      <c r="DV24" s="650"/>
      <c r="DW24" s="653">
        <v>47.9</v>
      </c>
      <c r="DX24" s="654"/>
      <c r="DY24" s="654"/>
      <c r="DZ24" s="654"/>
      <c r="EA24" s="654"/>
      <c r="EB24" s="654"/>
      <c r="EC24" s="655"/>
    </row>
    <row r="25" spans="2:133" ht="11.25" customHeight="1" x14ac:dyDescent="0.25">
      <c r="B25" s="656" t="s">
        <v>299</v>
      </c>
      <c r="C25" s="657"/>
      <c r="D25" s="657"/>
      <c r="E25" s="657"/>
      <c r="F25" s="657"/>
      <c r="G25" s="657"/>
      <c r="H25" s="657"/>
      <c r="I25" s="657"/>
      <c r="J25" s="657"/>
      <c r="K25" s="657"/>
      <c r="L25" s="657"/>
      <c r="M25" s="657"/>
      <c r="N25" s="657"/>
      <c r="O25" s="657"/>
      <c r="P25" s="657"/>
      <c r="Q25" s="658"/>
      <c r="R25" s="659">
        <v>24880357</v>
      </c>
      <c r="S25" s="660"/>
      <c r="T25" s="660"/>
      <c r="U25" s="660"/>
      <c r="V25" s="660"/>
      <c r="W25" s="660"/>
      <c r="X25" s="660"/>
      <c r="Y25" s="661"/>
      <c r="Z25" s="662">
        <v>57.8</v>
      </c>
      <c r="AA25" s="662"/>
      <c r="AB25" s="662"/>
      <c r="AC25" s="662"/>
      <c r="AD25" s="663">
        <v>21832545</v>
      </c>
      <c r="AE25" s="663"/>
      <c r="AF25" s="663"/>
      <c r="AG25" s="663"/>
      <c r="AH25" s="663"/>
      <c r="AI25" s="663"/>
      <c r="AJ25" s="663"/>
      <c r="AK25" s="663"/>
      <c r="AL25" s="664">
        <v>99.2</v>
      </c>
      <c r="AM25" s="665"/>
      <c r="AN25" s="665"/>
      <c r="AO25" s="666"/>
      <c r="AP25" s="656" t="s">
        <v>300</v>
      </c>
      <c r="AQ25" s="675"/>
      <c r="AR25" s="675"/>
      <c r="AS25" s="675"/>
      <c r="AT25" s="675"/>
      <c r="AU25" s="675"/>
      <c r="AV25" s="675"/>
      <c r="AW25" s="675"/>
      <c r="AX25" s="675"/>
      <c r="AY25" s="675"/>
      <c r="AZ25" s="675"/>
      <c r="BA25" s="675"/>
      <c r="BB25" s="675"/>
      <c r="BC25" s="675"/>
      <c r="BD25" s="675"/>
      <c r="BE25" s="675"/>
      <c r="BF25" s="676"/>
      <c r="BG25" s="659" t="s">
        <v>190</v>
      </c>
      <c r="BH25" s="660"/>
      <c r="BI25" s="660"/>
      <c r="BJ25" s="660"/>
      <c r="BK25" s="660"/>
      <c r="BL25" s="660"/>
      <c r="BM25" s="660"/>
      <c r="BN25" s="661"/>
      <c r="BO25" s="662" t="s">
        <v>190</v>
      </c>
      <c r="BP25" s="662"/>
      <c r="BQ25" s="662"/>
      <c r="BR25" s="662"/>
      <c r="BS25" s="663" t="s">
        <v>241</v>
      </c>
      <c r="BT25" s="663"/>
      <c r="BU25" s="663"/>
      <c r="BV25" s="663"/>
      <c r="BW25" s="663"/>
      <c r="BX25" s="663"/>
      <c r="BY25" s="663"/>
      <c r="BZ25" s="663"/>
      <c r="CA25" s="663"/>
      <c r="CB25" s="667"/>
      <c r="CD25" s="656" t="s">
        <v>301</v>
      </c>
      <c r="CE25" s="657"/>
      <c r="CF25" s="657"/>
      <c r="CG25" s="657"/>
      <c r="CH25" s="657"/>
      <c r="CI25" s="657"/>
      <c r="CJ25" s="657"/>
      <c r="CK25" s="657"/>
      <c r="CL25" s="657"/>
      <c r="CM25" s="657"/>
      <c r="CN25" s="657"/>
      <c r="CO25" s="657"/>
      <c r="CP25" s="657"/>
      <c r="CQ25" s="658"/>
      <c r="CR25" s="659">
        <v>6362390</v>
      </c>
      <c r="CS25" s="689"/>
      <c r="CT25" s="689"/>
      <c r="CU25" s="689"/>
      <c r="CV25" s="689"/>
      <c r="CW25" s="689"/>
      <c r="CX25" s="689"/>
      <c r="CY25" s="690"/>
      <c r="CZ25" s="664">
        <v>16</v>
      </c>
      <c r="DA25" s="691"/>
      <c r="DB25" s="691"/>
      <c r="DC25" s="694"/>
      <c r="DD25" s="668">
        <v>5701001</v>
      </c>
      <c r="DE25" s="689"/>
      <c r="DF25" s="689"/>
      <c r="DG25" s="689"/>
      <c r="DH25" s="689"/>
      <c r="DI25" s="689"/>
      <c r="DJ25" s="689"/>
      <c r="DK25" s="690"/>
      <c r="DL25" s="668">
        <v>5609855</v>
      </c>
      <c r="DM25" s="689"/>
      <c r="DN25" s="689"/>
      <c r="DO25" s="689"/>
      <c r="DP25" s="689"/>
      <c r="DQ25" s="689"/>
      <c r="DR25" s="689"/>
      <c r="DS25" s="689"/>
      <c r="DT25" s="689"/>
      <c r="DU25" s="689"/>
      <c r="DV25" s="690"/>
      <c r="DW25" s="664">
        <v>25.2</v>
      </c>
      <c r="DX25" s="691"/>
      <c r="DY25" s="691"/>
      <c r="DZ25" s="691"/>
      <c r="EA25" s="691"/>
      <c r="EB25" s="691"/>
      <c r="EC25" s="692"/>
    </row>
    <row r="26" spans="2:133" ht="11.25" customHeight="1" x14ac:dyDescent="0.25">
      <c r="B26" s="656" t="s">
        <v>302</v>
      </c>
      <c r="C26" s="657"/>
      <c r="D26" s="657"/>
      <c r="E26" s="657"/>
      <c r="F26" s="657"/>
      <c r="G26" s="657"/>
      <c r="H26" s="657"/>
      <c r="I26" s="657"/>
      <c r="J26" s="657"/>
      <c r="K26" s="657"/>
      <c r="L26" s="657"/>
      <c r="M26" s="657"/>
      <c r="N26" s="657"/>
      <c r="O26" s="657"/>
      <c r="P26" s="657"/>
      <c r="Q26" s="658"/>
      <c r="R26" s="659">
        <v>7501</v>
      </c>
      <c r="S26" s="660"/>
      <c r="T26" s="660"/>
      <c r="U26" s="660"/>
      <c r="V26" s="660"/>
      <c r="W26" s="660"/>
      <c r="X26" s="660"/>
      <c r="Y26" s="661"/>
      <c r="Z26" s="662">
        <v>0</v>
      </c>
      <c r="AA26" s="662"/>
      <c r="AB26" s="662"/>
      <c r="AC26" s="662"/>
      <c r="AD26" s="663">
        <v>7501</v>
      </c>
      <c r="AE26" s="663"/>
      <c r="AF26" s="663"/>
      <c r="AG26" s="663"/>
      <c r="AH26" s="663"/>
      <c r="AI26" s="663"/>
      <c r="AJ26" s="663"/>
      <c r="AK26" s="663"/>
      <c r="AL26" s="664">
        <v>0</v>
      </c>
      <c r="AM26" s="665"/>
      <c r="AN26" s="665"/>
      <c r="AO26" s="666"/>
      <c r="AP26" s="656" t="s">
        <v>303</v>
      </c>
      <c r="AQ26" s="675"/>
      <c r="AR26" s="675"/>
      <c r="AS26" s="675"/>
      <c r="AT26" s="675"/>
      <c r="AU26" s="675"/>
      <c r="AV26" s="675"/>
      <c r="AW26" s="675"/>
      <c r="AX26" s="675"/>
      <c r="AY26" s="675"/>
      <c r="AZ26" s="675"/>
      <c r="BA26" s="675"/>
      <c r="BB26" s="675"/>
      <c r="BC26" s="675"/>
      <c r="BD26" s="675"/>
      <c r="BE26" s="675"/>
      <c r="BF26" s="676"/>
      <c r="BG26" s="659" t="s">
        <v>190</v>
      </c>
      <c r="BH26" s="660"/>
      <c r="BI26" s="660"/>
      <c r="BJ26" s="660"/>
      <c r="BK26" s="660"/>
      <c r="BL26" s="660"/>
      <c r="BM26" s="660"/>
      <c r="BN26" s="661"/>
      <c r="BO26" s="662" t="s">
        <v>190</v>
      </c>
      <c r="BP26" s="662"/>
      <c r="BQ26" s="662"/>
      <c r="BR26" s="662"/>
      <c r="BS26" s="663" t="s">
        <v>190</v>
      </c>
      <c r="BT26" s="663"/>
      <c r="BU26" s="663"/>
      <c r="BV26" s="663"/>
      <c r="BW26" s="663"/>
      <c r="BX26" s="663"/>
      <c r="BY26" s="663"/>
      <c r="BZ26" s="663"/>
      <c r="CA26" s="663"/>
      <c r="CB26" s="667"/>
      <c r="CD26" s="656" t="s">
        <v>304</v>
      </c>
      <c r="CE26" s="657"/>
      <c r="CF26" s="657"/>
      <c r="CG26" s="657"/>
      <c r="CH26" s="657"/>
      <c r="CI26" s="657"/>
      <c r="CJ26" s="657"/>
      <c r="CK26" s="657"/>
      <c r="CL26" s="657"/>
      <c r="CM26" s="657"/>
      <c r="CN26" s="657"/>
      <c r="CO26" s="657"/>
      <c r="CP26" s="657"/>
      <c r="CQ26" s="658"/>
      <c r="CR26" s="659">
        <v>3774076</v>
      </c>
      <c r="CS26" s="660"/>
      <c r="CT26" s="660"/>
      <c r="CU26" s="660"/>
      <c r="CV26" s="660"/>
      <c r="CW26" s="660"/>
      <c r="CX26" s="660"/>
      <c r="CY26" s="661"/>
      <c r="CZ26" s="664">
        <v>9.5</v>
      </c>
      <c r="DA26" s="691"/>
      <c r="DB26" s="691"/>
      <c r="DC26" s="694"/>
      <c r="DD26" s="668">
        <v>3269194</v>
      </c>
      <c r="DE26" s="660"/>
      <c r="DF26" s="660"/>
      <c r="DG26" s="660"/>
      <c r="DH26" s="660"/>
      <c r="DI26" s="660"/>
      <c r="DJ26" s="660"/>
      <c r="DK26" s="661"/>
      <c r="DL26" s="668" t="s">
        <v>241</v>
      </c>
      <c r="DM26" s="660"/>
      <c r="DN26" s="660"/>
      <c r="DO26" s="660"/>
      <c r="DP26" s="660"/>
      <c r="DQ26" s="660"/>
      <c r="DR26" s="660"/>
      <c r="DS26" s="660"/>
      <c r="DT26" s="660"/>
      <c r="DU26" s="660"/>
      <c r="DV26" s="661"/>
      <c r="DW26" s="664" t="s">
        <v>241</v>
      </c>
      <c r="DX26" s="691"/>
      <c r="DY26" s="691"/>
      <c r="DZ26" s="691"/>
      <c r="EA26" s="691"/>
      <c r="EB26" s="691"/>
      <c r="EC26" s="692"/>
    </row>
    <row r="27" spans="2:133" ht="11.25" customHeight="1" x14ac:dyDescent="0.25">
      <c r="B27" s="656" t="s">
        <v>305</v>
      </c>
      <c r="C27" s="657"/>
      <c r="D27" s="657"/>
      <c r="E27" s="657"/>
      <c r="F27" s="657"/>
      <c r="G27" s="657"/>
      <c r="H27" s="657"/>
      <c r="I27" s="657"/>
      <c r="J27" s="657"/>
      <c r="K27" s="657"/>
      <c r="L27" s="657"/>
      <c r="M27" s="657"/>
      <c r="N27" s="657"/>
      <c r="O27" s="657"/>
      <c r="P27" s="657"/>
      <c r="Q27" s="658"/>
      <c r="R27" s="659">
        <v>436859</v>
      </c>
      <c r="S27" s="660"/>
      <c r="T27" s="660"/>
      <c r="U27" s="660"/>
      <c r="V27" s="660"/>
      <c r="W27" s="660"/>
      <c r="X27" s="660"/>
      <c r="Y27" s="661"/>
      <c r="Z27" s="662">
        <v>1</v>
      </c>
      <c r="AA27" s="662"/>
      <c r="AB27" s="662"/>
      <c r="AC27" s="662"/>
      <c r="AD27" s="663" t="s">
        <v>241</v>
      </c>
      <c r="AE27" s="663"/>
      <c r="AF27" s="663"/>
      <c r="AG27" s="663"/>
      <c r="AH27" s="663"/>
      <c r="AI27" s="663"/>
      <c r="AJ27" s="663"/>
      <c r="AK27" s="663"/>
      <c r="AL27" s="664" t="s">
        <v>241</v>
      </c>
      <c r="AM27" s="665"/>
      <c r="AN27" s="665"/>
      <c r="AO27" s="666"/>
      <c r="AP27" s="656" t="s">
        <v>306</v>
      </c>
      <c r="AQ27" s="657"/>
      <c r="AR27" s="657"/>
      <c r="AS27" s="657"/>
      <c r="AT27" s="657"/>
      <c r="AU27" s="657"/>
      <c r="AV27" s="657"/>
      <c r="AW27" s="657"/>
      <c r="AX27" s="657"/>
      <c r="AY27" s="657"/>
      <c r="AZ27" s="657"/>
      <c r="BA27" s="657"/>
      <c r="BB27" s="657"/>
      <c r="BC27" s="657"/>
      <c r="BD27" s="657"/>
      <c r="BE27" s="657"/>
      <c r="BF27" s="658"/>
      <c r="BG27" s="659">
        <v>6496652</v>
      </c>
      <c r="BH27" s="660"/>
      <c r="BI27" s="660"/>
      <c r="BJ27" s="660"/>
      <c r="BK27" s="660"/>
      <c r="BL27" s="660"/>
      <c r="BM27" s="660"/>
      <c r="BN27" s="661"/>
      <c r="BO27" s="662">
        <v>100</v>
      </c>
      <c r="BP27" s="662"/>
      <c r="BQ27" s="662"/>
      <c r="BR27" s="662"/>
      <c r="BS27" s="663">
        <v>52600</v>
      </c>
      <c r="BT27" s="663"/>
      <c r="BU27" s="663"/>
      <c r="BV27" s="663"/>
      <c r="BW27" s="663"/>
      <c r="BX27" s="663"/>
      <c r="BY27" s="663"/>
      <c r="BZ27" s="663"/>
      <c r="CA27" s="663"/>
      <c r="CB27" s="667"/>
      <c r="CD27" s="656" t="s">
        <v>307</v>
      </c>
      <c r="CE27" s="657"/>
      <c r="CF27" s="657"/>
      <c r="CG27" s="657"/>
      <c r="CH27" s="657"/>
      <c r="CI27" s="657"/>
      <c r="CJ27" s="657"/>
      <c r="CK27" s="657"/>
      <c r="CL27" s="657"/>
      <c r="CM27" s="657"/>
      <c r="CN27" s="657"/>
      <c r="CO27" s="657"/>
      <c r="CP27" s="657"/>
      <c r="CQ27" s="658"/>
      <c r="CR27" s="659">
        <v>5311521</v>
      </c>
      <c r="CS27" s="689"/>
      <c r="CT27" s="689"/>
      <c r="CU27" s="689"/>
      <c r="CV27" s="689"/>
      <c r="CW27" s="689"/>
      <c r="CX27" s="689"/>
      <c r="CY27" s="690"/>
      <c r="CZ27" s="664">
        <v>13.3</v>
      </c>
      <c r="DA27" s="691"/>
      <c r="DB27" s="691"/>
      <c r="DC27" s="694"/>
      <c r="DD27" s="668">
        <v>1872969</v>
      </c>
      <c r="DE27" s="689"/>
      <c r="DF27" s="689"/>
      <c r="DG27" s="689"/>
      <c r="DH27" s="689"/>
      <c r="DI27" s="689"/>
      <c r="DJ27" s="689"/>
      <c r="DK27" s="690"/>
      <c r="DL27" s="668">
        <v>1803043</v>
      </c>
      <c r="DM27" s="689"/>
      <c r="DN27" s="689"/>
      <c r="DO27" s="689"/>
      <c r="DP27" s="689"/>
      <c r="DQ27" s="689"/>
      <c r="DR27" s="689"/>
      <c r="DS27" s="689"/>
      <c r="DT27" s="689"/>
      <c r="DU27" s="689"/>
      <c r="DV27" s="690"/>
      <c r="DW27" s="664">
        <v>8.1</v>
      </c>
      <c r="DX27" s="691"/>
      <c r="DY27" s="691"/>
      <c r="DZ27" s="691"/>
      <c r="EA27" s="691"/>
      <c r="EB27" s="691"/>
      <c r="EC27" s="692"/>
    </row>
    <row r="28" spans="2:133" ht="11.25" customHeight="1" x14ac:dyDescent="0.25">
      <c r="B28" s="656" t="s">
        <v>308</v>
      </c>
      <c r="C28" s="657"/>
      <c r="D28" s="657"/>
      <c r="E28" s="657"/>
      <c r="F28" s="657"/>
      <c r="G28" s="657"/>
      <c r="H28" s="657"/>
      <c r="I28" s="657"/>
      <c r="J28" s="657"/>
      <c r="K28" s="657"/>
      <c r="L28" s="657"/>
      <c r="M28" s="657"/>
      <c r="N28" s="657"/>
      <c r="O28" s="657"/>
      <c r="P28" s="657"/>
      <c r="Q28" s="658"/>
      <c r="R28" s="659">
        <v>223349</v>
      </c>
      <c r="S28" s="660"/>
      <c r="T28" s="660"/>
      <c r="U28" s="660"/>
      <c r="V28" s="660"/>
      <c r="W28" s="660"/>
      <c r="X28" s="660"/>
      <c r="Y28" s="661"/>
      <c r="Z28" s="662">
        <v>0.5</v>
      </c>
      <c r="AA28" s="662"/>
      <c r="AB28" s="662"/>
      <c r="AC28" s="662"/>
      <c r="AD28" s="663">
        <v>27912</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309</v>
      </c>
      <c r="CE28" s="657"/>
      <c r="CF28" s="657"/>
      <c r="CG28" s="657"/>
      <c r="CH28" s="657"/>
      <c r="CI28" s="657"/>
      <c r="CJ28" s="657"/>
      <c r="CK28" s="657"/>
      <c r="CL28" s="657"/>
      <c r="CM28" s="657"/>
      <c r="CN28" s="657"/>
      <c r="CO28" s="657"/>
      <c r="CP28" s="657"/>
      <c r="CQ28" s="658"/>
      <c r="CR28" s="659">
        <v>3547750</v>
      </c>
      <c r="CS28" s="660"/>
      <c r="CT28" s="660"/>
      <c r="CU28" s="660"/>
      <c r="CV28" s="660"/>
      <c r="CW28" s="660"/>
      <c r="CX28" s="660"/>
      <c r="CY28" s="661"/>
      <c r="CZ28" s="664">
        <v>8.9</v>
      </c>
      <c r="DA28" s="691"/>
      <c r="DB28" s="691"/>
      <c r="DC28" s="694"/>
      <c r="DD28" s="668">
        <v>3364452</v>
      </c>
      <c r="DE28" s="660"/>
      <c r="DF28" s="660"/>
      <c r="DG28" s="660"/>
      <c r="DH28" s="660"/>
      <c r="DI28" s="660"/>
      <c r="DJ28" s="660"/>
      <c r="DK28" s="661"/>
      <c r="DL28" s="668">
        <v>3244452</v>
      </c>
      <c r="DM28" s="660"/>
      <c r="DN28" s="660"/>
      <c r="DO28" s="660"/>
      <c r="DP28" s="660"/>
      <c r="DQ28" s="660"/>
      <c r="DR28" s="660"/>
      <c r="DS28" s="660"/>
      <c r="DT28" s="660"/>
      <c r="DU28" s="660"/>
      <c r="DV28" s="661"/>
      <c r="DW28" s="664">
        <v>14.6</v>
      </c>
      <c r="DX28" s="691"/>
      <c r="DY28" s="691"/>
      <c r="DZ28" s="691"/>
      <c r="EA28" s="691"/>
      <c r="EB28" s="691"/>
      <c r="EC28" s="692"/>
    </row>
    <row r="29" spans="2:133" ht="11.25" customHeight="1" x14ac:dyDescent="0.25">
      <c r="B29" s="656" t="s">
        <v>310</v>
      </c>
      <c r="C29" s="657"/>
      <c r="D29" s="657"/>
      <c r="E29" s="657"/>
      <c r="F29" s="657"/>
      <c r="G29" s="657"/>
      <c r="H29" s="657"/>
      <c r="I29" s="657"/>
      <c r="J29" s="657"/>
      <c r="K29" s="657"/>
      <c r="L29" s="657"/>
      <c r="M29" s="657"/>
      <c r="N29" s="657"/>
      <c r="O29" s="657"/>
      <c r="P29" s="657"/>
      <c r="Q29" s="658"/>
      <c r="R29" s="659">
        <v>220646</v>
      </c>
      <c r="S29" s="660"/>
      <c r="T29" s="660"/>
      <c r="U29" s="660"/>
      <c r="V29" s="660"/>
      <c r="W29" s="660"/>
      <c r="X29" s="660"/>
      <c r="Y29" s="661"/>
      <c r="Z29" s="662">
        <v>0.5</v>
      </c>
      <c r="AA29" s="662"/>
      <c r="AB29" s="662"/>
      <c r="AC29" s="662"/>
      <c r="AD29" s="663" t="s">
        <v>241</v>
      </c>
      <c r="AE29" s="663"/>
      <c r="AF29" s="663"/>
      <c r="AG29" s="663"/>
      <c r="AH29" s="663"/>
      <c r="AI29" s="663"/>
      <c r="AJ29" s="663"/>
      <c r="AK29" s="663"/>
      <c r="AL29" s="664" t="s">
        <v>241</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311</v>
      </c>
      <c r="CE29" s="698"/>
      <c r="CF29" s="656" t="s">
        <v>74</v>
      </c>
      <c r="CG29" s="657"/>
      <c r="CH29" s="657"/>
      <c r="CI29" s="657"/>
      <c r="CJ29" s="657"/>
      <c r="CK29" s="657"/>
      <c r="CL29" s="657"/>
      <c r="CM29" s="657"/>
      <c r="CN29" s="657"/>
      <c r="CO29" s="657"/>
      <c r="CP29" s="657"/>
      <c r="CQ29" s="658"/>
      <c r="CR29" s="659">
        <v>3547727</v>
      </c>
      <c r="CS29" s="689"/>
      <c r="CT29" s="689"/>
      <c r="CU29" s="689"/>
      <c r="CV29" s="689"/>
      <c r="CW29" s="689"/>
      <c r="CX29" s="689"/>
      <c r="CY29" s="690"/>
      <c r="CZ29" s="664">
        <v>8.9</v>
      </c>
      <c r="DA29" s="691"/>
      <c r="DB29" s="691"/>
      <c r="DC29" s="694"/>
      <c r="DD29" s="668">
        <v>3364429</v>
      </c>
      <c r="DE29" s="689"/>
      <c r="DF29" s="689"/>
      <c r="DG29" s="689"/>
      <c r="DH29" s="689"/>
      <c r="DI29" s="689"/>
      <c r="DJ29" s="689"/>
      <c r="DK29" s="690"/>
      <c r="DL29" s="668">
        <v>3244429</v>
      </c>
      <c r="DM29" s="689"/>
      <c r="DN29" s="689"/>
      <c r="DO29" s="689"/>
      <c r="DP29" s="689"/>
      <c r="DQ29" s="689"/>
      <c r="DR29" s="689"/>
      <c r="DS29" s="689"/>
      <c r="DT29" s="689"/>
      <c r="DU29" s="689"/>
      <c r="DV29" s="690"/>
      <c r="DW29" s="664">
        <v>14.6</v>
      </c>
      <c r="DX29" s="691"/>
      <c r="DY29" s="691"/>
      <c r="DZ29" s="691"/>
      <c r="EA29" s="691"/>
      <c r="EB29" s="691"/>
      <c r="EC29" s="692"/>
    </row>
    <row r="30" spans="2:133" ht="11.25" customHeight="1" x14ac:dyDescent="0.25">
      <c r="B30" s="656" t="s">
        <v>312</v>
      </c>
      <c r="C30" s="657"/>
      <c r="D30" s="657"/>
      <c r="E30" s="657"/>
      <c r="F30" s="657"/>
      <c r="G30" s="657"/>
      <c r="H30" s="657"/>
      <c r="I30" s="657"/>
      <c r="J30" s="657"/>
      <c r="K30" s="657"/>
      <c r="L30" s="657"/>
      <c r="M30" s="657"/>
      <c r="N30" s="657"/>
      <c r="O30" s="657"/>
      <c r="P30" s="657"/>
      <c r="Q30" s="658"/>
      <c r="R30" s="659">
        <v>5080148</v>
      </c>
      <c r="S30" s="660"/>
      <c r="T30" s="660"/>
      <c r="U30" s="660"/>
      <c r="V30" s="660"/>
      <c r="W30" s="660"/>
      <c r="X30" s="660"/>
      <c r="Y30" s="661"/>
      <c r="Z30" s="662">
        <v>11.8</v>
      </c>
      <c r="AA30" s="662"/>
      <c r="AB30" s="662"/>
      <c r="AC30" s="662"/>
      <c r="AD30" s="663" t="s">
        <v>190</v>
      </c>
      <c r="AE30" s="663"/>
      <c r="AF30" s="663"/>
      <c r="AG30" s="663"/>
      <c r="AH30" s="663"/>
      <c r="AI30" s="663"/>
      <c r="AJ30" s="663"/>
      <c r="AK30" s="663"/>
      <c r="AL30" s="664" t="s">
        <v>241</v>
      </c>
      <c r="AM30" s="665"/>
      <c r="AN30" s="665"/>
      <c r="AO30" s="666"/>
      <c r="AP30" s="641" t="s">
        <v>229</v>
      </c>
      <c r="AQ30" s="642"/>
      <c r="AR30" s="642"/>
      <c r="AS30" s="642"/>
      <c r="AT30" s="642"/>
      <c r="AU30" s="642"/>
      <c r="AV30" s="642"/>
      <c r="AW30" s="642"/>
      <c r="AX30" s="642"/>
      <c r="AY30" s="642"/>
      <c r="AZ30" s="642"/>
      <c r="BA30" s="642"/>
      <c r="BB30" s="642"/>
      <c r="BC30" s="642"/>
      <c r="BD30" s="642"/>
      <c r="BE30" s="642"/>
      <c r="BF30" s="643"/>
      <c r="BG30" s="641" t="s">
        <v>313</v>
      </c>
      <c r="BH30" s="695"/>
      <c r="BI30" s="695"/>
      <c r="BJ30" s="695"/>
      <c r="BK30" s="695"/>
      <c r="BL30" s="695"/>
      <c r="BM30" s="695"/>
      <c r="BN30" s="695"/>
      <c r="BO30" s="695"/>
      <c r="BP30" s="695"/>
      <c r="BQ30" s="696"/>
      <c r="BR30" s="641" t="s">
        <v>314</v>
      </c>
      <c r="BS30" s="695"/>
      <c r="BT30" s="695"/>
      <c r="BU30" s="695"/>
      <c r="BV30" s="695"/>
      <c r="BW30" s="695"/>
      <c r="BX30" s="695"/>
      <c r="BY30" s="695"/>
      <c r="BZ30" s="695"/>
      <c r="CA30" s="695"/>
      <c r="CB30" s="696"/>
      <c r="CD30" s="699"/>
      <c r="CE30" s="700"/>
      <c r="CF30" s="656" t="s">
        <v>315</v>
      </c>
      <c r="CG30" s="657"/>
      <c r="CH30" s="657"/>
      <c r="CI30" s="657"/>
      <c r="CJ30" s="657"/>
      <c r="CK30" s="657"/>
      <c r="CL30" s="657"/>
      <c r="CM30" s="657"/>
      <c r="CN30" s="657"/>
      <c r="CO30" s="657"/>
      <c r="CP30" s="657"/>
      <c r="CQ30" s="658"/>
      <c r="CR30" s="659">
        <v>3459692</v>
      </c>
      <c r="CS30" s="660"/>
      <c r="CT30" s="660"/>
      <c r="CU30" s="660"/>
      <c r="CV30" s="660"/>
      <c r="CW30" s="660"/>
      <c r="CX30" s="660"/>
      <c r="CY30" s="661"/>
      <c r="CZ30" s="664">
        <v>8.6999999999999993</v>
      </c>
      <c r="DA30" s="691"/>
      <c r="DB30" s="691"/>
      <c r="DC30" s="694"/>
      <c r="DD30" s="668">
        <v>3276394</v>
      </c>
      <c r="DE30" s="660"/>
      <c r="DF30" s="660"/>
      <c r="DG30" s="660"/>
      <c r="DH30" s="660"/>
      <c r="DI30" s="660"/>
      <c r="DJ30" s="660"/>
      <c r="DK30" s="661"/>
      <c r="DL30" s="668">
        <v>3156394</v>
      </c>
      <c r="DM30" s="660"/>
      <c r="DN30" s="660"/>
      <c r="DO30" s="660"/>
      <c r="DP30" s="660"/>
      <c r="DQ30" s="660"/>
      <c r="DR30" s="660"/>
      <c r="DS30" s="660"/>
      <c r="DT30" s="660"/>
      <c r="DU30" s="660"/>
      <c r="DV30" s="661"/>
      <c r="DW30" s="664">
        <v>14.2</v>
      </c>
      <c r="DX30" s="691"/>
      <c r="DY30" s="691"/>
      <c r="DZ30" s="691"/>
      <c r="EA30" s="691"/>
      <c r="EB30" s="691"/>
      <c r="EC30" s="692"/>
    </row>
    <row r="31" spans="2:133" ht="11.25" customHeight="1" x14ac:dyDescent="0.25">
      <c r="B31" s="672" t="s">
        <v>316</v>
      </c>
      <c r="C31" s="673"/>
      <c r="D31" s="673"/>
      <c r="E31" s="673"/>
      <c r="F31" s="673"/>
      <c r="G31" s="673"/>
      <c r="H31" s="673"/>
      <c r="I31" s="673"/>
      <c r="J31" s="673"/>
      <c r="K31" s="673"/>
      <c r="L31" s="673"/>
      <c r="M31" s="673"/>
      <c r="N31" s="673"/>
      <c r="O31" s="673"/>
      <c r="P31" s="673"/>
      <c r="Q31" s="674"/>
      <c r="R31" s="659" t="s">
        <v>190</v>
      </c>
      <c r="S31" s="660"/>
      <c r="T31" s="660"/>
      <c r="U31" s="660"/>
      <c r="V31" s="660"/>
      <c r="W31" s="660"/>
      <c r="X31" s="660"/>
      <c r="Y31" s="661"/>
      <c r="Z31" s="662" t="s">
        <v>241</v>
      </c>
      <c r="AA31" s="662"/>
      <c r="AB31" s="662"/>
      <c r="AC31" s="662"/>
      <c r="AD31" s="663" t="s">
        <v>241</v>
      </c>
      <c r="AE31" s="663"/>
      <c r="AF31" s="663"/>
      <c r="AG31" s="663"/>
      <c r="AH31" s="663"/>
      <c r="AI31" s="663"/>
      <c r="AJ31" s="663"/>
      <c r="AK31" s="663"/>
      <c r="AL31" s="664" t="s">
        <v>241</v>
      </c>
      <c r="AM31" s="665"/>
      <c r="AN31" s="665"/>
      <c r="AO31" s="666"/>
      <c r="AP31" s="707" t="s">
        <v>317</v>
      </c>
      <c r="AQ31" s="708"/>
      <c r="AR31" s="708"/>
      <c r="AS31" s="708"/>
      <c r="AT31" s="713" t="s">
        <v>318</v>
      </c>
      <c r="AU31" s="218"/>
      <c r="AV31" s="218"/>
      <c r="AW31" s="218"/>
      <c r="AX31" s="645" t="s">
        <v>193</v>
      </c>
      <c r="AY31" s="646"/>
      <c r="AZ31" s="646"/>
      <c r="BA31" s="646"/>
      <c r="BB31" s="646"/>
      <c r="BC31" s="646"/>
      <c r="BD31" s="646"/>
      <c r="BE31" s="646"/>
      <c r="BF31" s="647"/>
      <c r="BG31" s="706">
        <v>99.1</v>
      </c>
      <c r="BH31" s="703"/>
      <c r="BI31" s="703"/>
      <c r="BJ31" s="703"/>
      <c r="BK31" s="703"/>
      <c r="BL31" s="703"/>
      <c r="BM31" s="654">
        <v>97.7</v>
      </c>
      <c r="BN31" s="703"/>
      <c r="BO31" s="703"/>
      <c r="BP31" s="703"/>
      <c r="BQ31" s="704"/>
      <c r="BR31" s="706">
        <v>99.4</v>
      </c>
      <c r="BS31" s="703"/>
      <c r="BT31" s="703"/>
      <c r="BU31" s="703"/>
      <c r="BV31" s="703"/>
      <c r="BW31" s="703"/>
      <c r="BX31" s="654">
        <v>97.6</v>
      </c>
      <c r="BY31" s="703"/>
      <c r="BZ31" s="703"/>
      <c r="CA31" s="703"/>
      <c r="CB31" s="704"/>
      <c r="CD31" s="699"/>
      <c r="CE31" s="700"/>
      <c r="CF31" s="656" t="s">
        <v>319</v>
      </c>
      <c r="CG31" s="657"/>
      <c r="CH31" s="657"/>
      <c r="CI31" s="657"/>
      <c r="CJ31" s="657"/>
      <c r="CK31" s="657"/>
      <c r="CL31" s="657"/>
      <c r="CM31" s="657"/>
      <c r="CN31" s="657"/>
      <c r="CO31" s="657"/>
      <c r="CP31" s="657"/>
      <c r="CQ31" s="658"/>
      <c r="CR31" s="659">
        <v>88035</v>
      </c>
      <c r="CS31" s="689"/>
      <c r="CT31" s="689"/>
      <c r="CU31" s="689"/>
      <c r="CV31" s="689"/>
      <c r="CW31" s="689"/>
      <c r="CX31" s="689"/>
      <c r="CY31" s="690"/>
      <c r="CZ31" s="664">
        <v>0.2</v>
      </c>
      <c r="DA31" s="691"/>
      <c r="DB31" s="691"/>
      <c r="DC31" s="694"/>
      <c r="DD31" s="668">
        <v>88035</v>
      </c>
      <c r="DE31" s="689"/>
      <c r="DF31" s="689"/>
      <c r="DG31" s="689"/>
      <c r="DH31" s="689"/>
      <c r="DI31" s="689"/>
      <c r="DJ31" s="689"/>
      <c r="DK31" s="690"/>
      <c r="DL31" s="668">
        <v>88035</v>
      </c>
      <c r="DM31" s="689"/>
      <c r="DN31" s="689"/>
      <c r="DO31" s="689"/>
      <c r="DP31" s="689"/>
      <c r="DQ31" s="689"/>
      <c r="DR31" s="689"/>
      <c r="DS31" s="689"/>
      <c r="DT31" s="689"/>
      <c r="DU31" s="689"/>
      <c r="DV31" s="690"/>
      <c r="DW31" s="664">
        <v>0.4</v>
      </c>
      <c r="DX31" s="691"/>
      <c r="DY31" s="691"/>
      <c r="DZ31" s="691"/>
      <c r="EA31" s="691"/>
      <c r="EB31" s="691"/>
      <c r="EC31" s="692"/>
    </row>
    <row r="32" spans="2:133" ht="11.25" customHeight="1" x14ac:dyDescent="0.25">
      <c r="B32" s="656" t="s">
        <v>320</v>
      </c>
      <c r="C32" s="657"/>
      <c r="D32" s="657"/>
      <c r="E32" s="657"/>
      <c r="F32" s="657"/>
      <c r="G32" s="657"/>
      <c r="H32" s="657"/>
      <c r="I32" s="657"/>
      <c r="J32" s="657"/>
      <c r="K32" s="657"/>
      <c r="L32" s="657"/>
      <c r="M32" s="657"/>
      <c r="N32" s="657"/>
      <c r="O32" s="657"/>
      <c r="P32" s="657"/>
      <c r="Q32" s="658"/>
      <c r="R32" s="659">
        <v>3318331</v>
      </c>
      <c r="S32" s="660"/>
      <c r="T32" s="660"/>
      <c r="U32" s="660"/>
      <c r="V32" s="660"/>
      <c r="W32" s="660"/>
      <c r="X32" s="660"/>
      <c r="Y32" s="661"/>
      <c r="Z32" s="662">
        <v>7.7</v>
      </c>
      <c r="AA32" s="662"/>
      <c r="AB32" s="662"/>
      <c r="AC32" s="662"/>
      <c r="AD32" s="663" t="s">
        <v>190</v>
      </c>
      <c r="AE32" s="663"/>
      <c r="AF32" s="663"/>
      <c r="AG32" s="663"/>
      <c r="AH32" s="663"/>
      <c r="AI32" s="663"/>
      <c r="AJ32" s="663"/>
      <c r="AK32" s="663"/>
      <c r="AL32" s="664" t="s">
        <v>190</v>
      </c>
      <c r="AM32" s="665"/>
      <c r="AN32" s="665"/>
      <c r="AO32" s="666"/>
      <c r="AP32" s="709"/>
      <c r="AQ32" s="710"/>
      <c r="AR32" s="710"/>
      <c r="AS32" s="710"/>
      <c r="AT32" s="714"/>
      <c r="AU32" s="214" t="s">
        <v>321</v>
      </c>
      <c r="AX32" s="656" t="s">
        <v>322</v>
      </c>
      <c r="AY32" s="657"/>
      <c r="AZ32" s="657"/>
      <c r="BA32" s="657"/>
      <c r="BB32" s="657"/>
      <c r="BC32" s="657"/>
      <c r="BD32" s="657"/>
      <c r="BE32" s="657"/>
      <c r="BF32" s="658"/>
      <c r="BG32" s="716">
        <v>99.4</v>
      </c>
      <c r="BH32" s="689"/>
      <c r="BI32" s="689"/>
      <c r="BJ32" s="689"/>
      <c r="BK32" s="689"/>
      <c r="BL32" s="689"/>
      <c r="BM32" s="665">
        <v>98.3</v>
      </c>
      <c r="BN32" s="689"/>
      <c r="BO32" s="689"/>
      <c r="BP32" s="689"/>
      <c r="BQ32" s="705"/>
      <c r="BR32" s="716">
        <v>99.5</v>
      </c>
      <c r="BS32" s="689"/>
      <c r="BT32" s="689"/>
      <c r="BU32" s="689"/>
      <c r="BV32" s="689"/>
      <c r="BW32" s="689"/>
      <c r="BX32" s="665">
        <v>98.3</v>
      </c>
      <c r="BY32" s="689"/>
      <c r="BZ32" s="689"/>
      <c r="CA32" s="689"/>
      <c r="CB32" s="705"/>
      <c r="CD32" s="701"/>
      <c r="CE32" s="702"/>
      <c r="CF32" s="656" t="s">
        <v>323</v>
      </c>
      <c r="CG32" s="657"/>
      <c r="CH32" s="657"/>
      <c r="CI32" s="657"/>
      <c r="CJ32" s="657"/>
      <c r="CK32" s="657"/>
      <c r="CL32" s="657"/>
      <c r="CM32" s="657"/>
      <c r="CN32" s="657"/>
      <c r="CO32" s="657"/>
      <c r="CP32" s="657"/>
      <c r="CQ32" s="658"/>
      <c r="CR32" s="659">
        <v>23</v>
      </c>
      <c r="CS32" s="660"/>
      <c r="CT32" s="660"/>
      <c r="CU32" s="660"/>
      <c r="CV32" s="660"/>
      <c r="CW32" s="660"/>
      <c r="CX32" s="660"/>
      <c r="CY32" s="661"/>
      <c r="CZ32" s="664">
        <v>0</v>
      </c>
      <c r="DA32" s="691"/>
      <c r="DB32" s="691"/>
      <c r="DC32" s="694"/>
      <c r="DD32" s="668">
        <v>23</v>
      </c>
      <c r="DE32" s="660"/>
      <c r="DF32" s="660"/>
      <c r="DG32" s="660"/>
      <c r="DH32" s="660"/>
      <c r="DI32" s="660"/>
      <c r="DJ32" s="660"/>
      <c r="DK32" s="661"/>
      <c r="DL32" s="668">
        <v>23</v>
      </c>
      <c r="DM32" s="660"/>
      <c r="DN32" s="660"/>
      <c r="DO32" s="660"/>
      <c r="DP32" s="660"/>
      <c r="DQ32" s="660"/>
      <c r="DR32" s="660"/>
      <c r="DS32" s="660"/>
      <c r="DT32" s="660"/>
      <c r="DU32" s="660"/>
      <c r="DV32" s="661"/>
      <c r="DW32" s="664">
        <v>0</v>
      </c>
      <c r="DX32" s="691"/>
      <c r="DY32" s="691"/>
      <c r="DZ32" s="691"/>
      <c r="EA32" s="691"/>
      <c r="EB32" s="691"/>
      <c r="EC32" s="692"/>
    </row>
    <row r="33" spans="2:133" ht="11.25" customHeight="1" x14ac:dyDescent="0.25">
      <c r="B33" s="656" t="s">
        <v>324</v>
      </c>
      <c r="C33" s="657"/>
      <c r="D33" s="657"/>
      <c r="E33" s="657"/>
      <c r="F33" s="657"/>
      <c r="G33" s="657"/>
      <c r="H33" s="657"/>
      <c r="I33" s="657"/>
      <c r="J33" s="657"/>
      <c r="K33" s="657"/>
      <c r="L33" s="657"/>
      <c r="M33" s="657"/>
      <c r="N33" s="657"/>
      <c r="O33" s="657"/>
      <c r="P33" s="657"/>
      <c r="Q33" s="658"/>
      <c r="R33" s="659">
        <v>56689</v>
      </c>
      <c r="S33" s="660"/>
      <c r="T33" s="660"/>
      <c r="U33" s="660"/>
      <c r="V33" s="660"/>
      <c r="W33" s="660"/>
      <c r="X33" s="660"/>
      <c r="Y33" s="661"/>
      <c r="Z33" s="662">
        <v>0.1</v>
      </c>
      <c r="AA33" s="662"/>
      <c r="AB33" s="662"/>
      <c r="AC33" s="662"/>
      <c r="AD33" s="663">
        <v>26384</v>
      </c>
      <c r="AE33" s="663"/>
      <c r="AF33" s="663"/>
      <c r="AG33" s="663"/>
      <c r="AH33" s="663"/>
      <c r="AI33" s="663"/>
      <c r="AJ33" s="663"/>
      <c r="AK33" s="663"/>
      <c r="AL33" s="664">
        <v>0.1</v>
      </c>
      <c r="AM33" s="665"/>
      <c r="AN33" s="665"/>
      <c r="AO33" s="666"/>
      <c r="AP33" s="711"/>
      <c r="AQ33" s="712"/>
      <c r="AR33" s="712"/>
      <c r="AS33" s="712"/>
      <c r="AT33" s="715"/>
      <c r="AU33" s="219"/>
      <c r="AV33" s="219"/>
      <c r="AW33" s="219"/>
      <c r="AX33" s="680" t="s">
        <v>325</v>
      </c>
      <c r="AY33" s="681"/>
      <c r="AZ33" s="681"/>
      <c r="BA33" s="681"/>
      <c r="BB33" s="681"/>
      <c r="BC33" s="681"/>
      <c r="BD33" s="681"/>
      <c r="BE33" s="681"/>
      <c r="BF33" s="682"/>
      <c r="BG33" s="717">
        <v>98.7</v>
      </c>
      <c r="BH33" s="718"/>
      <c r="BI33" s="718"/>
      <c r="BJ33" s="718"/>
      <c r="BK33" s="718"/>
      <c r="BL33" s="718"/>
      <c r="BM33" s="719">
        <v>96.9</v>
      </c>
      <c r="BN33" s="718"/>
      <c r="BO33" s="718"/>
      <c r="BP33" s="718"/>
      <c r="BQ33" s="720"/>
      <c r="BR33" s="717">
        <v>99.3</v>
      </c>
      <c r="BS33" s="718"/>
      <c r="BT33" s="718"/>
      <c r="BU33" s="718"/>
      <c r="BV33" s="718"/>
      <c r="BW33" s="718"/>
      <c r="BX33" s="719">
        <v>96.4</v>
      </c>
      <c r="BY33" s="718"/>
      <c r="BZ33" s="718"/>
      <c r="CA33" s="718"/>
      <c r="CB33" s="720"/>
      <c r="CD33" s="656" t="s">
        <v>326</v>
      </c>
      <c r="CE33" s="657"/>
      <c r="CF33" s="657"/>
      <c r="CG33" s="657"/>
      <c r="CH33" s="657"/>
      <c r="CI33" s="657"/>
      <c r="CJ33" s="657"/>
      <c r="CK33" s="657"/>
      <c r="CL33" s="657"/>
      <c r="CM33" s="657"/>
      <c r="CN33" s="657"/>
      <c r="CO33" s="657"/>
      <c r="CP33" s="657"/>
      <c r="CQ33" s="658"/>
      <c r="CR33" s="659">
        <v>19095650</v>
      </c>
      <c r="CS33" s="689"/>
      <c r="CT33" s="689"/>
      <c r="CU33" s="689"/>
      <c r="CV33" s="689"/>
      <c r="CW33" s="689"/>
      <c r="CX33" s="689"/>
      <c r="CY33" s="690"/>
      <c r="CZ33" s="664">
        <v>47.9</v>
      </c>
      <c r="DA33" s="691"/>
      <c r="DB33" s="691"/>
      <c r="DC33" s="694"/>
      <c r="DD33" s="668">
        <v>14271967</v>
      </c>
      <c r="DE33" s="689"/>
      <c r="DF33" s="689"/>
      <c r="DG33" s="689"/>
      <c r="DH33" s="689"/>
      <c r="DI33" s="689"/>
      <c r="DJ33" s="689"/>
      <c r="DK33" s="690"/>
      <c r="DL33" s="668">
        <v>9387839</v>
      </c>
      <c r="DM33" s="689"/>
      <c r="DN33" s="689"/>
      <c r="DO33" s="689"/>
      <c r="DP33" s="689"/>
      <c r="DQ33" s="689"/>
      <c r="DR33" s="689"/>
      <c r="DS33" s="689"/>
      <c r="DT33" s="689"/>
      <c r="DU33" s="689"/>
      <c r="DV33" s="690"/>
      <c r="DW33" s="664">
        <v>42.2</v>
      </c>
      <c r="DX33" s="691"/>
      <c r="DY33" s="691"/>
      <c r="DZ33" s="691"/>
      <c r="EA33" s="691"/>
      <c r="EB33" s="691"/>
      <c r="EC33" s="692"/>
    </row>
    <row r="34" spans="2:133" ht="11.25" customHeight="1" x14ac:dyDescent="0.25">
      <c r="B34" s="656" t="s">
        <v>327</v>
      </c>
      <c r="C34" s="657"/>
      <c r="D34" s="657"/>
      <c r="E34" s="657"/>
      <c r="F34" s="657"/>
      <c r="G34" s="657"/>
      <c r="H34" s="657"/>
      <c r="I34" s="657"/>
      <c r="J34" s="657"/>
      <c r="K34" s="657"/>
      <c r="L34" s="657"/>
      <c r="M34" s="657"/>
      <c r="N34" s="657"/>
      <c r="O34" s="657"/>
      <c r="P34" s="657"/>
      <c r="Q34" s="658"/>
      <c r="R34" s="659">
        <v>539073</v>
      </c>
      <c r="S34" s="660"/>
      <c r="T34" s="660"/>
      <c r="U34" s="660"/>
      <c r="V34" s="660"/>
      <c r="W34" s="660"/>
      <c r="X34" s="660"/>
      <c r="Y34" s="661"/>
      <c r="Z34" s="662">
        <v>1.3</v>
      </c>
      <c r="AA34" s="662"/>
      <c r="AB34" s="662"/>
      <c r="AC34" s="662"/>
      <c r="AD34" s="663" t="s">
        <v>241</v>
      </c>
      <c r="AE34" s="663"/>
      <c r="AF34" s="663"/>
      <c r="AG34" s="663"/>
      <c r="AH34" s="663"/>
      <c r="AI34" s="663"/>
      <c r="AJ34" s="663"/>
      <c r="AK34" s="663"/>
      <c r="AL34" s="664" t="s">
        <v>241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328</v>
      </c>
      <c r="CE34" s="657"/>
      <c r="CF34" s="657"/>
      <c r="CG34" s="657"/>
      <c r="CH34" s="657"/>
      <c r="CI34" s="657"/>
      <c r="CJ34" s="657"/>
      <c r="CK34" s="657"/>
      <c r="CL34" s="657"/>
      <c r="CM34" s="657"/>
      <c r="CN34" s="657"/>
      <c r="CO34" s="657"/>
      <c r="CP34" s="657"/>
      <c r="CQ34" s="658"/>
      <c r="CR34" s="659">
        <v>6279919</v>
      </c>
      <c r="CS34" s="660"/>
      <c r="CT34" s="660"/>
      <c r="CU34" s="660"/>
      <c r="CV34" s="660"/>
      <c r="CW34" s="660"/>
      <c r="CX34" s="660"/>
      <c r="CY34" s="661"/>
      <c r="CZ34" s="664">
        <v>15.8</v>
      </c>
      <c r="DA34" s="691"/>
      <c r="DB34" s="691"/>
      <c r="DC34" s="694"/>
      <c r="DD34" s="668">
        <v>4553645</v>
      </c>
      <c r="DE34" s="660"/>
      <c r="DF34" s="660"/>
      <c r="DG34" s="660"/>
      <c r="DH34" s="660"/>
      <c r="DI34" s="660"/>
      <c r="DJ34" s="660"/>
      <c r="DK34" s="661"/>
      <c r="DL34" s="668">
        <v>3846316</v>
      </c>
      <c r="DM34" s="660"/>
      <c r="DN34" s="660"/>
      <c r="DO34" s="660"/>
      <c r="DP34" s="660"/>
      <c r="DQ34" s="660"/>
      <c r="DR34" s="660"/>
      <c r="DS34" s="660"/>
      <c r="DT34" s="660"/>
      <c r="DU34" s="660"/>
      <c r="DV34" s="661"/>
      <c r="DW34" s="664">
        <v>17.3</v>
      </c>
      <c r="DX34" s="691"/>
      <c r="DY34" s="691"/>
      <c r="DZ34" s="691"/>
      <c r="EA34" s="691"/>
      <c r="EB34" s="691"/>
      <c r="EC34" s="692"/>
    </row>
    <row r="35" spans="2:133" ht="11.25" customHeight="1" x14ac:dyDescent="0.25">
      <c r="B35" s="656" t="s">
        <v>329</v>
      </c>
      <c r="C35" s="657"/>
      <c r="D35" s="657"/>
      <c r="E35" s="657"/>
      <c r="F35" s="657"/>
      <c r="G35" s="657"/>
      <c r="H35" s="657"/>
      <c r="I35" s="657"/>
      <c r="J35" s="657"/>
      <c r="K35" s="657"/>
      <c r="L35" s="657"/>
      <c r="M35" s="657"/>
      <c r="N35" s="657"/>
      <c r="O35" s="657"/>
      <c r="P35" s="657"/>
      <c r="Q35" s="658"/>
      <c r="R35" s="659">
        <v>2111130</v>
      </c>
      <c r="S35" s="660"/>
      <c r="T35" s="660"/>
      <c r="U35" s="660"/>
      <c r="V35" s="660"/>
      <c r="W35" s="660"/>
      <c r="X35" s="660"/>
      <c r="Y35" s="661"/>
      <c r="Z35" s="662">
        <v>4.9000000000000004</v>
      </c>
      <c r="AA35" s="662"/>
      <c r="AB35" s="662"/>
      <c r="AC35" s="662"/>
      <c r="AD35" s="663" t="s">
        <v>241</v>
      </c>
      <c r="AE35" s="663"/>
      <c r="AF35" s="663"/>
      <c r="AG35" s="663"/>
      <c r="AH35" s="663"/>
      <c r="AI35" s="663"/>
      <c r="AJ35" s="663"/>
      <c r="AK35" s="663"/>
      <c r="AL35" s="664" t="s">
        <v>241</v>
      </c>
      <c r="AM35" s="665"/>
      <c r="AN35" s="665"/>
      <c r="AO35" s="666"/>
      <c r="AP35" s="222"/>
      <c r="AQ35" s="641" t="s">
        <v>330</v>
      </c>
      <c r="AR35" s="642"/>
      <c r="AS35" s="642"/>
      <c r="AT35" s="642"/>
      <c r="AU35" s="642"/>
      <c r="AV35" s="642"/>
      <c r="AW35" s="642"/>
      <c r="AX35" s="642"/>
      <c r="AY35" s="642"/>
      <c r="AZ35" s="642"/>
      <c r="BA35" s="642"/>
      <c r="BB35" s="642"/>
      <c r="BC35" s="642"/>
      <c r="BD35" s="642"/>
      <c r="BE35" s="642"/>
      <c r="BF35" s="643"/>
      <c r="BG35" s="641" t="s">
        <v>331</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332</v>
      </c>
      <c r="CE35" s="657"/>
      <c r="CF35" s="657"/>
      <c r="CG35" s="657"/>
      <c r="CH35" s="657"/>
      <c r="CI35" s="657"/>
      <c r="CJ35" s="657"/>
      <c r="CK35" s="657"/>
      <c r="CL35" s="657"/>
      <c r="CM35" s="657"/>
      <c r="CN35" s="657"/>
      <c r="CO35" s="657"/>
      <c r="CP35" s="657"/>
      <c r="CQ35" s="658"/>
      <c r="CR35" s="659">
        <v>2055207</v>
      </c>
      <c r="CS35" s="689"/>
      <c r="CT35" s="689"/>
      <c r="CU35" s="689"/>
      <c r="CV35" s="689"/>
      <c r="CW35" s="689"/>
      <c r="CX35" s="689"/>
      <c r="CY35" s="690"/>
      <c r="CZ35" s="664">
        <v>5.2</v>
      </c>
      <c r="DA35" s="691"/>
      <c r="DB35" s="691"/>
      <c r="DC35" s="694"/>
      <c r="DD35" s="668">
        <v>1631851</v>
      </c>
      <c r="DE35" s="689"/>
      <c r="DF35" s="689"/>
      <c r="DG35" s="689"/>
      <c r="DH35" s="689"/>
      <c r="DI35" s="689"/>
      <c r="DJ35" s="689"/>
      <c r="DK35" s="690"/>
      <c r="DL35" s="668">
        <v>964700</v>
      </c>
      <c r="DM35" s="689"/>
      <c r="DN35" s="689"/>
      <c r="DO35" s="689"/>
      <c r="DP35" s="689"/>
      <c r="DQ35" s="689"/>
      <c r="DR35" s="689"/>
      <c r="DS35" s="689"/>
      <c r="DT35" s="689"/>
      <c r="DU35" s="689"/>
      <c r="DV35" s="690"/>
      <c r="DW35" s="664">
        <v>4.3</v>
      </c>
      <c r="DX35" s="691"/>
      <c r="DY35" s="691"/>
      <c r="DZ35" s="691"/>
      <c r="EA35" s="691"/>
      <c r="EB35" s="691"/>
      <c r="EC35" s="692"/>
    </row>
    <row r="36" spans="2:133" ht="11.25" customHeight="1" x14ac:dyDescent="0.25">
      <c r="B36" s="656" t="s">
        <v>333</v>
      </c>
      <c r="C36" s="657"/>
      <c r="D36" s="657"/>
      <c r="E36" s="657"/>
      <c r="F36" s="657"/>
      <c r="G36" s="657"/>
      <c r="H36" s="657"/>
      <c r="I36" s="657"/>
      <c r="J36" s="657"/>
      <c r="K36" s="657"/>
      <c r="L36" s="657"/>
      <c r="M36" s="657"/>
      <c r="N36" s="657"/>
      <c r="O36" s="657"/>
      <c r="P36" s="657"/>
      <c r="Q36" s="658"/>
      <c r="R36" s="659">
        <v>1835485</v>
      </c>
      <c r="S36" s="660"/>
      <c r="T36" s="660"/>
      <c r="U36" s="660"/>
      <c r="V36" s="660"/>
      <c r="W36" s="660"/>
      <c r="X36" s="660"/>
      <c r="Y36" s="661"/>
      <c r="Z36" s="662">
        <v>4.3</v>
      </c>
      <c r="AA36" s="662"/>
      <c r="AB36" s="662"/>
      <c r="AC36" s="662"/>
      <c r="AD36" s="663" t="s">
        <v>241</v>
      </c>
      <c r="AE36" s="663"/>
      <c r="AF36" s="663"/>
      <c r="AG36" s="663"/>
      <c r="AH36" s="663"/>
      <c r="AI36" s="663"/>
      <c r="AJ36" s="663"/>
      <c r="AK36" s="663"/>
      <c r="AL36" s="664" t="s">
        <v>190</v>
      </c>
      <c r="AM36" s="665"/>
      <c r="AN36" s="665"/>
      <c r="AO36" s="666"/>
      <c r="AP36" s="222"/>
      <c r="AQ36" s="721" t="s">
        <v>334</v>
      </c>
      <c r="AR36" s="722"/>
      <c r="AS36" s="722"/>
      <c r="AT36" s="722"/>
      <c r="AU36" s="722"/>
      <c r="AV36" s="722"/>
      <c r="AW36" s="722"/>
      <c r="AX36" s="722"/>
      <c r="AY36" s="723"/>
      <c r="AZ36" s="648">
        <v>6001481</v>
      </c>
      <c r="BA36" s="649"/>
      <c r="BB36" s="649"/>
      <c r="BC36" s="649"/>
      <c r="BD36" s="649"/>
      <c r="BE36" s="649"/>
      <c r="BF36" s="724"/>
      <c r="BG36" s="645" t="s">
        <v>335</v>
      </c>
      <c r="BH36" s="646"/>
      <c r="BI36" s="646"/>
      <c r="BJ36" s="646"/>
      <c r="BK36" s="646"/>
      <c r="BL36" s="646"/>
      <c r="BM36" s="646"/>
      <c r="BN36" s="646"/>
      <c r="BO36" s="646"/>
      <c r="BP36" s="646"/>
      <c r="BQ36" s="646"/>
      <c r="BR36" s="646"/>
      <c r="BS36" s="646"/>
      <c r="BT36" s="646"/>
      <c r="BU36" s="647"/>
      <c r="BV36" s="648">
        <v>209976</v>
      </c>
      <c r="BW36" s="649"/>
      <c r="BX36" s="649"/>
      <c r="BY36" s="649"/>
      <c r="BZ36" s="649"/>
      <c r="CA36" s="649"/>
      <c r="CB36" s="724"/>
      <c r="CD36" s="656" t="s">
        <v>336</v>
      </c>
      <c r="CE36" s="657"/>
      <c r="CF36" s="657"/>
      <c r="CG36" s="657"/>
      <c r="CH36" s="657"/>
      <c r="CI36" s="657"/>
      <c r="CJ36" s="657"/>
      <c r="CK36" s="657"/>
      <c r="CL36" s="657"/>
      <c r="CM36" s="657"/>
      <c r="CN36" s="657"/>
      <c r="CO36" s="657"/>
      <c r="CP36" s="657"/>
      <c r="CQ36" s="658"/>
      <c r="CR36" s="659">
        <v>5740336</v>
      </c>
      <c r="CS36" s="660"/>
      <c r="CT36" s="660"/>
      <c r="CU36" s="660"/>
      <c r="CV36" s="660"/>
      <c r="CW36" s="660"/>
      <c r="CX36" s="660"/>
      <c r="CY36" s="661"/>
      <c r="CZ36" s="664">
        <v>14.4</v>
      </c>
      <c r="DA36" s="691"/>
      <c r="DB36" s="691"/>
      <c r="DC36" s="694"/>
      <c r="DD36" s="668">
        <v>4481298</v>
      </c>
      <c r="DE36" s="660"/>
      <c r="DF36" s="660"/>
      <c r="DG36" s="660"/>
      <c r="DH36" s="660"/>
      <c r="DI36" s="660"/>
      <c r="DJ36" s="660"/>
      <c r="DK36" s="661"/>
      <c r="DL36" s="668">
        <v>2145366</v>
      </c>
      <c r="DM36" s="660"/>
      <c r="DN36" s="660"/>
      <c r="DO36" s="660"/>
      <c r="DP36" s="660"/>
      <c r="DQ36" s="660"/>
      <c r="DR36" s="660"/>
      <c r="DS36" s="660"/>
      <c r="DT36" s="660"/>
      <c r="DU36" s="660"/>
      <c r="DV36" s="661"/>
      <c r="DW36" s="664">
        <v>9.6</v>
      </c>
      <c r="DX36" s="691"/>
      <c r="DY36" s="691"/>
      <c r="DZ36" s="691"/>
      <c r="EA36" s="691"/>
      <c r="EB36" s="691"/>
      <c r="EC36" s="692"/>
    </row>
    <row r="37" spans="2:133" ht="11.25" customHeight="1" x14ac:dyDescent="0.25">
      <c r="B37" s="656" t="s">
        <v>337</v>
      </c>
      <c r="C37" s="657"/>
      <c r="D37" s="657"/>
      <c r="E37" s="657"/>
      <c r="F37" s="657"/>
      <c r="G37" s="657"/>
      <c r="H37" s="657"/>
      <c r="I37" s="657"/>
      <c r="J37" s="657"/>
      <c r="K37" s="657"/>
      <c r="L37" s="657"/>
      <c r="M37" s="657"/>
      <c r="N37" s="657"/>
      <c r="O37" s="657"/>
      <c r="P37" s="657"/>
      <c r="Q37" s="658"/>
      <c r="R37" s="659">
        <v>1071661</v>
      </c>
      <c r="S37" s="660"/>
      <c r="T37" s="660"/>
      <c r="U37" s="660"/>
      <c r="V37" s="660"/>
      <c r="W37" s="660"/>
      <c r="X37" s="660"/>
      <c r="Y37" s="661"/>
      <c r="Z37" s="662">
        <v>2.5</v>
      </c>
      <c r="AA37" s="662"/>
      <c r="AB37" s="662"/>
      <c r="AC37" s="662"/>
      <c r="AD37" s="663">
        <v>111967</v>
      </c>
      <c r="AE37" s="663"/>
      <c r="AF37" s="663"/>
      <c r="AG37" s="663"/>
      <c r="AH37" s="663"/>
      <c r="AI37" s="663"/>
      <c r="AJ37" s="663"/>
      <c r="AK37" s="663"/>
      <c r="AL37" s="664">
        <v>0.5</v>
      </c>
      <c r="AM37" s="665"/>
      <c r="AN37" s="665"/>
      <c r="AO37" s="666"/>
      <c r="AQ37" s="725" t="s">
        <v>338</v>
      </c>
      <c r="AR37" s="726"/>
      <c r="AS37" s="726"/>
      <c r="AT37" s="726"/>
      <c r="AU37" s="726"/>
      <c r="AV37" s="726"/>
      <c r="AW37" s="726"/>
      <c r="AX37" s="726"/>
      <c r="AY37" s="727"/>
      <c r="AZ37" s="659">
        <v>2972410</v>
      </c>
      <c r="BA37" s="660"/>
      <c r="BB37" s="660"/>
      <c r="BC37" s="660"/>
      <c r="BD37" s="689"/>
      <c r="BE37" s="689"/>
      <c r="BF37" s="705"/>
      <c r="BG37" s="656" t="s">
        <v>339</v>
      </c>
      <c r="BH37" s="657"/>
      <c r="BI37" s="657"/>
      <c r="BJ37" s="657"/>
      <c r="BK37" s="657"/>
      <c r="BL37" s="657"/>
      <c r="BM37" s="657"/>
      <c r="BN37" s="657"/>
      <c r="BO37" s="657"/>
      <c r="BP37" s="657"/>
      <c r="BQ37" s="657"/>
      <c r="BR37" s="657"/>
      <c r="BS37" s="657"/>
      <c r="BT37" s="657"/>
      <c r="BU37" s="658"/>
      <c r="BV37" s="659">
        <v>162396</v>
      </c>
      <c r="BW37" s="660"/>
      <c r="BX37" s="660"/>
      <c r="BY37" s="660"/>
      <c r="BZ37" s="660"/>
      <c r="CA37" s="660"/>
      <c r="CB37" s="669"/>
      <c r="CD37" s="656" t="s">
        <v>340</v>
      </c>
      <c r="CE37" s="657"/>
      <c r="CF37" s="657"/>
      <c r="CG37" s="657"/>
      <c r="CH37" s="657"/>
      <c r="CI37" s="657"/>
      <c r="CJ37" s="657"/>
      <c r="CK37" s="657"/>
      <c r="CL37" s="657"/>
      <c r="CM37" s="657"/>
      <c r="CN37" s="657"/>
      <c r="CO37" s="657"/>
      <c r="CP37" s="657"/>
      <c r="CQ37" s="658"/>
      <c r="CR37" s="659">
        <v>87154</v>
      </c>
      <c r="CS37" s="689"/>
      <c r="CT37" s="689"/>
      <c r="CU37" s="689"/>
      <c r="CV37" s="689"/>
      <c r="CW37" s="689"/>
      <c r="CX37" s="689"/>
      <c r="CY37" s="690"/>
      <c r="CZ37" s="664">
        <v>0.2</v>
      </c>
      <c r="DA37" s="691"/>
      <c r="DB37" s="691"/>
      <c r="DC37" s="694"/>
      <c r="DD37" s="668">
        <v>87154</v>
      </c>
      <c r="DE37" s="689"/>
      <c r="DF37" s="689"/>
      <c r="DG37" s="689"/>
      <c r="DH37" s="689"/>
      <c r="DI37" s="689"/>
      <c r="DJ37" s="689"/>
      <c r="DK37" s="690"/>
      <c r="DL37" s="668">
        <v>87154</v>
      </c>
      <c r="DM37" s="689"/>
      <c r="DN37" s="689"/>
      <c r="DO37" s="689"/>
      <c r="DP37" s="689"/>
      <c r="DQ37" s="689"/>
      <c r="DR37" s="689"/>
      <c r="DS37" s="689"/>
      <c r="DT37" s="689"/>
      <c r="DU37" s="689"/>
      <c r="DV37" s="690"/>
      <c r="DW37" s="664">
        <v>0.4</v>
      </c>
      <c r="DX37" s="691"/>
      <c r="DY37" s="691"/>
      <c r="DZ37" s="691"/>
      <c r="EA37" s="691"/>
      <c r="EB37" s="691"/>
      <c r="EC37" s="692"/>
    </row>
    <row r="38" spans="2:133" ht="11.25" customHeight="1" x14ac:dyDescent="0.25">
      <c r="B38" s="656" t="s">
        <v>341</v>
      </c>
      <c r="C38" s="657"/>
      <c r="D38" s="657"/>
      <c r="E38" s="657"/>
      <c r="F38" s="657"/>
      <c r="G38" s="657"/>
      <c r="H38" s="657"/>
      <c r="I38" s="657"/>
      <c r="J38" s="657"/>
      <c r="K38" s="657"/>
      <c r="L38" s="657"/>
      <c r="M38" s="657"/>
      <c r="N38" s="657"/>
      <c r="O38" s="657"/>
      <c r="P38" s="657"/>
      <c r="Q38" s="658"/>
      <c r="R38" s="659">
        <v>3233150</v>
      </c>
      <c r="S38" s="660"/>
      <c r="T38" s="660"/>
      <c r="U38" s="660"/>
      <c r="V38" s="660"/>
      <c r="W38" s="660"/>
      <c r="X38" s="660"/>
      <c r="Y38" s="661"/>
      <c r="Z38" s="662">
        <v>7.5</v>
      </c>
      <c r="AA38" s="662"/>
      <c r="AB38" s="662"/>
      <c r="AC38" s="662"/>
      <c r="AD38" s="663" t="s">
        <v>241</v>
      </c>
      <c r="AE38" s="663"/>
      <c r="AF38" s="663"/>
      <c r="AG38" s="663"/>
      <c r="AH38" s="663"/>
      <c r="AI38" s="663"/>
      <c r="AJ38" s="663"/>
      <c r="AK38" s="663"/>
      <c r="AL38" s="664" t="s">
        <v>241</v>
      </c>
      <c r="AM38" s="665"/>
      <c r="AN38" s="665"/>
      <c r="AO38" s="666"/>
      <c r="AQ38" s="725" t="s">
        <v>342</v>
      </c>
      <c r="AR38" s="726"/>
      <c r="AS38" s="726"/>
      <c r="AT38" s="726"/>
      <c r="AU38" s="726"/>
      <c r="AV38" s="726"/>
      <c r="AW38" s="726"/>
      <c r="AX38" s="726"/>
      <c r="AY38" s="727"/>
      <c r="AZ38" s="659">
        <v>303443</v>
      </c>
      <c r="BA38" s="660"/>
      <c r="BB38" s="660"/>
      <c r="BC38" s="660"/>
      <c r="BD38" s="689"/>
      <c r="BE38" s="689"/>
      <c r="BF38" s="705"/>
      <c r="BG38" s="656" t="s">
        <v>343</v>
      </c>
      <c r="BH38" s="657"/>
      <c r="BI38" s="657"/>
      <c r="BJ38" s="657"/>
      <c r="BK38" s="657"/>
      <c r="BL38" s="657"/>
      <c r="BM38" s="657"/>
      <c r="BN38" s="657"/>
      <c r="BO38" s="657"/>
      <c r="BP38" s="657"/>
      <c r="BQ38" s="657"/>
      <c r="BR38" s="657"/>
      <c r="BS38" s="657"/>
      <c r="BT38" s="657"/>
      <c r="BU38" s="658"/>
      <c r="BV38" s="659">
        <v>7608</v>
      </c>
      <c r="BW38" s="660"/>
      <c r="BX38" s="660"/>
      <c r="BY38" s="660"/>
      <c r="BZ38" s="660"/>
      <c r="CA38" s="660"/>
      <c r="CB38" s="669"/>
      <c r="CD38" s="656" t="s">
        <v>344</v>
      </c>
      <c r="CE38" s="657"/>
      <c r="CF38" s="657"/>
      <c r="CG38" s="657"/>
      <c r="CH38" s="657"/>
      <c r="CI38" s="657"/>
      <c r="CJ38" s="657"/>
      <c r="CK38" s="657"/>
      <c r="CL38" s="657"/>
      <c r="CM38" s="657"/>
      <c r="CN38" s="657"/>
      <c r="CO38" s="657"/>
      <c r="CP38" s="657"/>
      <c r="CQ38" s="658"/>
      <c r="CR38" s="659">
        <v>2659918</v>
      </c>
      <c r="CS38" s="660"/>
      <c r="CT38" s="660"/>
      <c r="CU38" s="660"/>
      <c r="CV38" s="660"/>
      <c r="CW38" s="660"/>
      <c r="CX38" s="660"/>
      <c r="CY38" s="661"/>
      <c r="CZ38" s="664">
        <v>6.7</v>
      </c>
      <c r="DA38" s="691"/>
      <c r="DB38" s="691"/>
      <c r="DC38" s="694"/>
      <c r="DD38" s="668">
        <v>2210402</v>
      </c>
      <c r="DE38" s="660"/>
      <c r="DF38" s="660"/>
      <c r="DG38" s="660"/>
      <c r="DH38" s="660"/>
      <c r="DI38" s="660"/>
      <c r="DJ38" s="660"/>
      <c r="DK38" s="661"/>
      <c r="DL38" s="668">
        <v>2159162</v>
      </c>
      <c r="DM38" s="660"/>
      <c r="DN38" s="660"/>
      <c r="DO38" s="660"/>
      <c r="DP38" s="660"/>
      <c r="DQ38" s="660"/>
      <c r="DR38" s="660"/>
      <c r="DS38" s="660"/>
      <c r="DT38" s="660"/>
      <c r="DU38" s="660"/>
      <c r="DV38" s="661"/>
      <c r="DW38" s="664">
        <v>9.6999999999999993</v>
      </c>
      <c r="DX38" s="691"/>
      <c r="DY38" s="691"/>
      <c r="DZ38" s="691"/>
      <c r="EA38" s="691"/>
      <c r="EB38" s="691"/>
      <c r="EC38" s="692"/>
    </row>
    <row r="39" spans="2:133" ht="11.25" customHeight="1" x14ac:dyDescent="0.25">
      <c r="B39" s="656" t="s">
        <v>345</v>
      </c>
      <c r="C39" s="657"/>
      <c r="D39" s="657"/>
      <c r="E39" s="657"/>
      <c r="F39" s="657"/>
      <c r="G39" s="657"/>
      <c r="H39" s="657"/>
      <c r="I39" s="657"/>
      <c r="J39" s="657"/>
      <c r="K39" s="657"/>
      <c r="L39" s="657"/>
      <c r="M39" s="657"/>
      <c r="N39" s="657"/>
      <c r="O39" s="657"/>
      <c r="P39" s="657"/>
      <c r="Q39" s="658"/>
      <c r="R39" s="659" t="s">
        <v>241</v>
      </c>
      <c r="S39" s="660"/>
      <c r="T39" s="660"/>
      <c r="U39" s="660"/>
      <c r="V39" s="660"/>
      <c r="W39" s="660"/>
      <c r="X39" s="660"/>
      <c r="Y39" s="661"/>
      <c r="Z39" s="662" t="s">
        <v>241</v>
      </c>
      <c r="AA39" s="662"/>
      <c r="AB39" s="662"/>
      <c r="AC39" s="662"/>
      <c r="AD39" s="663" t="s">
        <v>190</v>
      </c>
      <c r="AE39" s="663"/>
      <c r="AF39" s="663"/>
      <c r="AG39" s="663"/>
      <c r="AH39" s="663"/>
      <c r="AI39" s="663"/>
      <c r="AJ39" s="663"/>
      <c r="AK39" s="663"/>
      <c r="AL39" s="664" t="s">
        <v>241</v>
      </c>
      <c r="AM39" s="665"/>
      <c r="AN39" s="665"/>
      <c r="AO39" s="666"/>
      <c r="AQ39" s="725" t="s">
        <v>346</v>
      </c>
      <c r="AR39" s="726"/>
      <c r="AS39" s="726"/>
      <c r="AT39" s="726"/>
      <c r="AU39" s="726"/>
      <c r="AV39" s="726"/>
      <c r="AW39" s="726"/>
      <c r="AX39" s="726"/>
      <c r="AY39" s="727"/>
      <c r="AZ39" s="659">
        <v>65710</v>
      </c>
      <c r="BA39" s="660"/>
      <c r="BB39" s="660"/>
      <c r="BC39" s="660"/>
      <c r="BD39" s="689"/>
      <c r="BE39" s="689"/>
      <c r="BF39" s="705"/>
      <c r="BG39" s="656" t="s">
        <v>347</v>
      </c>
      <c r="BH39" s="657"/>
      <c r="BI39" s="657"/>
      <c r="BJ39" s="657"/>
      <c r="BK39" s="657"/>
      <c r="BL39" s="657"/>
      <c r="BM39" s="657"/>
      <c r="BN39" s="657"/>
      <c r="BO39" s="657"/>
      <c r="BP39" s="657"/>
      <c r="BQ39" s="657"/>
      <c r="BR39" s="657"/>
      <c r="BS39" s="657"/>
      <c r="BT39" s="657"/>
      <c r="BU39" s="658"/>
      <c r="BV39" s="659">
        <v>11329</v>
      </c>
      <c r="BW39" s="660"/>
      <c r="BX39" s="660"/>
      <c r="BY39" s="660"/>
      <c r="BZ39" s="660"/>
      <c r="CA39" s="660"/>
      <c r="CB39" s="669"/>
      <c r="CD39" s="656" t="s">
        <v>348</v>
      </c>
      <c r="CE39" s="657"/>
      <c r="CF39" s="657"/>
      <c r="CG39" s="657"/>
      <c r="CH39" s="657"/>
      <c r="CI39" s="657"/>
      <c r="CJ39" s="657"/>
      <c r="CK39" s="657"/>
      <c r="CL39" s="657"/>
      <c r="CM39" s="657"/>
      <c r="CN39" s="657"/>
      <c r="CO39" s="657"/>
      <c r="CP39" s="657"/>
      <c r="CQ39" s="658"/>
      <c r="CR39" s="659">
        <v>263289</v>
      </c>
      <c r="CS39" s="689"/>
      <c r="CT39" s="689"/>
      <c r="CU39" s="689"/>
      <c r="CV39" s="689"/>
      <c r="CW39" s="689"/>
      <c r="CX39" s="689"/>
      <c r="CY39" s="690"/>
      <c r="CZ39" s="664">
        <v>0.7</v>
      </c>
      <c r="DA39" s="691"/>
      <c r="DB39" s="691"/>
      <c r="DC39" s="694"/>
      <c r="DD39" s="668">
        <v>2524</v>
      </c>
      <c r="DE39" s="689"/>
      <c r="DF39" s="689"/>
      <c r="DG39" s="689"/>
      <c r="DH39" s="689"/>
      <c r="DI39" s="689"/>
      <c r="DJ39" s="689"/>
      <c r="DK39" s="690"/>
      <c r="DL39" s="668" t="s">
        <v>241</v>
      </c>
      <c r="DM39" s="689"/>
      <c r="DN39" s="689"/>
      <c r="DO39" s="689"/>
      <c r="DP39" s="689"/>
      <c r="DQ39" s="689"/>
      <c r="DR39" s="689"/>
      <c r="DS39" s="689"/>
      <c r="DT39" s="689"/>
      <c r="DU39" s="689"/>
      <c r="DV39" s="690"/>
      <c r="DW39" s="664" t="s">
        <v>190</v>
      </c>
      <c r="DX39" s="691"/>
      <c r="DY39" s="691"/>
      <c r="DZ39" s="691"/>
      <c r="EA39" s="691"/>
      <c r="EB39" s="691"/>
      <c r="EC39" s="692"/>
    </row>
    <row r="40" spans="2:133" ht="11.25" customHeight="1" x14ac:dyDescent="0.25">
      <c r="B40" s="656" t="s">
        <v>349</v>
      </c>
      <c r="C40" s="657"/>
      <c r="D40" s="657"/>
      <c r="E40" s="657"/>
      <c r="F40" s="657"/>
      <c r="G40" s="657"/>
      <c r="H40" s="657"/>
      <c r="I40" s="657"/>
      <c r="J40" s="657"/>
      <c r="K40" s="657"/>
      <c r="L40" s="657"/>
      <c r="M40" s="657"/>
      <c r="N40" s="657"/>
      <c r="O40" s="657"/>
      <c r="P40" s="657"/>
      <c r="Q40" s="658"/>
      <c r="R40" s="659">
        <v>254600</v>
      </c>
      <c r="S40" s="660"/>
      <c r="T40" s="660"/>
      <c r="U40" s="660"/>
      <c r="V40" s="660"/>
      <c r="W40" s="660"/>
      <c r="X40" s="660"/>
      <c r="Y40" s="661"/>
      <c r="Z40" s="662">
        <v>0.6</v>
      </c>
      <c r="AA40" s="662"/>
      <c r="AB40" s="662"/>
      <c r="AC40" s="662"/>
      <c r="AD40" s="663" t="s">
        <v>241</v>
      </c>
      <c r="AE40" s="663"/>
      <c r="AF40" s="663"/>
      <c r="AG40" s="663"/>
      <c r="AH40" s="663"/>
      <c r="AI40" s="663"/>
      <c r="AJ40" s="663"/>
      <c r="AK40" s="663"/>
      <c r="AL40" s="664" t="s">
        <v>241</v>
      </c>
      <c r="AM40" s="665"/>
      <c r="AN40" s="665"/>
      <c r="AO40" s="666"/>
      <c r="AQ40" s="725" t="s">
        <v>350</v>
      </c>
      <c r="AR40" s="726"/>
      <c r="AS40" s="726"/>
      <c r="AT40" s="726"/>
      <c r="AU40" s="726"/>
      <c r="AV40" s="726"/>
      <c r="AW40" s="726"/>
      <c r="AX40" s="726"/>
      <c r="AY40" s="727"/>
      <c r="AZ40" s="659" t="s">
        <v>241</v>
      </c>
      <c r="BA40" s="660"/>
      <c r="BB40" s="660"/>
      <c r="BC40" s="660"/>
      <c r="BD40" s="689"/>
      <c r="BE40" s="689"/>
      <c r="BF40" s="705"/>
      <c r="BG40" s="709" t="s">
        <v>351</v>
      </c>
      <c r="BH40" s="710"/>
      <c r="BI40" s="710"/>
      <c r="BJ40" s="710"/>
      <c r="BK40" s="710"/>
      <c r="BL40" s="223"/>
      <c r="BM40" s="657" t="s">
        <v>352</v>
      </c>
      <c r="BN40" s="657"/>
      <c r="BO40" s="657"/>
      <c r="BP40" s="657"/>
      <c r="BQ40" s="657"/>
      <c r="BR40" s="657"/>
      <c r="BS40" s="657"/>
      <c r="BT40" s="657"/>
      <c r="BU40" s="658"/>
      <c r="BV40" s="659">
        <v>86</v>
      </c>
      <c r="BW40" s="660"/>
      <c r="BX40" s="660"/>
      <c r="BY40" s="660"/>
      <c r="BZ40" s="660"/>
      <c r="CA40" s="660"/>
      <c r="CB40" s="669"/>
      <c r="CD40" s="656" t="s">
        <v>353</v>
      </c>
      <c r="CE40" s="657"/>
      <c r="CF40" s="657"/>
      <c r="CG40" s="657"/>
      <c r="CH40" s="657"/>
      <c r="CI40" s="657"/>
      <c r="CJ40" s="657"/>
      <c r="CK40" s="657"/>
      <c r="CL40" s="657"/>
      <c r="CM40" s="657"/>
      <c r="CN40" s="657"/>
      <c r="CO40" s="657"/>
      <c r="CP40" s="657"/>
      <c r="CQ40" s="658"/>
      <c r="CR40" s="659">
        <v>2096981</v>
      </c>
      <c r="CS40" s="660"/>
      <c r="CT40" s="660"/>
      <c r="CU40" s="660"/>
      <c r="CV40" s="660"/>
      <c r="CW40" s="660"/>
      <c r="CX40" s="660"/>
      <c r="CY40" s="661"/>
      <c r="CZ40" s="664">
        <v>5.3</v>
      </c>
      <c r="DA40" s="691"/>
      <c r="DB40" s="691"/>
      <c r="DC40" s="694"/>
      <c r="DD40" s="668">
        <v>1392247</v>
      </c>
      <c r="DE40" s="660"/>
      <c r="DF40" s="660"/>
      <c r="DG40" s="660"/>
      <c r="DH40" s="660"/>
      <c r="DI40" s="660"/>
      <c r="DJ40" s="660"/>
      <c r="DK40" s="661"/>
      <c r="DL40" s="668">
        <v>272295</v>
      </c>
      <c r="DM40" s="660"/>
      <c r="DN40" s="660"/>
      <c r="DO40" s="660"/>
      <c r="DP40" s="660"/>
      <c r="DQ40" s="660"/>
      <c r="DR40" s="660"/>
      <c r="DS40" s="660"/>
      <c r="DT40" s="660"/>
      <c r="DU40" s="660"/>
      <c r="DV40" s="661"/>
      <c r="DW40" s="664">
        <v>1.2</v>
      </c>
      <c r="DX40" s="691"/>
      <c r="DY40" s="691"/>
      <c r="DZ40" s="691"/>
      <c r="EA40" s="691"/>
      <c r="EB40" s="691"/>
      <c r="EC40" s="692"/>
    </row>
    <row r="41" spans="2:133" ht="11.25" customHeight="1" x14ac:dyDescent="0.25">
      <c r="B41" s="680" t="s">
        <v>354</v>
      </c>
      <c r="C41" s="681"/>
      <c r="D41" s="681"/>
      <c r="E41" s="681"/>
      <c r="F41" s="681"/>
      <c r="G41" s="681"/>
      <c r="H41" s="681"/>
      <c r="I41" s="681"/>
      <c r="J41" s="681"/>
      <c r="K41" s="681"/>
      <c r="L41" s="681"/>
      <c r="M41" s="681"/>
      <c r="N41" s="681"/>
      <c r="O41" s="681"/>
      <c r="P41" s="681"/>
      <c r="Q41" s="682"/>
      <c r="R41" s="734">
        <v>43014379</v>
      </c>
      <c r="S41" s="735"/>
      <c r="T41" s="735"/>
      <c r="U41" s="735"/>
      <c r="V41" s="735"/>
      <c r="W41" s="735"/>
      <c r="X41" s="735"/>
      <c r="Y41" s="736"/>
      <c r="Z41" s="737">
        <v>100</v>
      </c>
      <c r="AA41" s="737"/>
      <c r="AB41" s="737"/>
      <c r="AC41" s="737"/>
      <c r="AD41" s="738">
        <v>22006309</v>
      </c>
      <c r="AE41" s="738"/>
      <c r="AF41" s="738"/>
      <c r="AG41" s="738"/>
      <c r="AH41" s="738"/>
      <c r="AI41" s="738"/>
      <c r="AJ41" s="738"/>
      <c r="AK41" s="738"/>
      <c r="AL41" s="739">
        <v>100</v>
      </c>
      <c r="AM41" s="719"/>
      <c r="AN41" s="719"/>
      <c r="AO41" s="740"/>
      <c r="AQ41" s="725" t="s">
        <v>355</v>
      </c>
      <c r="AR41" s="726"/>
      <c r="AS41" s="726"/>
      <c r="AT41" s="726"/>
      <c r="AU41" s="726"/>
      <c r="AV41" s="726"/>
      <c r="AW41" s="726"/>
      <c r="AX41" s="726"/>
      <c r="AY41" s="727"/>
      <c r="AZ41" s="659">
        <v>449268</v>
      </c>
      <c r="BA41" s="660"/>
      <c r="BB41" s="660"/>
      <c r="BC41" s="660"/>
      <c r="BD41" s="689"/>
      <c r="BE41" s="689"/>
      <c r="BF41" s="705"/>
      <c r="BG41" s="709"/>
      <c r="BH41" s="710"/>
      <c r="BI41" s="710"/>
      <c r="BJ41" s="710"/>
      <c r="BK41" s="710"/>
      <c r="BL41" s="223"/>
      <c r="BM41" s="657" t="s">
        <v>356</v>
      </c>
      <c r="BN41" s="657"/>
      <c r="BO41" s="657"/>
      <c r="BP41" s="657"/>
      <c r="BQ41" s="657"/>
      <c r="BR41" s="657"/>
      <c r="BS41" s="657"/>
      <c r="BT41" s="657"/>
      <c r="BU41" s="658"/>
      <c r="BV41" s="659" t="s">
        <v>241</v>
      </c>
      <c r="BW41" s="660"/>
      <c r="BX41" s="660"/>
      <c r="BY41" s="660"/>
      <c r="BZ41" s="660"/>
      <c r="CA41" s="660"/>
      <c r="CB41" s="669"/>
      <c r="CD41" s="656" t="s">
        <v>357</v>
      </c>
      <c r="CE41" s="657"/>
      <c r="CF41" s="657"/>
      <c r="CG41" s="657"/>
      <c r="CH41" s="657"/>
      <c r="CI41" s="657"/>
      <c r="CJ41" s="657"/>
      <c r="CK41" s="657"/>
      <c r="CL41" s="657"/>
      <c r="CM41" s="657"/>
      <c r="CN41" s="657"/>
      <c r="CO41" s="657"/>
      <c r="CP41" s="657"/>
      <c r="CQ41" s="658"/>
      <c r="CR41" s="659" t="s">
        <v>241</v>
      </c>
      <c r="CS41" s="689"/>
      <c r="CT41" s="689"/>
      <c r="CU41" s="689"/>
      <c r="CV41" s="689"/>
      <c r="CW41" s="689"/>
      <c r="CX41" s="689"/>
      <c r="CY41" s="690"/>
      <c r="CZ41" s="664" t="s">
        <v>241</v>
      </c>
      <c r="DA41" s="691"/>
      <c r="DB41" s="691"/>
      <c r="DC41" s="694"/>
      <c r="DD41" s="668" t="s">
        <v>190</v>
      </c>
      <c r="DE41" s="689"/>
      <c r="DF41" s="689"/>
      <c r="DG41" s="689"/>
      <c r="DH41" s="689"/>
      <c r="DI41" s="689"/>
      <c r="DJ41" s="689"/>
      <c r="DK41" s="690"/>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25">
      <c r="AQ42" s="741" t="s">
        <v>358</v>
      </c>
      <c r="AR42" s="742"/>
      <c r="AS42" s="742"/>
      <c r="AT42" s="742"/>
      <c r="AU42" s="742"/>
      <c r="AV42" s="742"/>
      <c r="AW42" s="742"/>
      <c r="AX42" s="742"/>
      <c r="AY42" s="743"/>
      <c r="AZ42" s="734">
        <v>2210650</v>
      </c>
      <c r="BA42" s="735"/>
      <c r="BB42" s="735"/>
      <c r="BC42" s="735"/>
      <c r="BD42" s="718"/>
      <c r="BE42" s="718"/>
      <c r="BF42" s="720"/>
      <c r="BG42" s="711"/>
      <c r="BH42" s="712"/>
      <c r="BI42" s="712"/>
      <c r="BJ42" s="712"/>
      <c r="BK42" s="712"/>
      <c r="BL42" s="224"/>
      <c r="BM42" s="681" t="s">
        <v>359</v>
      </c>
      <c r="BN42" s="681"/>
      <c r="BO42" s="681"/>
      <c r="BP42" s="681"/>
      <c r="BQ42" s="681"/>
      <c r="BR42" s="681"/>
      <c r="BS42" s="681"/>
      <c r="BT42" s="681"/>
      <c r="BU42" s="682"/>
      <c r="BV42" s="734">
        <v>370</v>
      </c>
      <c r="BW42" s="735"/>
      <c r="BX42" s="735"/>
      <c r="BY42" s="735"/>
      <c r="BZ42" s="735"/>
      <c r="CA42" s="735"/>
      <c r="CB42" s="744"/>
      <c r="CD42" s="656" t="s">
        <v>360</v>
      </c>
      <c r="CE42" s="657"/>
      <c r="CF42" s="657"/>
      <c r="CG42" s="657"/>
      <c r="CH42" s="657"/>
      <c r="CI42" s="657"/>
      <c r="CJ42" s="657"/>
      <c r="CK42" s="657"/>
      <c r="CL42" s="657"/>
      <c r="CM42" s="657"/>
      <c r="CN42" s="657"/>
      <c r="CO42" s="657"/>
      <c r="CP42" s="657"/>
      <c r="CQ42" s="658"/>
      <c r="CR42" s="659">
        <v>5551031</v>
      </c>
      <c r="CS42" s="689"/>
      <c r="CT42" s="689"/>
      <c r="CU42" s="689"/>
      <c r="CV42" s="689"/>
      <c r="CW42" s="689"/>
      <c r="CX42" s="689"/>
      <c r="CY42" s="690"/>
      <c r="CZ42" s="664">
        <v>13.9</v>
      </c>
      <c r="DA42" s="691"/>
      <c r="DB42" s="691"/>
      <c r="DC42" s="694"/>
      <c r="DD42" s="668">
        <v>1674580</v>
      </c>
      <c r="DE42" s="689"/>
      <c r="DF42" s="689"/>
      <c r="DG42" s="689"/>
      <c r="DH42" s="689"/>
      <c r="DI42" s="689"/>
      <c r="DJ42" s="689"/>
      <c r="DK42" s="690"/>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25">
      <c r="B43" s="214" t="s">
        <v>361</v>
      </c>
      <c r="CD43" s="656" t="s">
        <v>362</v>
      </c>
      <c r="CE43" s="657"/>
      <c r="CF43" s="657"/>
      <c r="CG43" s="657"/>
      <c r="CH43" s="657"/>
      <c r="CI43" s="657"/>
      <c r="CJ43" s="657"/>
      <c r="CK43" s="657"/>
      <c r="CL43" s="657"/>
      <c r="CM43" s="657"/>
      <c r="CN43" s="657"/>
      <c r="CO43" s="657"/>
      <c r="CP43" s="657"/>
      <c r="CQ43" s="658"/>
      <c r="CR43" s="659">
        <v>117873</v>
      </c>
      <c r="CS43" s="689"/>
      <c r="CT43" s="689"/>
      <c r="CU43" s="689"/>
      <c r="CV43" s="689"/>
      <c r="CW43" s="689"/>
      <c r="CX43" s="689"/>
      <c r="CY43" s="690"/>
      <c r="CZ43" s="664">
        <v>0.3</v>
      </c>
      <c r="DA43" s="691"/>
      <c r="DB43" s="691"/>
      <c r="DC43" s="694"/>
      <c r="DD43" s="668">
        <v>117873</v>
      </c>
      <c r="DE43" s="689"/>
      <c r="DF43" s="689"/>
      <c r="DG43" s="689"/>
      <c r="DH43" s="689"/>
      <c r="DI43" s="689"/>
      <c r="DJ43" s="689"/>
      <c r="DK43" s="690"/>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25">
      <c r="B44" s="745" t="s">
        <v>363</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311</v>
      </c>
      <c r="CE44" s="698"/>
      <c r="CF44" s="656" t="s">
        <v>364</v>
      </c>
      <c r="CG44" s="657"/>
      <c r="CH44" s="657"/>
      <c r="CI44" s="657"/>
      <c r="CJ44" s="657"/>
      <c r="CK44" s="657"/>
      <c r="CL44" s="657"/>
      <c r="CM44" s="657"/>
      <c r="CN44" s="657"/>
      <c r="CO44" s="657"/>
      <c r="CP44" s="657"/>
      <c r="CQ44" s="658"/>
      <c r="CR44" s="659">
        <v>2549356</v>
      </c>
      <c r="CS44" s="660"/>
      <c r="CT44" s="660"/>
      <c r="CU44" s="660"/>
      <c r="CV44" s="660"/>
      <c r="CW44" s="660"/>
      <c r="CX44" s="660"/>
      <c r="CY44" s="661"/>
      <c r="CZ44" s="664">
        <v>6.4</v>
      </c>
      <c r="DA44" s="665"/>
      <c r="DB44" s="665"/>
      <c r="DC44" s="671"/>
      <c r="DD44" s="668">
        <v>908752</v>
      </c>
      <c r="DE44" s="660"/>
      <c r="DF44" s="660"/>
      <c r="DG44" s="660"/>
      <c r="DH44" s="660"/>
      <c r="DI44" s="660"/>
      <c r="DJ44" s="660"/>
      <c r="DK44" s="661"/>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25">
      <c r="B45" s="745" t="s">
        <v>365</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366</v>
      </c>
      <c r="CG45" s="657"/>
      <c r="CH45" s="657"/>
      <c r="CI45" s="657"/>
      <c r="CJ45" s="657"/>
      <c r="CK45" s="657"/>
      <c r="CL45" s="657"/>
      <c r="CM45" s="657"/>
      <c r="CN45" s="657"/>
      <c r="CO45" s="657"/>
      <c r="CP45" s="657"/>
      <c r="CQ45" s="658"/>
      <c r="CR45" s="659">
        <v>671687</v>
      </c>
      <c r="CS45" s="689"/>
      <c r="CT45" s="689"/>
      <c r="CU45" s="689"/>
      <c r="CV45" s="689"/>
      <c r="CW45" s="689"/>
      <c r="CX45" s="689"/>
      <c r="CY45" s="690"/>
      <c r="CZ45" s="664">
        <v>1.7</v>
      </c>
      <c r="DA45" s="691"/>
      <c r="DB45" s="691"/>
      <c r="DC45" s="694"/>
      <c r="DD45" s="668">
        <v>108697</v>
      </c>
      <c r="DE45" s="689"/>
      <c r="DF45" s="689"/>
      <c r="DG45" s="689"/>
      <c r="DH45" s="689"/>
      <c r="DI45" s="689"/>
      <c r="DJ45" s="689"/>
      <c r="DK45" s="690"/>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25">
      <c r="B46" s="225"/>
      <c r="CD46" s="699"/>
      <c r="CE46" s="700"/>
      <c r="CF46" s="656" t="s">
        <v>367</v>
      </c>
      <c r="CG46" s="657"/>
      <c r="CH46" s="657"/>
      <c r="CI46" s="657"/>
      <c r="CJ46" s="657"/>
      <c r="CK46" s="657"/>
      <c r="CL46" s="657"/>
      <c r="CM46" s="657"/>
      <c r="CN46" s="657"/>
      <c r="CO46" s="657"/>
      <c r="CP46" s="657"/>
      <c r="CQ46" s="658"/>
      <c r="CR46" s="659">
        <v>1753198</v>
      </c>
      <c r="CS46" s="660"/>
      <c r="CT46" s="660"/>
      <c r="CU46" s="660"/>
      <c r="CV46" s="660"/>
      <c r="CW46" s="660"/>
      <c r="CX46" s="660"/>
      <c r="CY46" s="661"/>
      <c r="CZ46" s="664">
        <v>4.4000000000000004</v>
      </c>
      <c r="DA46" s="665"/>
      <c r="DB46" s="665"/>
      <c r="DC46" s="671"/>
      <c r="DD46" s="668">
        <v>769058</v>
      </c>
      <c r="DE46" s="660"/>
      <c r="DF46" s="660"/>
      <c r="DG46" s="660"/>
      <c r="DH46" s="660"/>
      <c r="DI46" s="660"/>
      <c r="DJ46" s="660"/>
      <c r="DK46" s="661"/>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25">
      <c r="B47" s="225"/>
      <c r="CD47" s="699"/>
      <c r="CE47" s="700"/>
      <c r="CF47" s="656" t="s">
        <v>368</v>
      </c>
      <c r="CG47" s="657"/>
      <c r="CH47" s="657"/>
      <c r="CI47" s="657"/>
      <c r="CJ47" s="657"/>
      <c r="CK47" s="657"/>
      <c r="CL47" s="657"/>
      <c r="CM47" s="657"/>
      <c r="CN47" s="657"/>
      <c r="CO47" s="657"/>
      <c r="CP47" s="657"/>
      <c r="CQ47" s="658"/>
      <c r="CR47" s="659">
        <v>3001675</v>
      </c>
      <c r="CS47" s="689"/>
      <c r="CT47" s="689"/>
      <c r="CU47" s="689"/>
      <c r="CV47" s="689"/>
      <c r="CW47" s="689"/>
      <c r="CX47" s="689"/>
      <c r="CY47" s="690"/>
      <c r="CZ47" s="664">
        <v>7.5</v>
      </c>
      <c r="DA47" s="691"/>
      <c r="DB47" s="691"/>
      <c r="DC47" s="694"/>
      <c r="DD47" s="668">
        <v>765828</v>
      </c>
      <c r="DE47" s="689"/>
      <c r="DF47" s="689"/>
      <c r="DG47" s="689"/>
      <c r="DH47" s="689"/>
      <c r="DI47" s="689"/>
      <c r="DJ47" s="689"/>
      <c r="DK47" s="690"/>
      <c r="DL47" s="728"/>
      <c r="DM47" s="729"/>
      <c r="DN47" s="729"/>
      <c r="DO47" s="729"/>
      <c r="DP47" s="729"/>
      <c r="DQ47" s="729"/>
      <c r="DR47" s="729"/>
      <c r="DS47" s="729"/>
      <c r="DT47" s="729"/>
      <c r="DU47" s="729"/>
      <c r="DV47" s="730"/>
      <c r="DW47" s="731"/>
      <c r="DX47" s="732"/>
      <c r="DY47" s="732"/>
      <c r="DZ47" s="732"/>
      <c r="EA47" s="732"/>
      <c r="EB47" s="732"/>
      <c r="EC47" s="733"/>
    </row>
    <row r="48" spans="2:133" ht="10.5" x14ac:dyDescent="0.25">
      <c r="B48" s="225"/>
      <c r="CD48" s="701"/>
      <c r="CE48" s="702"/>
      <c r="CF48" s="656" t="s">
        <v>369</v>
      </c>
      <c r="CG48" s="657"/>
      <c r="CH48" s="657"/>
      <c r="CI48" s="657"/>
      <c r="CJ48" s="657"/>
      <c r="CK48" s="657"/>
      <c r="CL48" s="657"/>
      <c r="CM48" s="657"/>
      <c r="CN48" s="657"/>
      <c r="CO48" s="657"/>
      <c r="CP48" s="657"/>
      <c r="CQ48" s="658"/>
      <c r="CR48" s="659" t="s">
        <v>241</v>
      </c>
      <c r="CS48" s="660"/>
      <c r="CT48" s="660"/>
      <c r="CU48" s="660"/>
      <c r="CV48" s="660"/>
      <c r="CW48" s="660"/>
      <c r="CX48" s="660"/>
      <c r="CY48" s="661"/>
      <c r="CZ48" s="664" t="s">
        <v>190</v>
      </c>
      <c r="DA48" s="665"/>
      <c r="DB48" s="665"/>
      <c r="DC48" s="671"/>
      <c r="DD48" s="668" t="s">
        <v>241</v>
      </c>
      <c r="DE48" s="660"/>
      <c r="DF48" s="660"/>
      <c r="DG48" s="660"/>
      <c r="DH48" s="660"/>
      <c r="DI48" s="660"/>
      <c r="DJ48" s="660"/>
      <c r="DK48" s="661"/>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25">
      <c r="B49" s="225"/>
      <c r="CD49" s="680" t="s">
        <v>370</v>
      </c>
      <c r="CE49" s="681"/>
      <c r="CF49" s="681"/>
      <c r="CG49" s="681"/>
      <c r="CH49" s="681"/>
      <c r="CI49" s="681"/>
      <c r="CJ49" s="681"/>
      <c r="CK49" s="681"/>
      <c r="CL49" s="681"/>
      <c r="CM49" s="681"/>
      <c r="CN49" s="681"/>
      <c r="CO49" s="681"/>
      <c r="CP49" s="681"/>
      <c r="CQ49" s="682"/>
      <c r="CR49" s="734">
        <v>39868342</v>
      </c>
      <c r="CS49" s="718"/>
      <c r="CT49" s="718"/>
      <c r="CU49" s="718"/>
      <c r="CV49" s="718"/>
      <c r="CW49" s="718"/>
      <c r="CX49" s="718"/>
      <c r="CY49" s="747"/>
      <c r="CZ49" s="739">
        <v>100</v>
      </c>
      <c r="DA49" s="748"/>
      <c r="DB49" s="748"/>
      <c r="DC49" s="749"/>
      <c r="DD49" s="750">
        <v>26884969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8hh4qta8Sk44l7oVpN2JkBdqrEETu9A13SbaWcshidXaubfe2yb9b6Yfo7GeWoZNDBuVO7YcCUt8bzQcjBav1A==" saltValue="ZT5o953qOd7xaPqzmXL4B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2.75" zeroHeight="1" x14ac:dyDescent="0.25"/>
  <cols>
    <col min="1" max="130" width="2.73046875" style="231" customWidth="1"/>
    <col min="131" max="131" width="1.59765625" style="231" customWidth="1"/>
    <col min="132" max="16384" width="9" style="231" hidden="1"/>
  </cols>
  <sheetData>
    <row r="1" spans="1:131" ht="11.25" customHeight="1" thickBot="1" x14ac:dyDescent="0.3">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3">
      <c r="A2" s="757" t="s">
        <v>371</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372</v>
      </c>
      <c r="DK2" s="759"/>
      <c r="DL2" s="759"/>
      <c r="DM2" s="759"/>
      <c r="DN2" s="759"/>
      <c r="DO2" s="760"/>
      <c r="DP2" s="228"/>
      <c r="DQ2" s="758" t="s">
        <v>373</v>
      </c>
      <c r="DR2" s="759"/>
      <c r="DS2" s="759"/>
      <c r="DT2" s="759"/>
      <c r="DU2" s="759"/>
      <c r="DV2" s="759"/>
      <c r="DW2" s="759"/>
      <c r="DX2" s="759"/>
      <c r="DY2" s="759"/>
      <c r="DZ2" s="760"/>
      <c r="EA2" s="230"/>
    </row>
    <row r="3" spans="1:131" ht="11.25" customHeight="1" x14ac:dyDescent="0.2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3">
      <c r="A4" s="761" t="s">
        <v>374</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375</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5">
      <c r="A5" s="763" t="s">
        <v>376</v>
      </c>
      <c r="B5" s="764"/>
      <c r="C5" s="764"/>
      <c r="D5" s="764"/>
      <c r="E5" s="764"/>
      <c r="F5" s="764"/>
      <c r="G5" s="764"/>
      <c r="H5" s="764"/>
      <c r="I5" s="764"/>
      <c r="J5" s="764"/>
      <c r="K5" s="764"/>
      <c r="L5" s="764"/>
      <c r="M5" s="764"/>
      <c r="N5" s="764"/>
      <c r="O5" s="764"/>
      <c r="P5" s="765"/>
      <c r="Q5" s="769" t="s">
        <v>377</v>
      </c>
      <c r="R5" s="770"/>
      <c r="S5" s="770"/>
      <c r="T5" s="770"/>
      <c r="U5" s="771"/>
      <c r="V5" s="769" t="s">
        <v>378</v>
      </c>
      <c r="W5" s="770"/>
      <c r="X5" s="770"/>
      <c r="Y5" s="770"/>
      <c r="Z5" s="771"/>
      <c r="AA5" s="769" t="s">
        <v>379</v>
      </c>
      <c r="AB5" s="770"/>
      <c r="AC5" s="770"/>
      <c r="AD5" s="770"/>
      <c r="AE5" s="770"/>
      <c r="AF5" s="775" t="s">
        <v>380</v>
      </c>
      <c r="AG5" s="770"/>
      <c r="AH5" s="770"/>
      <c r="AI5" s="770"/>
      <c r="AJ5" s="776"/>
      <c r="AK5" s="770" t="s">
        <v>381</v>
      </c>
      <c r="AL5" s="770"/>
      <c r="AM5" s="770"/>
      <c r="AN5" s="770"/>
      <c r="AO5" s="771"/>
      <c r="AP5" s="769" t="s">
        <v>382</v>
      </c>
      <c r="AQ5" s="770"/>
      <c r="AR5" s="770"/>
      <c r="AS5" s="770"/>
      <c r="AT5" s="771"/>
      <c r="AU5" s="769" t="s">
        <v>383</v>
      </c>
      <c r="AV5" s="770"/>
      <c r="AW5" s="770"/>
      <c r="AX5" s="770"/>
      <c r="AY5" s="776"/>
      <c r="AZ5" s="232"/>
      <c r="BA5" s="232"/>
      <c r="BB5" s="232"/>
      <c r="BC5" s="232"/>
      <c r="BD5" s="232"/>
      <c r="BE5" s="233"/>
      <c r="BF5" s="233"/>
      <c r="BG5" s="233"/>
      <c r="BH5" s="233"/>
      <c r="BI5" s="233"/>
      <c r="BJ5" s="233"/>
      <c r="BK5" s="233"/>
      <c r="BL5" s="233"/>
      <c r="BM5" s="233"/>
      <c r="BN5" s="233"/>
      <c r="BO5" s="233"/>
      <c r="BP5" s="233"/>
      <c r="BQ5" s="763" t="s">
        <v>384</v>
      </c>
      <c r="BR5" s="764"/>
      <c r="BS5" s="764"/>
      <c r="BT5" s="764"/>
      <c r="BU5" s="764"/>
      <c r="BV5" s="764"/>
      <c r="BW5" s="764"/>
      <c r="BX5" s="764"/>
      <c r="BY5" s="764"/>
      <c r="BZ5" s="764"/>
      <c r="CA5" s="764"/>
      <c r="CB5" s="764"/>
      <c r="CC5" s="764"/>
      <c r="CD5" s="764"/>
      <c r="CE5" s="764"/>
      <c r="CF5" s="764"/>
      <c r="CG5" s="765"/>
      <c r="CH5" s="769" t="s">
        <v>385</v>
      </c>
      <c r="CI5" s="770"/>
      <c r="CJ5" s="770"/>
      <c r="CK5" s="770"/>
      <c r="CL5" s="771"/>
      <c r="CM5" s="769" t="s">
        <v>386</v>
      </c>
      <c r="CN5" s="770"/>
      <c r="CO5" s="770"/>
      <c r="CP5" s="770"/>
      <c r="CQ5" s="771"/>
      <c r="CR5" s="769" t="s">
        <v>387</v>
      </c>
      <c r="CS5" s="770"/>
      <c r="CT5" s="770"/>
      <c r="CU5" s="770"/>
      <c r="CV5" s="771"/>
      <c r="CW5" s="769" t="s">
        <v>388</v>
      </c>
      <c r="CX5" s="770"/>
      <c r="CY5" s="770"/>
      <c r="CZ5" s="770"/>
      <c r="DA5" s="771"/>
      <c r="DB5" s="769" t="s">
        <v>389</v>
      </c>
      <c r="DC5" s="770"/>
      <c r="DD5" s="770"/>
      <c r="DE5" s="770"/>
      <c r="DF5" s="771"/>
      <c r="DG5" s="799" t="s">
        <v>390</v>
      </c>
      <c r="DH5" s="800"/>
      <c r="DI5" s="800"/>
      <c r="DJ5" s="800"/>
      <c r="DK5" s="801"/>
      <c r="DL5" s="799" t="s">
        <v>391</v>
      </c>
      <c r="DM5" s="800"/>
      <c r="DN5" s="800"/>
      <c r="DO5" s="800"/>
      <c r="DP5" s="801"/>
      <c r="DQ5" s="769" t="s">
        <v>392</v>
      </c>
      <c r="DR5" s="770"/>
      <c r="DS5" s="770"/>
      <c r="DT5" s="770"/>
      <c r="DU5" s="771"/>
      <c r="DV5" s="769" t="s">
        <v>383</v>
      </c>
      <c r="DW5" s="770"/>
      <c r="DX5" s="770"/>
      <c r="DY5" s="770"/>
      <c r="DZ5" s="776"/>
      <c r="EA5" s="234"/>
    </row>
    <row r="6" spans="1:131" s="235" customFormat="1" ht="26.25" customHeight="1" thickBot="1" x14ac:dyDescent="0.3">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5">
      <c r="A7" s="236">
        <v>1</v>
      </c>
      <c r="B7" s="785" t="s">
        <v>393</v>
      </c>
      <c r="C7" s="786"/>
      <c r="D7" s="786"/>
      <c r="E7" s="786"/>
      <c r="F7" s="786"/>
      <c r="G7" s="786"/>
      <c r="H7" s="786"/>
      <c r="I7" s="786"/>
      <c r="J7" s="786"/>
      <c r="K7" s="786"/>
      <c r="L7" s="786"/>
      <c r="M7" s="786"/>
      <c r="N7" s="786"/>
      <c r="O7" s="786"/>
      <c r="P7" s="787"/>
      <c r="Q7" s="788">
        <v>42932</v>
      </c>
      <c r="R7" s="789"/>
      <c r="S7" s="789"/>
      <c r="T7" s="789"/>
      <c r="U7" s="789"/>
      <c r="V7" s="789">
        <v>39795</v>
      </c>
      <c r="W7" s="789"/>
      <c r="X7" s="789"/>
      <c r="Y7" s="789"/>
      <c r="Z7" s="789"/>
      <c r="AA7" s="789">
        <v>3137</v>
      </c>
      <c r="AB7" s="789"/>
      <c r="AC7" s="789"/>
      <c r="AD7" s="789"/>
      <c r="AE7" s="790"/>
      <c r="AF7" s="791">
        <v>1459</v>
      </c>
      <c r="AG7" s="792"/>
      <c r="AH7" s="792"/>
      <c r="AI7" s="792"/>
      <c r="AJ7" s="793"/>
      <c r="AK7" s="794">
        <v>31</v>
      </c>
      <c r="AL7" s="795"/>
      <c r="AM7" s="795"/>
      <c r="AN7" s="795"/>
      <c r="AO7" s="795"/>
      <c r="AP7" s="795">
        <v>32283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584</v>
      </c>
      <c r="BT7" s="783"/>
      <c r="BU7" s="783"/>
      <c r="BV7" s="783"/>
      <c r="BW7" s="783"/>
      <c r="BX7" s="783"/>
      <c r="BY7" s="783"/>
      <c r="BZ7" s="783"/>
      <c r="CA7" s="783"/>
      <c r="CB7" s="783"/>
      <c r="CC7" s="783"/>
      <c r="CD7" s="783"/>
      <c r="CE7" s="783"/>
      <c r="CF7" s="783"/>
      <c r="CG7" s="798"/>
      <c r="CH7" s="779">
        <v>6</v>
      </c>
      <c r="CI7" s="780"/>
      <c r="CJ7" s="780"/>
      <c r="CK7" s="780"/>
      <c r="CL7" s="781"/>
      <c r="CM7" s="779">
        <v>121</v>
      </c>
      <c r="CN7" s="780"/>
      <c r="CO7" s="780"/>
      <c r="CP7" s="780"/>
      <c r="CQ7" s="781"/>
      <c r="CR7" s="779">
        <v>100</v>
      </c>
      <c r="CS7" s="780"/>
      <c r="CT7" s="780"/>
      <c r="CU7" s="780"/>
      <c r="CV7" s="781"/>
      <c r="CW7" s="779">
        <v>7</v>
      </c>
      <c r="CX7" s="780"/>
      <c r="CY7" s="780"/>
      <c r="CZ7" s="780"/>
      <c r="DA7" s="781"/>
      <c r="DB7" s="779" t="s">
        <v>520</v>
      </c>
      <c r="DC7" s="780"/>
      <c r="DD7" s="780"/>
      <c r="DE7" s="780"/>
      <c r="DF7" s="781"/>
      <c r="DG7" s="779" t="s">
        <v>520</v>
      </c>
      <c r="DH7" s="780"/>
      <c r="DI7" s="780"/>
      <c r="DJ7" s="780"/>
      <c r="DK7" s="781"/>
      <c r="DL7" s="779" t="s">
        <v>520</v>
      </c>
      <c r="DM7" s="780"/>
      <c r="DN7" s="780"/>
      <c r="DO7" s="780"/>
      <c r="DP7" s="781"/>
      <c r="DQ7" s="779" t="s">
        <v>520</v>
      </c>
      <c r="DR7" s="780"/>
      <c r="DS7" s="780"/>
      <c r="DT7" s="780"/>
      <c r="DU7" s="781"/>
      <c r="DV7" s="782"/>
      <c r="DW7" s="783"/>
      <c r="DX7" s="783"/>
      <c r="DY7" s="783"/>
      <c r="DZ7" s="784"/>
      <c r="EA7" s="234"/>
    </row>
    <row r="8" spans="1:131" s="235" customFormat="1" ht="26.25" customHeight="1" x14ac:dyDescent="0.25">
      <c r="A8" s="238">
        <v>2</v>
      </c>
      <c r="B8" s="816" t="s">
        <v>394</v>
      </c>
      <c r="C8" s="817"/>
      <c r="D8" s="817"/>
      <c r="E8" s="817"/>
      <c r="F8" s="817"/>
      <c r="G8" s="817"/>
      <c r="H8" s="817"/>
      <c r="I8" s="817"/>
      <c r="J8" s="817"/>
      <c r="K8" s="817"/>
      <c r="L8" s="817"/>
      <c r="M8" s="817"/>
      <c r="N8" s="817"/>
      <c r="O8" s="817"/>
      <c r="P8" s="818"/>
      <c r="Q8" s="819">
        <v>0</v>
      </c>
      <c r="R8" s="820"/>
      <c r="S8" s="820"/>
      <c r="T8" s="820"/>
      <c r="U8" s="820"/>
      <c r="V8" s="820">
        <v>0</v>
      </c>
      <c r="W8" s="820"/>
      <c r="X8" s="820"/>
      <c r="Y8" s="820"/>
      <c r="Z8" s="820"/>
      <c r="AA8" s="820">
        <v>0</v>
      </c>
      <c r="AB8" s="820"/>
      <c r="AC8" s="820"/>
      <c r="AD8" s="820"/>
      <c r="AE8" s="821"/>
      <c r="AF8" s="822" t="s">
        <v>190</v>
      </c>
      <c r="AG8" s="823"/>
      <c r="AH8" s="823"/>
      <c r="AI8" s="823"/>
      <c r="AJ8" s="824"/>
      <c r="AK8" s="805" t="s">
        <v>520</v>
      </c>
      <c r="AL8" s="806"/>
      <c r="AM8" s="806"/>
      <c r="AN8" s="806"/>
      <c r="AO8" s="806"/>
      <c r="AP8" s="806" t="s">
        <v>520</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585</v>
      </c>
      <c r="BT8" s="810"/>
      <c r="BU8" s="810"/>
      <c r="BV8" s="810"/>
      <c r="BW8" s="810"/>
      <c r="BX8" s="810"/>
      <c r="BY8" s="810"/>
      <c r="BZ8" s="810"/>
      <c r="CA8" s="810"/>
      <c r="CB8" s="810"/>
      <c r="CC8" s="810"/>
      <c r="CD8" s="810"/>
      <c r="CE8" s="810"/>
      <c r="CF8" s="810"/>
      <c r="CG8" s="811"/>
      <c r="CH8" s="812">
        <v>1</v>
      </c>
      <c r="CI8" s="813"/>
      <c r="CJ8" s="813"/>
      <c r="CK8" s="813"/>
      <c r="CL8" s="814"/>
      <c r="CM8" s="812">
        <v>103</v>
      </c>
      <c r="CN8" s="813"/>
      <c r="CO8" s="813"/>
      <c r="CP8" s="813"/>
      <c r="CQ8" s="814"/>
      <c r="CR8" s="812">
        <v>28</v>
      </c>
      <c r="CS8" s="813"/>
      <c r="CT8" s="813"/>
      <c r="CU8" s="813"/>
      <c r="CV8" s="814"/>
      <c r="CW8" s="812">
        <v>2</v>
      </c>
      <c r="CX8" s="813"/>
      <c r="CY8" s="813"/>
      <c r="CZ8" s="813"/>
      <c r="DA8" s="814"/>
      <c r="DB8" s="812" t="s">
        <v>520</v>
      </c>
      <c r="DC8" s="813"/>
      <c r="DD8" s="813"/>
      <c r="DE8" s="813"/>
      <c r="DF8" s="814"/>
      <c r="DG8" s="812" t="s">
        <v>520</v>
      </c>
      <c r="DH8" s="813"/>
      <c r="DI8" s="813"/>
      <c r="DJ8" s="813"/>
      <c r="DK8" s="814"/>
      <c r="DL8" s="812" t="s">
        <v>520</v>
      </c>
      <c r="DM8" s="813"/>
      <c r="DN8" s="813"/>
      <c r="DO8" s="813"/>
      <c r="DP8" s="814"/>
      <c r="DQ8" s="812" t="s">
        <v>520</v>
      </c>
      <c r="DR8" s="813"/>
      <c r="DS8" s="813"/>
      <c r="DT8" s="813"/>
      <c r="DU8" s="814"/>
      <c r="DV8" s="809"/>
      <c r="DW8" s="810"/>
      <c r="DX8" s="810"/>
      <c r="DY8" s="810"/>
      <c r="DZ8" s="815"/>
      <c r="EA8" s="234"/>
    </row>
    <row r="9" spans="1:131" s="235" customFormat="1" ht="26.25" customHeight="1" x14ac:dyDescent="0.25">
      <c r="A9" s="238">
        <v>3</v>
      </c>
      <c r="B9" s="816" t="s">
        <v>395</v>
      </c>
      <c r="C9" s="817"/>
      <c r="D9" s="817"/>
      <c r="E9" s="817"/>
      <c r="F9" s="817"/>
      <c r="G9" s="817"/>
      <c r="H9" s="817"/>
      <c r="I9" s="817"/>
      <c r="J9" s="817"/>
      <c r="K9" s="817"/>
      <c r="L9" s="817"/>
      <c r="M9" s="817"/>
      <c r="N9" s="817"/>
      <c r="O9" s="817"/>
      <c r="P9" s="818"/>
      <c r="Q9" s="819">
        <v>320</v>
      </c>
      <c r="R9" s="820"/>
      <c r="S9" s="820"/>
      <c r="T9" s="820"/>
      <c r="U9" s="820"/>
      <c r="V9" s="820">
        <v>313</v>
      </c>
      <c r="W9" s="820"/>
      <c r="X9" s="820"/>
      <c r="Y9" s="820"/>
      <c r="Z9" s="820"/>
      <c r="AA9" s="820">
        <v>7</v>
      </c>
      <c r="AB9" s="820"/>
      <c r="AC9" s="820"/>
      <c r="AD9" s="820"/>
      <c r="AE9" s="821"/>
      <c r="AF9" s="822">
        <v>7</v>
      </c>
      <c r="AG9" s="823"/>
      <c r="AH9" s="823"/>
      <c r="AI9" s="823"/>
      <c r="AJ9" s="824"/>
      <c r="AK9" s="805" t="s">
        <v>520</v>
      </c>
      <c r="AL9" s="806"/>
      <c r="AM9" s="806"/>
      <c r="AN9" s="806"/>
      <c r="AO9" s="806"/>
      <c r="AP9" s="806">
        <v>29</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5">
      <c r="A10" s="238">
        <v>4</v>
      </c>
      <c r="B10" s="816" t="s">
        <v>396</v>
      </c>
      <c r="C10" s="817"/>
      <c r="D10" s="817"/>
      <c r="E10" s="817"/>
      <c r="F10" s="817"/>
      <c r="G10" s="817"/>
      <c r="H10" s="817"/>
      <c r="I10" s="817"/>
      <c r="J10" s="817"/>
      <c r="K10" s="817"/>
      <c r="L10" s="817"/>
      <c r="M10" s="817"/>
      <c r="N10" s="817"/>
      <c r="O10" s="817"/>
      <c r="P10" s="818"/>
      <c r="Q10" s="819">
        <v>81</v>
      </c>
      <c r="R10" s="820"/>
      <c r="S10" s="820"/>
      <c r="T10" s="820"/>
      <c r="U10" s="820"/>
      <c r="V10" s="820">
        <v>78</v>
      </c>
      <c r="W10" s="820"/>
      <c r="X10" s="820"/>
      <c r="Y10" s="820"/>
      <c r="Z10" s="820"/>
      <c r="AA10" s="820">
        <v>3</v>
      </c>
      <c r="AB10" s="820"/>
      <c r="AC10" s="820"/>
      <c r="AD10" s="820"/>
      <c r="AE10" s="821"/>
      <c r="AF10" s="822">
        <v>1</v>
      </c>
      <c r="AG10" s="823"/>
      <c r="AH10" s="823"/>
      <c r="AI10" s="823"/>
      <c r="AJ10" s="824"/>
      <c r="AK10" s="805" t="s">
        <v>520</v>
      </c>
      <c r="AL10" s="806"/>
      <c r="AM10" s="806"/>
      <c r="AN10" s="806"/>
      <c r="AO10" s="806"/>
      <c r="AP10" s="806">
        <v>77</v>
      </c>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3">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3">
      <c r="A23" s="240" t="s">
        <v>398</v>
      </c>
      <c r="B23" s="825" t="s">
        <v>399</v>
      </c>
      <c r="C23" s="826"/>
      <c r="D23" s="826"/>
      <c r="E23" s="826"/>
      <c r="F23" s="826"/>
      <c r="G23" s="826"/>
      <c r="H23" s="826"/>
      <c r="I23" s="826"/>
      <c r="J23" s="826"/>
      <c r="K23" s="826"/>
      <c r="L23" s="826"/>
      <c r="M23" s="826"/>
      <c r="N23" s="826"/>
      <c r="O23" s="826"/>
      <c r="P23" s="827"/>
      <c r="Q23" s="828">
        <v>43014</v>
      </c>
      <c r="R23" s="829"/>
      <c r="S23" s="829"/>
      <c r="T23" s="829"/>
      <c r="U23" s="829"/>
      <c r="V23" s="829">
        <v>39868</v>
      </c>
      <c r="W23" s="829"/>
      <c r="X23" s="829"/>
      <c r="Y23" s="829"/>
      <c r="Z23" s="829"/>
      <c r="AA23" s="829">
        <v>3146</v>
      </c>
      <c r="AB23" s="829"/>
      <c r="AC23" s="829"/>
      <c r="AD23" s="829"/>
      <c r="AE23" s="830"/>
      <c r="AF23" s="831">
        <v>1467</v>
      </c>
      <c r="AG23" s="829"/>
      <c r="AH23" s="829"/>
      <c r="AI23" s="829"/>
      <c r="AJ23" s="832"/>
      <c r="AK23" s="833"/>
      <c r="AL23" s="834"/>
      <c r="AM23" s="834"/>
      <c r="AN23" s="834"/>
      <c r="AO23" s="834"/>
      <c r="AP23" s="829">
        <v>32389</v>
      </c>
      <c r="AQ23" s="829"/>
      <c r="AR23" s="829"/>
      <c r="AS23" s="829"/>
      <c r="AT23" s="829"/>
      <c r="AU23" s="845"/>
      <c r="AV23" s="845"/>
      <c r="AW23" s="845"/>
      <c r="AX23" s="845"/>
      <c r="AY23" s="846"/>
      <c r="AZ23" s="847" t="s">
        <v>190</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5">
      <c r="A24" s="844" t="s">
        <v>400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3">
      <c r="A25" s="761" t="s">
        <v>401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5">
      <c r="A26" s="763" t="s">
        <v>376</v>
      </c>
      <c r="B26" s="764"/>
      <c r="C26" s="764"/>
      <c r="D26" s="764"/>
      <c r="E26" s="764"/>
      <c r="F26" s="764"/>
      <c r="G26" s="764"/>
      <c r="H26" s="764"/>
      <c r="I26" s="764"/>
      <c r="J26" s="764"/>
      <c r="K26" s="764"/>
      <c r="L26" s="764"/>
      <c r="M26" s="764"/>
      <c r="N26" s="764"/>
      <c r="O26" s="764"/>
      <c r="P26" s="765"/>
      <c r="Q26" s="769" t="s">
        <v>402</v>
      </c>
      <c r="R26" s="770"/>
      <c r="S26" s="770"/>
      <c r="T26" s="770"/>
      <c r="U26" s="771"/>
      <c r="V26" s="769" t="s">
        <v>403</v>
      </c>
      <c r="W26" s="770"/>
      <c r="X26" s="770"/>
      <c r="Y26" s="770"/>
      <c r="Z26" s="771"/>
      <c r="AA26" s="769" t="s">
        <v>404</v>
      </c>
      <c r="AB26" s="770"/>
      <c r="AC26" s="770"/>
      <c r="AD26" s="770"/>
      <c r="AE26" s="770"/>
      <c r="AF26" s="850" t="s">
        <v>405</v>
      </c>
      <c r="AG26" s="851"/>
      <c r="AH26" s="851"/>
      <c r="AI26" s="851"/>
      <c r="AJ26" s="852"/>
      <c r="AK26" s="770" t="s">
        <v>406</v>
      </c>
      <c r="AL26" s="770"/>
      <c r="AM26" s="770"/>
      <c r="AN26" s="770"/>
      <c r="AO26" s="771"/>
      <c r="AP26" s="769" t="s">
        <v>407</v>
      </c>
      <c r="AQ26" s="770"/>
      <c r="AR26" s="770"/>
      <c r="AS26" s="770"/>
      <c r="AT26" s="771"/>
      <c r="AU26" s="769" t="s">
        <v>408</v>
      </c>
      <c r="AV26" s="770"/>
      <c r="AW26" s="770"/>
      <c r="AX26" s="770"/>
      <c r="AY26" s="771"/>
      <c r="AZ26" s="769" t="s">
        <v>409</v>
      </c>
      <c r="BA26" s="770"/>
      <c r="BB26" s="770"/>
      <c r="BC26" s="770"/>
      <c r="BD26" s="771"/>
      <c r="BE26" s="769" t="s">
        <v>383</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3">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5">
      <c r="A28" s="242">
        <v>1</v>
      </c>
      <c r="B28" s="785" t="s">
        <v>410</v>
      </c>
      <c r="C28" s="786"/>
      <c r="D28" s="786"/>
      <c r="E28" s="786"/>
      <c r="F28" s="786"/>
      <c r="G28" s="786"/>
      <c r="H28" s="786"/>
      <c r="I28" s="786"/>
      <c r="J28" s="786"/>
      <c r="K28" s="786"/>
      <c r="L28" s="786"/>
      <c r="M28" s="786"/>
      <c r="N28" s="786"/>
      <c r="O28" s="786"/>
      <c r="P28" s="787"/>
      <c r="Q28" s="858">
        <v>5912</v>
      </c>
      <c r="R28" s="859"/>
      <c r="S28" s="859"/>
      <c r="T28" s="859"/>
      <c r="U28" s="859"/>
      <c r="V28" s="859">
        <v>5702</v>
      </c>
      <c r="W28" s="859"/>
      <c r="X28" s="859"/>
      <c r="Y28" s="859"/>
      <c r="Z28" s="859"/>
      <c r="AA28" s="859">
        <v>210</v>
      </c>
      <c r="AB28" s="859"/>
      <c r="AC28" s="859"/>
      <c r="AD28" s="859"/>
      <c r="AE28" s="860"/>
      <c r="AF28" s="861">
        <v>210</v>
      </c>
      <c r="AG28" s="859"/>
      <c r="AH28" s="859"/>
      <c r="AI28" s="859"/>
      <c r="AJ28" s="862"/>
      <c r="AK28" s="863">
        <v>449</v>
      </c>
      <c r="AL28" s="864"/>
      <c r="AM28" s="864"/>
      <c r="AN28" s="864"/>
      <c r="AO28" s="864"/>
      <c r="AP28" s="864" t="s">
        <v>520</v>
      </c>
      <c r="AQ28" s="864"/>
      <c r="AR28" s="864"/>
      <c r="AS28" s="864"/>
      <c r="AT28" s="864"/>
      <c r="AU28" s="864" t="s">
        <v>520</v>
      </c>
      <c r="AV28" s="864"/>
      <c r="AW28" s="864"/>
      <c r="AX28" s="864"/>
      <c r="AY28" s="864"/>
      <c r="AZ28" s="865" t="s">
        <v>520</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5">
      <c r="A29" s="242">
        <v>2</v>
      </c>
      <c r="B29" s="816" t="s">
        <v>411</v>
      </c>
      <c r="C29" s="817"/>
      <c r="D29" s="817"/>
      <c r="E29" s="817"/>
      <c r="F29" s="817"/>
      <c r="G29" s="817"/>
      <c r="H29" s="817"/>
      <c r="I29" s="817"/>
      <c r="J29" s="817"/>
      <c r="K29" s="817"/>
      <c r="L29" s="817"/>
      <c r="M29" s="817"/>
      <c r="N29" s="817"/>
      <c r="O29" s="817"/>
      <c r="P29" s="818"/>
      <c r="Q29" s="819">
        <v>8649</v>
      </c>
      <c r="R29" s="820"/>
      <c r="S29" s="820"/>
      <c r="T29" s="820"/>
      <c r="U29" s="820"/>
      <c r="V29" s="820">
        <v>8275</v>
      </c>
      <c r="W29" s="820"/>
      <c r="X29" s="820"/>
      <c r="Y29" s="820"/>
      <c r="Z29" s="820"/>
      <c r="AA29" s="820">
        <v>374</v>
      </c>
      <c r="AB29" s="820"/>
      <c r="AC29" s="820"/>
      <c r="AD29" s="820"/>
      <c r="AE29" s="821"/>
      <c r="AF29" s="822">
        <v>374</v>
      </c>
      <c r="AG29" s="823"/>
      <c r="AH29" s="823"/>
      <c r="AI29" s="823"/>
      <c r="AJ29" s="824"/>
      <c r="AK29" s="870">
        <v>1276</v>
      </c>
      <c r="AL29" s="866"/>
      <c r="AM29" s="866"/>
      <c r="AN29" s="866"/>
      <c r="AO29" s="866"/>
      <c r="AP29" s="866" t="s">
        <v>520</v>
      </c>
      <c r="AQ29" s="866"/>
      <c r="AR29" s="866"/>
      <c r="AS29" s="866"/>
      <c r="AT29" s="866"/>
      <c r="AU29" s="866" t="s">
        <v>520</v>
      </c>
      <c r="AV29" s="866"/>
      <c r="AW29" s="866"/>
      <c r="AX29" s="866"/>
      <c r="AY29" s="866"/>
      <c r="AZ29" s="867" t="s">
        <v>520</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5">
      <c r="A30" s="242">
        <v>3</v>
      </c>
      <c r="B30" s="816" t="s">
        <v>412</v>
      </c>
      <c r="C30" s="817"/>
      <c r="D30" s="817"/>
      <c r="E30" s="817"/>
      <c r="F30" s="817"/>
      <c r="G30" s="817"/>
      <c r="H30" s="817"/>
      <c r="I30" s="817"/>
      <c r="J30" s="817"/>
      <c r="K30" s="817"/>
      <c r="L30" s="817"/>
      <c r="M30" s="817"/>
      <c r="N30" s="817"/>
      <c r="O30" s="817"/>
      <c r="P30" s="818"/>
      <c r="Q30" s="819">
        <v>792</v>
      </c>
      <c r="R30" s="820"/>
      <c r="S30" s="820"/>
      <c r="T30" s="820"/>
      <c r="U30" s="820"/>
      <c r="V30" s="820">
        <v>791</v>
      </c>
      <c r="W30" s="820"/>
      <c r="X30" s="820"/>
      <c r="Y30" s="820"/>
      <c r="Z30" s="820"/>
      <c r="AA30" s="820">
        <v>1</v>
      </c>
      <c r="AB30" s="820"/>
      <c r="AC30" s="820"/>
      <c r="AD30" s="820"/>
      <c r="AE30" s="821"/>
      <c r="AF30" s="822">
        <v>1</v>
      </c>
      <c r="AG30" s="823"/>
      <c r="AH30" s="823"/>
      <c r="AI30" s="823"/>
      <c r="AJ30" s="824"/>
      <c r="AK30" s="870">
        <v>221</v>
      </c>
      <c r="AL30" s="866"/>
      <c r="AM30" s="866"/>
      <c r="AN30" s="866"/>
      <c r="AO30" s="866"/>
      <c r="AP30" s="866" t="s">
        <v>520</v>
      </c>
      <c r="AQ30" s="866"/>
      <c r="AR30" s="866"/>
      <c r="AS30" s="866"/>
      <c r="AT30" s="866"/>
      <c r="AU30" s="866" t="s">
        <v>520</v>
      </c>
      <c r="AV30" s="866"/>
      <c r="AW30" s="866"/>
      <c r="AX30" s="866"/>
      <c r="AY30" s="866"/>
      <c r="AZ30" s="867" t="s">
        <v>520</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5">
      <c r="A31" s="242">
        <v>4</v>
      </c>
      <c r="B31" s="816" t="s">
        <v>413</v>
      </c>
      <c r="C31" s="817"/>
      <c r="D31" s="817"/>
      <c r="E31" s="817"/>
      <c r="F31" s="817"/>
      <c r="G31" s="817"/>
      <c r="H31" s="817"/>
      <c r="I31" s="817"/>
      <c r="J31" s="817"/>
      <c r="K31" s="817"/>
      <c r="L31" s="817"/>
      <c r="M31" s="817"/>
      <c r="N31" s="817"/>
      <c r="O31" s="817"/>
      <c r="P31" s="818"/>
      <c r="Q31" s="819">
        <v>1084</v>
      </c>
      <c r="R31" s="820"/>
      <c r="S31" s="820"/>
      <c r="T31" s="820"/>
      <c r="U31" s="820"/>
      <c r="V31" s="820">
        <v>1084</v>
      </c>
      <c r="W31" s="820"/>
      <c r="X31" s="820"/>
      <c r="Y31" s="820"/>
      <c r="Z31" s="820"/>
      <c r="AA31" s="820">
        <v>0</v>
      </c>
      <c r="AB31" s="820"/>
      <c r="AC31" s="820"/>
      <c r="AD31" s="820"/>
      <c r="AE31" s="821"/>
      <c r="AF31" s="822">
        <v>480</v>
      </c>
      <c r="AG31" s="823"/>
      <c r="AH31" s="823"/>
      <c r="AI31" s="823"/>
      <c r="AJ31" s="824"/>
      <c r="AK31" s="870" t="s">
        <v>520</v>
      </c>
      <c r="AL31" s="866"/>
      <c r="AM31" s="866"/>
      <c r="AN31" s="866"/>
      <c r="AO31" s="866"/>
      <c r="AP31" s="866">
        <v>4913</v>
      </c>
      <c r="AQ31" s="866"/>
      <c r="AR31" s="866"/>
      <c r="AS31" s="866"/>
      <c r="AT31" s="866"/>
      <c r="AU31" s="866">
        <v>221</v>
      </c>
      <c r="AV31" s="866"/>
      <c r="AW31" s="866"/>
      <c r="AX31" s="866"/>
      <c r="AY31" s="866"/>
      <c r="AZ31" s="867" t="s">
        <v>520</v>
      </c>
      <c r="BA31" s="867"/>
      <c r="BB31" s="867"/>
      <c r="BC31" s="867"/>
      <c r="BD31" s="867"/>
      <c r="BE31" s="868" t="s">
        <v>414</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5">
      <c r="A32" s="242">
        <v>5</v>
      </c>
      <c r="B32" s="816" t="s">
        <v>415</v>
      </c>
      <c r="C32" s="817"/>
      <c r="D32" s="817"/>
      <c r="E32" s="817"/>
      <c r="F32" s="817"/>
      <c r="G32" s="817"/>
      <c r="H32" s="817"/>
      <c r="I32" s="817"/>
      <c r="J32" s="817"/>
      <c r="K32" s="817"/>
      <c r="L32" s="817"/>
      <c r="M32" s="817"/>
      <c r="N32" s="817"/>
      <c r="O32" s="817"/>
      <c r="P32" s="818"/>
      <c r="Q32" s="819">
        <v>335</v>
      </c>
      <c r="R32" s="820"/>
      <c r="S32" s="820"/>
      <c r="T32" s="820"/>
      <c r="U32" s="820"/>
      <c r="V32" s="820">
        <v>335</v>
      </c>
      <c r="W32" s="820"/>
      <c r="X32" s="820"/>
      <c r="Y32" s="820"/>
      <c r="Z32" s="820"/>
      <c r="AA32" s="820">
        <v>0</v>
      </c>
      <c r="AB32" s="820"/>
      <c r="AC32" s="820"/>
      <c r="AD32" s="820"/>
      <c r="AE32" s="821"/>
      <c r="AF32" s="822">
        <v>76</v>
      </c>
      <c r="AG32" s="823"/>
      <c r="AH32" s="823"/>
      <c r="AI32" s="823"/>
      <c r="AJ32" s="824"/>
      <c r="AK32" s="870" t="s">
        <v>520</v>
      </c>
      <c r="AL32" s="866"/>
      <c r="AM32" s="866"/>
      <c r="AN32" s="866"/>
      <c r="AO32" s="866"/>
      <c r="AP32" s="866">
        <v>1538</v>
      </c>
      <c r="AQ32" s="866"/>
      <c r="AR32" s="866"/>
      <c r="AS32" s="866"/>
      <c r="AT32" s="866"/>
      <c r="AU32" s="866">
        <v>1200</v>
      </c>
      <c r="AV32" s="866"/>
      <c r="AW32" s="866"/>
      <c r="AX32" s="866"/>
      <c r="AY32" s="866"/>
      <c r="AZ32" s="867" t="s">
        <v>520</v>
      </c>
      <c r="BA32" s="867"/>
      <c r="BB32" s="867"/>
      <c r="BC32" s="867"/>
      <c r="BD32" s="867"/>
      <c r="BE32" s="868" t="s">
        <v>416</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5">
      <c r="A33" s="242">
        <v>6</v>
      </c>
      <c r="B33" s="816" t="s">
        <v>417</v>
      </c>
      <c r="C33" s="817"/>
      <c r="D33" s="817"/>
      <c r="E33" s="817"/>
      <c r="F33" s="817"/>
      <c r="G33" s="817"/>
      <c r="H33" s="817"/>
      <c r="I33" s="817"/>
      <c r="J33" s="817"/>
      <c r="K33" s="817"/>
      <c r="L33" s="817"/>
      <c r="M33" s="817"/>
      <c r="N33" s="817"/>
      <c r="O33" s="817"/>
      <c r="P33" s="818"/>
      <c r="Q33" s="819">
        <v>3802</v>
      </c>
      <c r="R33" s="820"/>
      <c r="S33" s="820"/>
      <c r="T33" s="820"/>
      <c r="U33" s="820"/>
      <c r="V33" s="820">
        <v>3794</v>
      </c>
      <c r="W33" s="820"/>
      <c r="X33" s="820"/>
      <c r="Y33" s="820"/>
      <c r="Z33" s="820"/>
      <c r="AA33" s="820">
        <v>8</v>
      </c>
      <c r="AB33" s="820"/>
      <c r="AC33" s="820"/>
      <c r="AD33" s="820"/>
      <c r="AE33" s="821"/>
      <c r="AF33" s="822">
        <v>322</v>
      </c>
      <c r="AG33" s="823"/>
      <c r="AH33" s="823"/>
      <c r="AI33" s="823"/>
      <c r="AJ33" s="824"/>
      <c r="AK33" s="870" t="s">
        <v>520</v>
      </c>
      <c r="AL33" s="866"/>
      <c r="AM33" s="866"/>
      <c r="AN33" s="866"/>
      <c r="AO33" s="866"/>
      <c r="AP33" s="866">
        <v>29581</v>
      </c>
      <c r="AQ33" s="866"/>
      <c r="AR33" s="866"/>
      <c r="AS33" s="866"/>
      <c r="AT33" s="866"/>
      <c r="AU33" s="866">
        <v>24138</v>
      </c>
      <c r="AV33" s="866"/>
      <c r="AW33" s="866"/>
      <c r="AX33" s="866"/>
      <c r="AY33" s="866"/>
      <c r="AZ33" s="867" t="s">
        <v>520</v>
      </c>
      <c r="BA33" s="867"/>
      <c r="BB33" s="867"/>
      <c r="BC33" s="867"/>
      <c r="BD33" s="867"/>
      <c r="BE33" s="868" t="s">
        <v>418</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3">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419</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3">
      <c r="A63" s="240" t="s">
        <v>398</v>
      </c>
      <c r="B63" s="825" t="s">
        <v>420</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1463</v>
      </c>
      <c r="AG63" s="880"/>
      <c r="AH63" s="880"/>
      <c r="AI63" s="880"/>
      <c r="AJ63" s="881"/>
      <c r="AK63" s="882"/>
      <c r="AL63" s="877"/>
      <c r="AM63" s="877"/>
      <c r="AN63" s="877"/>
      <c r="AO63" s="877"/>
      <c r="AP63" s="880">
        <v>36032</v>
      </c>
      <c r="AQ63" s="880"/>
      <c r="AR63" s="880"/>
      <c r="AS63" s="880"/>
      <c r="AT63" s="880"/>
      <c r="AU63" s="880">
        <v>22559</v>
      </c>
      <c r="AV63" s="880"/>
      <c r="AW63" s="880"/>
      <c r="AX63" s="880"/>
      <c r="AY63" s="880"/>
      <c r="AZ63" s="884"/>
      <c r="BA63" s="884"/>
      <c r="BB63" s="884"/>
      <c r="BC63" s="884"/>
      <c r="BD63" s="884"/>
      <c r="BE63" s="885"/>
      <c r="BF63" s="885"/>
      <c r="BG63" s="885"/>
      <c r="BH63" s="885"/>
      <c r="BI63" s="886"/>
      <c r="BJ63" s="887" t="s">
        <v>190</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3">
      <c r="A65" s="232" t="s">
        <v>421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5">
      <c r="A66" s="763" t="s">
        <v>422</v>
      </c>
      <c r="B66" s="764"/>
      <c r="C66" s="764"/>
      <c r="D66" s="764"/>
      <c r="E66" s="764"/>
      <c r="F66" s="764"/>
      <c r="G66" s="764"/>
      <c r="H66" s="764"/>
      <c r="I66" s="764"/>
      <c r="J66" s="764"/>
      <c r="K66" s="764"/>
      <c r="L66" s="764"/>
      <c r="M66" s="764"/>
      <c r="N66" s="764"/>
      <c r="O66" s="764"/>
      <c r="P66" s="765"/>
      <c r="Q66" s="769" t="s">
        <v>423</v>
      </c>
      <c r="R66" s="770"/>
      <c r="S66" s="770"/>
      <c r="T66" s="770"/>
      <c r="U66" s="771"/>
      <c r="V66" s="769" t="s">
        <v>403</v>
      </c>
      <c r="W66" s="770"/>
      <c r="X66" s="770"/>
      <c r="Y66" s="770"/>
      <c r="Z66" s="771"/>
      <c r="AA66" s="769" t="s">
        <v>424</v>
      </c>
      <c r="AB66" s="770"/>
      <c r="AC66" s="770"/>
      <c r="AD66" s="770"/>
      <c r="AE66" s="771"/>
      <c r="AF66" s="890" t="s">
        <v>405</v>
      </c>
      <c r="AG66" s="851"/>
      <c r="AH66" s="851"/>
      <c r="AI66" s="851"/>
      <c r="AJ66" s="891"/>
      <c r="AK66" s="769" t="s">
        <v>406</v>
      </c>
      <c r="AL66" s="764"/>
      <c r="AM66" s="764"/>
      <c r="AN66" s="764"/>
      <c r="AO66" s="765"/>
      <c r="AP66" s="769" t="s">
        <v>407</v>
      </c>
      <c r="AQ66" s="770"/>
      <c r="AR66" s="770"/>
      <c r="AS66" s="770"/>
      <c r="AT66" s="771"/>
      <c r="AU66" s="769" t="s">
        <v>425</v>
      </c>
      <c r="AV66" s="770"/>
      <c r="AW66" s="770"/>
      <c r="AX66" s="770"/>
      <c r="AY66" s="771"/>
      <c r="AZ66" s="769" t="s">
        <v>383</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3">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5">
      <c r="A68" s="236">
        <v>1</v>
      </c>
      <c r="B68" s="905" t="s">
        <v>586</v>
      </c>
      <c r="C68" s="906"/>
      <c r="D68" s="906"/>
      <c r="E68" s="906"/>
      <c r="F68" s="906"/>
      <c r="G68" s="906"/>
      <c r="H68" s="906"/>
      <c r="I68" s="906"/>
      <c r="J68" s="906"/>
      <c r="K68" s="906"/>
      <c r="L68" s="906"/>
      <c r="M68" s="906"/>
      <c r="N68" s="906"/>
      <c r="O68" s="906"/>
      <c r="P68" s="907"/>
      <c r="Q68" s="908">
        <v>940</v>
      </c>
      <c r="R68" s="902"/>
      <c r="S68" s="902"/>
      <c r="T68" s="902"/>
      <c r="U68" s="902"/>
      <c r="V68" s="902">
        <v>874</v>
      </c>
      <c r="W68" s="902"/>
      <c r="X68" s="902"/>
      <c r="Y68" s="902"/>
      <c r="Z68" s="902"/>
      <c r="AA68" s="902">
        <v>66</v>
      </c>
      <c r="AB68" s="902"/>
      <c r="AC68" s="902"/>
      <c r="AD68" s="902"/>
      <c r="AE68" s="902"/>
      <c r="AF68" s="902">
        <v>66</v>
      </c>
      <c r="AG68" s="902"/>
      <c r="AH68" s="902"/>
      <c r="AI68" s="902"/>
      <c r="AJ68" s="902"/>
      <c r="AK68" s="902">
        <v>5</v>
      </c>
      <c r="AL68" s="902"/>
      <c r="AM68" s="902"/>
      <c r="AN68" s="902"/>
      <c r="AO68" s="902"/>
      <c r="AP68" s="902">
        <v>1959</v>
      </c>
      <c r="AQ68" s="902"/>
      <c r="AR68" s="902"/>
      <c r="AS68" s="902"/>
      <c r="AT68" s="902"/>
      <c r="AU68" s="902">
        <v>345</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5">
      <c r="A69" s="238">
        <v>2</v>
      </c>
      <c r="B69" s="909" t="s">
        <v>587</v>
      </c>
      <c r="C69" s="910"/>
      <c r="D69" s="910"/>
      <c r="E69" s="910"/>
      <c r="F69" s="910"/>
      <c r="G69" s="910"/>
      <c r="H69" s="910"/>
      <c r="I69" s="910"/>
      <c r="J69" s="910"/>
      <c r="K69" s="910"/>
      <c r="L69" s="910"/>
      <c r="M69" s="910"/>
      <c r="N69" s="910"/>
      <c r="O69" s="910"/>
      <c r="P69" s="911"/>
      <c r="Q69" s="912">
        <v>466</v>
      </c>
      <c r="R69" s="866"/>
      <c r="S69" s="866"/>
      <c r="T69" s="866"/>
      <c r="U69" s="866"/>
      <c r="V69" s="866">
        <v>453</v>
      </c>
      <c r="W69" s="866"/>
      <c r="X69" s="866"/>
      <c r="Y69" s="866"/>
      <c r="Z69" s="866"/>
      <c r="AA69" s="866">
        <v>13</v>
      </c>
      <c r="AB69" s="866"/>
      <c r="AC69" s="866"/>
      <c r="AD69" s="866"/>
      <c r="AE69" s="866"/>
      <c r="AF69" s="866">
        <v>13</v>
      </c>
      <c r="AG69" s="866"/>
      <c r="AH69" s="866"/>
      <c r="AI69" s="866"/>
      <c r="AJ69" s="866"/>
      <c r="AK69" s="866">
        <v>0</v>
      </c>
      <c r="AL69" s="866"/>
      <c r="AM69" s="866"/>
      <c r="AN69" s="866"/>
      <c r="AO69" s="866"/>
      <c r="AP69" s="866">
        <v>264</v>
      </c>
      <c r="AQ69" s="866"/>
      <c r="AR69" s="866"/>
      <c r="AS69" s="866"/>
      <c r="AT69" s="866"/>
      <c r="AU69" s="866" t="s">
        <v>520</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5">
      <c r="A70" s="238">
        <v>3</v>
      </c>
      <c r="B70" s="909" t="s">
        <v>588</v>
      </c>
      <c r="C70" s="910"/>
      <c r="D70" s="910"/>
      <c r="E70" s="910"/>
      <c r="F70" s="910"/>
      <c r="G70" s="910"/>
      <c r="H70" s="910"/>
      <c r="I70" s="910"/>
      <c r="J70" s="910"/>
      <c r="K70" s="910"/>
      <c r="L70" s="910"/>
      <c r="M70" s="910"/>
      <c r="N70" s="910"/>
      <c r="O70" s="910"/>
      <c r="P70" s="911"/>
      <c r="Q70" s="912">
        <v>67</v>
      </c>
      <c r="R70" s="866"/>
      <c r="S70" s="866"/>
      <c r="T70" s="866"/>
      <c r="U70" s="866"/>
      <c r="V70" s="866">
        <v>39</v>
      </c>
      <c r="W70" s="866"/>
      <c r="X70" s="866"/>
      <c r="Y70" s="866"/>
      <c r="Z70" s="866"/>
      <c r="AA70" s="866">
        <v>28</v>
      </c>
      <c r="AB70" s="866"/>
      <c r="AC70" s="866"/>
      <c r="AD70" s="866"/>
      <c r="AE70" s="866"/>
      <c r="AF70" s="866">
        <v>28</v>
      </c>
      <c r="AG70" s="866"/>
      <c r="AH70" s="866"/>
      <c r="AI70" s="866"/>
      <c r="AJ70" s="866"/>
      <c r="AK70" s="866">
        <v>0</v>
      </c>
      <c r="AL70" s="866"/>
      <c r="AM70" s="866"/>
      <c r="AN70" s="866"/>
      <c r="AO70" s="866"/>
      <c r="AP70" s="866" t="s">
        <v>520</v>
      </c>
      <c r="AQ70" s="866"/>
      <c r="AR70" s="866"/>
      <c r="AS70" s="866"/>
      <c r="AT70" s="866"/>
      <c r="AU70" s="866" t="s">
        <v>520</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5">
      <c r="A71" s="238">
        <v>4</v>
      </c>
      <c r="B71" s="909" t="s">
        <v>589</v>
      </c>
      <c r="C71" s="910"/>
      <c r="D71" s="910"/>
      <c r="E71" s="910"/>
      <c r="F71" s="910"/>
      <c r="G71" s="910"/>
      <c r="H71" s="910"/>
      <c r="I71" s="910"/>
      <c r="J71" s="910"/>
      <c r="K71" s="910"/>
      <c r="L71" s="910"/>
      <c r="M71" s="910"/>
      <c r="N71" s="910"/>
      <c r="O71" s="910"/>
      <c r="P71" s="911"/>
      <c r="Q71" s="912">
        <v>707</v>
      </c>
      <c r="R71" s="866"/>
      <c r="S71" s="866"/>
      <c r="T71" s="866"/>
      <c r="U71" s="866"/>
      <c r="V71" s="866">
        <v>598</v>
      </c>
      <c r="W71" s="866"/>
      <c r="X71" s="866"/>
      <c r="Y71" s="866"/>
      <c r="Z71" s="866"/>
      <c r="AA71" s="866">
        <v>109</v>
      </c>
      <c r="AB71" s="866"/>
      <c r="AC71" s="866"/>
      <c r="AD71" s="866"/>
      <c r="AE71" s="866"/>
      <c r="AF71" s="866">
        <v>109</v>
      </c>
      <c r="AG71" s="866"/>
      <c r="AH71" s="866"/>
      <c r="AI71" s="866"/>
      <c r="AJ71" s="866"/>
      <c r="AK71" s="866">
        <v>143</v>
      </c>
      <c r="AL71" s="866"/>
      <c r="AM71" s="866"/>
      <c r="AN71" s="866"/>
      <c r="AO71" s="866"/>
      <c r="AP71" s="866" t="s">
        <v>520</v>
      </c>
      <c r="AQ71" s="866"/>
      <c r="AR71" s="866"/>
      <c r="AS71" s="866"/>
      <c r="AT71" s="866"/>
      <c r="AU71" s="866" t="s">
        <v>520</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5">
      <c r="A72" s="238">
        <v>5</v>
      </c>
      <c r="B72" s="909" t="s">
        <v>590</v>
      </c>
      <c r="C72" s="910"/>
      <c r="D72" s="910"/>
      <c r="E72" s="910"/>
      <c r="F72" s="910"/>
      <c r="G72" s="910"/>
      <c r="H72" s="910"/>
      <c r="I72" s="910"/>
      <c r="J72" s="910"/>
      <c r="K72" s="910"/>
      <c r="L72" s="910"/>
      <c r="M72" s="910"/>
      <c r="N72" s="910"/>
      <c r="O72" s="910"/>
      <c r="P72" s="911"/>
      <c r="Q72" s="912">
        <v>5739</v>
      </c>
      <c r="R72" s="866"/>
      <c r="S72" s="866"/>
      <c r="T72" s="866"/>
      <c r="U72" s="866"/>
      <c r="V72" s="866">
        <v>5207</v>
      </c>
      <c r="W72" s="866"/>
      <c r="X72" s="866"/>
      <c r="Y72" s="866"/>
      <c r="Z72" s="866"/>
      <c r="AA72" s="866">
        <v>532</v>
      </c>
      <c r="AB72" s="866"/>
      <c r="AC72" s="866"/>
      <c r="AD72" s="866"/>
      <c r="AE72" s="866"/>
      <c r="AF72" s="866">
        <v>532</v>
      </c>
      <c r="AG72" s="866"/>
      <c r="AH72" s="866"/>
      <c r="AI72" s="866"/>
      <c r="AJ72" s="866"/>
      <c r="AK72" s="866" t="s">
        <v>520</v>
      </c>
      <c r="AL72" s="866"/>
      <c r="AM72" s="866"/>
      <c r="AN72" s="866"/>
      <c r="AO72" s="866"/>
      <c r="AP72" s="866" t="s">
        <v>520</v>
      </c>
      <c r="AQ72" s="866"/>
      <c r="AR72" s="866"/>
      <c r="AS72" s="866"/>
      <c r="AT72" s="866"/>
      <c r="AU72" s="866" t="s">
        <v>520</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5">
      <c r="A73" s="238">
        <v>6</v>
      </c>
      <c r="B73" s="909" t="s">
        <v>591</v>
      </c>
      <c r="C73" s="910"/>
      <c r="D73" s="910"/>
      <c r="E73" s="910"/>
      <c r="F73" s="910"/>
      <c r="G73" s="910"/>
      <c r="H73" s="910"/>
      <c r="I73" s="910"/>
      <c r="J73" s="910"/>
      <c r="K73" s="910"/>
      <c r="L73" s="910"/>
      <c r="M73" s="910"/>
      <c r="N73" s="910"/>
      <c r="O73" s="910"/>
      <c r="P73" s="911"/>
      <c r="Q73" s="912">
        <v>1560</v>
      </c>
      <c r="R73" s="866"/>
      <c r="S73" s="866"/>
      <c r="T73" s="866"/>
      <c r="U73" s="866"/>
      <c r="V73" s="866">
        <v>1556</v>
      </c>
      <c r="W73" s="866"/>
      <c r="X73" s="866"/>
      <c r="Y73" s="866"/>
      <c r="Z73" s="866"/>
      <c r="AA73" s="866">
        <v>4</v>
      </c>
      <c r="AB73" s="866"/>
      <c r="AC73" s="866"/>
      <c r="AD73" s="866"/>
      <c r="AE73" s="866"/>
      <c r="AF73" s="866">
        <v>4</v>
      </c>
      <c r="AG73" s="866"/>
      <c r="AH73" s="866"/>
      <c r="AI73" s="866"/>
      <c r="AJ73" s="866"/>
      <c r="AK73" s="866">
        <v>38</v>
      </c>
      <c r="AL73" s="866"/>
      <c r="AM73" s="866"/>
      <c r="AN73" s="866"/>
      <c r="AO73" s="866"/>
      <c r="AP73" s="866" t="s">
        <v>520</v>
      </c>
      <c r="AQ73" s="866"/>
      <c r="AR73" s="866"/>
      <c r="AS73" s="866"/>
      <c r="AT73" s="866"/>
      <c r="AU73" s="866" t="s">
        <v>520</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5">
      <c r="A74" s="238">
        <v>7</v>
      </c>
      <c r="B74" s="909" t="s">
        <v>592</v>
      </c>
      <c r="C74" s="910"/>
      <c r="D74" s="910"/>
      <c r="E74" s="910"/>
      <c r="F74" s="910"/>
      <c r="G74" s="910"/>
      <c r="H74" s="910"/>
      <c r="I74" s="910"/>
      <c r="J74" s="910"/>
      <c r="K74" s="910"/>
      <c r="L74" s="910"/>
      <c r="M74" s="910"/>
      <c r="N74" s="910"/>
      <c r="O74" s="910"/>
      <c r="P74" s="911"/>
      <c r="Q74" s="912">
        <v>3</v>
      </c>
      <c r="R74" s="866"/>
      <c r="S74" s="866"/>
      <c r="T74" s="866"/>
      <c r="U74" s="866"/>
      <c r="V74" s="866">
        <v>2</v>
      </c>
      <c r="W74" s="866"/>
      <c r="X74" s="866"/>
      <c r="Y74" s="866"/>
      <c r="Z74" s="866"/>
      <c r="AA74" s="866">
        <v>1</v>
      </c>
      <c r="AB74" s="866"/>
      <c r="AC74" s="866"/>
      <c r="AD74" s="866"/>
      <c r="AE74" s="866"/>
      <c r="AF74" s="866">
        <v>1</v>
      </c>
      <c r="AG74" s="866"/>
      <c r="AH74" s="866"/>
      <c r="AI74" s="866"/>
      <c r="AJ74" s="866"/>
      <c r="AK74" s="866" t="s">
        <v>520</v>
      </c>
      <c r="AL74" s="866"/>
      <c r="AM74" s="866"/>
      <c r="AN74" s="866"/>
      <c r="AO74" s="866"/>
      <c r="AP74" s="866" t="s">
        <v>520</v>
      </c>
      <c r="AQ74" s="866"/>
      <c r="AR74" s="866"/>
      <c r="AS74" s="866"/>
      <c r="AT74" s="866"/>
      <c r="AU74" s="866" t="s">
        <v>520</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5">
      <c r="A75" s="238">
        <v>8</v>
      </c>
      <c r="B75" s="909" t="s">
        <v>593</v>
      </c>
      <c r="C75" s="910"/>
      <c r="D75" s="910"/>
      <c r="E75" s="910"/>
      <c r="F75" s="910"/>
      <c r="G75" s="910"/>
      <c r="H75" s="910"/>
      <c r="I75" s="910"/>
      <c r="J75" s="910"/>
      <c r="K75" s="910"/>
      <c r="L75" s="910"/>
      <c r="M75" s="910"/>
      <c r="N75" s="910"/>
      <c r="O75" s="910"/>
      <c r="P75" s="911"/>
      <c r="Q75" s="913">
        <v>19</v>
      </c>
      <c r="R75" s="914"/>
      <c r="S75" s="914"/>
      <c r="T75" s="914"/>
      <c r="U75" s="870"/>
      <c r="V75" s="915">
        <v>16</v>
      </c>
      <c r="W75" s="914"/>
      <c r="X75" s="914"/>
      <c r="Y75" s="914"/>
      <c r="Z75" s="870"/>
      <c r="AA75" s="915">
        <v>3</v>
      </c>
      <c r="AB75" s="914"/>
      <c r="AC75" s="914"/>
      <c r="AD75" s="914"/>
      <c r="AE75" s="870"/>
      <c r="AF75" s="915">
        <v>3</v>
      </c>
      <c r="AG75" s="914"/>
      <c r="AH75" s="914"/>
      <c r="AI75" s="914"/>
      <c r="AJ75" s="870"/>
      <c r="AK75" s="915">
        <v>8</v>
      </c>
      <c r="AL75" s="914"/>
      <c r="AM75" s="914"/>
      <c r="AN75" s="914"/>
      <c r="AO75" s="870"/>
      <c r="AP75" s="915" t="s">
        <v>520</v>
      </c>
      <c r="AQ75" s="914"/>
      <c r="AR75" s="914"/>
      <c r="AS75" s="914"/>
      <c r="AT75" s="870"/>
      <c r="AU75" s="915" t="s">
        <v>520</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5">
      <c r="A76" s="238">
        <v>9</v>
      </c>
      <c r="B76" s="909" t="s">
        <v>594</v>
      </c>
      <c r="C76" s="910"/>
      <c r="D76" s="910"/>
      <c r="E76" s="910"/>
      <c r="F76" s="910"/>
      <c r="G76" s="910"/>
      <c r="H76" s="910"/>
      <c r="I76" s="910"/>
      <c r="J76" s="910"/>
      <c r="K76" s="910"/>
      <c r="L76" s="910"/>
      <c r="M76" s="910"/>
      <c r="N76" s="910"/>
      <c r="O76" s="910"/>
      <c r="P76" s="911"/>
      <c r="Q76" s="913">
        <v>944</v>
      </c>
      <c r="R76" s="914"/>
      <c r="S76" s="914"/>
      <c r="T76" s="914"/>
      <c r="U76" s="870"/>
      <c r="V76" s="915">
        <v>884</v>
      </c>
      <c r="W76" s="914"/>
      <c r="X76" s="914"/>
      <c r="Y76" s="914"/>
      <c r="Z76" s="870"/>
      <c r="AA76" s="915">
        <v>60</v>
      </c>
      <c r="AB76" s="914"/>
      <c r="AC76" s="914"/>
      <c r="AD76" s="914"/>
      <c r="AE76" s="870"/>
      <c r="AF76" s="915">
        <v>60</v>
      </c>
      <c r="AG76" s="914"/>
      <c r="AH76" s="914"/>
      <c r="AI76" s="914"/>
      <c r="AJ76" s="870"/>
      <c r="AK76" s="915">
        <v>461</v>
      </c>
      <c r="AL76" s="914"/>
      <c r="AM76" s="914"/>
      <c r="AN76" s="914"/>
      <c r="AO76" s="870"/>
      <c r="AP76" s="915" t="s">
        <v>520</v>
      </c>
      <c r="AQ76" s="914"/>
      <c r="AR76" s="914"/>
      <c r="AS76" s="914"/>
      <c r="AT76" s="870"/>
      <c r="AU76" s="915" t="s">
        <v>520</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5">
      <c r="A77" s="238">
        <v>10</v>
      </c>
      <c r="B77" s="909" t="s">
        <v>595</v>
      </c>
      <c r="C77" s="910"/>
      <c r="D77" s="910"/>
      <c r="E77" s="910"/>
      <c r="F77" s="910"/>
      <c r="G77" s="910"/>
      <c r="H77" s="910"/>
      <c r="I77" s="910"/>
      <c r="J77" s="910"/>
      <c r="K77" s="910"/>
      <c r="L77" s="910"/>
      <c r="M77" s="910"/>
      <c r="N77" s="910"/>
      <c r="O77" s="910"/>
      <c r="P77" s="911"/>
      <c r="Q77" s="913">
        <v>1095</v>
      </c>
      <c r="R77" s="914"/>
      <c r="S77" s="914"/>
      <c r="T77" s="914"/>
      <c r="U77" s="870"/>
      <c r="V77" s="915">
        <v>1056</v>
      </c>
      <c r="W77" s="914"/>
      <c r="X77" s="914"/>
      <c r="Y77" s="914"/>
      <c r="Z77" s="870"/>
      <c r="AA77" s="915">
        <v>39</v>
      </c>
      <c r="AB77" s="914"/>
      <c r="AC77" s="914"/>
      <c r="AD77" s="914"/>
      <c r="AE77" s="870"/>
      <c r="AF77" s="915">
        <v>39</v>
      </c>
      <c r="AG77" s="914"/>
      <c r="AH77" s="914"/>
      <c r="AI77" s="914"/>
      <c r="AJ77" s="870"/>
      <c r="AK77" s="915" t="s">
        <v>520</v>
      </c>
      <c r="AL77" s="914"/>
      <c r="AM77" s="914"/>
      <c r="AN77" s="914"/>
      <c r="AO77" s="870"/>
      <c r="AP77" s="915" t="s">
        <v>520</v>
      </c>
      <c r="AQ77" s="914"/>
      <c r="AR77" s="914"/>
      <c r="AS77" s="914"/>
      <c r="AT77" s="870"/>
      <c r="AU77" s="915" t="s">
        <v>520</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5">
      <c r="A78" s="238">
        <v>11</v>
      </c>
      <c r="B78" s="909" t="s">
        <v>596</v>
      </c>
      <c r="C78" s="910"/>
      <c r="D78" s="910"/>
      <c r="E78" s="910"/>
      <c r="F78" s="910"/>
      <c r="G78" s="910"/>
      <c r="H78" s="910"/>
      <c r="I78" s="910"/>
      <c r="J78" s="910"/>
      <c r="K78" s="910"/>
      <c r="L78" s="910"/>
      <c r="M78" s="910"/>
      <c r="N78" s="910"/>
      <c r="O78" s="910"/>
      <c r="P78" s="911"/>
      <c r="Q78" s="912">
        <v>279741</v>
      </c>
      <c r="R78" s="866"/>
      <c r="S78" s="866"/>
      <c r="T78" s="866"/>
      <c r="U78" s="866"/>
      <c r="V78" s="866">
        <v>276725</v>
      </c>
      <c r="W78" s="866"/>
      <c r="X78" s="866"/>
      <c r="Y78" s="866"/>
      <c r="Z78" s="866"/>
      <c r="AA78" s="866">
        <v>3016</v>
      </c>
      <c r="AB78" s="866"/>
      <c r="AC78" s="866"/>
      <c r="AD78" s="866"/>
      <c r="AE78" s="866"/>
      <c r="AF78" s="866">
        <v>3016</v>
      </c>
      <c r="AG78" s="866"/>
      <c r="AH78" s="866"/>
      <c r="AI78" s="866"/>
      <c r="AJ78" s="866"/>
      <c r="AK78" s="866">
        <v>1373</v>
      </c>
      <c r="AL78" s="866"/>
      <c r="AM78" s="866"/>
      <c r="AN78" s="866"/>
      <c r="AO78" s="866"/>
      <c r="AP78" s="866" t="s">
        <v>520</v>
      </c>
      <c r="AQ78" s="866"/>
      <c r="AR78" s="866"/>
      <c r="AS78" s="866"/>
      <c r="AT78" s="866"/>
      <c r="AU78" s="866" t="s">
        <v>520</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3">
      <c r="A88" s="240" t="s">
        <v>398</v>
      </c>
      <c r="B88" s="825" t="s">
        <v>426</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3871</v>
      </c>
      <c r="AG88" s="880"/>
      <c r="AH88" s="880"/>
      <c r="AI88" s="880"/>
      <c r="AJ88" s="880"/>
      <c r="AK88" s="877"/>
      <c r="AL88" s="877"/>
      <c r="AM88" s="877"/>
      <c r="AN88" s="877"/>
      <c r="AO88" s="877"/>
      <c r="AP88" s="880">
        <v>2223</v>
      </c>
      <c r="AQ88" s="880"/>
      <c r="AR88" s="880"/>
      <c r="AS88" s="880"/>
      <c r="AT88" s="880"/>
      <c r="AU88" s="880">
        <v>345</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3">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398</v>
      </c>
      <c r="BR102" s="825" t="s">
        <v>427</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428</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429</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3">
      <c r="A107" s="249" t="s">
        <v>430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5">
      <c r="A108" s="953" t="s">
        <v>432</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433</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5">
      <c r="A109" s="948" t="s">
        <v>434</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435</v>
      </c>
      <c r="AB109" s="929"/>
      <c r="AC109" s="929"/>
      <c r="AD109" s="929"/>
      <c r="AE109" s="930"/>
      <c r="AF109" s="928" t="s">
        <v>436</v>
      </c>
      <c r="AG109" s="929"/>
      <c r="AH109" s="929"/>
      <c r="AI109" s="929"/>
      <c r="AJ109" s="930"/>
      <c r="AK109" s="928" t="s">
        <v>313</v>
      </c>
      <c r="AL109" s="929"/>
      <c r="AM109" s="929"/>
      <c r="AN109" s="929"/>
      <c r="AO109" s="930"/>
      <c r="AP109" s="928" t="s">
        <v>437</v>
      </c>
      <c r="AQ109" s="929"/>
      <c r="AR109" s="929"/>
      <c r="AS109" s="929"/>
      <c r="AT109" s="931"/>
      <c r="AU109" s="948" t="s">
        <v>434</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435</v>
      </c>
      <c r="BR109" s="929"/>
      <c r="BS109" s="929"/>
      <c r="BT109" s="929"/>
      <c r="BU109" s="930"/>
      <c r="BV109" s="928" t="s">
        <v>436</v>
      </c>
      <c r="BW109" s="929"/>
      <c r="BX109" s="929"/>
      <c r="BY109" s="929"/>
      <c r="BZ109" s="930"/>
      <c r="CA109" s="928" t="s">
        <v>313</v>
      </c>
      <c r="CB109" s="929"/>
      <c r="CC109" s="929"/>
      <c r="CD109" s="929"/>
      <c r="CE109" s="930"/>
      <c r="CF109" s="949" t="s">
        <v>437</v>
      </c>
      <c r="CG109" s="949"/>
      <c r="CH109" s="949"/>
      <c r="CI109" s="949"/>
      <c r="CJ109" s="949"/>
      <c r="CK109" s="928" t="s">
        <v>438</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435</v>
      </c>
      <c r="DH109" s="929"/>
      <c r="DI109" s="929"/>
      <c r="DJ109" s="929"/>
      <c r="DK109" s="930"/>
      <c r="DL109" s="928" t="s">
        <v>436</v>
      </c>
      <c r="DM109" s="929"/>
      <c r="DN109" s="929"/>
      <c r="DO109" s="929"/>
      <c r="DP109" s="930"/>
      <c r="DQ109" s="928" t="s">
        <v>313</v>
      </c>
      <c r="DR109" s="929"/>
      <c r="DS109" s="929"/>
      <c r="DT109" s="929"/>
      <c r="DU109" s="930"/>
      <c r="DV109" s="928" t="s">
        <v>437</v>
      </c>
      <c r="DW109" s="929"/>
      <c r="DX109" s="929"/>
      <c r="DY109" s="929"/>
      <c r="DZ109" s="931"/>
    </row>
    <row r="110" spans="1:131" s="230" customFormat="1" ht="26.25" customHeight="1" x14ac:dyDescent="0.25">
      <c r="A110" s="932" t="s">
        <v>439</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3486609</v>
      </c>
      <c r="AB110" s="936"/>
      <c r="AC110" s="936"/>
      <c r="AD110" s="936"/>
      <c r="AE110" s="937"/>
      <c r="AF110" s="938">
        <v>3404758</v>
      </c>
      <c r="AG110" s="936"/>
      <c r="AH110" s="936"/>
      <c r="AI110" s="936"/>
      <c r="AJ110" s="937"/>
      <c r="AK110" s="938">
        <v>3547727</v>
      </c>
      <c r="AL110" s="936"/>
      <c r="AM110" s="936"/>
      <c r="AN110" s="936"/>
      <c r="AO110" s="937"/>
      <c r="AP110" s="939">
        <v>19.899999999999999</v>
      </c>
      <c r="AQ110" s="940"/>
      <c r="AR110" s="940"/>
      <c r="AS110" s="940"/>
      <c r="AT110" s="941"/>
      <c r="AU110" s="942" t="s">
        <v>77</v>
      </c>
      <c r="AV110" s="943"/>
      <c r="AW110" s="943"/>
      <c r="AX110" s="943"/>
      <c r="AY110" s="943"/>
      <c r="AZ110" s="965" t="s">
        <v>440</v>
      </c>
      <c r="BA110" s="933"/>
      <c r="BB110" s="933"/>
      <c r="BC110" s="933"/>
      <c r="BD110" s="933"/>
      <c r="BE110" s="933"/>
      <c r="BF110" s="933"/>
      <c r="BG110" s="933"/>
      <c r="BH110" s="933"/>
      <c r="BI110" s="933"/>
      <c r="BJ110" s="933"/>
      <c r="BK110" s="933"/>
      <c r="BL110" s="933"/>
      <c r="BM110" s="933"/>
      <c r="BN110" s="933"/>
      <c r="BO110" s="933"/>
      <c r="BP110" s="934"/>
      <c r="BQ110" s="966">
        <v>33934025</v>
      </c>
      <c r="BR110" s="967"/>
      <c r="BS110" s="967"/>
      <c r="BT110" s="967"/>
      <c r="BU110" s="967"/>
      <c r="BV110" s="967">
        <v>32615336</v>
      </c>
      <c r="BW110" s="967"/>
      <c r="BX110" s="967"/>
      <c r="BY110" s="967"/>
      <c r="BZ110" s="967"/>
      <c r="CA110" s="967">
        <v>32388795</v>
      </c>
      <c r="CB110" s="967"/>
      <c r="CC110" s="967"/>
      <c r="CD110" s="967"/>
      <c r="CE110" s="967"/>
      <c r="CF110" s="980">
        <v>181.6</v>
      </c>
      <c r="CG110" s="981"/>
      <c r="CH110" s="981"/>
      <c r="CI110" s="981"/>
      <c r="CJ110" s="981"/>
      <c r="CK110" s="982" t="s">
        <v>441</v>
      </c>
      <c r="CL110" s="983"/>
      <c r="CM110" s="965" t="s">
        <v>442</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190</v>
      </c>
      <c r="DH110" s="967"/>
      <c r="DI110" s="967"/>
      <c r="DJ110" s="967"/>
      <c r="DK110" s="967"/>
      <c r="DL110" s="967" t="s">
        <v>443</v>
      </c>
      <c r="DM110" s="967"/>
      <c r="DN110" s="967"/>
      <c r="DO110" s="967"/>
      <c r="DP110" s="967"/>
      <c r="DQ110" s="967" t="s">
        <v>190</v>
      </c>
      <c r="DR110" s="967"/>
      <c r="DS110" s="967"/>
      <c r="DT110" s="967"/>
      <c r="DU110" s="967"/>
      <c r="DV110" s="968" t="s">
        <v>190</v>
      </c>
      <c r="DW110" s="968"/>
      <c r="DX110" s="968"/>
      <c r="DY110" s="968"/>
      <c r="DZ110" s="969"/>
    </row>
    <row r="111" spans="1:131" s="230" customFormat="1" ht="26.25" customHeight="1" x14ac:dyDescent="0.25">
      <c r="A111" s="970" t="s">
        <v>444</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443</v>
      </c>
      <c r="AB111" s="974"/>
      <c r="AC111" s="974"/>
      <c r="AD111" s="974"/>
      <c r="AE111" s="975"/>
      <c r="AF111" s="976" t="s">
        <v>190</v>
      </c>
      <c r="AG111" s="974"/>
      <c r="AH111" s="974"/>
      <c r="AI111" s="974"/>
      <c r="AJ111" s="975"/>
      <c r="AK111" s="976" t="s">
        <v>190</v>
      </c>
      <c r="AL111" s="974"/>
      <c r="AM111" s="974"/>
      <c r="AN111" s="974"/>
      <c r="AO111" s="975"/>
      <c r="AP111" s="977" t="s">
        <v>190</v>
      </c>
      <c r="AQ111" s="978"/>
      <c r="AR111" s="978"/>
      <c r="AS111" s="978"/>
      <c r="AT111" s="979"/>
      <c r="AU111" s="944"/>
      <c r="AV111" s="945"/>
      <c r="AW111" s="945"/>
      <c r="AX111" s="945"/>
      <c r="AY111" s="945"/>
      <c r="AZ111" s="958" t="s">
        <v>445</v>
      </c>
      <c r="BA111" s="959"/>
      <c r="BB111" s="959"/>
      <c r="BC111" s="959"/>
      <c r="BD111" s="959"/>
      <c r="BE111" s="959"/>
      <c r="BF111" s="959"/>
      <c r="BG111" s="959"/>
      <c r="BH111" s="959"/>
      <c r="BI111" s="959"/>
      <c r="BJ111" s="959"/>
      <c r="BK111" s="959"/>
      <c r="BL111" s="959"/>
      <c r="BM111" s="959"/>
      <c r="BN111" s="959"/>
      <c r="BO111" s="959"/>
      <c r="BP111" s="960"/>
      <c r="BQ111" s="961">
        <v>714125</v>
      </c>
      <c r="BR111" s="962"/>
      <c r="BS111" s="962"/>
      <c r="BT111" s="962"/>
      <c r="BU111" s="962"/>
      <c r="BV111" s="962">
        <v>543072</v>
      </c>
      <c r="BW111" s="962"/>
      <c r="BX111" s="962"/>
      <c r="BY111" s="962"/>
      <c r="BZ111" s="962"/>
      <c r="CA111" s="962">
        <v>369297</v>
      </c>
      <c r="CB111" s="962"/>
      <c r="CC111" s="962"/>
      <c r="CD111" s="962"/>
      <c r="CE111" s="962"/>
      <c r="CF111" s="956">
        <v>2.1</v>
      </c>
      <c r="CG111" s="957"/>
      <c r="CH111" s="957"/>
      <c r="CI111" s="957"/>
      <c r="CJ111" s="957"/>
      <c r="CK111" s="984"/>
      <c r="CL111" s="985"/>
      <c r="CM111" s="958" t="s">
        <v>446</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443</v>
      </c>
      <c r="DH111" s="962"/>
      <c r="DI111" s="962"/>
      <c r="DJ111" s="962"/>
      <c r="DK111" s="962"/>
      <c r="DL111" s="962" t="s">
        <v>190</v>
      </c>
      <c r="DM111" s="962"/>
      <c r="DN111" s="962"/>
      <c r="DO111" s="962"/>
      <c r="DP111" s="962"/>
      <c r="DQ111" s="962" t="s">
        <v>443</v>
      </c>
      <c r="DR111" s="962"/>
      <c r="DS111" s="962"/>
      <c r="DT111" s="962"/>
      <c r="DU111" s="962"/>
      <c r="DV111" s="963" t="s">
        <v>443</v>
      </c>
      <c r="DW111" s="963"/>
      <c r="DX111" s="963"/>
      <c r="DY111" s="963"/>
      <c r="DZ111" s="964"/>
    </row>
    <row r="112" spans="1:131" s="230" customFormat="1" ht="26.25" customHeight="1" x14ac:dyDescent="0.25">
      <c r="A112" s="988" t="s">
        <v>447</v>
      </c>
      <c r="B112" s="989"/>
      <c r="C112" s="959" t="s">
        <v>448</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190</v>
      </c>
      <c r="AB112" s="995"/>
      <c r="AC112" s="995"/>
      <c r="AD112" s="995"/>
      <c r="AE112" s="996"/>
      <c r="AF112" s="997" t="s">
        <v>190</v>
      </c>
      <c r="AG112" s="995"/>
      <c r="AH112" s="995"/>
      <c r="AI112" s="995"/>
      <c r="AJ112" s="996"/>
      <c r="AK112" s="997" t="s">
        <v>443</v>
      </c>
      <c r="AL112" s="995"/>
      <c r="AM112" s="995"/>
      <c r="AN112" s="995"/>
      <c r="AO112" s="996"/>
      <c r="AP112" s="998" t="s">
        <v>190</v>
      </c>
      <c r="AQ112" s="999"/>
      <c r="AR112" s="999"/>
      <c r="AS112" s="999"/>
      <c r="AT112" s="1000"/>
      <c r="AU112" s="944"/>
      <c r="AV112" s="945"/>
      <c r="AW112" s="945"/>
      <c r="AX112" s="945"/>
      <c r="AY112" s="945"/>
      <c r="AZ112" s="958" t="s">
        <v>449</v>
      </c>
      <c r="BA112" s="959"/>
      <c r="BB112" s="959"/>
      <c r="BC112" s="959"/>
      <c r="BD112" s="959"/>
      <c r="BE112" s="959"/>
      <c r="BF112" s="959"/>
      <c r="BG112" s="959"/>
      <c r="BH112" s="959"/>
      <c r="BI112" s="959"/>
      <c r="BJ112" s="959"/>
      <c r="BK112" s="959"/>
      <c r="BL112" s="959"/>
      <c r="BM112" s="959"/>
      <c r="BN112" s="959"/>
      <c r="BO112" s="959"/>
      <c r="BP112" s="960"/>
      <c r="BQ112" s="961">
        <v>31533327</v>
      </c>
      <c r="BR112" s="962"/>
      <c r="BS112" s="962"/>
      <c r="BT112" s="962"/>
      <c r="BU112" s="962"/>
      <c r="BV112" s="962">
        <v>31273570</v>
      </c>
      <c r="BW112" s="962"/>
      <c r="BX112" s="962"/>
      <c r="BY112" s="962"/>
      <c r="BZ112" s="962"/>
      <c r="CA112" s="962">
        <v>25558860</v>
      </c>
      <c r="CB112" s="962"/>
      <c r="CC112" s="962"/>
      <c r="CD112" s="962"/>
      <c r="CE112" s="962"/>
      <c r="CF112" s="956">
        <v>143.30000000000001</v>
      </c>
      <c r="CG112" s="957"/>
      <c r="CH112" s="957"/>
      <c r="CI112" s="957"/>
      <c r="CJ112" s="957"/>
      <c r="CK112" s="984"/>
      <c r="CL112" s="985"/>
      <c r="CM112" s="958" t="s">
        <v>450</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190</v>
      </c>
      <c r="DH112" s="962"/>
      <c r="DI112" s="962"/>
      <c r="DJ112" s="962"/>
      <c r="DK112" s="962"/>
      <c r="DL112" s="962" t="s">
        <v>190</v>
      </c>
      <c r="DM112" s="962"/>
      <c r="DN112" s="962"/>
      <c r="DO112" s="962"/>
      <c r="DP112" s="962"/>
      <c r="DQ112" s="962" t="s">
        <v>190</v>
      </c>
      <c r="DR112" s="962"/>
      <c r="DS112" s="962"/>
      <c r="DT112" s="962"/>
      <c r="DU112" s="962"/>
      <c r="DV112" s="963" t="s">
        <v>443</v>
      </c>
      <c r="DW112" s="963"/>
      <c r="DX112" s="963"/>
      <c r="DY112" s="963"/>
      <c r="DZ112" s="964"/>
    </row>
    <row r="113" spans="1:130" s="230" customFormat="1" ht="26.25" customHeight="1" x14ac:dyDescent="0.25">
      <c r="A113" s="990"/>
      <c r="B113" s="991"/>
      <c r="C113" s="959" t="s">
        <v>451</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2561635</v>
      </c>
      <c r="AB113" s="974"/>
      <c r="AC113" s="974"/>
      <c r="AD113" s="974"/>
      <c r="AE113" s="975"/>
      <c r="AF113" s="976">
        <v>2572889</v>
      </c>
      <c r="AG113" s="974"/>
      <c r="AH113" s="974"/>
      <c r="AI113" s="974"/>
      <c r="AJ113" s="975"/>
      <c r="AK113" s="976">
        <v>2489461</v>
      </c>
      <c r="AL113" s="974"/>
      <c r="AM113" s="974"/>
      <c r="AN113" s="974"/>
      <c r="AO113" s="975"/>
      <c r="AP113" s="977">
        <v>14</v>
      </c>
      <c r="AQ113" s="978"/>
      <c r="AR113" s="978"/>
      <c r="AS113" s="978"/>
      <c r="AT113" s="979"/>
      <c r="AU113" s="944"/>
      <c r="AV113" s="945"/>
      <c r="AW113" s="945"/>
      <c r="AX113" s="945"/>
      <c r="AY113" s="945"/>
      <c r="AZ113" s="958" t="s">
        <v>452</v>
      </c>
      <c r="BA113" s="959"/>
      <c r="BB113" s="959"/>
      <c r="BC113" s="959"/>
      <c r="BD113" s="959"/>
      <c r="BE113" s="959"/>
      <c r="BF113" s="959"/>
      <c r="BG113" s="959"/>
      <c r="BH113" s="959"/>
      <c r="BI113" s="959"/>
      <c r="BJ113" s="959"/>
      <c r="BK113" s="959"/>
      <c r="BL113" s="959"/>
      <c r="BM113" s="959"/>
      <c r="BN113" s="959"/>
      <c r="BO113" s="959"/>
      <c r="BP113" s="960"/>
      <c r="BQ113" s="961">
        <v>378467</v>
      </c>
      <c r="BR113" s="962"/>
      <c r="BS113" s="962"/>
      <c r="BT113" s="962"/>
      <c r="BU113" s="962"/>
      <c r="BV113" s="962">
        <v>377228</v>
      </c>
      <c r="BW113" s="962"/>
      <c r="BX113" s="962"/>
      <c r="BY113" s="962"/>
      <c r="BZ113" s="962"/>
      <c r="CA113" s="962">
        <v>344830</v>
      </c>
      <c r="CB113" s="962"/>
      <c r="CC113" s="962"/>
      <c r="CD113" s="962"/>
      <c r="CE113" s="962"/>
      <c r="CF113" s="956">
        <v>1.9</v>
      </c>
      <c r="CG113" s="957"/>
      <c r="CH113" s="957"/>
      <c r="CI113" s="957"/>
      <c r="CJ113" s="957"/>
      <c r="CK113" s="984"/>
      <c r="CL113" s="985"/>
      <c r="CM113" s="958" t="s">
        <v>453</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443</v>
      </c>
      <c r="DH113" s="995"/>
      <c r="DI113" s="995"/>
      <c r="DJ113" s="995"/>
      <c r="DK113" s="996"/>
      <c r="DL113" s="997" t="s">
        <v>443</v>
      </c>
      <c r="DM113" s="995"/>
      <c r="DN113" s="995"/>
      <c r="DO113" s="995"/>
      <c r="DP113" s="996"/>
      <c r="DQ113" s="997" t="s">
        <v>190</v>
      </c>
      <c r="DR113" s="995"/>
      <c r="DS113" s="995"/>
      <c r="DT113" s="995"/>
      <c r="DU113" s="996"/>
      <c r="DV113" s="998" t="s">
        <v>443</v>
      </c>
      <c r="DW113" s="999"/>
      <c r="DX113" s="999"/>
      <c r="DY113" s="999"/>
      <c r="DZ113" s="1000"/>
    </row>
    <row r="114" spans="1:130" s="230" customFormat="1" ht="26.25" customHeight="1" x14ac:dyDescent="0.25">
      <c r="A114" s="990"/>
      <c r="B114" s="991"/>
      <c r="C114" s="959" t="s">
        <v>454</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939</v>
      </c>
      <c r="AB114" s="995"/>
      <c r="AC114" s="995"/>
      <c r="AD114" s="995"/>
      <c r="AE114" s="996"/>
      <c r="AF114" s="997">
        <v>3626</v>
      </c>
      <c r="AG114" s="995"/>
      <c r="AH114" s="995"/>
      <c r="AI114" s="995"/>
      <c r="AJ114" s="996"/>
      <c r="AK114" s="997">
        <v>5710</v>
      </c>
      <c r="AL114" s="995"/>
      <c r="AM114" s="995"/>
      <c r="AN114" s="995"/>
      <c r="AO114" s="996"/>
      <c r="AP114" s="998">
        <v>0</v>
      </c>
      <c r="AQ114" s="999"/>
      <c r="AR114" s="999"/>
      <c r="AS114" s="999"/>
      <c r="AT114" s="1000"/>
      <c r="AU114" s="944"/>
      <c r="AV114" s="945"/>
      <c r="AW114" s="945"/>
      <c r="AX114" s="945"/>
      <c r="AY114" s="945"/>
      <c r="AZ114" s="958" t="s">
        <v>455</v>
      </c>
      <c r="BA114" s="959"/>
      <c r="BB114" s="959"/>
      <c r="BC114" s="959"/>
      <c r="BD114" s="959"/>
      <c r="BE114" s="959"/>
      <c r="BF114" s="959"/>
      <c r="BG114" s="959"/>
      <c r="BH114" s="959"/>
      <c r="BI114" s="959"/>
      <c r="BJ114" s="959"/>
      <c r="BK114" s="959"/>
      <c r="BL114" s="959"/>
      <c r="BM114" s="959"/>
      <c r="BN114" s="959"/>
      <c r="BO114" s="959"/>
      <c r="BP114" s="960"/>
      <c r="BQ114" s="961">
        <v>5830037</v>
      </c>
      <c r="BR114" s="962"/>
      <c r="BS114" s="962"/>
      <c r="BT114" s="962"/>
      <c r="BU114" s="962"/>
      <c r="BV114" s="962">
        <v>5489547</v>
      </c>
      <c r="BW114" s="962"/>
      <c r="BX114" s="962"/>
      <c r="BY114" s="962"/>
      <c r="BZ114" s="962"/>
      <c r="CA114" s="962">
        <v>5374771</v>
      </c>
      <c r="CB114" s="962"/>
      <c r="CC114" s="962"/>
      <c r="CD114" s="962"/>
      <c r="CE114" s="962"/>
      <c r="CF114" s="956">
        <v>30.1</v>
      </c>
      <c r="CG114" s="957"/>
      <c r="CH114" s="957"/>
      <c r="CI114" s="957"/>
      <c r="CJ114" s="957"/>
      <c r="CK114" s="984"/>
      <c r="CL114" s="985"/>
      <c r="CM114" s="958" t="s">
        <v>456</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457</v>
      </c>
      <c r="DH114" s="995"/>
      <c r="DI114" s="995"/>
      <c r="DJ114" s="995"/>
      <c r="DK114" s="996"/>
      <c r="DL114" s="997" t="s">
        <v>190</v>
      </c>
      <c r="DM114" s="995"/>
      <c r="DN114" s="995"/>
      <c r="DO114" s="995"/>
      <c r="DP114" s="996"/>
      <c r="DQ114" s="997" t="s">
        <v>190</v>
      </c>
      <c r="DR114" s="995"/>
      <c r="DS114" s="995"/>
      <c r="DT114" s="995"/>
      <c r="DU114" s="996"/>
      <c r="DV114" s="998" t="s">
        <v>190</v>
      </c>
      <c r="DW114" s="999"/>
      <c r="DX114" s="999"/>
      <c r="DY114" s="999"/>
      <c r="DZ114" s="1000"/>
    </row>
    <row r="115" spans="1:130" s="230" customFormat="1" ht="26.25" customHeight="1" x14ac:dyDescent="0.25">
      <c r="A115" s="990"/>
      <c r="B115" s="991"/>
      <c r="C115" s="959" t="s">
        <v>458</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177304</v>
      </c>
      <c r="AB115" s="974"/>
      <c r="AC115" s="974"/>
      <c r="AD115" s="974"/>
      <c r="AE115" s="975"/>
      <c r="AF115" s="976">
        <v>174346</v>
      </c>
      <c r="AG115" s="974"/>
      <c r="AH115" s="974"/>
      <c r="AI115" s="974"/>
      <c r="AJ115" s="975"/>
      <c r="AK115" s="976">
        <v>173775</v>
      </c>
      <c r="AL115" s="974"/>
      <c r="AM115" s="974"/>
      <c r="AN115" s="974"/>
      <c r="AO115" s="975"/>
      <c r="AP115" s="977">
        <v>1</v>
      </c>
      <c r="AQ115" s="978"/>
      <c r="AR115" s="978"/>
      <c r="AS115" s="978"/>
      <c r="AT115" s="979"/>
      <c r="AU115" s="944"/>
      <c r="AV115" s="945"/>
      <c r="AW115" s="945"/>
      <c r="AX115" s="945"/>
      <c r="AY115" s="945"/>
      <c r="AZ115" s="958" t="s">
        <v>459</v>
      </c>
      <c r="BA115" s="959"/>
      <c r="BB115" s="959"/>
      <c r="BC115" s="959"/>
      <c r="BD115" s="959"/>
      <c r="BE115" s="959"/>
      <c r="BF115" s="959"/>
      <c r="BG115" s="959"/>
      <c r="BH115" s="959"/>
      <c r="BI115" s="959"/>
      <c r="BJ115" s="959"/>
      <c r="BK115" s="959"/>
      <c r="BL115" s="959"/>
      <c r="BM115" s="959"/>
      <c r="BN115" s="959"/>
      <c r="BO115" s="959"/>
      <c r="BP115" s="960"/>
      <c r="BQ115" s="961" t="s">
        <v>443</v>
      </c>
      <c r="BR115" s="962"/>
      <c r="BS115" s="962"/>
      <c r="BT115" s="962"/>
      <c r="BU115" s="962"/>
      <c r="BV115" s="962" t="s">
        <v>190</v>
      </c>
      <c r="BW115" s="962"/>
      <c r="BX115" s="962"/>
      <c r="BY115" s="962"/>
      <c r="BZ115" s="962"/>
      <c r="CA115" s="962" t="s">
        <v>443</v>
      </c>
      <c r="CB115" s="962"/>
      <c r="CC115" s="962"/>
      <c r="CD115" s="962"/>
      <c r="CE115" s="962"/>
      <c r="CF115" s="956" t="s">
        <v>190</v>
      </c>
      <c r="CG115" s="957"/>
      <c r="CH115" s="957"/>
      <c r="CI115" s="957"/>
      <c r="CJ115" s="957"/>
      <c r="CK115" s="984"/>
      <c r="CL115" s="985"/>
      <c r="CM115" s="958" t="s">
        <v>460</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443</v>
      </c>
      <c r="DH115" s="995"/>
      <c r="DI115" s="995"/>
      <c r="DJ115" s="995"/>
      <c r="DK115" s="996"/>
      <c r="DL115" s="997" t="s">
        <v>443</v>
      </c>
      <c r="DM115" s="995"/>
      <c r="DN115" s="995"/>
      <c r="DO115" s="995"/>
      <c r="DP115" s="996"/>
      <c r="DQ115" s="997" t="s">
        <v>190</v>
      </c>
      <c r="DR115" s="995"/>
      <c r="DS115" s="995"/>
      <c r="DT115" s="995"/>
      <c r="DU115" s="996"/>
      <c r="DV115" s="998" t="s">
        <v>190</v>
      </c>
      <c r="DW115" s="999"/>
      <c r="DX115" s="999"/>
      <c r="DY115" s="999"/>
      <c r="DZ115" s="1000"/>
    </row>
    <row r="116" spans="1:130" s="230" customFormat="1" ht="26.25" customHeight="1" x14ac:dyDescent="0.25">
      <c r="A116" s="992"/>
      <c r="B116" s="993"/>
      <c r="C116" s="1001" t="s">
        <v>461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190</v>
      </c>
      <c r="AB116" s="995"/>
      <c r="AC116" s="995"/>
      <c r="AD116" s="995"/>
      <c r="AE116" s="996"/>
      <c r="AF116" s="997" t="s">
        <v>457</v>
      </c>
      <c r="AG116" s="995"/>
      <c r="AH116" s="995"/>
      <c r="AI116" s="995"/>
      <c r="AJ116" s="996"/>
      <c r="AK116" s="997" t="s">
        <v>190</v>
      </c>
      <c r="AL116" s="995"/>
      <c r="AM116" s="995"/>
      <c r="AN116" s="995"/>
      <c r="AO116" s="996"/>
      <c r="AP116" s="998" t="s">
        <v>190</v>
      </c>
      <c r="AQ116" s="999"/>
      <c r="AR116" s="999"/>
      <c r="AS116" s="999"/>
      <c r="AT116" s="1000"/>
      <c r="AU116" s="944"/>
      <c r="AV116" s="945"/>
      <c r="AW116" s="945"/>
      <c r="AX116" s="945"/>
      <c r="AY116" s="945"/>
      <c r="AZ116" s="1003" t="s">
        <v>462</v>
      </c>
      <c r="BA116" s="1004"/>
      <c r="BB116" s="1004"/>
      <c r="BC116" s="1004"/>
      <c r="BD116" s="1004"/>
      <c r="BE116" s="1004"/>
      <c r="BF116" s="1004"/>
      <c r="BG116" s="1004"/>
      <c r="BH116" s="1004"/>
      <c r="BI116" s="1004"/>
      <c r="BJ116" s="1004"/>
      <c r="BK116" s="1004"/>
      <c r="BL116" s="1004"/>
      <c r="BM116" s="1004"/>
      <c r="BN116" s="1004"/>
      <c r="BO116" s="1004"/>
      <c r="BP116" s="1005"/>
      <c r="BQ116" s="961" t="s">
        <v>443</v>
      </c>
      <c r="BR116" s="962"/>
      <c r="BS116" s="962"/>
      <c r="BT116" s="962"/>
      <c r="BU116" s="962"/>
      <c r="BV116" s="962" t="s">
        <v>457</v>
      </c>
      <c r="BW116" s="962"/>
      <c r="BX116" s="962"/>
      <c r="BY116" s="962"/>
      <c r="BZ116" s="962"/>
      <c r="CA116" s="962" t="s">
        <v>443</v>
      </c>
      <c r="CB116" s="962"/>
      <c r="CC116" s="962"/>
      <c r="CD116" s="962"/>
      <c r="CE116" s="962"/>
      <c r="CF116" s="956" t="s">
        <v>190</v>
      </c>
      <c r="CG116" s="957"/>
      <c r="CH116" s="957"/>
      <c r="CI116" s="957"/>
      <c r="CJ116" s="957"/>
      <c r="CK116" s="984"/>
      <c r="CL116" s="985"/>
      <c r="CM116" s="958" t="s">
        <v>463</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443</v>
      </c>
      <c r="DH116" s="995"/>
      <c r="DI116" s="995"/>
      <c r="DJ116" s="995"/>
      <c r="DK116" s="996"/>
      <c r="DL116" s="997" t="s">
        <v>190</v>
      </c>
      <c r="DM116" s="995"/>
      <c r="DN116" s="995"/>
      <c r="DO116" s="995"/>
      <c r="DP116" s="996"/>
      <c r="DQ116" s="997" t="s">
        <v>190</v>
      </c>
      <c r="DR116" s="995"/>
      <c r="DS116" s="995"/>
      <c r="DT116" s="995"/>
      <c r="DU116" s="996"/>
      <c r="DV116" s="998" t="s">
        <v>190</v>
      </c>
      <c r="DW116" s="999"/>
      <c r="DX116" s="999"/>
      <c r="DY116" s="999"/>
      <c r="DZ116" s="1000"/>
    </row>
    <row r="117" spans="1:130" s="230" customFormat="1" ht="26.25" customHeight="1" x14ac:dyDescent="0.25">
      <c r="A117" s="948" t="s">
        <v>193</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464</v>
      </c>
      <c r="Z117" s="930"/>
      <c r="AA117" s="1014">
        <v>6226487</v>
      </c>
      <c r="AB117" s="1015"/>
      <c r="AC117" s="1015"/>
      <c r="AD117" s="1015"/>
      <c r="AE117" s="1016"/>
      <c r="AF117" s="1017">
        <v>6155619</v>
      </c>
      <c r="AG117" s="1015"/>
      <c r="AH117" s="1015"/>
      <c r="AI117" s="1015"/>
      <c r="AJ117" s="1016"/>
      <c r="AK117" s="1017">
        <v>6216673</v>
      </c>
      <c r="AL117" s="1015"/>
      <c r="AM117" s="1015"/>
      <c r="AN117" s="1015"/>
      <c r="AO117" s="1016"/>
      <c r="AP117" s="1018"/>
      <c r="AQ117" s="1019"/>
      <c r="AR117" s="1019"/>
      <c r="AS117" s="1019"/>
      <c r="AT117" s="1020"/>
      <c r="AU117" s="944"/>
      <c r="AV117" s="945"/>
      <c r="AW117" s="945"/>
      <c r="AX117" s="945"/>
      <c r="AY117" s="945"/>
      <c r="AZ117" s="1010" t="s">
        <v>465</v>
      </c>
      <c r="BA117" s="1011"/>
      <c r="BB117" s="1011"/>
      <c r="BC117" s="1011"/>
      <c r="BD117" s="1011"/>
      <c r="BE117" s="1011"/>
      <c r="BF117" s="1011"/>
      <c r="BG117" s="1011"/>
      <c r="BH117" s="1011"/>
      <c r="BI117" s="1011"/>
      <c r="BJ117" s="1011"/>
      <c r="BK117" s="1011"/>
      <c r="BL117" s="1011"/>
      <c r="BM117" s="1011"/>
      <c r="BN117" s="1011"/>
      <c r="BO117" s="1011"/>
      <c r="BP117" s="1012"/>
      <c r="BQ117" s="961" t="s">
        <v>190</v>
      </c>
      <c r="BR117" s="962"/>
      <c r="BS117" s="962"/>
      <c r="BT117" s="962"/>
      <c r="BU117" s="962"/>
      <c r="BV117" s="962" t="s">
        <v>190</v>
      </c>
      <c r="BW117" s="962"/>
      <c r="BX117" s="962"/>
      <c r="BY117" s="962"/>
      <c r="BZ117" s="962"/>
      <c r="CA117" s="962" t="s">
        <v>443</v>
      </c>
      <c r="CB117" s="962"/>
      <c r="CC117" s="962"/>
      <c r="CD117" s="962"/>
      <c r="CE117" s="962"/>
      <c r="CF117" s="956" t="s">
        <v>190</v>
      </c>
      <c r="CG117" s="957"/>
      <c r="CH117" s="957"/>
      <c r="CI117" s="957"/>
      <c r="CJ117" s="957"/>
      <c r="CK117" s="984"/>
      <c r="CL117" s="985"/>
      <c r="CM117" s="958" t="s">
        <v>466</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443</v>
      </c>
      <c r="DH117" s="995"/>
      <c r="DI117" s="995"/>
      <c r="DJ117" s="995"/>
      <c r="DK117" s="996"/>
      <c r="DL117" s="997" t="s">
        <v>443</v>
      </c>
      <c r="DM117" s="995"/>
      <c r="DN117" s="995"/>
      <c r="DO117" s="995"/>
      <c r="DP117" s="996"/>
      <c r="DQ117" s="997" t="s">
        <v>190</v>
      </c>
      <c r="DR117" s="995"/>
      <c r="DS117" s="995"/>
      <c r="DT117" s="995"/>
      <c r="DU117" s="996"/>
      <c r="DV117" s="998" t="s">
        <v>190</v>
      </c>
      <c r="DW117" s="999"/>
      <c r="DX117" s="999"/>
      <c r="DY117" s="999"/>
      <c r="DZ117" s="1000"/>
    </row>
    <row r="118" spans="1:130" s="230" customFormat="1" ht="26.25" customHeight="1" x14ac:dyDescent="0.25">
      <c r="A118" s="948" t="s">
        <v>438</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435</v>
      </c>
      <c r="AB118" s="929"/>
      <c r="AC118" s="929"/>
      <c r="AD118" s="929"/>
      <c r="AE118" s="930"/>
      <c r="AF118" s="928" t="s">
        <v>436</v>
      </c>
      <c r="AG118" s="929"/>
      <c r="AH118" s="929"/>
      <c r="AI118" s="929"/>
      <c r="AJ118" s="930"/>
      <c r="AK118" s="928" t="s">
        <v>313</v>
      </c>
      <c r="AL118" s="929"/>
      <c r="AM118" s="929"/>
      <c r="AN118" s="929"/>
      <c r="AO118" s="930"/>
      <c r="AP118" s="1006" t="s">
        <v>437</v>
      </c>
      <c r="AQ118" s="1007"/>
      <c r="AR118" s="1007"/>
      <c r="AS118" s="1007"/>
      <c r="AT118" s="1008"/>
      <c r="AU118" s="944"/>
      <c r="AV118" s="945"/>
      <c r="AW118" s="945"/>
      <c r="AX118" s="945"/>
      <c r="AY118" s="945"/>
      <c r="AZ118" s="1009" t="s">
        <v>467</v>
      </c>
      <c r="BA118" s="1001"/>
      <c r="BB118" s="1001"/>
      <c r="BC118" s="1001"/>
      <c r="BD118" s="1001"/>
      <c r="BE118" s="1001"/>
      <c r="BF118" s="1001"/>
      <c r="BG118" s="1001"/>
      <c r="BH118" s="1001"/>
      <c r="BI118" s="1001"/>
      <c r="BJ118" s="1001"/>
      <c r="BK118" s="1001"/>
      <c r="BL118" s="1001"/>
      <c r="BM118" s="1001"/>
      <c r="BN118" s="1001"/>
      <c r="BO118" s="1001"/>
      <c r="BP118" s="1002"/>
      <c r="BQ118" s="1035" t="s">
        <v>190</v>
      </c>
      <c r="BR118" s="1036"/>
      <c r="BS118" s="1036"/>
      <c r="BT118" s="1036"/>
      <c r="BU118" s="1036"/>
      <c r="BV118" s="1036" t="s">
        <v>443</v>
      </c>
      <c r="BW118" s="1036"/>
      <c r="BX118" s="1036"/>
      <c r="BY118" s="1036"/>
      <c r="BZ118" s="1036"/>
      <c r="CA118" s="1036" t="s">
        <v>190</v>
      </c>
      <c r="CB118" s="1036"/>
      <c r="CC118" s="1036"/>
      <c r="CD118" s="1036"/>
      <c r="CE118" s="1036"/>
      <c r="CF118" s="956" t="s">
        <v>190</v>
      </c>
      <c r="CG118" s="957"/>
      <c r="CH118" s="957"/>
      <c r="CI118" s="957"/>
      <c r="CJ118" s="957"/>
      <c r="CK118" s="984"/>
      <c r="CL118" s="985"/>
      <c r="CM118" s="958" t="s">
        <v>468</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190</v>
      </c>
      <c r="DH118" s="995"/>
      <c r="DI118" s="995"/>
      <c r="DJ118" s="995"/>
      <c r="DK118" s="996"/>
      <c r="DL118" s="997" t="s">
        <v>190</v>
      </c>
      <c r="DM118" s="995"/>
      <c r="DN118" s="995"/>
      <c r="DO118" s="995"/>
      <c r="DP118" s="996"/>
      <c r="DQ118" s="997" t="s">
        <v>190</v>
      </c>
      <c r="DR118" s="995"/>
      <c r="DS118" s="995"/>
      <c r="DT118" s="995"/>
      <c r="DU118" s="996"/>
      <c r="DV118" s="998" t="s">
        <v>190</v>
      </c>
      <c r="DW118" s="999"/>
      <c r="DX118" s="999"/>
      <c r="DY118" s="999"/>
      <c r="DZ118" s="1000"/>
    </row>
    <row r="119" spans="1:130" s="230" customFormat="1" ht="26.25" customHeight="1" x14ac:dyDescent="0.25">
      <c r="A119" s="1093" t="s">
        <v>441</v>
      </c>
      <c r="B119" s="983"/>
      <c r="C119" s="965" t="s">
        <v>442</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457</v>
      </c>
      <c r="AB119" s="936"/>
      <c r="AC119" s="936"/>
      <c r="AD119" s="936"/>
      <c r="AE119" s="937"/>
      <c r="AF119" s="938" t="s">
        <v>190</v>
      </c>
      <c r="AG119" s="936"/>
      <c r="AH119" s="936"/>
      <c r="AI119" s="936"/>
      <c r="AJ119" s="937"/>
      <c r="AK119" s="938" t="s">
        <v>190</v>
      </c>
      <c r="AL119" s="936"/>
      <c r="AM119" s="936"/>
      <c r="AN119" s="936"/>
      <c r="AO119" s="937"/>
      <c r="AP119" s="939" t="s">
        <v>457</v>
      </c>
      <c r="AQ119" s="940"/>
      <c r="AR119" s="940"/>
      <c r="AS119" s="940"/>
      <c r="AT119" s="941"/>
      <c r="AU119" s="946"/>
      <c r="AV119" s="947"/>
      <c r="AW119" s="947"/>
      <c r="AX119" s="947"/>
      <c r="AY119" s="947"/>
      <c r="AZ119" s="251" t="s">
        <v>193</v>
      </c>
      <c r="BA119" s="251"/>
      <c r="BB119" s="251"/>
      <c r="BC119" s="251"/>
      <c r="BD119" s="251"/>
      <c r="BE119" s="251"/>
      <c r="BF119" s="251"/>
      <c r="BG119" s="251"/>
      <c r="BH119" s="251"/>
      <c r="BI119" s="251"/>
      <c r="BJ119" s="251"/>
      <c r="BK119" s="251"/>
      <c r="BL119" s="251"/>
      <c r="BM119" s="251"/>
      <c r="BN119" s="251"/>
      <c r="BO119" s="1013" t="s">
        <v>469</v>
      </c>
      <c r="BP119" s="1041"/>
      <c r="BQ119" s="1035">
        <v>72389981</v>
      </c>
      <c r="BR119" s="1036"/>
      <c r="BS119" s="1036"/>
      <c r="BT119" s="1036"/>
      <c r="BU119" s="1036"/>
      <c r="BV119" s="1036">
        <v>70298753</v>
      </c>
      <c r="BW119" s="1036"/>
      <c r="BX119" s="1036"/>
      <c r="BY119" s="1036"/>
      <c r="BZ119" s="1036"/>
      <c r="CA119" s="1036">
        <v>64036553</v>
      </c>
      <c r="CB119" s="1036"/>
      <c r="CC119" s="1036"/>
      <c r="CD119" s="1036"/>
      <c r="CE119" s="1036"/>
      <c r="CF119" s="1037"/>
      <c r="CG119" s="1038"/>
      <c r="CH119" s="1038"/>
      <c r="CI119" s="1038"/>
      <c r="CJ119" s="1039"/>
      <c r="CK119" s="986"/>
      <c r="CL119" s="987"/>
      <c r="CM119" s="1009" t="s">
        <v>470</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714125</v>
      </c>
      <c r="DH119" s="1022"/>
      <c r="DI119" s="1022"/>
      <c r="DJ119" s="1022"/>
      <c r="DK119" s="1023"/>
      <c r="DL119" s="1021">
        <v>543072</v>
      </c>
      <c r="DM119" s="1022"/>
      <c r="DN119" s="1022"/>
      <c r="DO119" s="1022"/>
      <c r="DP119" s="1023"/>
      <c r="DQ119" s="1021">
        <v>369297</v>
      </c>
      <c r="DR119" s="1022"/>
      <c r="DS119" s="1022"/>
      <c r="DT119" s="1022"/>
      <c r="DU119" s="1023"/>
      <c r="DV119" s="1024">
        <v>2.1</v>
      </c>
      <c r="DW119" s="1025"/>
      <c r="DX119" s="1025"/>
      <c r="DY119" s="1025"/>
      <c r="DZ119" s="1026"/>
    </row>
    <row r="120" spans="1:130" s="230" customFormat="1" ht="26.25" customHeight="1" x14ac:dyDescent="0.25">
      <c r="A120" s="1094"/>
      <c r="B120" s="985"/>
      <c r="C120" s="958" t="s">
        <v>446</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190</v>
      </c>
      <c r="AB120" s="995"/>
      <c r="AC120" s="995"/>
      <c r="AD120" s="995"/>
      <c r="AE120" s="996"/>
      <c r="AF120" s="997" t="s">
        <v>457</v>
      </c>
      <c r="AG120" s="995"/>
      <c r="AH120" s="995"/>
      <c r="AI120" s="995"/>
      <c r="AJ120" s="996"/>
      <c r="AK120" s="997" t="s">
        <v>190</v>
      </c>
      <c r="AL120" s="995"/>
      <c r="AM120" s="995"/>
      <c r="AN120" s="995"/>
      <c r="AO120" s="996"/>
      <c r="AP120" s="998" t="s">
        <v>457</v>
      </c>
      <c r="AQ120" s="999"/>
      <c r="AR120" s="999"/>
      <c r="AS120" s="999"/>
      <c r="AT120" s="1000"/>
      <c r="AU120" s="1027" t="s">
        <v>471</v>
      </c>
      <c r="AV120" s="1028"/>
      <c r="AW120" s="1028"/>
      <c r="AX120" s="1028"/>
      <c r="AY120" s="1029"/>
      <c r="AZ120" s="965" t="s">
        <v>472</v>
      </c>
      <c r="BA120" s="933"/>
      <c r="BB120" s="933"/>
      <c r="BC120" s="933"/>
      <c r="BD120" s="933"/>
      <c r="BE120" s="933"/>
      <c r="BF120" s="933"/>
      <c r="BG120" s="933"/>
      <c r="BH120" s="933"/>
      <c r="BI120" s="933"/>
      <c r="BJ120" s="933"/>
      <c r="BK120" s="933"/>
      <c r="BL120" s="933"/>
      <c r="BM120" s="933"/>
      <c r="BN120" s="933"/>
      <c r="BO120" s="933"/>
      <c r="BP120" s="934"/>
      <c r="BQ120" s="966">
        <v>7809773</v>
      </c>
      <c r="BR120" s="967"/>
      <c r="BS120" s="967"/>
      <c r="BT120" s="967"/>
      <c r="BU120" s="967"/>
      <c r="BV120" s="967">
        <v>9030255</v>
      </c>
      <c r="BW120" s="967"/>
      <c r="BX120" s="967"/>
      <c r="BY120" s="967"/>
      <c r="BZ120" s="967"/>
      <c r="CA120" s="967">
        <v>7229222</v>
      </c>
      <c r="CB120" s="967"/>
      <c r="CC120" s="967"/>
      <c r="CD120" s="967"/>
      <c r="CE120" s="967"/>
      <c r="CF120" s="980">
        <v>40.5</v>
      </c>
      <c r="CG120" s="981"/>
      <c r="CH120" s="981"/>
      <c r="CI120" s="981"/>
      <c r="CJ120" s="981"/>
      <c r="CK120" s="1042" t="s">
        <v>473</v>
      </c>
      <c r="CL120" s="1043"/>
      <c r="CM120" s="1043"/>
      <c r="CN120" s="1043"/>
      <c r="CO120" s="1044"/>
      <c r="CP120" s="1050" t="s">
        <v>417</v>
      </c>
      <c r="CQ120" s="1051"/>
      <c r="CR120" s="1051"/>
      <c r="CS120" s="1051"/>
      <c r="CT120" s="1051"/>
      <c r="CU120" s="1051"/>
      <c r="CV120" s="1051"/>
      <c r="CW120" s="1051"/>
      <c r="CX120" s="1051"/>
      <c r="CY120" s="1051"/>
      <c r="CZ120" s="1051"/>
      <c r="DA120" s="1051"/>
      <c r="DB120" s="1051"/>
      <c r="DC120" s="1051"/>
      <c r="DD120" s="1051"/>
      <c r="DE120" s="1051"/>
      <c r="DF120" s="1052"/>
      <c r="DG120" s="966">
        <v>30124582</v>
      </c>
      <c r="DH120" s="967"/>
      <c r="DI120" s="967"/>
      <c r="DJ120" s="967"/>
      <c r="DK120" s="967"/>
      <c r="DL120" s="967">
        <v>29856799</v>
      </c>
      <c r="DM120" s="967"/>
      <c r="DN120" s="967"/>
      <c r="DO120" s="967"/>
      <c r="DP120" s="967"/>
      <c r="DQ120" s="967">
        <v>24138112</v>
      </c>
      <c r="DR120" s="967"/>
      <c r="DS120" s="967"/>
      <c r="DT120" s="967"/>
      <c r="DU120" s="967"/>
      <c r="DV120" s="968">
        <v>135.30000000000001</v>
      </c>
      <c r="DW120" s="968"/>
      <c r="DX120" s="968"/>
      <c r="DY120" s="968"/>
      <c r="DZ120" s="969"/>
    </row>
    <row r="121" spans="1:130" s="230" customFormat="1" ht="26.25" customHeight="1" x14ac:dyDescent="0.25">
      <c r="A121" s="1094"/>
      <c r="B121" s="985"/>
      <c r="C121" s="1010" t="s">
        <v>474</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190</v>
      </c>
      <c r="AB121" s="995"/>
      <c r="AC121" s="995"/>
      <c r="AD121" s="995"/>
      <c r="AE121" s="996"/>
      <c r="AF121" s="997" t="s">
        <v>190</v>
      </c>
      <c r="AG121" s="995"/>
      <c r="AH121" s="995"/>
      <c r="AI121" s="995"/>
      <c r="AJ121" s="996"/>
      <c r="AK121" s="997" t="s">
        <v>190</v>
      </c>
      <c r="AL121" s="995"/>
      <c r="AM121" s="995"/>
      <c r="AN121" s="995"/>
      <c r="AO121" s="996"/>
      <c r="AP121" s="998" t="s">
        <v>457</v>
      </c>
      <c r="AQ121" s="999"/>
      <c r="AR121" s="999"/>
      <c r="AS121" s="999"/>
      <c r="AT121" s="1000"/>
      <c r="AU121" s="1030"/>
      <c r="AV121" s="1031"/>
      <c r="AW121" s="1031"/>
      <c r="AX121" s="1031"/>
      <c r="AY121" s="1032"/>
      <c r="AZ121" s="958" t="s">
        <v>475</v>
      </c>
      <c r="BA121" s="959"/>
      <c r="BB121" s="959"/>
      <c r="BC121" s="959"/>
      <c r="BD121" s="959"/>
      <c r="BE121" s="959"/>
      <c r="BF121" s="959"/>
      <c r="BG121" s="959"/>
      <c r="BH121" s="959"/>
      <c r="BI121" s="959"/>
      <c r="BJ121" s="959"/>
      <c r="BK121" s="959"/>
      <c r="BL121" s="959"/>
      <c r="BM121" s="959"/>
      <c r="BN121" s="959"/>
      <c r="BO121" s="959"/>
      <c r="BP121" s="960"/>
      <c r="BQ121" s="961">
        <v>90183</v>
      </c>
      <c r="BR121" s="962"/>
      <c r="BS121" s="962"/>
      <c r="BT121" s="962"/>
      <c r="BU121" s="962"/>
      <c r="BV121" s="962">
        <v>71359</v>
      </c>
      <c r="BW121" s="962"/>
      <c r="BX121" s="962"/>
      <c r="BY121" s="962"/>
      <c r="BZ121" s="962"/>
      <c r="CA121" s="962">
        <v>52831</v>
      </c>
      <c r="CB121" s="962"/>
      <c r="CC121" s="962"/>
      <c r="CD121" s="962"/>
      <c r="CE121" s="962"/>
      <c r="CF121" s="956">
        <v>0.3</v>
      </c>
      <c r="CG121" s="957"/>
      <c r="CH121" s="957"/>
      <c r="CI121" s="957"/>
      <c r="CJ121" s="957"/>
      <c r="CK121" s="1045"/>
      <c r="CL121" s="1046"/>
      <c r="CM121" s="1046"/>
      <c r="CN121" s="1046"/>
      <c r="CO121" s="1047"/>
      <c r="CP121" s="1055" t="s">
        <v>476</v>
      </c>
      <c r="CQ121" s="1056"/>
      <c r="CR121" s="1056"/>
      <c r="CS121" s="1056"/>
      <c r="CT121" s="1056"/>
      <c r="CU121" s="1056"/>
      <c r="CV121" s="1056"/>
      <c r="CW121" s="1056"/>
      <c r="CX121" s="1056"/>
      <c r="CY121" s="1056"/>
      <c r="CZ121" s="1056"/>
      <c r="DA121" s="1056"/>
      <c r="DB121" s="1056"/>
      <c r="DC121" s="1056"/>
      <c r="DD121" s="1056"/>
      <c r="DE121" s="1056"/>
      <c r="DF121" s="1057"/>
      <c r="DG121" s="961">
        <v>1246619</v>
      </c>
      <c r="DH121" s="962"/>
      <c r="DI121" s="962"/>
      <c r="DJ121" s="962"/>
      <c r="DK121" s="962"/>
      <c r="DL121" s="962">
        <v>1236997</v>
      </c>
      <c r="DM121" s="962"/>
      <c r="DN121" s="962"/>
      <c r="DO121" s="962"/>
      <c r="DP121" s="962"/>
      <c r="DQ121" s="962">
        <v>1199659</v>
      </c>
      <c r="DR121" s="962"/>
      <c r="DS121" s="962"/>
      <c r="DT121" s="962"/>
      <c r="DU121" s="962"/>
      <c r="DV121" s="963">
        <v>6.7</v>
      </c>
      <c r="DW121" s="963"/>
      <c r="DX121" s="963"/>
      <c r="DY121" s="963"/>
      <c r="DZ121" s="964"/>
    </row>
    <row r="122" spans="1:130" s="230" customFormat="1" ht="26.25" customHeight="1" x14ac:dyDescent="0.25">
      <c r="A122" s="1094"/>
      <c r="B122" s="985"/>
      <c r="C122" s="958" t="s">
        <v>456</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190</v>
      </c>
      <c r="AB122" s="995"/>
      <c r="AC122" s="995"/>
      <c r="AD122" s="995"/>
      <c r="AE122" s="996"/>
      <c r="AF122" s="997" t="s">
        <v>190</v>
      </c>
      <c r="AG122" s="995"/>
      <c r="AH122" s="995"/>
      <c r="AI122" s="995"/>
      <c r="AJ122" s="996"/>
      <c r="AK122" s="997" t="s">
        <v>190</v>
      </c>
      <c r="AL122" s="995"/>
      <c r="AM122" s="995"/>
      <c r="AN122" s="995"/>
      <c r="AO122" s="996"/>
      <c r="AP122" s="998" t="s">
        <v>443</v>
      </c>
      <c r="AQ122" s="999"/>
      <c r="AR122" s="999"/>
      <c r="AS122" s="999"/>
      <c r="AT122" s="1000"/>
      <c r="AU122" s="1030"/>
      <c r="AV122" s="1031"/>
      <c r="AW122" s="1031"/>
      <c r="AX122" s="1031"/>
      <c r="AY122" s="1032"/>
      <c r="AZ122" s="1009" t="s">
        <v>477</v>
      </c>
      <c r="BA122" s="1001"/>
      <c r="BB122" s="1001"/>
      <c r="BC122" s="1001"/>
      <c r="BD122" s="1001"/>
      <c r="BE122" s="1001"/>
      <c r="BF122" s="1001"/>
      <c r="BG122" s="1001"/>
      <c r="BH122" s="1001"/>
      <c r="BI122" s="1001"/>
      <c r="BJ122" s="1001"/>
      <c r="BK122" s="1001"/>
      <c r="BL122" s="1001"/>
      <c r="BM122" s="1001"/>
      <c r="BN122" s="1001"/>
      <c r="BO122" s="1001"/>
      <c r="BP122" s="1002"/>
      <c r="BQ122" s="1035">
        <v>46080132</v>
      </c>
      <c r="BR122" s="1036"/>
      <c r="BS122" s="1036"/>
      <c r="BT122" s="1036"/>
      <c r="BU122" s="1036"/>
      <c r="BV122" s="1036">
        <v>43997202</v>
      </c>
      <c r="BW122" s="1036"/>
      <c r="BX122" s="1036"/>
      <c r="BY122" s="1036"/>
      <c r="BZ122" s="1036"/>
      <c r="CA122" s="1036">
        <v>42682706</v>
      </c>
      <c r="CB122" s="1036"/>
      <c r="CC122" s="1036"/>
      <c r="CD122" s="1036"/>
      <c r="CE122" s="1036"/>
      <c r="CF122" s="1053">
        <v>239.3</v>
      </c>
      <c r="CG122" s="1054"/>
      <c r="CH122" s="1054"/>
      <c r="CI122" s="1054"/>
      <c r="CJ122" s="1054"/>
      <c r="CK122" s="1045"/>
      <c r="CL122" s="1046"/>
      <c r="CM122" s="1046"/>
      <c r="CN122" s="1046"/>
      <c r="CO122" s="1047"/>
      <c r="CP122" s="1055" t="s">
        <v>478</v>
      </c>
      <c r="CQ122" s="1056"/>
      <c r="CR122" s="1056"/>
      <c r="CS122" s="1056"/>
      <c r="CT122" s="1056"/>
      <c r="CU122" s="1056"/>
      <c r="CV122" s="1056"/>
      <c r="CW122" s="1056"/>
      <c r="CX122" s="1056"/>
      <c r="CY122" s="1056"/>
      <c r="CZ122" s="1056"/>
      <c r="DA122" s="1056"/>
      <c r="DB122" s="1056"/>
      <c r="DC122" s="1056"/>
      <c r="DD122" s="1056"/>
      <c r="DE122" s="1056"/>
      <c r="DF122" s="1057"/>
      <c r="DG122" s="961">
        <v>162126</v>
      </c>
      <c r="DH122" s="962"/>
      <c r="DI122" s="962"/>
      <c r="DJ122" s="962"/>
      <c r="DK122" s="962"/>
      <c r="DL122" s="962">
        <v>179774</v>
      </c>
      <c r="DM122" s="962"/>
      <c r="DN122" s="962"/>
      <c r="DO122" s="962"/>
      <c r="DP122" s="962"/>
      <c r="DQ122" s="962">
        <v>221089</v>
      </c>
      <c r="DR122" s="962"/>
      <c r="DS122" s="962"/>
      <c r="DT122" s="962"/>
      <c r="DU122" s="962"/>
      <c r="DV122" s="963">
        <v>1.2</v>
      </c>
      <c r="DW122" s="963"/>
      <c r="DX122" s="963"/>
      <c r="DY122" s="963"/>
      <c r="DZ122" s="964"/>
    </row>
    <row r="123" spans="1:130" s="230" customFormat="1" ht="26.25" customHeight="1" x14ac:dyDescent="0.25">
      <c r="A123" s="1094"/>
      <c r="B123" s="985"/>
      <c r="C123" s="958" t="s">
        <v>463</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190</v>
      </c>
      <c r="AB123" s="995"/>
      <c r="AC123" s="995"/>
      <c r="AD123" s="995"/>
      <c r="AE123" s="996"/>
      <c r="AF123" s="997" t="s">
        <v>190</v>
      </c>
      <c r="AG123" s="995"/>
      <c r="AH123" s="995"/>
      <c r="AI123" s="995"/>
      <c r="AJ123" s="996"/>
      <c r="AK123" s="997" t="s">
        <v>190</v>
      </c>
      <c r="AL123" s="995"/>
      <c r="AM123" s="995"/>
      <c r="AN123" s="995"/>
      <c r="AO123" s="996"/>
      <c r="AP123" s="998" t="s">
        <v>190</v>
      </c>
      <c r="AQ123" s="999"/>
      <c r="AR123" s="999"/>
      <c r="AS123" s="999"/>
      <c r="AT123" s="1000"/>
      <c r="AU123" s="1033"/>
      <c r="AV123" s="1034"/>
      <c r="AW123" s="1034"/>
      <c r="AX123" s="1034"/>
      <c r="AY123" s="1034"/>
      <c r="AZ123" s="251" t="s">
        <v>193</v>
      </c>
      <c r="BA123" s="251"/>
      <c r="BB123" s="251"/>
      <c r="BC123" s="251"/>
      <c r="BD123" s="251"/>
      <c r="BE123" s="251"/>
      <c r="BF123" s="251"/>
      <c r="BG123" s="251"/>
      <c r="BH123" s="251"/>
      <c r="BI123" s="251"/>
      <c r="BJ123" s="251"/>
      <c r="BK123" s="251"/>
      <c r="BL123" s="251"/>
      <c r="BM123" s="251"/>
      <c r="BN123" s="251"/>
      <c r="BO123" s="1013" t="s">
        <v>479</v>
      </c>
      <c r="BP123" s="1041"/>
      <c r="BQ123" s="1100">
        <v>53980088</v>
      </c>
      <c r="BR123" s="1067"/>
      <c r="BS123" s="1067"/>
      <c r="BT123" s="1067"/>
      <c r="BU123" s="1067"/>
      <c r="BV123" s="1067">
        <v>53098816</v>
      </c>
      <c r="BW123" s="1067"/>
      <c r="BX123" s="1067"/>
      <c r="BY123" s="1067"/>
      <c r="BZ123" s="1067"/>
      <c r="CA123" s="1067">
        <v>49964759</v>
      </c>
      <c r="CB123" s="1067"/>
      <c r="CC123" s="1067"/>
      <c r="CD123" s="1067"/>
      <c r="CE123" s="1067"/>
      <c r="CF123" s="1037"/>
      <c r="CG123" s="1038"/>
      <c r="CH123" s="1038"/>
      <c r="CI123" s="1038"/>
      <c r="CJ123" s="1039"/>
      <c r="CK123" s="1045"/>
      <c r="CL123" s="1046"/>
      <c r="CM123" s="1046"/>
      <c r="CN123" s="1046"/>
      <c r="CO123" s="1047"/>
      <c r="CP123" s="1055" t="s">
        <v>411</v>
      </c>
      <c r="CQ123" s="1056"/>
      <c r="CR123" s="1056"/>
      <c r="CS123" s="1056"/>
      <c r="CT123" s="1056"/>
      <c r="CU123" s="1056"/>
      <c r="CV123" s="1056"/>
      <c r="CW123" s="1056"/>
      <c r="CX123" s="1056"/>
      <c r="CY123" s="1056"/>
      <c r="CZ123" s="1056"/>
      <c r="DA123" s="1056"/>
      <c r="DB123" s="1056"/>
      <c r="DC123" s="1056"/>
      <c r="DD123" s="1056"/>
      <c r="DE123" s="1056"/>
      <c r="DF123" s="1057"/>
      <c r="DG123" s="994" t="s">
        <v>190</v>
      </c>
      <c r="DH123" s="995"/>
      <c r="DI123" s="995"/>
      <c r="DJ123" s="995"/>
      <c r="DK123" s="996"/>
      <c r="DL123" s="997" t="s">
        <v>190</v>
      </c>
      <c r="DM123" s="995"/>
      <c r="DN123" s="995"/>
      <c r="DO123" s="995"/>
      <c r="DP123" s="996"/>
      <c r="DQ123" s="997" t="s">
        <v>457</v>
      </c>
      <c r="DR123" s="995"/>
      <c r="DS123" s="995"/>
      <c r="DT123" s="995"/>
      <c r="DU123" s="996"/>
      <c r="DV123" s="998" t="s">
        <v>190</v>
      </c>
      <c r="DW123" s="999"/>
      <c r="DX123" s="999"/>
      <c r="DY123" s="999"/>
      <c r="DZ123" s="1000"/>
    </row>
    <row r="124" spans="1:130" s="230" customFormat="1" ht="26.25" customHeight="1" thickBot="1" x14ac:dyDescent="0.3">
      <c r="A124" s="1094"/>
      <c r="B124" s="985"/>
      <c r="C124" s="958" t="s">
        <v>466</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190</v>
      </c>
      <c r="AB124" s="995"/>
      <c r="AC124" s="995"/>
      <c r="AD124" s="995"/>
      <c r="AE124" s="996"/>
      <c r="AF124" s="997" t="s">
        <v>457</v>
      </c>
      <c r="AG124" s="995"/>
      <c r="AH124" s="995"/>
      <c r="AI124" s="995"/>
      <c r="AJ124" s="996"/>
      <c r="AK124" s="997" t="s">
        <v>190</v>
      </c>
      <c r="AL124" s="995"/>
      <c r="AM124" s="995"/>
      <c r="AN124" s="995"/>
      <c r="AO124" s="996"/>
      <c r="AP124" s="998" t="s">
        <v>190</v>
      </c>
      <c r="AQ124" s="999"/>
      <c r="AR124" s="999"/>
      <c r="AS124" s="999"/>
      <c r="AT124" s="1000"/>
      <c r="AU124" s="1096" t="s">
        <v>480</v>
      </c>
      <c r="AV124" s="1097"/>
      <c r="AW124" s="1097"/>
      <c r="AX124" s="1097"/>
      <c r="AY124" s="1097"/>
      <c r="AZ124" s="1097"/>
      <c r="BA124" s="1097"/>
      <c r="BB124" s="1097"/>
      <c r="BC124" s="1097"/>
      <c r="BD124" s="1097"/>
      <c r="BE124" s="1097"/>
      <c r="BF124" s="1097"/>
      <c r="BG124" s="1097"/>
      <c r="BH124" s="1097"/>
      <c r="BI124" s="1097"/>
      <c r="BJ124" s="1097"/>
      <c r="BK124" s="1097"/>
      <c r="BL124" s="1097"/>
      <c r="BM124" s="1097"/>
      <c r="BN124" s="1097"/>
      <c r="BO124" s="1097"/>
      <c r="BP124" s="1098"/>
      <c r="BQ124" s="1099">
        <v>102.4</v>
      </c>
      <c r="BR124" s="1063"/>
      <c r="BS124" s="1063"/>
      <c r="BT124" s="1063"/>
      <c r="BU124" s="1063"/>
      <c r="BV124" s="1063">
        <v>92.9</v>
      </c>
      <c r="BW124" s="1063"/>
      <c r="BX124" s="1063"/>
      <c r="BY124" s="1063"/>
      <c r="BZ124" s="1063"/>
      <c r="CA124" s="1063">
        <v>78.8</v>
      </c>
      <c r="CB124" s="1063"/>
      <c r="CC124" s="1063"/>
      <c r="CD124" s="1063"/>
      <c r="CE124" s="1063"/>
      <c r="CF124" s="1064"/>
      <c r="CG124" s="1065"/>
      <c r="CH124" s="1065"/>
      <c r="CI124" s="1065"/>
      <c r="CJ124" s="1066"/>
      <c r="CK124" s="1048"/>
      <c r="CL124" s="1048"/>
      <c r="CM124" s="1048"/>
      <c r="CN124" s="1048"/>
      <c r="CO124" s="1049"/>
      <c r="CP124" s="1055" t="s">
        <v>481</v>
      </c>
      <c r="CQ124" s="1056"/>
      <c r="CR124" s="1056"/>
      <c r="CS124" s="1056"/>
      <c r="CT124" s="1056"/>
      <c r="CU124" s="1056"/>
      <c r="CV124" s="1056"/>
      <c r="CW124" s="1056"/>
      <c r="CX124" s="1056"/>
      <c r="CY124" s="1056"/>
      <c r="CZ124" s="1056"/>
      <c r="DA124" s="1056"/>
      <c r="DB124" s="1056"/>
      <c r="DC124" s="1056"/>
      <c r="DD124" s="1056"/>
      <c r="DE124" s="1056"/>
      <c r="DF124" s="1057"/>
      <c r="DG124" s="1040" t="s">
        <v>482</v>
      </c>
      <c r="DH124" s="1022"/>
      <c r="DI124" s="1022"/>
      <c r="DJ124" s="1022"/>
      <c r="DK124" s="1023"/>
      <c r="DL124" s="1021" t="s">
        <v>483</v>
      </c>
      <c r="DM124" s="1022"/>
      <c r="DN124" s="1022"/>
      <c r="DO124" s="1022"/>
      <c r="DP124" s="1023"/>
      <c r="DQ124" s="1021" t="s">
        <v>483</v>
      </c>
      <c r="DR124" s="1022"/>
      <c r="DS124" s="1022"/>
      <c r="DT124" s="1022"/>
      <c r="DU124" s="1023"/>
      <c r="DV124" s="1024" t="s">
        <v>483</v>
      </c>
      <c r="DW124" s="1025"/>
      <c r="DX124" s="1025"/>
      <c r="DY124" s="1025"/>
      <c r="DZ124" s="1026"/>
    </row>
    <row r="125" spans="1:130" s="230" customFormat="1" ht="26.25" customHeight="1" x14ac:dyDescent="0.25">
      <c r="A125" s="1094"/>
      <c r="B125" s="985"/>
      <c r="C125" s="958" t="s">
        <v>468</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483</v>
      </c>
      <c r="AB125" s="995"/>
      <c r="AC125" s="995"/>
      <c r="AD125" s="995"/>
      <c r="AE125" s="996"/>
      <c r="AF125" s="997" t="s">
        <v>482</v>
      </c>
      <c r="AG125" s="995"/>
      <c r="AH125" s="995"/>
      <c r="AI125" s="995"/>
      <c r="AJ125" s="996"/>
      <c r="AK125" s="997" t="s">
        <v>484</v>
      </c>
      <c r="AL125" s="995"/>
      <c r="AM125" s="995"/>
      <c r="AN125" s="995"/>
      <c r="AO125" s="996"/>
      <c r="AP125" s="998" t="s">
        <v>483</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485</v>
      </c>
      <c r="CL125" s="1043"/>
      <c r="CM125" s="1043"/>
      <c r="CN125" s="1043"/>
      <c r="CO125" s="1044"/>
      <c r="CP125" s="965" t="s">
        <v>486</v>
      </c>
      <c r="CQ125" s="933"/>
      <c r="CR125" s="933"/>
      <c r="CS125" s="933"/>
      <c r="CT125" s="933"/>
      <c r="CU125" s="933"/>
      <c r="CV125" s="933"/>
      <c r="CW125" s="933"/>
      <c r="CX125" s="933"/>
      <c r="CY125" s="933"/>
      <c r="CZ125" s="933"/>
      <c r="DA125" s="933"/>
      <c r="DB125" s="933"/>
      <c r="DC125" s="933"/>
      <c r="DD125" s="933"/>
      <c r="DE125" s="933"/>
      <c r="DF125" s="934"/>
      <c r="DG125" s="966" t="s">
        <v>483</v>
      </c>
      <c r="DH125" s="967"/>
      <c r="DI125" s="967"/>
      <c r="DJ125" s="967"/>
      <c r="DK125" s="967"/>
      <c r="DL125" s="967" t="s">
        <v>190</v>
      </c>
      <c r="DM125" s="967"/>
      <c r="DN125" s="967"/>
      <c r="DO125" s="967"/>
      <c r="DP125" s="967"/>
      <c r="DQ125" s="967" t="s">
        <v>483</v>
      </c>
      <c r="DR125" s="967"/>
      <c r="DS125" s="967"/>
      <c r="DT125" s="967"/>
      <c r="DU125" s="967"/>
      <c r="DV125" s="968" t="s">
        <v>482</v>
      </c>
      <c r="DW125" s="968"/>
      <c r="DX125" s="968"/>
      <c r="DY125" s="968"/>
      <c r="DZ125" s="969"/>
    </row>
    <row r="126" spans="1:130" s="230" customFormat="1" ht="26.25" customHeight="1" thickBot="1" x14ac:dyDescent="0.3">
      <c r="A126" s="1094"/>
      <c r="B126" s="985"/>
      <c r="C126" s="958" t="s">
        <v>470</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177304</v>
      </c>
      <c r="AB126" s="995"/>
      <c r="AC126" s="995"/>
      <c r="AD126" s="995"/>
      <c r="AE126" s="996"/>
      <c r="AF126" s="997">
        <v>174346</v>
      </c>
      <c r="AG126" s="995"/>
      <c r="AH126" s="995"/>
      <c r="AI126" s="995"/>
      <c r="AJ126" s="996"/>
      <c r="AK126" s="997">
        <v>173775</v>
      </c>
      <c r="AL126" s="995"/>
      <c r="AM126" s="995"/>
      <c r="AN126" s="995"/>
      <c r="AO126" s="996"/>
      <c r="AP126" s="998">
        <v>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487</v>
      </c>
      <c r="CQ126" s="959"/>
      <c r="CR126" s="959"/>
      <c r="CS126" s="959"/>
      <c r="CT126" s="959"/>
      <c r="CU126" s="959"/>
      <c r="CV126" s="959"/>
      <c r="CW126" s="959"/>
      <c r="CX126" s="959"/>
      <c r="CY126" s="959"/>
      <c r="CZ126" s="959"/>
      <c r="DA126" s="959"/>
      <c r="DB126" s="959"/>
      <c r="DC126" s="959"/>
      <c r="DD126" s="959"/>
      <c r="DE126" s="959"/>
      <c r="DF126" s="960"/>
      <c r="DG126" s="961" t="s">
        <v>190</v>
      </c>
      <c r="DH126" s="962"/>
      <c r="DI126" s="962"/>
      <c r="DJ126" s="962"/>
      <c r="DK126" s="962"/>
      <c r="DL126" s="962" t="s">
        <v>483</v>
      </c>
      <c r="DM126" s="962"/>
      <c r="DN126" s="962"/>
      <c r="DO126" s="962"/>
      <c r="DP126" s="962"/>
      <c r="DQ126" s="962" t="s">
        <v>483</v>
      </c>
      <c r="DR126" s="962"/>
      <c r="DS126" s="962"/>
      <c r="DT126" s="962"/>
      <c r="DU126" s="962"/>
      <c r="DV126" s="963" t="s">
        <v>190</v>
      </c>
      <c r="DW126" s="963"/>
      <c r="DX126" s="963"/>
      <c r="DY126" s="963"/>
      <c r="DZ126" s="964"/>
    </row>
    <row r="127" spans="1:130" s="230" customFormat="1" ht="26.25" customHeight="1" x14ac:dyDescent="0.25">
      <c r="A127" s="1095"/>
      <c r="B127" s="987"/>
      <c r="C127" s="1009" t="s">
        <v>488</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483</v>
      </c>
      <c r="AB127" s="995"/>
      <c r="AC127" s="995"/>
      <c r="AD127" s="995"/>
      <c r="AE127" s="996"/>
      <c r="AF127" s="997" t="s">
        <v>483</v>
      </c>
      <c r="AG127" s="995"/>
      <c r="AH127" s="995"/>
      <c r="AI127" s="995"/>
      <c r="AJ127" s="996"/>
      <c r="AK127" s="997" t="s">
        <v>483</v>
      </c>
      <c r="AL127" s="995"/>
      <c r="AM127" s="995"/>
      <c r="AN127" s="995"/>
      <c r="AO127" s="996"/>
      <c r="AP127" s="998" t="s">
        <v>483</v>
      </c>
      <c r="AQ127" s="999"/>
      <c r="AR127" s="999"/>
      <c r="AS127" s="999"/>
      <c r="AT127" s="1000"/>
      <c r="AU127" s="232"/>
      <c r="AV127" s="232"/>
      <c r="AW127" s="232"/>
      <c r="AX127" s="1068" t="s">
        <v>489</v>
      </c>
      <c r="AY127" s="1069"/>
      <c r="AZ127" s="1069"/>
      <c r="BA127" s="1069"/>
      <c r="BB127" s="1069"/>
      <c r="BC127" s="1069"/>
      <c r="BD127" s="1069"/>
      <c r="BE127" s="1070"/>
      <c r="BF127" s="1071" t="s">
        <v>490</v>
      </c>
      <c r="BG127" s="1069"/>
      <c r="BH127" s="1069"/>
      <c r="BI127" s="1069"/>
      <c r="BJ127" s="1069"/>
      <c r="BK127" s="1069"/>
      <c r="BL127" s="1070"/>
      <c r="BM127" s="1071" t="s">
        <v>491</v>
      </c>
      <c r="BN127" s="1069"/>
      <c r="BO127" s="1069"/>
      <c r="BP127" s="1069"/>
      <c r="BQ127" s="1069"/>
      <c r="BR127" s="1069"/>
      <c r="BS127" s="1070"/>
      <c r="BT127" s="1071" t="s">
        <v>492</v>
      </c>
      <c r="BU127" s="1069"/>
      <c r="BV127" s="1069"/>
      <c r="BW127" s="1069"/>
      <c r="BX127" s="1069"/>
      <c r="BY127" s="1069"/>
      <c r="BZ127" s="1092"/>
      <c r="CA127" s="232"/>
      <c r="CB127" s="232"/>
      <c r="CC127" s="232"/>
      <c r="CD127" s="255"/>
      <c r="CE127" s="255"/>
      <c r="CF127" s="255"/>
      <c r="CG127" s="232"/>
      <c r="CH127" s="232"/>
      <c r="CI127" s="232"/>
      <c r="CJ127" s="254"/>
      <c r="CK127" s="1059"/>
      <c r="CL127" s="1046"/>
      <c r="CM127" s="1046"/>
      <c r="CN127" s="1046"/>
      <c r="CO127" s="1047"/>
      <c r="CP127" s="958" t="s">
        <v>493</v>
      </c>
      <c r="CQ127" s="959"/>
      <c r="CR127" s="959"/>
      <c r="CS127" s="959"/>
      <c r="CT127" s="959"/>
      <c r="CU127" s="959"/>
      <c r="CV127" s="959"/>
      <c r="CW127" s="959"/>
      <c r="CX127" s="959"/>
      <c r="CY127" s="959"/>
      <c r="CZ127" s="959"/>
      <c r="DA127" s="959"/>
      <c r="DB127" s="959"/>
      <c r="DC127" s="959"/>
      <c r="DD127" s="959"/>
      <c r="DE127" s="959"/>
      <c r="DF127" s="960"/>
      <c r="DG127" s="961" t="s">
        <v>190</v>
      </c>
      <c r="DH127" s="962"/>
      <c r="DI127" s="962"/>
      <c r="DJ127" s="962"/>
      <c r="DK127" s="962"/>
      <c r="DL127" s="962" t="s">
        <v>483</v>
      </c>
      <c r="DM127" s="962"/>
      <c r="DN127" s="962"/>
      <c r="DO127" s="962"/>
      <c r="DP127" s="962"/>
      <c r="DQ127" s="962" t="s">
        <v>483</v>
      </c>
      <c r="DR127" s="962"/>
      <c r="DS127" s="962"/>
      <c r="DT127" s="962"/>
      <c r="DU127" s="962"/>
      <c r="DV127" s="963" t="s">
        <v>483</v>
      </c>
      <c r="DW127" s="963"/>
      <c r="DX127" s="963"/>
      <c r="DY127" s="963"/>
      <c r="DZ127" s="964"/>
    </row>
    <row r="128" spans="1:130" s="230" customFormat="1" ht="26.25" customHeight="1" thickBot="1" x14ac:dyDescent="0.3">
      <c r="A128" s="1078" t="s">
        <v>494</v>
      </c>
      <c r="B128" s="1079"/>
      <c r="C128" s="1079"/>
      <c r="D128" s="1079"/>
      <c r="E128" s="1079"/>
      <c r="F128" s="1079"/>
      <c r="G128" s="1079"/>
      <c r="H128" s="1079"/>
      <c r="I128" s="1079"/>
      <c r="J128" s="1079"/>
      <c r="K128" s="1079"/>
      <c r="L128" s="1079"/>
      <c r="M128" s="1079"/>
      <c r="N128" s="1079"/>
      <c r="O128" s="1079"/>
      <c r="P128" s="1079"/>
      <c r="Q128" s="1079"/>
      <c r="R128" s="1079"/>
      <c r="S128" s="1079"/>
      <c r="T128" s="1079"/>
      <c r="U128" s="1079"/>
      <c r="V128" s="1079"/>
      <c r="W128" s="1080" t="s">
        <v>495</v>
      </c>
      <c r="X128" s="1080"/>
      <c r="Y128" s="1080"/>
      <c r="Z128" s="1081"/>
      <c r="AA128" s="1082">
        <v>65832</v>
      </c>
      <c r="AB128" s="1083"/>
      <c r="AC128" s="1083"/>
      <c r="AD128" s="1083"/>
      <c r="AE128" s="1084"/>
      <c r="AF128" s="1085">
        <v>60360</v>
      </c>
      <c r="AG128" s="1083"/>
      <c r="AH128" s="1083"/>
      <c r="AI128" s="1083"/>
      <c r="AJ128" s="1084"/>
      <c r="AK128" s="1085">
        <v>63298</v>
      </c>
      <c r="AL128" s="1083"/>
      <c r="AM128" s="1083"/>
      <c r="AN128" s="1083"/>
      <c r="AO128" s="1084"/>
      <c r="AP128" s="1086"/>
      <c r="AQ128" s="1087"/>
      <c r="AR128" s="1087"/>
      <c r="AS128" s="1087"/>
      <c r="AT128" s="1088"/>
      <c r="AU128" s="232"/>
      <c r="AV128" s="232"/>
      <c r="AW128" s="232"/>
      <c r="AX128" s="932" t="s">
        <v>496</v>
      </c>
      <c r="AY128" s="933"/>
      <c r="AZ128" s="933"/>
      <c r="BA128" s="933"/>
      <c r="BB128" s="933"/>
      <c r="BC128" s="933"/>
      <c r="BD128" s="933"/>
      <c r="BE128" s="934"/>
      <c r="BF128" s="1089" t="s">
        <v>483</v>
      </c>
      <c r="BG128" s="1090"/>
      <c r="BH128" s="1090"/>
      <c r="BI128" s="1090"/>
      <c r="BJ128" s="1090"/>
      <c r="BK128" s="1090"/>
      <c r="BL128" s="1091"/>
      <c r="BM128" s="1089">
        <v>12.33</v>
      </c>
      <c r="BN128" s="1090"/>
      <c r="BO128" s="1090"/>
      <c r="BP128" s="1090"/>
      <c r="BQ128" s="1090"/>
      <c r="BR128" s="1090"/>
      <c r="BS128" s="1091"/>
      <c r="BT128" s="1089">
        <v>20</v>
      </c>
      <c r="BU128" s="1090"/>
      <c r="BV128" s="1090"/>
      <c r="BW128" s="1090"/>
      <c r="BX128" s="1090"/>
      <c r="BY128" s="1090"/>
      <c r="BZ128" s="1112"/>
      <c r="CA128" s="255"/>
      <c r="CB128" s="255"/>
      <c r="CC128" s="255"/>
      <c r="CD128" s="255"/>
      <c r="CE128" s="255"/>
      <c r="CF128" s="255"/>
      <c r="CG128" s="232"/>
      <c r="CH128" s="232"/>
      <c r="CI128" s="232"/>
      <c r="CJ128" s="254"/>
      <c r="CK128" s="1060"/>
      <c r="CL128" s="1061"/>
      <c r="CM128" s="1061"/>
      <c r="CN128" s="1061"/>
      <c r="CO128" s="1062"/>
      <c r="CP128" s="1072" t="s">
        <v>497</v>
      </c>
      <c r="CQ128" s="762"/>
      <c r="CR128" s="762"/>
      <c r="CS128" s="762"/>
      <c r="CT128" s="762"/>
      <c r="CU128" s="762"/>
      <c r="CV128" s="762"/>
      <c r="CW128" s="762"/>
      <c r="CX128" s="762"/>
      <c r="CY128" s="762"/>
      <c r="CZ128" s="762"/>
      <c r="DA128" s="762"/>
      <c r="DB128" s="762"/>
      <c r="DC128" s="762"/>
      <c r="DD128" s="762"/>
      <c r="DE128" s="762"/>
      <c r="DF128" s="1073"/>
      <c r="DG128" s="1074" t="s">
        <v>484</v>
      </c>
      <c r="DH128" s="1075"/>
      <c r="DI128" s="1075"/>
      <c r="DJ128" s="1075"/>
      <c r="DK128" s="1075"/>
      <c r="DL128" s="1075" t="s">
        <v>483</v>
      </c>
      <c r="DM128" s="1075"/>
      <c r="DN128" s="1075"/>
      <c r="DO128" s="1075"/>
      <c r="DP128" s="1075"/>
      <c r="DQ128" s="1075" t="s">
        <v>483</v>
      </c>
      <c r="DR128" s="1075"/>
      <c r="DS128" s="1075"/>
      <c r="DT128" s="1075"/>
      <c r="DU128" s="1075"/>
      <c r="DV128" s="1076" t="s">
        <v>190</v>
      </c>
      <c r="DW128" s="1076"/>
      <c r="DX128" s="1076"/>
      <c r="DY128" s="1076"/>
      <c r="DZ128" s="1077"/>
    </row>
    <row r="129" spans="1:131" s="230" customFormat="1" ht="26.25" customHeight="1" x14ac:dyDescent="0.25">
      <c r="A129" s="970" t="s">
        <v>111</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498</v>
      </c>
      <c r="X129" s="1107"/>
      <c r="Y129" s="1107"/>
      <c r="Z129" s="1108"/>
      <c r="AA129" s="994">
        <v>22041079</v>
      </c>
      <c r="AB129" s="995"/>
      <c r="AC129" s="995"/>
      <c r="AD129" s="995"/>
      <c r="AE129" s="996"/>
      <c r="AF129" s="997">
        <v>22471015</v>
      </c>
      <c r="AG129" s="995"/>
      <c r="AH129" s="995"/>
      <c r="AI129" s="995"/>
      <c r="AJ129" s="996"/>
      <c r="AK129" s="997">
        <v>21802914</v>
      </c>
      <c r="AL129" s="995"/>
      <c r="AM129" s="995"/>
      <c r="AN129" s="995"/>
      <c r="AO129" s="996"/>
      <c r="AP129" s="1109"/>
      <c r="AQ129" s="1110"/>
      <c r="AR129" s="1110"/>
      <c r="AS129" s="1110"/>
      <c r="AT129" s="1111"/>
      <c r="AU129" s="233"/>
      <c r="AV129" s="233"/>
      <c r="AW129" s="233"/>
      <c r="AX129" s="1101" t="s">
        <v>499</v>
      </c>
      <c r="AY129" s="959"/>
      <c r="AZ129" s="959"/>
      <c r="BA129" s="959"/>
      <c r="BB129" s="959"/>
      <c r="BC129" s="959"/>
      <c r="BD129" s="959"/>
      <c r="BE129" s="960"/>
      <c r="BF129" s="1102" t="s">
        <v>484</v>
      </c>
      <c r="BG129" s="1103"/>
      <c r="BH129" s="1103"/>
      <c r="BI129" s="1103"/>
      <c r="BJ129" s="1103"/>
      <c r="BK129" s="1103"/>
      <c r="BL129" s="1104"/>
      <c r="BM129" s="1102">
        <v>17.329999999999998</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5">
      <c r="A130" s="970" t="s">
        <v>500</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501</v>
      </c>
      <c r="X130" s="1107"/>
      <c r="Y130" s="1107"/>
      <c r="Z130" s="1108"/>
      <c r="AA130" s="994">
        <v>4071781</v>
      </c>
      <c r="AB130" s="995"/>
      <c r="AC130" s="995"/>
      <c r="AD130" s="995"/>
      <c r="AE130" s="996"/>
      <c r="AF130" s="997">
        <v>3974990</v>
      </c>
      <c r="AG130" s="995"/>
      <c r="AH130" s="995"/>
      <c r="AI130" s="995"/>
      <c r="AJ130" s="996"/>
      <c r="AK130" s="997">
        <v>3963855</v>
      </c>
      <c r="AL130" s="995"/>
      <c r="AM130" s="995"/>
      <c r="AN130" s="995"/>
      <c r="AO130" s="996"/>
      <c r="AP130" s="1109"/>
      <c r="AQ130" s="1110"/>
      <c r="AR130" s="1110"/>
      <c r="AS130" s="1110"/>
      <c r="AT130" s="1111"/>
      <c r="AU130" s="233"/>
      <c r="AV130" s="233"/>
      <c r="AW130" s="233"/>
      <c r="AX130" s="1101" t="s">
        <v>502</v>
      </c>
      <c r="AY130" s="959"/>
      <c r="AZ130" s="959"/>
      <c r="BA130" s="959"/>
      <c r="BB130" s="959"/>
      <c r="BC130" s="959"/>
      <c r="BD130" s="959"/>
      <c r="BE130" s="960"/>
      <c r="BF130" s="1137">
        <v>11.7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3">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503</v>
      </c>
      <c r="X131" s="1144"/>
      <c r="Y131" s="1144"/>
      <c r="Z131" s="1145"/>
      <c r="AA131" s="1040">
        <v>17969298</v>
      </c>
      <c r="AB131" s="1022"/>
      <c r="AC131" s="1022"/>
      <c r="AD131" s="1022"/>
      <c r="AE131" s="1023"/>
      <c r="AF131" s="1021">
        <v>18496025</v>
      </c>
      <c r="AG131" s="1022"/>
      <c r="AH131" s="1022"/>
      <c r="AI131" s="1022"/>
      <c r="AJ131" s="1023"/>
      <c r="AK131" s="1021">
        <v>17839059</v>
      </c>
      <c r="AL131" s="1022"/>
      <c r="AM131" s="1022"/>
      <c r="AN131" s="1022"/>
      <c r="AO131" s="1023"/>
      <c r="AP131" s="1146"/>
      <c r="AQ131" s="1147"/>
      <c r="AR131" s="1147"/>
      <c r="AS131" s="1147"/>
      <c r="AT131" s="1148"/>
      <c r="AU131" s="233"/>
      <c r="AV131" s="233"/>
      <c r="AW131" s="233"/>
      <c r="AX131" s="1119" t="s">
        <v>504</v>
      </c>
      <c r="AY131" s="762"/>
      <c r="AZ131" s="762"/>
      <c r="BA131" s="762"/>
      <c r="BB131" s="762"/>
      <c r="BC131" s="762"/>
      <c r="BD131" s="762"/>
      <c r="BE131" s="1073"/>
      <c r="BF131" s="1120">
        <v>78.8</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5">
      <c r="A132" s="1126" t="s">
        <v>505</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506</v>
      </c>
      <c r="W132" s="1130"/>
      <c r="X132" s="1130"/>
      <c r="Y132" s="1130"/>
      <c r="Z132" s="1131"/>
      <c r="AA132" s="1132">
        <v>11.62468339</v>
      </c>
      <c r="AB132" s="1133"/>
      <c r="AC132" s="1133"/>
      <c r="AD132" s="1133"/>
      <c r="AE132" s="1134"/>
      <c r="AF132" s="1135">
        <v>11.463376589999999</v>
      </c>
      <c r="AG132" s="1133"/>
      <c r="AH132" s="1133"/>
      <c r="AI132" s="1133"/>
      <c r="AJ132" s="1134"/>
      <c r="AK132" s="1135">
        <v>12.27374157</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3">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507</v>
      </c>
      <c r="W133" s="1113"/>
      <c r="X133" s="1113"/>
      <c r="Y133" s="1113"/>
      <c r="Z133" s="1114"/>
      <c r="AA133" s="1115">
        <v>12.7</v>
      </c>
      <c r="AB133" s="1116"/>
      <c r="AC133" s="1116"/>
      <c r="AD133" s="1116"/>
      <c r="AE133" s="1117"/>
      <c r="AF133" s="1115">
        <v>12.3</v>
      </c>
      <c r="AG133" s="1116"/>
      <c r="AH133" s="1116"/>
      <c r="AI133" s="1116"/>
      <c r="AJ133" s="1117"/>
      <c r="AK133" s="1115">
        <v>11.7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2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61NYoJNIgKcY53pi4jx4qKHcY5pxQNx/QC3TYgfu9e/LvrdqmwI1IBmsmckXWwLPVquGjBSr/dDC9TYioFyqQ==" saltValue="HgC2hVobBC8QE30Adbxzb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60" customWidth="1"/>
    <col min="121" max="121" width="0" style="259" hidden="1" customWidth="1"/>
    <col min="122" max="16384" width="9" style="259" hidden="1"/>
  </cols>
  <sheetData>
    <row r="1" spans="1:120" ht="12.75"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9"/>
    </row>
    <row r="17" spans="119:120" ht="12.75" x14ac:dyDescent="0.25">
      <c r="DP17" s="259"/>
    </row>
    <row r="18" spans="119:120" ht="12.75" x14ac:dyDescent="0.25"/>
    <row r="19" spans="119:120" ht="12.75" x14ac:dyDescent="0.25"/>
    <row r="20" spans="119:120" ht="12.75" x14ac:dyDescent="0.25">
      <c r="DO20" s="259"/>
      <c r="DP20" s="259"/>
    </row>
    <row r="21" spans="119:120" ht="12.75" x14ac:dyDescent="0.25">
      <c r="DP21" s="259"/>
    </row>
    <row r="22" spans="119:120" ht="12.75" x14ac:dyDescent="0.25"/>
    <row r="23" spans="119:120" ht="12.75" x14ac:dyDescent="0.25">
      <c r="DO23" s="259"/>
      <c r="DP23" s="259"/>
    </row>
    <row r="24" spans="119:120" ht="12.75" x14ac:dyDescent="0.25">
      <c r="DP24" s="259"/>
    </row>
    <row r="25" spans="119:120" ht="12.75" x14ac:dyDescent="0.25">
      <c r="DP25" s="259"/>
    </row>
    <row r="26" spans="119:120" ht="12.75" x14ac:dyDescent="0.25">
      <c r="DO26" s="259"/>
      <c r="DP26" s="259"/>
    </row>
    <row r="27" spans="119:120" ht="12.75" x14ac:dyDescent="0.25"/>
    <row r="28" spans="119:120" ht="12.75" x14ac:dyDescent="0.25">
      <c r="DO28" s="259"/>
      <c r="DP28" s="259"/>
    </row>
    <row r="29" spans="119:120" ht="12.75" x14ac:dyDescent="0.25">
      <c r="DP29" s="259"/>
    </row>
    <row r="30" spans="119:120" ht="12.75" x14ac:dyDescent="0.25"/>
    <row r="31" spans="119:120" ht="12.75" x14ac:dyDescent="0.25">
      <c r="DO31" s="259"/>
      <c r="DP31" s="259"/>
    </row>
    <row r="32" spans="119:120" ht="12.75" x14ac:dyDescent="0.25"/>
    <row r="33" spans="98:120" ht="12.75" x14ac:dyDescent="0.25">
      <c r="DO33" s="259"/>
      <c r="DP33" s="259"/>
    </row>
    <row r="34" spans="98:120" ht="12.75" x14ac:dyDescent="0.25">
      <c r="DM34" s="259"/>
    </row>
    <row r="35" spans="98:120" ht="12.75" x14ac:dyDescent="0.25">
      <c r="CT35" s="259"/>
      <c r="CU35" s="259"/>
      <c r="CV35" s="259"/>
      <c r="CY35" s="259"/>
      <c r="CZ35" s="259"/>
      <c r="DA35" s="259"/>
      <c r="DD35" s="259"/>
      <c r="DE35" s="259"/>
      <c r="DF35" s="259"/>
      <c r="DI35" s="259"/>
      <c r="DJ35" s="259"/>
      <c r="DK35" s="259"/>
      <c r="DM35" s="259"/>
      <c r="DN35" s="259"/>
      <c r="DO35" s="259"/>
      <c r="DP35" s="259"/>
    </row>
    <row r="36" spans="98:120" ht="12.75" x14ac:dyDescent="0.25"/>
    <row r="37" spans="98:120" ht="12.75" x14ac:dyDescent="0.25">
      <c r="CW37" s="259"/>
      <c r="DB37" s="259"/>
      <c r="DG37" s="259"/>
      <c r="DL37" s="259"/>
      <c r="DP37" s="259"/>
    </row>
    <row r="38" spans="98:120" ht="12.75" x14ac:dyDescent="0.25">
      <c r="CT38" s="259"/>
      <c r="CU38" s="259"/>
      <c r="CV38" s="259"/>
      <c r="CW38" s="259"/>
      <c r="CY38" s="259"/>
      <c r="CZ38" s="259"/>
      <c r="DA38" s="259"/>
      <c r="DB38" s="259"/>
      <c r="DD38" s="259"/>
      <c r="DE38" s="259"/>
      <c r="DF38" s="259"/>
      <c r="DG38" s="259"/>
      <c r="DI38" s="259"/>
      <c r="DJ38" s="259"/>
      <c r="DK38" s="259"/>
      <c r="DL38" s="259"/>
      <c r="DN38" s="259"/>
      <c r="DO38" s="259"/>
      <c r="DP38" s="259"/>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9"/>
      <c r="DO49" s="259"/>
      <c r="DP49" s="259"/>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9"/>
      <c r="CS63" s="259"/>
      <c r="CX63" s="259"/>
      <c r="DC63" s="259"/>
      <c r="DH63" s="259"/>
    </row>
    <row r="64" spans="22:120" ht="12.75" x14ac:dyDescent="0.25">
      <c r="V64" s="259"/>
    </row>
    <row r="65" spans="15:120" ht="12.75" x14ac:dyDescent="0.2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2.75" x14ac:dyDescent="0.25">
      <c r="Q66" s="259"/>
      <c r="S66" s="259"/>
      <c r="U66" s="259"/>
      <c r="DM66" s="259"/>
    </row>
    <row r="67" spans="15:120" ht="12.75" x14ac:dyDescent="0.2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2.75" x14ac:dyDescent="0.25"/>
    <row r="69" spans="15:120" ht="12.75" x14ac:dyDescent="0.25"/>
    <row r="70" spans="15:120" ht="12.75" x14ac:dyDescent="0.25"/>
    <row r="71" spans="15:120" ht="12.75" x14ac:dyDescent="0.25"/>
    <row r="72" spans="15:120" ht="12.75" x14ac:dyDescent="0.25">
      <c r="DP72" s="259"/>
    </row>
    <row r="73" spans="15:120" ht="12.75" x14ac:dyDescent="0.25">
      <c r="DP73" s="259"/>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9"/>
      <c r="CX96" s="259"/>
      <c r="DC96" s="259"/>
      <c r="DH96" s="259"/>
    </row>
    <row r="97" spans="24:120" ht="12.75" x14ac:dyDescent="0.25">
      <c r="CS97" s="259"/>
      <c r="CX97" s="259"/>
      <c r="DC97" s="259"/>
      <c r="DH97" s="259"/>
      <c r="DP97" s="260" t="s">
        <v>508</v>
      </c>
    </row>
    <row r="98" spans="24:120" ht="12.75" hidden="1" x14ac:dyDescent="0.25">
      <c r="CS98" s="259"/>
      <c r="CX98" s="259"/>
      <c r="DC98" s="259"/>
      <c r="DH98" s="259"/>
    </row>
    <row r="99" spans="24:120" ht="12.75" hidden="1" x14ac:dyDescent="0.25">
      <c r="CS99" s="259"/>
      <c r="CX99" s="259"/>
      <c r="DC99" s="259"/>
      <c r="DH99" s="259"/>
    </row>
    <row r="101" spans="24:120" ht="12" hidden="1" customHeight="1" x14ac:dyDescent="0.2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5">
      <c r="CU102" s="259"/>
      <c r="CZ102" s="259"/>
      <c r="DE102" s="259"/>
      <c r="DJ102" s="259"/>
      <c r="DM102" s="259"/>
    </row>
    <row r="103" spans="24:120" ht="12.75" hidden="1" x14ac:dyDescent="0.25">
      <c r="CT103" s="259"/>
      <c r="CV103" s="259"/>
      <c r="CW103" s="259"/>
      <c r="CY103" s="259"/>
      <c r="DA103" s="259"/>
      <c r="DB103" s="259"/>
      <c r="DD103" s="259"/>
      <c r="DF103" s="259"/>
      <c r="DG103" s="259"/>
      <c r="DI103" s="259"/>
      <c r="DK103" s="259"/>
      <c r="DL103" s="259"/>
      <c r="DM103" s="259"/>
      <c r="DN103" s="259"/>
      <c r="DO103" s="259"/>
      <c r="DP103" s="259"/>
    </row>
    <row r="104" spans="24:120" ht="12.75" hidden="1" x14ac:dyDescent="0.25">
      <c r="CV104" s="259"/>
      <c r="CW104" s="259"/>
      <c r="DA104" s="259"/>
      <c r="DB104" s="259"/>
      <c r="DF104" s="259"/>
      <c r="DG104" s="259"/>
      <c r="DK104" s="259"/>
      <c r="DL104" s="259"/>
      <c r="DN104" s="259"/>
      <c r="DO104" s="259"/>
      <c r="DP104" s="259"/>
    </row>
    <row r="105" spans="24:120" ht="12.75" hidden="1" customHeight="1" x14ac:dyDescent="0.25"/>
  </sheetData>
  <sheetProtection algorithmName="SHA-512" hashValue="Mshpm1r9HRaFa642gzSc8kkgCYkKq8I5u338mxhO5lC1yS0iH4WJHOocZ0lUHfIOMcmzNrKS0WN0/fEeX54eGg==" saltValue="h0Bh/bsMn+5s+mwHAyJI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60" customWidth="1"/>
    <col min="117" max="16384" width="9" style="259" hidden="1"/>
  </cols>
  <sheetData>
    <row r="1" spans="2:116" ht="12.75"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2.75" x14ac:dyDescent="0.25"/>
    <row r="3" spans="2:116" ht="12.75" x14ac:dyDescent="0.25"/>
    <row r="4" spans="2:116" ht="12.75" x14ac:dyDescent="0.2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2.75" x14ac:dyDescent="0.2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2.75" x14ac:dyDescent="0.25"/>
    <row r="20" spans="9:116" ht="12.75" x14ac:dyDescent="0.25"/>
    <row r="21" spans="9:116" ht="12.75" x14ac:dyDescent="0.25">
      <c r="DL21" s="259"/>
    </row>
    <row r="22" spans="9:116" ht="12.75" x14ac:dyDescent="0.25">
      <c r="DI22" s="259"/>
      <c r="DJ22" s="259"/>
      <c r="DK22" s="259"/>
      <c r="DL22" s="259"/>
    </row>
    <row r="23" spans="9:116" ht="12.75" x14ac:dyDescent="0.25">
      <c r="CY23" s="259"/>
      <c r="CZ23" s="259"/>
      <c r="DA23" s="259"/>
      <c r="DB23" s="259"/>
      <c r="DC23" s="259"/>
      <c r="DD23" s="259"/>
      <c r="DE23" s="259"/>
      <c r="DF23" s="259"/>
      <c r="DG23" s="259"/>
      <c r="DH23" s="259"/>
      <c r="DI23" s="259"/>
      <c r="DJ23" s="259"/>
      <c r="DK23" s="259"/>
      <c r="DL23" s="259"/>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9"/>
      <c r="DA35" s="259"/>
      <c r="DB35" s="259"/>
      <c r="DC35" s="259"/>
      <c r="DD35" s="259"/>
      <c r="DE35" s="259"/>
      <c r="DF35" s="259"/>
      <c r="DG35" s="259"/>
      <c r="DH35" s="259"/>
      <c r="DI35" s="259"/>
      <c r="DJ35" s="259"/>
      <c r="DK35" s="259"/>
      <c r="DL35" s="259"/>
    </row>
    <row r="36" spans="15:116" ht="12.75" x14ac:dyDescent="0.25"/>
    <row r="37" spans="15:116" ht="12.75" x14ac:dyDescent="0.25">
      <c r="DL37" s="259"/>
    </row>
    <row r="38" spans="15:116" ht="12.75" x14ac:dyDescent="0.25">
      <c r="DI38" s="259"/>
      <c r="DJ38" s="259"/>
      <c r="DK38" s="259"/>
      <c r="DL38" s="259"/>
    </row>
    <row r="39" spans="15:116" ht="12.75" x14ac:dyDescent="0.25"/>
    <row r="40" spans="15:116" ht="12.75" x14ac:dyDescent="0.25"/>
    <row r="41" spans="15:116" ht="12.75" x14ac:dyDescent="0.25"/>
    <row r="42" spans="15:116" ht="12.75" x14ac:dyDescent="0.25"/>
    <row r="43" spans="15:116" ht="12.75" x14ac:dyDescent="0.2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2.75" x14ac:dyDescent="0.25">
      <c r="DL44" s="259"/>
    </row>
    <row r="45" spans="15:116" ht="12.75" x14ac:dyDescent="0.25"/>
    <row r="46" spans="15:116" ht="12.75" x14ac:dyDescent="0.25">
      <c r="DA46" s="259"/>
      <c r="DB46" s="259"/>
      <c r="DC46" s="259"/>
      <c r="DD46" s="259"/>
      <c r="DE46" s="259"/>
      <c r="DF46" s="259"/>
      <c r="DG46" s="259"/>
      <c r="DH46" s="259"/>
      <c r="DI46" s="259"/>
      <c r="DJ46" s="259"/>
      <c r="DK46" s="259"/>
      <c r="DL46" s="259"/>
    </row>
    <row r="47" spans="15:116" ht="12.75" x14ac:dyDescent="0.25"/>
    <row r="48" spans="15:116" ht="12.75" x14ac:dyDescent="0.25"/>
    <row r="49" spans="104:116" ht="12.75" x14ac:dyDescent="0.25"/>
    <row r="50" spans="104:116" ht="12.75" x14ac:dyDescent="0.25">
      <c r="CZ50" s="259"/>
      <c r="DA50" s="259"/>
      <c r="DB50" s="259"/>
      <c r="DC50" s="259"/>
      <c r="DD50" s="259"/>
      <c r="DE50" s="259"/>
      <c r="DF50" s="259"/>
      <c r="DG50" s="259"/>
      <c r="DH50" s="259"/>
      <c r="DI50" s="259"/>
      <c r="DJ50" s="259"/>
      <c r="DK50" s="259"/>
      <c r="DL50" s="259"/>
    </row>
    <row r="51" spans="104:116" ht="12.75" x14ac:dyDescent="0.25"/>
    <row r="52" spans="104:116" ht="12.75" x14ac:dyDescent="0.25"/>
    <row r="53" spans="104:116" ht="12.75" x14ac:dyDescent="0.25">
      <c r="DL53" s="259"/>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9"/>
      <c r="DD67" s="259"/>
      <c r="DE67" s="259"/>
      <c r="DF67" s="259"/>
      <c r="DG67" s="259"/>
      <c r="DH67" s="259"/>
      <c r="DI67" s="259"/>
      <c r="DJ67" s="259"/>
      <c r="DK67" s="259"/>
      <c r="DL67" s="259"/>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jKQTjafa2Y2pDCN3MrBX406TuO0elem5+w4ZFjGc3gxce/ouCge3z7+iwWcc8adXAnJcyMpURsE5O0QB5mObCQ==" saltValue="mnDPtBjQdDACKwSuwqIIX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261" customWidth="1"/>
    <col min="37" max="44" width="17" style="261" customWidth="1"/>
    <col min="45" max="45" width="6.1328125" style="268" customWidth="1"/>
    <col min="46" max="46" width="3" style="266" customWidth="1"/>
    <col min="47" max="47" width="19.1328125" style="261" hidden="1" customWidth="1"/>
    <col min="48" max="52" width="12.59765625" style="261" hidden="1" customWidth="1"/>
    <col min="53" max="16384" width="8.59765625" style="261" hidden="1"/>
  </cols>
  <sheetData>
    <row r="1" spans="1:46" ht="12.75" x14ac:dyDescent="0.25">
      <c r="AS1" s="262"/>
      <c r="AT1" s="262"/>
    </row>
    <row r="2" spans="1:46" ht="12.75" x14ac:dyDescent="0.25">
      <c r="AS2" s="262"/>
      <c r="AT2" s="262"/>
    </row>
    <row r="3" spans="1:46" ht="12.75" x14ac:dyDescent="0.25">
      <c r="AS3" s="262"/>
      <c r="AT3" s="262"/>
    </row>
    <row r="4" spans="1:46" ht="12.75" x14ac:dyDescent="0.25">
      <c r="AS4" s="262"/>
      <c r="AT4" s="262"/>
    </row>
    <row r="5" spans="1:46" ht="16.149999999999999" x14ac:dyDescent="0.25">
      <c r="A5" s="263" t="s">
        <v>509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2.75" x14ac:dyDescent="0.2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510</v>
      </c>
      <c r="AL6" s="267"/>
      <c r="AM6" s="267"/>
      <c r="AN6" s="267"/>
      <c r="AO6" s="262"/>
      <c r="AP6" s="262"/>
      <c r="AQ6" s="262"/>
      <c r="AR6" s="262"/>
    </row>
    <row r="7" spans="1:46" ht="13.5" customHeight="1" x14ac:dyDescent="0.2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511</v>
      </c>
      <c r="AP7" s="272"/>
      <c r="AQ7" s="273" t="s">
        <v>512</v>
      </c>
      <c r="AR7" s="274"/>
    </row>
    <row r="8" spans="1:46" ht="12.75" x14ac:dyDescent="0.2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513</v>
      </c>
      <c r="AQ8" s="279" t="s">
        <v>514</v>
      </c>
      <c r="AR8" s="280" t="s">
        <v>515</v>
      </c>
    </row>
    <row r="9" spans="1:46" ht="12.75" x14ac:dyDescent="0.2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516</v>
      </c>
      <c r="AL9" s="1153"/>
      <c r="AM9" s="1153"/>
      <c r="AN9" s="1154"/>
      <c r="AO9" s="281">
        <v>6362390</v>
      </c>
      <c r="AP9" s="281">
        <v>113779</v>
      </c>
      <c r="AQ9" s="282">
        <v>73449</v>
      </c>
      <c r="AR9" s="283">
        <v>54.9</v>
      </c>
    </row>
    <row r="10" spans="1:46" ht="13.5" customHeight="1" x14ac:dyDescent="0.2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517</v>
      </c>
      <c r="AL10" s="1153"/>
      <c r="AM10" s="1153"/>
      <c r="AN10" s="1154"/>
      <c r="AO10" s="284">
        <v>46325</v>
      </c>
      <c r="AP10" s="284">
        <v>828</v>
      </c>
      <c r="AQ10" s="285">
        <v>5917</v>
      </c>
      <c r="AR10" s="286">
        <v>-86</v>
      </c>
    </row>
    <row r="11" spans="1:46" ht="13.5" customHeight="1" x14ac:dyDescent="0.2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518</v>
      </c>
      <c r="AL11" s="1153"/>
      <c r="AM11" s="1153"/>
      <c r="AN11" s="1154"/>
      <c r="AO11" s="284">
        <v>1588</v>
      </c>
      <c r="AP11" s="284">
        <v>28</v>
      </c>
      <c r="AQ11" s="285">
        <v>1123</v>
      </c>
      <c r="AR11" s="286">
        <v>-97.5</v>
      </c>
    </row>
    <row r="12" spans="1:46" ht="13.5" customHeight="1" x14ac:dyDescent="0.2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519</v>
      </c>
      <c r="AL12" s="1153"/>
      <c r="AM12" s="1153"/>
      <c r="AN12" s="1154"/>
      <c r="AO12" s="284" t="s">
        <v>520</v>
      </c>
      <c r="AP12" s="284" t="s">
        <v>520</v>
      </c>
      <c r="AQ12" s="285">
        <v>9</v>
      </c>
      <c r="AR12" s="286" t="s">
        <v>520</v>
      </c>
    </row>
    <row r="13" spans="1:46" ht="13.5" customHeight="1" x14ac:dyDescent="0.2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521</v>
      </c>
      <c r="AL13" s="1153"/>
      <c r="AM13" s="1153"/>
      <c r="AN13" s="1154"/>
      <c r="AO13" s="284">
        <v>79253</v>
      </c>
      <c r="AP13" s="284">
        <v>1417</v>
      </c>
      <c r="AQ13" s="285">
        <v>2374</v>
      </c>
      <c r="AR13" s="286">
        <v>-40.299999999999997</v>
      </c>
    </row>
    <row r="14" spans="1:46" ht="13.5" customHeight="1" x14ac:dyDescent="0.2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522</v>
      </c>
      <c r="AL14" s="1153"/>
      <c r="AM14" s="1153"/>
      <c r="AN14" s="1154"/>
      <c r="AO14" s="284">
        <v>117873</v>
      </c>
      <c r="AP14" s="284">
        <v>2108</v>
      </c>
      <c r="AQ14" s="285">
        <v>1666</v>
      </c>
      <c r="AR14" s="286">
        <v>26.5</v>
      </c>
    </row>
    <row r="15" spans="1:46" ht="13.5" customHeight="1" x14ac:dyDescent="0.2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523</v>
      </c>
      <c r="AL15" s="1156"/>
      <c r="AM15" s="1156"/>
      <c r="AN15" s="1157"/>
      <c r="AO15" s="284">
        <v>-491852</v>
      </c>
      <c r="AP15" s="284">
        <v>-8796</v>
      </c>
      <c r="AQ15" s="285">
        <v>-4765</v>
      </c>
      <c r="AR15" s="286">
        <v>84.6</v>
      </c>
    </row>
    <row r="16" spans="1:46" ht="12.75" x14ac:dyDescent="0.2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193</v>
      </c>
      <c r="AL16" s="1156"/>
      <c r="AM16" s="1156"/>
      <c r="AN16" s="1157"/>
      <c r="AO16" s="284">
        <v>6115577</v>
      </c>
      <c r="AP16" s="284">
        <v>109365</v>
      </c>
      <c r="AQ16" s="285">
        <v>79774</v>
      </c>
      <c r="AR16" s="286">
        <v>37.1</v>
      </c>
    </row>
    <row r="17" spans="1:46" ht="12.75" x14ac:dyDescent="0.2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2.75" x14ac:dyDescent="0.2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2.75" x14ac:dyDescent="0.2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524</v>
      </c>
      <c r="AL19" s="262"/>
      <c r="AM19" s="262"/>
      <c r="AN19" s="262"/>
      <c r="AO19" s="262"/>
      <c r="AP19" s="262"/>
      <c r="AQ19" s="262"/>
      <c r="AR19" s="262"/>
    </row>
    <row r="20" spans="1:46" ht="12.75" x14ac:dyDescent="0.2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525</v>
      </c>
      <c r="AP20" s="293" t="s">
        <v>526</v>
      </c>
      <c r="AQ20" s="294" t="s">
        <v>527</v>
      </c>
      <c r="AR20" s="295"/>
    </row>
    <row r="21" spans="1:46" s="301" customFormat="1" ht="12.75" x14ac:dyDescent="0.2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528</v>
      </c>
      <c r="AL21" s="1159"/>
      <c r="AM21" s="1159"/>
      <c r="AN21" s="1160"/>
      <c r="AO21" s="297">
        <v>12.18</v>
      </c>
      <c r="AP21" s="298">
        <v>7.58</v>
      </c>
      <c r="AQ21" s="299">
        <v>4.5999999999999996</v>
      </c>
      <c r="AR21" s="267"/>
      <c r="AS21" s="300"/>
      <c r="AT21" s="296"/>
    </row>
    <row r="22" spans="1:46" s="301" customFormat="1" ht="12.75" x14ac:dyDescent="0.2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529</v>
      </c>
      <c r="AL22" s="1159"/>
      <c r="AM22" s="1159"/>
      <c r="AN22" s="1160"/>
      <c r="AO22" s="302">
        <v>93</v>
      </c>
      <c r="AP22" s="303">
        <v>98.4</v>
      </c>
      <c r="AQ22" s="304">
        <v>-5.4</v>
      </c>
      <c r="AR22" s="288"/>
      <c r="AS22" s="300"/>
      <c r="AT22" s="296"/>
    </row>
    <row r="23" spans="1:46" s="301" customFormat="1" ht="12.75" x14ac:dyDescent="0.2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2.75" x14ac:dyDescent="0.2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2.75" x14ac:dyDescent="0.2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2.75" x14ac:dyDescent="0.25">
      <c r="A26" s="1149" t="s">
        <v>530</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2.75" x14ac:dyDescent="0.25">
      <c r="A27" s="309"/>
      <c r="AO27" s="262"/>
      <c r="AP27" s="262"/>
      <c r="AQ27" s="262"/>
      <c r="AR27" s="262"/>
      <c r="AS27" s="262"/>
      <c r="AT27" s="262"/>
    </row>
    <row r="28" spans="1:46" ht="16.149999999999999" x14ac:dyDescent="0.25">
      <c r="A28" s="263" t="s">
        <v>531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2.75" x14ac:dyDescent="0.2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532</v>
      </c>
      <c r="AL29" s="267"/>
      <c r="AM29" s="267"/>
      <c r="AN29" s="267"/>
      <c r="AO29" s="262"/>
      <c r="AP29" s="262"/>
      <c r="AQ29" s="262"/>
      <c r="AR29" s="262"/>
      <c r="AS29" s="311"/>
    </row>
    <row r="30" spans="1:46" ht="13.5" customHeight="1" x14ac:dyDescent="0.2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511</v>
      </c>
      <c r="AP30" s="272"/>
      <c r="AQ30" s="273" t="s">
        <v>512</v>
      </c>
      <c r="AR30" s="274"/>
    </row>
    <row r="31" spans="1:46" ht="12.75" x14ac:dyDescent="0.2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513</v>
      </c>
      <c r="AQ31" s="279" t="s">
        <v>514</v>
      </c>
      <c r="AR31" s="280" t="s">
        <v>515</v>
      </c>
    </row>
    <row r="32" spans="1:46" ht="27" customHeight="1" x14ac:dyDescent="0.2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533</v>
      </c>
      <c r="AL32" s="1167"/>
      <c r="AM32" s="1167"/>
      <c r="AN32" s="1168"/>
      <c r="AO32" s="312">
        <v>3547727</v>
      </c>
      <c r="AP32" s="312">
        <v>63444</v>
      </c>
      <c r="AQ32" s="313">
        <v>42324</v>
      </c>
      <c r="AR32" s="314">
        <v>49.9</v>
      </c>
    </row>
    <row r="33" spans="1:46" ht="13.5" customHeight="1" x14ac:dyDescent="0.2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534</v>
      </c>
      <c r="AL33" s="1167"/>
      <c r="AM33" s="1167"/>
      <c r="AN33" s="1168"/>
      <c r="AO33" s="312" t="s">
        <v>520</v>
      </c>
      <c r="AP33" s="312" t="s">
        <v>520</v>
      </c>
      <c r="AQ33" s="313" t="s">
        <v>520</v>
      </c>
      <c r="AR33" s="314" t="s">
        <v>520</v>
      </c>
    </row>
    <row r="34" spans="1:46" ht="27" customHeight="1" x14ac:dyDescent="0.2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535</v>
      </c>
      <c r="AL34" s="1167"/>
      <c r="AM34" s="1167"/>
      <c r="AN34" s="1168"/>
      <c r="AO34" s="312" t="s">
        <v>520</v>
      </c>
      <c r="AP34" s="312" t="s">
        <v>520</v>
      </c>
      <c r="AQ34" s="313">
        <v>47</v>
      </c>
      <c r="AR34" s="314" t="s">
        <v>520</v>
      </c>
    </row>
    <row r="35" spans="1:46" ht="27" customHeight="1" x14ac:dyDescent="0.2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536</v>
      </c>
      <c r="AL35" s="1167"/>
      <c r="AM35" s="1167"/>
      <c r="AN35" s="1168"/>
      <c r="AO35" s="312">
        <v>2489461</v>
      </c>
      <c r="AP35" s="312">
        <v>44519</v>
      </c>
      <c r="AQ35" s="313">
        <v>12192</v>
      </c>
      <c r="AR35" s="314">
        <v>265.10000000000002</v>
      </c>
    </row>
    <row r="36" spans="1:46" ht="27" customHeight="1" x14ac:dyDescent="0.2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537</v>
      </c>
      <c r="AL36" s="1167"/>
      <c r="AM36" s="1167"/>
      <c r="AN36" s="1168"/>
      <c r="AO36" s="312">
        <v>5710</v>
      </c>
      <c r="AP36" s="312">
        <v>102</v>
      </c>
      <c r="AQ36" s="313">
        <v>2056</v>
      </c>
      <c r="AR36" s="314">
        <v>-95</v>
      </c>
    </row>
    <row r="37" spans="1:46" ht="13.5" customHeight="1" x14ac:dyDescent="0.2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538</v>
      </c>
      <c r="AL37" s="1167"/>
      <c r="AM37" s="1167"/>
      <c r="AN37" s="1168"/>
      <c r="AO37" s="312">
        <v>173775</v>
      </c>
      <c r="AP37" s="312">
        <v>3108</v>
      </c>
      <c r="AQ37" s="313">
        <v>621</v>
      </c>
      <c r="AR37" s="314">
        <v>400.5</v>
      </c>
    </row>
    <row r="38" spans="1:46" ht="27" customHeight="1" x14ac:dyDescent="0.2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539</v>
      </c>
      <c r="AL38" s="1170"/>
      <c r="AM38" s="1170"/>
      <c r="AN38" s="1171"/>
      <c r="AO38" s="315" t="s">
        <v>520</v>
      </c>
      <c r="AP38" s="315" t="s">
        <v>520</v>
      </c>
      <c r="AQ38" s="316">
        <v>1</v>
      </c>
      <c r="AR38" s="304" t="s">
        <v>520</v>
      </c>
      <c r="AS38" s="311"/>
    </row>
    <row r="39" spans="1:46" ht="12.75" x14ac:dyDescent="0.2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540</v>
      </c>
      <c r="AL39" s="1170"/>
      <c r="AM39" s="1170"/>
      <c r="AN39" s="1171"/>
      <c r="AO39" s="312">
        <v>-63298</v>
      </c>
      <c r="AP39" s="312">
        <v>-1132</v>
      </c>
      <c r="AQ39" s="313">
        <v>-5206</v>
      </c>
      <c r="AR39" s="314">
        <v>-78.3</v>
      </c>
      <c r="AS39" s="311"/>
    </row>
    <row r="40" spans="1:46" ht="27" customHeight="1" x14ac:dyDescent="0.2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541</v>
      </c>
      <c r="AL40" s="1167"/>
      <c r="AM40" s="1167"/>
      <c r="AN40" s="1168"/>
      <c r="AO40" s="312">
        <v>-3963855</v>
      </c>
      <c r="AP40" s="312">
        <v>-70886</v>
      </c>
      <c r="AQ40" s="313">
        <v>-36761</v>
      </c>
      <c r="AR40" s="314">
        <v>92.8</v>
      </c>
      <c r="AS40" s="311"/>
    </row>
    <row r="41" spans="1:46" ht="12.75" x14ac:dyDescent="0.2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306</v>
      </c>
      <c r="AL41" s="1173"/>
      <c r="AM41" s="1173"/>
      <c r="AN41" s="1174"/>
      <c r="AO41" s="312">
        <v>2189520</v>
      </c>
      <c r="AP41" s="312">
        <v>39155</v>
      </c>
      <c r="AQ41" s="313">
        <v>15273</v>
      </c>
      <c r="AR41" s="314">
        <v>156.4</v>
      </c>
      <c r="AS41" s="311"/>
    </row>
    <row r="42" spans="1:46" ht="12.75" x14ac:dyDescent="0.2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542</v>
      </c>
      <c r="AL42" s="262"/>
      <c r="AM42" s="262"/>
      <c r="AN42" s="262"/>
      <c r="AO42" s="262"/>
      <c r="AP42" s="262"/>
      <c r="AQ42" s="288"/>
      <c r="AR42" s="288"/>
      <c r="AS42" s="311"/>
    </row>
    <row r="43" spans="1:46" ht="12.75" x14ac:dyDescent="0.2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2.75" x14ac:dyDescent="0.2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2.75" x14ac:dyDescent="0.2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2.75" x14ac:dyDescent="0.2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5">
      <c r="A47" s="321" t="s">
        <v>543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2.75" x14ac:dyDescent="0.2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544</v>
      </c>
      <c r="AL48" s="322"/>
      <c r="AM48" s="322"/>
      <c r="AN48" s="322"/>
      <c r="AO48" s="322"/>
      <c r="AP48" s="322"/>
      <c r="AQ48" s="323"/>
      <c r="AR48" s="322"/>
    </row>
    <row r="49" spans="1:44" ht="13.5" customHeight="1" x14ac:dyDescent="0.2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511</v>
      </c>
      <c r="AN49" s="1163" t="s">
        <v>545</v>
      </c>
      <c r="AO49" s="1164"/>
      <c r="AP49" s="1164"/>
      <c r="AQ49" s="1164"/>
      <c r="AR49" s="1165"/>
    </row>
    <row r="50" spans="1:44" ht="12.75" x14ac:dyDescent="0.2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546</v>
      </c>
      <c r="AO50" s="329" t="s">
        <v>547</v>
      </c>
      <c r="AP50" s="330" t="s">
        <v>548</v>
      </c>
      <c r="AQ50" s="331" t="s">
        <v>549</v>
      </c>
      <c r="AR50" s="332" t="s">
        <v>550</v>
      </c>
    </row>
    <row r="51" spans="1:44" ht="12.75" x14ac:dyDescent="0.2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551</v>
      </c>
      <c r="AL51" s="325"/>
      <c r="AM51" s="333">
        <v>5442920</v>
      </c>
      <c r="AN51" s="334">
        <v>90206</v>
      </c>
      <c r="AO51" s="335">
        <v>20.399999999999999</v>
      </c>
      <c r="AP51" s="336">
        <v>69185</v>
      </c>
      <c r="AQ51" s="337">
        <v>-2</v>
      </c>
      <c r="AR51" s="338">
        <v>22.4</v>
      </c>
    </row>
    <row r="52" spans="1:44" ht="12.75" x14ac:dyDescent="0.2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552</v>
      </c>
      <c r="AM52" s="341">
        <v>4579545</v>
      </c>
      <c r="AN52" s="342">
        <v>75897</v>
      </c>
      <c r="AO52" s="343">
        <v>41.3</v>
      </c>
      <c r="AP52" s="344">
        <v>38519</v>
      </c>
      <c r="AQ52" s="345">
        <v>3</v>
      </c>
      <c r="AR52" s="346">
        <v>38.299999999999997</v>
      </c>
    </row>
    <row r="53" spans="1:44" ht="12.75" x14ac:dyDescent="0.2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553</v>
      </c>
      <c r="AL53" s="325"/>
      <c r="AM53" s="333">
        <v>4531311</v>
      </c>
      <c r="AN53" s="334">
        <v>76492</v>
      </c>
      <c r="AO53" s="335">
        <v>-15.2</v>
      </c>
      <c r="AP53" s="336">
        <v>70166</v>
      </c>
      <c r="AQ53" s="337">
        <v>1.4</v>
      </c>
      <c r="AR53" s="338">
        <v>-16.600000000000001</v>
      </c>
    </row>
    <row r="54" spans="1:44" ht="12.75" x14ac:dyDescent="0.2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552</v>
      </c>
      <c r="AM54" s="341">
        <v>2987817</v>
      </c>
      <c r="AN54" s="342">
        <v>50437</v>
      </c>
      <c r="AO54" s="343">
        <v>-33.5</v>
      </c>
      <c r="AP54" s="344">
        <v>36115</v>
      </c>
      <c r="AQ54" s="345">
        <v>-6.2</v>
      </c>
      <c r="AR54" s="346">
        <v>-27.3</v>
      </c>
    </row>
    <row r="55" spans="1:44" ht="12.75" x14ac:dyDescent="0.2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554</v>
      </c>
      <c r="AL55" s="325"/>
      <c r="AM55" s="333">
        <v>3285456</v>
      </c>
      <c r="AN55" s="334">
        <v>56414</v>
      </c>
      <c r="AO55" s="335">
        <v>-26.2</v>
      </c>
      <c r="AP55" s="336">
        <v>70329</v>
      </c>
      <c r="AQ55" s="337">
        <v>0.2</v>
      </c>
      <c r="AR55" s="338">
        <v>-26.4</v>
      </c>
    </row>
    <row r="56" spans="1:44" ht="12.75" x14ac:dyDescent="0.2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552</v>
      </c>
      <c r="AM56" s="341">
        <v>2352336</v>
      </c>
      <c r="AN56" s="342">
        <v>40392</v>
      </c>
      <c r="AO56" s="343">
        <v>-19.899999999999999</v>
      </c>
      <c r="AP56" s="344">
        <v>39403</v>
      </c>
      <c r="AQ56" s="345">
        <v>9.1</v>
      </c>
      <c r="AR56" s="346">
        <v>-29</v>
      </c>
    </row>
    <row r="57" spans="1:44" ht="12.75" x14ac:dyDescent="0.2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555</v>
      </c>
      <c r="AL57" s="325"/>
      <c r="AM57" s="333">
        <v>2282549</v>
      </c>
      <c r="AN57" s="334">
        <v>39967</v>
      </c>
      <c r="AO57" s="335">
        <v>-29.2</v>
      </c>
      <c r="AP57" s="336">
        <v>54225</v>
      </c>
      <c r="AQ57" s="337">
        <v>-22.9</v>
      </c>
      <c r="AR57" s="338">
        <v>-6.3</v>
      </c>
    </row>
    <row r="58" spans="1:44" ht="12.75" x14ac:dyDescent="0.2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552</v>
      </c>
      <c r="AM58" s="341">
        <v>1459150</v>
      </c>
      <c r="AN58" s="342">
        <v>25549</v>
      </c>
      <c r="AO58" s="343">
        <v>-36.700000000000003</v>
      </c>
      <c r="AP58" s="344">
        <v>27337</v>
      </c>
      <c r="AQ58" s="345">
        <v>-30.6</v>
      </c>
      <c r="AR58" s="346">
        <v>-6.1</v>
      </c>
    </row>
    <row r="59" spans="1:44" ht="12.75" x14ac:dyDescent="0.2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556</v>
      </c>
      <c r="AL59" s="325"/>
      <c r="AM59" s="333">
        <v>2549356</v>
      </c>
      <c r="AN59" s="334">
        <v>45590</v>
      </c>
      <c r="AO59" s="335">
        <v>14.1</v>
      </c>
      <c r="AP59" s="336">
        <v>54016</v>
      </c>
      <c r="AQ59" s="337">
        <v>-0.4</v>
      </c>
      <c r="AR59" s="338">
        <v>14.5</v>
      </c>
    </row>
    <row r="60" spans="1:44" ht="12.75" x14ac:dyDescent="0.2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552</v>
      </c>
      <c r="AM60" s="341">
        <v>1753198</v>
      </c>
      <c r="AN60" s="342">
        <v>31352</v>
      </c>
      <c r="AO60" s="343">
        <v>22.7</v>
      </c>
      <c r="AP60" s="344">
        <v>28078</v>
      </c>
      <c r="AQ60" s="345">
        <v>2.7</v>
      </c>
      <c r="AR60" s="346">
        <v>20</v>
      </c>
    </row>
    <row r="61" spans="1:44" ht="12.75" x14ac:dyDescent="0.2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557</v>
      </c>
      <c r="AL61" s="347"/>
      <c r="AM61" s="348">
        <v>3618318</v>
      </c>
      <c r="AN61" s="349">
        <v>61734</v>
      </c>
      <c r="AO61" s="350">
        <v>-7.2</v>
      </c>
      <c r="AP61" s="351">
        <v>63584</v>
      </c>
      <c r="AQ61" s="352">
        <v>-4.7</v>
      </c>
      <c r="AR61" s="338">
        <v>-2.5</v>
      </c>
    </row>
    <row r="62" spans="1:44" ht="12.75" x14ac:dyDescent="0.2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552</v>
      </c>
      <c r="AM62" s="341">
        <v>2626409</v>
      </c>
      <c r="AN62" s="342">
        <v>44725</v>
      </c>
      <c r="AO62" s="343">
        <v>-5.2</v>
      </c>
      <c r="AP62" s="344">
        <v>33890</v>
      </c>
      <c r="AQ62" s="345">
        <v>-4.4000000000000004</v>
      </c>
      <c r="AR62" s="346">
        <v>-0.8</v>
      </c>
    </row>
    <row r="63" spans="1:44" ht="12.75" x14ac:dyDescent="0.2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2.75" x14ac:dyDescent="0.2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2.75" x14ac:dyDescent="0.2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2.75" x14ac:dyDescent="0.2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5">
      <c r="AK67" s="262"/>
      <c r="AL67" s="262"/>
      <c r="AM67" s="262"/>
      <c r="AN67" s="262"/>
      <c r="AO67" s="262"/>
      <c r="AP67" s="262"/>
      <c r="AQ67" s="262"/>
      <c r="AR67" s="262"/>
      <c r="AS67" s="262"/>
      <c r="AT67" s="262"/>
    </row>
    <row r="68" spans="1:46" ht="13.5" hidden="1" customHeight="1" x14ac:dyDescent="0.25">
      <c r="AK68" s="262"/>
      <c r="AL68" s="262"/>
      <c r="AM68" s="262"/>
      <c r="AN68" s="262"/>
      <c r="AO68" s="262"/>
      <c r="AP68" s="262"/>
      <c r="AQ68" s="262"/>
      <c r="AR68" s="262"/>
    </row>
    <row r="69" spans="1:46" ht="13.5" hidden="1" customHeight="1" x14ac:dyDescent="0.25">
      <c r="AK69" s="262"/>
      <c r="AL69" s="262"/>
      <c r="AM69" s="262"/>
      <c r="AN69" s="262"/>
      <c r="AO69" s="262"/>
      <c r="AP69" s="262"/>
      <c r="AQ69" s="262"/>
      <c r="AR69" s="262"/>
    </row>
    <row r="70" spans="1:46" ht="12.75" hidden="1" x14ac:dyDescent="0.25">
      <c r="AK70" s="262"/>
      <c r="AL70" s="262"/>
      <c r="AM70" s="262"/>
      <c r="AN70" s="262"/>
      <c r="AO70" s="262"/>
      <c r="AP70" s="262"/>
      <c r="AQ70" s="262"/>
      <c r="AR70" s="262"/>
    </row>
    <row r="71" spans="1:46" ht="12.75" hidden="1" x14ac:dyDescent="0.25">
      <c r="AK71" s="262"/>
      <c r="AL71" s="262"/>
      <c r="AM71" s="262"/>
      <c r="AN71" s="262"/>
      <c r="AO71" s="262"/>
      <c r="AP71" s="262"/>
      <c r="AQ71" s="262"/>
      <c r="AR71" s="262"/>
    </row>
    <row r="72" spans="1:46" ht="12.75" hidden="1" x14ac:dyDescent="0.25">
      <c r="AK72" s="262"/>
      <c r="AL72" s="262"/>
      <c r="AM72" s="262"/>
      <c r="AN72" s="262"/>
      <c r="AO72" s="262"/>
      <c r="AP72" s="262"/>
      <c r="AQ72" s="262"/>
      <c r="AR72" s="262"/>
    </row>
    <row r="73" spans="1:46" ht="12.75" hidden="1" x14ac:dyDescent="0.25">
      <c r="AK73" s="262"/>
      <c r="AL73" s="262"/>
      <c r="AM73" s="262"/>
      <c r="AN73" s="262"/>
      <c r="AO73" s="262"/>
      <c r="AP73" s="262"/>
      <c r="AQ73" s="262"/>
      <c r="AR73" s="262"/>
    </row>
  </sheetData>
  <sheetProtection algorithmName="SHA-512" hashValue="KwmT21+FX6PZ+qRUS3NSi/gh64uMFOFyQvQ/mJOcaqNvlRMKPfU+Q+czkEUtkzceGE5RpJEp0pNztR3td4GP7Q==" saltValue="kdNrztURea3dsBFRZX4rV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60" customWidth="1"/>
    <col min="126" max="16384" width="9" style="259" hidden="1"/>
  </cols>
  <sheetData>
    <row r="1" spans="2:125" ht="13.5" customHeight="1"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2.75" x14ac:dyDescent="0.25">
      <c r="B2" s="259"/>
      <c r="DG2" s="259"/>
    </row>
    <row r="3" spans="2:125" ht="12.75" x14ac:dyDescent="0.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2.75" x14ac:dyDescent="0.25"/>
    <row r="5" spans="2:125" ht="12.75" x14ac:dyDescent="0.25"/>
    <row r="6" spans="2:125" ht="12.75" x14ac:dyDescent="0.25"/>
    <row r="7" spans="2:125" ht="12.75" x14ac:dyDescent="0.25"/>
    <row r="8" spans="2:125" ht="12.75" x14ac:dyDescent="0.25"/>
    <row r="9" spans="2:125" ht="12.75" x14ac:dyDescent="0.25">
      <c r="DU9" s="259"/>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9"/>
    </row>
    <row r="18" spans="125:125" ht="12.75" x14ac:dyDescent="0.25"/>
    <row r="19" spans="125:125" ht="12.75" x14ac:dyDescent="0.25"/>
    <row r="20" spans="125:125" ht="12.75" x14ac:dyDescent="0.25">
      <c r="DU20" s="259"/>
    </row>
    <row r="21" spans="125:125" ht="12.75" x14ac:dyDescent="0.25">
      <c r="DU21" s="259"/>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9"/>
    </row>
    <row r="29" spans="125:125" ht="12.75" x14ac:dyDescent="0.25"/>
    <row r="30" spans="125:125" ht="12.75" x14ac:dyDescent="0.25"/>
    <row r="31" spans="125:125" ht="12.75" x14ac:dyDescent="0.25"/>
    <row r="32" spans="125:125" ht="12.75" x14ac:dyDescent="0.25"/>
    <row r="33" spans="2:125" ht="12.75" x14ac:dyDescent="0.25">
      <c r="B33" s="259"/>
      <c r="G33" s="259"/>
      <c r="I33" s="259"/>
    </row>
    <row r="34" spans="2:125" ht="12.75" x14ac:dyDescent="0.25">
      <c r="C34" s="259"/>
      <c r="P34" s="259"/>
      <c r="DE34" s="259"/>
      <c r="DH34" s="259"/>
    </row>
    <row r="35" spans="2:125" ht="12.75" x14ac:dyDescent="0.25">
      <c r="D35" s="259"/>
      <c r="E35" s="259"/>
      <c r="DG35" s="259"/>
      <c r="DJ35" s="259"/>
      <c r="DP35" s="259"/>
      <c r="DQ35" s="259"/>
      <c r="DR35" s="259"/>
      <c r="DS35" s="259"/>
      <c r="DT35" s="259"/>
      <c r="DU35" s="259"/>
    </row>
    <row r="36" spans="2:125" ht="12.75" x14ac:dyDescent="0.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2.75" x14ac:dyDescent="0.25">
      <c r="DU37" s="259"/>
    </row>
    <row r="38" spans="2:125" ht="12.75" x14ac:dyDescent="0.25">
      <c r="DT38" s="259"/>
      <c r="DU38" s="259"/>
    </row>
    <row r="39" spans="2:125" ht="12.75" x14ac:dyDescent="0.25"/>
    <row r="40" spans="2:125" ht="12.75" x14ac:dyDescent="0.25">
      <c r="DH40" s="259"/>
    </row>
    <row r="41" spans="2:125" ht="12.75" x14ac:dyDescent="0.25">
      <c r="DE41" s="259"/>
    </row>
    <row r="42" spans="2:125" ht="12.75" x14ac:dyDescent="0.25">
      <c r="DG42" s="259"/>
      <c r="DJ42" s="259"/>
    </row>
    <row r="43" spans="2:125" ht="12.75" x14ac:dyDescent="0.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2.75" x14ac:dyDescent="0.25">
      <c r="DU44" s="259"/>
    </row>
    <row r="45" spans="2:125" ht="12.75" x14ac:dyDescent="0.25"/>
    <row r="46" spans="2:125" ht="12.75" x14ac:dyDescent="0.25"/>
    <row r="47" spans="2:125" ht="12.75" x14ac:dyDescent="0.25"/>
    <row r="48" spans="2:125" ht="12.75" x14ac:dyDescent="0.25">
      <c r="DT48" s="259"/>
      <c r="DU48" s="259"/>
    </row>
    <row r="49" spans="120:125" ht="12.75" x14ac:dyDescent="0.25">
      <c r="DU49" s="259"/>
    </row>
    <row r="50" spans="120:125" ht="12.75" x14ac:dyDescent="0.25">
      <c r="DU50" s="259"/>
    </row>
    <row r="51" spans="120:125" ht="12.75" x14ac:dyDescent="0.25">
      <c r="DP51" s="259"/>
      <c r="DQ51" s="259"/>
      <c r="DR51" s="259"/>
      <c r="DS51" s="259"/>
      <c r="DT51" s="259"/>
      <c r="DU51" s="259"/>
    </row>
    <row r="52" spans="120:125" ht="12.75" x14ac:dyDescent="0.25"/>
    <row r="53" spans="120:125" ht="12.75" x14ac:dyDescent="0.25"/>
    <row r="54" spans="120:125" ht="12.75" x14ac:dyDescent="0.25">
      <c r="DU54" s="259"/>
    </row>
    <row r="55" spans="120:125" ht="12.75" x14ac:dyDescent="0.25"/>
    <row r="56" spans="120:125" ht="12.75" x14ac:dyDescent="0.25"/>
    <row r="57" spans="120:125" ht="12.75" x14ac:dyDescent="0.25"/>
    <row r="58" spans="120:125" ht="12.75" x14ac:dyDescent="0.25">
      <c r="DU58" s="259"/>
    </row>
    <row r="59" spans="120:125" ht="12.75" x14ac:dyDescent="0.25"/>
    <row r="60" spans="120:125" ht="12.75" x14ac:dyDescent="0.25"/>
    <row r="61" spans="120:125" ht="12.75" x14ac:dyDescent="0.25"/>
    <row r="62" spans="120:125" ht="12.75" x14ac:dyDescent="0.25"/>
    <row r="63" spans="120:125" ht="12.75" x14ac:dyDescent="0.25">
      <c r="DU63" s="259"/>
    </row>
    <row r="64" spans="120:125" ht="12.75" x14ac:dyDescent="0.25">
      <c r="DT64" s="259"/>
      <c r="DU64" s="259"/>
    </row>
    <row r="65" spans="123:125" ht="12.75" x14ac:dyDescent="0.25"/>
    <row r="66" spans="123:125" ht="12.75" x14ac:dyDescent="0.25"/>
    <row r="67" spans="123:125" ht="12.75" x14ac:dyDescent="0.25"/>
    <row r="68" spans="123:125" ht="12.75" x14ac:dyDescent="0.25"/>
    <row r="69" spans="123:125" ht="12.75" x14ac:dyDescent="0.25">
      <c r="DS69" s="259"/>
      <c r="DT69" s="259"/>
      <c r="DU69" s="259"/>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9"/>
    </row>
    <row r="83" spans="116:125" ht="12.75" x14ac:dyDescent="0.25">
      <c r="DM83" s="259"/>
      <c r="DN83" s="259"/>
      <c r="DO83" s="259"/>
      <c r="DP83" s="259"/>
      <c r="DQ83" s="259"/>
      <c r="DR83" s="259"/>
      <c r="DS83" s="259"/>
      <c r="DT83" s="259"/>
      <c r="DU83" s="259"/>
    </row>
    <row r="84" spans="116:125" ht="12.75" x14ac:dyDescent="0.25"/>
    <row r="85" spans="116:125" ht="12.75" x14ac:dyDescent="0.25"/>
    <row r="86" spans="116:125" ht="12.75" x14ac:dyDescent="0.25"/>
    <row r="87" spans="116:125" ht="12.75" x14ac:dyDescent="0.25"/>
    <row r="88" spans="116:125" ht="12.75" x14ac:dyDescent="0.25">
      <c r="DU88" s="259"/>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9"/>
      <c r="DT94" s="259"/>
      <c r="DU94" s="259"/>
    </row>
    <row r="95" spans="116:125" ht="13.5" customHeight="1" x14ac:dyDescent="0.25">
      <c r="DU95" s="259"/>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9"/>
    </row>
    <row r="102" spans="124:125" ht="13.5" customHeight="1" x14ac:dyDescent="0.25"/>
    <row r="103" spans="124:125" ht="13.5" customHeight="1" x14ac:dyDescent="0.25"/>
    <row r="104" spans="124:125" ht="13.5" customHeight="1" x14ac:dyDescent="0.25">
      <c r="DT104" s="259"/>
      <c r="DU104" s="259"/>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9" t="s">
        <v>559</v>
      </c>
    </row>
    <row r="120" spans="125:125" ht="13.5" hidden="1" customHeight="1" x14ac:dyDescent="0.25"/>
    <row r="121" spans="125:125" ht="13.5" hidden="1" customHeight="1" x14ac:dyDescent="0.25">
      <c r="DU121" s="259"/>
    </row>
  </sheetData>
  <sheetProtection algorithmName="SHA-512" hashValue="6PBI8a/mUl5o6YmWTUUdGV41PCJueY71pM0MnKswzNl8VDfofBK7TawL39KEunD1JTSBSWMBwHv5U+lRdQj6Bw==" saltValue="VU+kOFIvR5KEvzpNLsSX4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60" customWidth="1"/>
    <col min="126" max="142" width="0" style="259" hidden="1" customWidth="1"/>
    <col min="143" max="16384" width="9" style="259" hidden="1"/>
  </cols>
  <sheetData>
    <row r="1" spans="1:125" ht="13.5" customHeight="1"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2.75" x14ac:dyDescent="0.25">
      <c r="B2" s="259"/>
      <c r="T2" s="259"/>
    </row>
    <row r="3" spans="1:125"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9"/>
      <c r="G33" s="259"/>
      <c r="I33" s="259"/>
    </row>
    <row r="34" spans="2:125" ht="12.75" x14ac:dyDescent="0.25">
      <c r="C34" s="259"/>
      <c r="P34" s="259"/>
      <c r="R34" s="259"/>
      <c r="U34" s="259"/>
    </row>
    <row r="35" spans="2:125" ht="12.75" x14ac:dyDescent="0.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2.75" x14ac:dyDescent="0.25">
      <c r="F36" s="259"/>
      <c r="H36" s="259"/>
      <c r="J36" s="259"/>
      <c r="K36" s="259"/>
      <c r="L36" s="259"/>
      <c r="M36" s="259"/>
      <c r="N36" s="259"/>
      <c r="O36" s="259"/>
      <c r="Q36" s="259"/>
      <c r="S36" s="259"/>
      <c r="V36" s="259"/>
    </row>
    <row r="37" spans="2:125" ht="12.75" x14ac:dyDescent="0.25"/>
    <row r="38" spans="2:125" ht="12.75" x14ac:dyDescent="0.25"/>
    <row r="39" spans="2:125" ht="12.75" x14ac:dyDescent="0.25"/>
    <row r="40" spans="2:125" ht="12.75" x14ac:dyDescent="0.25">
      <c r="U40" s="259"/>
    </row>
    <row r="41" spans="2:125" ht="12.75" x14ac:dyDescent="0.25">
      <c r="R41" s="259"/>
    </row>
    <row r="42" spans="2:125" ht="12.75" x14ac:dyDescent="0.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2.75" x14ac:dyDescent="0.25">
      <c r="Q43" s="259"/>
      <c r="S43" s="259"/>
      <c r="V43" s="259"/>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60" t="s">
        <v>560</v>
      </c>
    </row>
  </sheetData>
  <sheetProtection algorithmName="SHA-512" hashValue="08UcjzO8eOFm9tQXpMDEoaV1JoD5bkG/9CMnkV/gARQO4W7kMRqqpleU6TmuMz9nBj0OFEskAryeyG74B/Nusw==" saltValue="dmzMzNNpJD1Y2uAiYMh/A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561</v>
      </c>
      <c r="G46" s="8" t="s">
        <v>562</v>
      </c>
      <c r="H46" s="8" t="s">
        <v>563</v>
      </c>
      <c r="I46" s="8" t="s">
        <v>564</v>
      </c>
      <c r="J46" s="9" t="s">
        <v>565</v>
      </c>
    </row>
    <row r="47" spans="2:10" ht="57.75" customHeight="1" x14ac:dyDescent="0.25">
      <c r="B47" s="10"/>
      <c r="C47" s="1175" t="s">
        <v>3</v>
      </c>
      <c r="D47" s="1175"/>
      <c r="E47" s="1176"/>
      <c r="F47" s="11">
        <v>7.86</v>
      </c>
      <c r="G47" s="12">
        <v>11.25</v>
      </c>
      <c r="H47" s="12">
        <v>14.05</v>
      </c>
      <c r="I47" s="12">
        <v>18.45</v>
      </c>
      <c r="J47" s="13">
        <v>12.4</v>
      </c>
    </row>
    <row r="48" spans="2:10" ht="57.75" customHeight="1" x14ac:dyDescent="0.25">
      <c r="B48" s="14"/>
      <c r="C48" s="1177" t="s">
        <v>4</v>
      </c>
      <c r="D48" s="1177"/>
      <c r="E48" s="1178"/>
      <c r="F48" s="15">
        <v>4.2300000000000004</v>
      </c>
      <c r="G48" s="16">
        <v>6.52</v>
      </c>
      <c r="H48" s="16">
        <v>8.2899999999999991</v>
      </c>
      <c r="I48" s="16">
        <v>7.8</v>
      </c>
      <c r="J48" s="17">
        <v>6.73</v>
      </c>
    </row>
    <row r="49" spans="2:10" ht="57.75" customHeight="1" thickBot="1" x14ac:dyDescent="0.3">
      <c r="B49" s="18"/>
      <c r="C49" s="1179" t="s">
        <v>5</v>
      </c>
      <c r="D49" s="1179"/>
      <c r="E49" s="1180"/>
      <c r="F49" s="19">
        <v>6.38</v>
      </c>
      <c r="G49" s="20">
        <v>5.71</v>
      </c>
      <c r="H49" s="20">
        <v>4.92</v>
      </c>
      <c r="I49" s="20">
        <v>4.33</v>
      </c>
      <c r="J49" s="21" t="s">
        <v>566</v>
      </c>
    </row>
    <row r="50" spans="2:10" ht="12.75" x14ac:dyDescent="0.25"/>
  </sheetData>
  <sheetProtection algorithmName="SHA-512" hashValue="LxCdbomkFDPkIIdPr9wk/gGA3tmRmrpobDzq3ISftMa8+QhNufvF75f6NSGnWZEAGzar5zkSRMI4pkk7u6hcNQ==" saltValue="lsDAyDbxlJfZVz1BWG63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2024-03-19T09:57:48Z</cp:lastPrinted>
  <dcterms:created xsi:type="dcterms:W3CDTF">2024-03-14T02:10:45Z</dcterms:created>
  <dcterms:modified xsi:type="dcterms:W3CDTF">2024-09-29T23:25:14Z</dcterms:modified>
  <cp:category/>
</cp:coreProperties>
</file>