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60C34548-265C-4C15-85B1-5C754F44C9F6}" xr6:coauthVersionLast="36" xr6:coauthVersionMax="47" xr10:uidLastSave="{00000000-0000-0000-0000-000000000000}"/>
  <bookViews>
    <workbookView xWindow="0" yWindow="0" windowWidth="20520" windowHeight="9308" tabRatio="79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C34" i="10"/>
  <c r="U34" i="10" s="1"/>
  <c r="U35" i="10" l="1"/>
  <c r="U36"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<sst xmlns="http://schemas.openxmlformats.org/spreadsheetml/2006/main" count="1079" uniqueCount="612">
  <si>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</si>
  <si>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</si>
  <si>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</si>
  <si>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</si>
  <si>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</si>
  <si>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</si>
  <si>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</si>
  <si>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</si>
  <si>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</si>
  <si>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</si>
  <si>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</si>
  <si>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</si>
  <si>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</si>
  <si>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</si>
  <si>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</si>
  <si>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</si>
  <si>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</si>
  <si>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</si>
  <si>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</si>
  <si>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</si>
  <si>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</si>
  <si>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</si>
  <si>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</si>
  <si>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</si>
  <si>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</si>
  <si>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</si>
  <si>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</si>
  <si>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</si>
  <si>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</si>
  <si>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</si>
  <si>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</si>
  <si>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</si>
  <si>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</si>
  <si>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</si>
  <si>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</si>
  <si>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</si>
  <si>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</si>
  <si>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</si>
  <si>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</si>
  <si>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</si>
  <si>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</si>
  <si>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</si>
  <si>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</si>
  <si>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</si>
  <si>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</si>
  <si>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</si>
  <si>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</si>
  <si>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</si>
  <si>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</si>
  <si>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</si>
  <si>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</si>
  <si>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</si>
  <si>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</si>
  <si>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</si>
  <si>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</si>
  <si>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</si>
  <si>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</si>
  <si>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</si>
  <si>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</si>
  <si>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</si>
  <si>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</si>
  <si>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</si>
  <si>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</si>
  <si>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</si>
  <si>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</si>
  <si>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</si>
  <si>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</si>
  <si>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</si>
  <si>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</si>
  <si>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</si>
  <si>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</si>
  <si>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</si>
  <si>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</si>
  <si>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</si>
  <si>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</si>
  <si>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</si>
  <si>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</si>
  <si>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</si>
  <si>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</si>
  <si>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</si>
  <si>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</si>
  <si>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</si>
  <si>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</si>
  <si>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</si>
  <si>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</si>
  <si>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</si>
  <si>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</si>
  <si>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</si>
  <si>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</si>
  <si>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</si>
  <si>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</si>
  <si>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</si>
  <si>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</si>
  <si>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</si>
  <si>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</si>
  <si>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</si>
  <si>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</si>
  <si>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</si>
  <si>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</si>
  <si>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</si>
  <si>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五泉市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</si>
  <si>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</si>
  <si>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</si>
  <si>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</si>
  <si>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</si>
  <si>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</si>
  <si>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</si>
  <si>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</si>
  <si>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</si>
  <si>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</si>
  <si>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</si>
  <si>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</si>
  <si>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</si>
  <si>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</si>
  <si>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</si>
  <si>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</si>
  <si>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</si>
  <si>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</si>
  <si>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</si>
  <si>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</si>
  <si>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</si>
  <si>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</si>
  <si>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</si>
  <si>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</si>
  <si>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</si>
  <si>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</si>
  <si>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</si>
  <si>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</si>
  <si>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</si>
  <si>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</si>
  <si>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</si>
  <si>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</si>
  <si>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</si>
  <si>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</si>
  <si>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</si>
  <si>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</si>
  <si>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</si>
  <si>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</si>
  <si>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</si>
  <si>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</si>
  <si>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</si>
  <si>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</si>
  <si>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</si>
  <si>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</si>
  <si>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</si>
  <si>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</si>
  <si>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</si>
  <si>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</si>
  <si>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</si>
  <si>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</si>
  <si>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</si>
  <si>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</si>
  <si>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</si>
  <si>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</si>
  <si>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</si>
  <si>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</si>
  <si>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</si>
  <si>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</si>
  <si>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</si>
  <si>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</si>
  <si>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</si>
  <si>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</si>
  <si>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</si>
  <si>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</si>
  <si>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</si>
  <si>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</si>
  <si>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</si>
  <si>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</si>
  <si>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</si>
  <si>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</si>
  <si>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</si>
  <si>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</si>
  <si>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</si>
  <si>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</si>
  <si>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</si>
  <si>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</si>
  <si>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</si>
  <si>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</si>
  <si>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</si>
  <si>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</si>
  <si>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</si>
  <si>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</si>
  <si>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</si>
  <si>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</si>
  <si>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</si>
  <si>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</si>
  <si>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</si>
  <si>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</si>
  <si>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</si>
  <si>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</si>
  <si>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</si>
  <si>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</si>
  <si>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</si>
  <si>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</si>
  <si>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</si>
  <si>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</si>
  <si>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</si>
  <si>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</si>
  <si>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</si>
  <si>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</si>
  <si>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</si>
  <si>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</si>
  <si>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</si>
  <si>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</si>
  <si>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</si>
  <si>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</si>
  <si>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</si>
  <si>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</si>
  <si>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</si>
  <si>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</si>
  <si>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</si>
  <si>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</si>
  <si>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</si>
  <si>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</si>
  <si>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</si>
  <si>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</si>
  <si>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</si>
  <si>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</si>
  <si>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新潟県五泉市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</si>
  <si>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</si>
  <si>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</si>
  <si>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</si>
  <si>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</si>
  <si>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</si>
  <si>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</si>
  <si>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</si>
  <si>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</si>
  <si>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</si>
  <si>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</si>
  <si>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</si>
  <si>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</si>
  <si>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</si>
  <si>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</si>
  <si>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</si>
  <si>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</si>
  <si>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</si>
  <si>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</si>
  <si>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</si>
  <si>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</si>
  <si>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</si>
  <si>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</si>
  <si>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</si>
  <si>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</si>
  <si>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</si>
  <si>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</si>
  <si>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</si>
  <si>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</si>
  <si>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</si>
  <si>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</si>
  <si>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</si>
  <si>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</si>
  <si>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</si>
  <si>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</si>
  <si>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</si>
  <si>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</si>
  <si>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</si>
  <si>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</si>
  <si>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</si>
  <si>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</si>
  <si>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</si>
  <si>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</si>
  <si>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</si>
  <si>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</si>
  <si>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</si>
  <si>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</si>
  <si>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</si>
  <si>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</si>
  <si>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</si>
  <si>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</si>
  <si>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t>
    <phoneticPr fontId="5"/>
  </si>
  <si>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</si>
  <si>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</si>
  <si>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</si>
  <si>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</si>
  <si>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</si>
  <si>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</si>
  <si>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</si>
  <si>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</si>
  <si>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</si>
  <si>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</si>
  <si>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</si>
  <si>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</si>
  <si>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</si>
  <si>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</si>
  <si>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</si>
  <si>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</si>
  <si>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</si>
  <si>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</si>
  <si>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</si>
  <si>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</si>
  <si>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</si>
  <si>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</si>
  <si>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</si>
  <si>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</si>
  <si>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</si>
  <si>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</si>
  <si>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</si>
  <si>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</si>
  <si>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</si>
  <si>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</si>
  <si>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</si>
  <si>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</si>
  <si>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</si>
  <si>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</si>
  <si>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</si>
  <si>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</si>
  <si>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</si>
  <si>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</si>
  <si>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</si>
  <si>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</si>
  <si>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</si>
  <si>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</si>
  <si>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</si>
  <si>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</si>
  <si>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</si>
  <si>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</si>
  <si>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</si>
  <si>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</si>
  <si>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</si>
  <si>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</si>
  <si>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</si>
  <si>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</si>
  <si>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</si>
  <si>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</si>
  <si>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</si>
  <si>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</si>
  <si>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</si>
  <si>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</si>
  <si>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</si>
  <si>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</si>
  <si>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</si>
  <si>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</si>
  <si>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</si>
  <si>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</si>
  <si>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</si>
  <si>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</si>
  <si>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</si>
  <si>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</si>
  <si>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</si>
  <si>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</si>
  <si>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</si>
  <si>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</si>
  <si>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</si>
  <si>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</si>
  <si>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</si>
  <si>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</si>
  <si>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</si>
  <si>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</si>
  <si>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</si>
  <si>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</si>
  <si>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</si>
  <si>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</si>
  <si>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</si>
  <si>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</si>
  <si>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</si>
  <si>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</si>
  <si>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</si>
  <si>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</si>
  <si>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</si>
  <si>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</si>
  <si>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</si>
  <si>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</si>
  <si>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</si>
  <si>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</si>
  <si>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</si>
  <si>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</si>
  <si>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</si>
  <si>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</si>
  <si>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</si>
  <si>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</si>
  <si>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</si>
  <si>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新潟県五泉市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</si>
  <si>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</si>
  <si>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</si>
  <si>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</si>
  <si>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</si>
  <si>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</si>
  <si>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</si>
  <si>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</si>
  <si>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</si>
  <si>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</si>
  <si>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</si>
  <si>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</si>
  <si>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</si>
  <si>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</si>
  <si>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</si>
  <si>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</si>
  <si>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</si>
  <si>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</si>
  <si>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</si>
  <si>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</si>
  <si>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</si>
  <si>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</si>
  <si>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</si>
  <si>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</si>
  <si>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</si>
  <si>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</si>
  <si>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</si>
  <si>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</si>
  <si>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</si>
  <si>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</si>
  <si>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</si>
  <si>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</si>
  <si>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</si>
  <si>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</si>
  <si>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</si>
  <si>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</si>
  <si>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</si>
  <si>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</si>
  <si>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</si>
  <si>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</si>
  <si>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</si>
  <si>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</si>
  <si>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</si>
  <si>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</si>
  <si>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</si>
  <si>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</si>
  <si>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</si>
  <si>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</si>
  <si>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</si>
  <si>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</si>
  <si>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</si>
  <si>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</si>
  <si>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</si>
  <si>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</si>
  <si>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</si>
  <si>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</si>
  <si>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</si>
  <si>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</si>
  <si>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</si>
  <si>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</si>
  <si>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</si>
  <si>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</si>
  <si>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</si>
  <si>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</si>
  <si>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</si>
  <si>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</si>
  <si>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</si>
  <si>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</si>
  <si>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</si>
  <si>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</si>
  <si>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</si>
  <si>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</si>
  <si>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</si>
  <si>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</si>
  <si>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</si>
  <si>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</si>
  <si>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</si>
  <si>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</si>
  <si>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</si>
  <si>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</si>
  <si>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</si>
  <si>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</si>
  <si>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</si>
  <si>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</si>
  <si>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</si>
  <si>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</si>
  <si>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</si>
  <si>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</si>
  <si>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</si>
  <si>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</si>
  <si>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</si>
  <si>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</si>
  <si>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</si>
  <si>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</si>
  <si>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</si>
  <si>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</si>
  <si>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</si>
  <si>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</si>
  <si>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</si>
  <si>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</si>
  <si>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</si>
  <si>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</si>
  <si>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</si>
  <si>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</si>
  <si>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</si>
  <si>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</si>
  <si>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</si>
  <si>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</si>
  <si>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</si>
  <si>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</si>
  <si>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</si>
  <si>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</si>
  <si>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</si>
  <si>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</si>
  <si>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</si>
  <si>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</si>
  <si>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</si>
  <si>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</si>
  <si>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</si>
  <si>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</si>
  <si>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</si>
  <si>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</si>
  <si>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</si>
  <si>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</si>
  <si>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</si>
  <si>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</si>
  <si>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</si>
  <si>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</si>
  <si>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</si>
  <si>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</si>
  <si>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</si>
  <si>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</si>
  <si>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</si>
  <si>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</si>
  <si>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</si>
  <si>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</si>
  <si>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</si>
  <si>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</si>
  <si>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</si>
  <si>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</si>
  <si>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</si>
  <si>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</si>
  <si>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</si>
  <si>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</si>
  <si>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</si>
  <si>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</si>
  <si>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</si>
  <si>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</si>
  <si>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</si>
  <si>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</si>
  <si>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</si>
  <si>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</si>
  <si>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</si>
  <si>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</si>
  <si>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</si>
  <si>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</si>
  <si>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</si>
  <si>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</si>
  <si>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</si>
  <si>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</si>
  <si>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</si>
  <si>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</si>
  <si>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</si>
  <si>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</si>
  <si>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</si>
  <si>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</si>
  <si>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</si>
  <si>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</si>
  <si>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</si>
  <si>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</si>
  <si>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</si>
  <si>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</si>
  <si>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</si>
  <si>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</si>
  <si>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</si>
  <si>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</si>
  <si>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</si>
  <si>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</si>
  <si>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</si>
  <si>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</si>
  <si>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</si>
  <si>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</si>
  <si>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</si>
  <si>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</si>
  <si>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</si>
  <si>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</si>
  <si>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</si>
  <si>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</si>
  <si>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</si>
  <si>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</si>
  <si>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</si>
  <si>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</si>
  <si>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</si>
  <si>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</si>
  <si>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</si>
  <si>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</si>
  <si>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</si>
  <si>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1.62</t>
  </si>
  <si>
    <t>水道事業会計</t>
  </si>
  <si>
    <t>一般会計</t>
  </si>
  <si>
    <t>介護保険特別会計</t>
  </si>
  <si>
    <t>国民健康保険特別会計</t>
  </si>
  <si>
    <t>後期高齢者医療特別会計</t>
  </si>
  <si>
    <t>下水道事業会計</t>
  </si>
  <si>
    <t>その他会計（赤字）</t>
  </si>
  <si>
    <t>その他会計（黒字）</t>
  </si>
  <si>
    <t>（百万円）</t>
    <phoneticPr fontId="5"/>
  </si>
  <si>
    <t>H30</t>
    <phoneticPr fontId="5"/>
  </si>
  <si>
    <t>R01</t>
    <phoneticPr fontId="5"/>
  </si>
  <si>
    <t>R02</t>
    <phoneticPr fontId="5"/>
  </si>
  <si>
    <t>R03</t>
    <phoneticPr fontId="5"/>
  </si>
  <si>
    <t>R04</t>
    <phoneticPr fontId="5"/>
  </si>
  <si>
    <t>法適用企業</t>
  </si>
  <si>
    <t>五泉地域衛生施設組合</t>
    <rPh sb="0" eb="2">
      <t>ゴセン</t>
    </rPh>
    <rPh sb="2" eb="4">
      <t>チイキ</t>
    </rPh>
    <rPh sb="4" eb="6">
      <t>エイセイ</t>
    </rPh>
    <rPh sb="6" eb="8">
      <t>シセツ</t>
    </rPh>
    <rPh sb="8" eb="10">
      <t>クミアイ</t>
    </rPh>
    <phoneticPr fontId="2"/>
  </si>
  <si>
    <t>新潟県中東福祉事務組合</t>
    <rPh sb="0" eb="3">
      <t>ニイガタケン</t>
    </rPh>
    <rPh sb="3" eb="5">
      <t>チュウトウ</t>
    </rPh>
    <rPh sb="5" eb="7">
      <t>フクシ</t>
    </rPh>
    <rPh sb="7" eb="9">
      <t>ジム</t>
    </rPh>
    <rPh sb="9" eb="11">
      <t>クミアイ</t>
    </rPh>
    <phoneticPr fontId="2"/>
  </si>
  <si>
    <t>さくら福祉保健事務組合（一般会計）</t>
    <rPh sb="3" eb="5">
      <t>フクシ</t>
    </rPh>
    <rPh sb="5" eb="7">
      <t>ホケン</t>
    </rPh>
    <rPh sb="7" eb="9">
      <t>ジム</t>
    </rPh>
    <rPh sb="9" eb="11">
      <t>クミアイ</t>
    </rPh>
    <rPh sb="12" eb="14">
      <t>イッパン</t>
    </rPh>
    <rPh sb="14" eb="16">
      <t>カイケイ</t>
    </rPh>
    <phoneticPr fontId="2"/>
  </si>
  <si>
    <t>さくら福祉保健事務組合（病院事業会計）</t>
    <rPh sb="3" eb="5">
      <t>フクシ</t>
    </rPh>
    <rPh sb="5" eb="7">
      <t>ホケン</t>
    </rPh>
    <rPh sb="7" eb="9">
      <t>ジム</t>
    </rPh>
    <rPh sb="9" eb="11">
      <t>クミアイ</t>
    </rPh>
    <rPh sb="12" eb="14">
      <t>ビョウイン</t>
    </rPh>
    <rPh sb="14" eb="16">
      <t>ジギョウ</t>
    </rPh>
    <rPh sb="16" eb="18">
      <t>カイケイ</t>
    </rPh>
    <phoneticPr fontId="2"/>
  </si>
  <si>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2"/>
  </si>
  <si>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2"/>
  </si>
  <si>
    <t>新潟県市町村総合事務組合（消防団員等公務災害補償事業特別会計）</t>
    <rPh sb="0" eb="3">
      <t>ニイガタケン</t>
    </rPh>
    <rPh sb="3" eb="6">
      <t>シチョウソン</t>
    </rPh>
    <rPh sb="6" eb="8">
      <t>ソウゴウ</t>
    </rPh>
    <rPh sb="8" eb="10">
      <t>ジム</t>
    </rPh>
    <rPh sb="10" eb="12">
      <t>クミアイ</t>
    </rPh>
    <rPh sb="13" eb="16">
      <t>ショウボウダン</t>
    </rPh>
    <rPh sb="16" eb="17">
      <t>イン</t>
    </rPh>
    <rPh sb="17" eb="18">
      <t>トウ</t>
    </rPh>
    <rPh sb="18" eb="20">
      <t>コウム</t>
    </rPh>
    <rPh sb="20" eb="22">
      <t>サイガイ</t>
    </rPh>
    <rPh sb="22" eb="24">
      <t>ホショウ</t>
    </rPh>
    <rPh sb="24" eb="26">
      <t>ジギョウ</t>
    </rPh>
    <rPh sb="26" eb="28">
      <t>トクベツ</t>
    </rPh>
    <rPh sb="28" eb="30">
      <t>カイケイ</t>
    </rPh>
    <phoneticPr fontId="2"/>
  </si>
  <si>
    <t>新潟県市町村総合事務組合（消防賞じゅつ金支給事業特別会計）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2">
      <t>シキュウ</t>
    </rPh>
    <rPh sb="22" eb="24">
      <t>ジギョウ</t>
    </rPh>
    <rPh sb="24" eb="26">
      <t>トクベツ</t>
    </rPh>
    <rPh sb="26" eb="28">
      <t>カイケイ</t>
    </rPh>
    <phoneticPr fontId="2"/>
  </si>
  <si>
    <t>新潟県市町村総合事務組合（非常勤職員公務災害補償等特別会計）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5">
      <t>トウ</t>
    </rPh>
    <rPh sb="25" eb="27">
      <t>トクベツ</t>
    </rPh>
    <rPh sb="27" eb="29">
      <t>カイケイ</t>
    </rPh>
    <phoneticPr fontId="2"/>
  </si>
  <si>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</si>
  <si>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新潟県後期高齢者医療広域連合（一般会計）</t>
    <rPh sb="0" eb="3">
      <t>ニイガタケン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</si>
  <si>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新潟県後期高齢者医療広域連合（後期高齢者医療特別会計）</t>
    <rPh sb="0" eb="3">
      <t>ニイガタケン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</si>
  <si>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地域振興基金</t>
    <rPh sb="0" eb="2">
      <t>チイキ</t>
    </rPh>
    <rPh sb="2" eb="4">
      <t>シンコウ</t>
    </rPh>
    <rPh sb="4" eb="6">
      <t>キキン</t>
    </rPh>
    <phoneticPr fontId="5"/>
  </si>
  <si>
    <t>教育施設整備基金</t>
    <rPh sb="0" eb="2">
      <t>キョウイク</t>
    </rPh>
    <rPh sb="2" eb="4">
      <t>シセツ</t>
    </rPh>
    <rPh sb="4" eb="6">
      <t>セイビ</t>
    </rPh>
    <rPh sb="6" eb="8">
      <t>キキン</t>
    </rPh>
    <phoneticPr fontId="2"/>
  </si>
  <si>
    <t>地域福祉基金</t>
    <rPh sb="0" eb="2">
      <t>チイキ</t>
    </rPh>
    <rPh sb="2" eb="4">
      <t>フクシ</t>
    </rPh>
    <rPh sb="4" eb="6">
      <t>キキン</t>
    </rPh>
    <phoneticPr fontId="2"/>
  </si>
  <si>
    <t>交通安全対策基金</t>
    <rPh sb="0" eb="2">
      <t>コウツウ</t>
    </rPh>
    <rPh sb="2" eb="4">
      <t>アンゼン</t>
    </rPh>
    <rPh sb="4" eb="6">
      <t>タイサク</t>
    </rPh>
    <rPh sb="6" eb="8">
      <t>キキン</t>
    </rPh>
    <phoneticPr fontId="2"/>
  </si>
  <si>
    <t>社会福祉基金</t>
    <rPh sb="0" eb="2">
      <t>シャカイ</t>
    </rPh>
    <rPh sb="2" eb="4">
      <t>フクシ</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</si>
  <si>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</si>
  <si>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</si>
  <si>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前年度に比べ16.6ポイント減少したものの、類似団体と比較して高い水準となっている。今後は、廃棄物中間処理施設の建設に係る地方債残高が増加することから、将来負担比率の増加が見込まれる。交付税算入率の高い地方債を借り入れるなど、将来負担比率の増加の抑制に努める。
　有形固定資産減価償却率については、「五泉市公共施設等総合管理計画」及び「五泉市個別施設計画」に基づき、公共施設の大規模改修等を計画的に行い、施設の長寿命化を図るとともに、利用見込みの少ない施設については、統廃合も含め検討していく必要がある。</t>
    <rPh sb="1" eb="3">
      <t>ショウライ</t>
    </rPh>
    <rPh sb="3" eb="5">
      <t>フタン</t>
    </rPh>
    <rPh sb="5" eb="7">
      <t>ヒリツ</t>
    </rPh>
    <rPh sb="8" eb="11">
      <t>ゼンネンド</t>
    </rPh>
    <rPh sb="12" eb="13">
      <t>クラ</t>
    </rPh>
    <rPh sb="22" eb="24">
      <t>ゲンショウ</t>
    </rPh>
    <rPh sb="30" eb="32">
      <t>ルイジ</t>
    </rPh>
    <rPh sb="32" eb="34">
      <t>ダンタイ</t>
    </rPh>
    <rPh sb="35" eb="37">
      <t>ヒカク</t>
    </rPh>
    <rPh sb="39" eb="40">
      <t>タカ</t>
    </rPh>
    <rPh sb="41" eb="43">
      <t>スイジュン</t>
    </rPh>
    <rPh sb="50" eb="52">
      <t>コンゴ</t>
    </rPh>
    <rPh sb="54" eb="57">
      <t>ハイキブツ</t>
    </rPh>
    <rPh sb="57" eb="59">
      <t>チュウカン</t>
    </rPh>
    <rPh sb="59" eb="61">
      <t>ショリ</t>
    </rPh>
    <rPh sb="61" eb="63">
      <t>シセツ</t>
    </rPh>
    <rPh sb="64" eb="66">
      <t>ケンセツ</t>
    </rPh>
    <rPh sb="67" eb="68">
      <t>カカ</t>
    </rPh>
    <rPh sb="69" eb="72">
      <t>チホウサイ</t>
    </rPh>
    <rPh sb="72" eb="74">
      <t>ザンダカ</t>
    </rPh>
    <rPh sb="75" eb="77">
      <t>ゾウカ</t>
    </rPh>
    <rPh sb="84" eb="86">
      <t>ショウライ</t>
    </rPh>
    <rPh sb="86" eb="88">
      <t>フタン</t>
    </rPh>
    <rPh sb="88" eb="90">
      <t>ヒリツ</t>
    </rPh>
    <rPh sb="91" eb="93">
      <t>ゾウカ</t>
    </rPh>
    <rPh sb="94" eb="96">
      <t>ミコ</t>
    </rPh>
    <rPh sb="100" eb="103">
      <t>コウフゼイ</t>
    </rPh>
    <rPh sb="103" eb="105">
      <t>サンニュウ</t>
    </rPh>
    <rPh sb="105" eb="106">
      <t>リツ</t>
    </rPh>
    <rPh sb="107" eb="108">
      <t>タカ</t>
    </rPh>
    <rPh sb="109" eb="112">
      <t>チホウサイ</t>
    </rPh>
    <rPh sb="113" eb="114">
      <t>カ</t>
    </rPh>
    <rPh sb="115" eb="116">
      <t>イ</t>
    </rPh>
    <rPh sb="121" eb="123">
      <t>ショウライ</t>
    </rPh>
    <rPh sb="123" eb="125">
      <t>フタン</t>
    </rPh>
    <rPh sb="125" eb="127">
      <t>ヒリツ</t>
    </rPh>
    <rPh sb="128" eb="130">
      <t>ゾウカ</t>
    </rPh>
    <rPh sb="131" eb="133">
      <t>ヨクセイ</t>
    </rPh>
    <rPh sb="134" eb="135">
      <t>ツト</t>
    </rPh>
    <rPh sb="140" eb="142">
      <t>ユウケイ</t>
    </rPh>
    <rPh sb="142" eb="144">
      <t>コテイ</t>
    </rPh>
    <rPh sb="144" eb="146">
      <t>シサン</t>
    </rPh>
    <rPh sb="146" eb="148">
      <t>ゲンカ</t>
    </rPh>
    <rPh sb="148" eb="150">
      <t>ショウキャク</t>
    </rPh>
    <rPh sb="150" eb="151">
      <t>リツ</t>
    </rPh>
    <rPh sb="165" eb="166">
      <t>トウ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</si>
  <si>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</si>
  <si>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</si>
  <si>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</si>
  <si>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</si>
  <si>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</si>
  <si>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</si>
  <si>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将来負担比率は、前年度に比べ低下したものの、類似団体平均値を上回っている。実質公債費比率も減少傾向にあり、これは類似団体平均値を下回っている。
　今後は、廃棄物中間処理施設の建設に係る地方債残高が増加し令和6年度にピークを迎え、令和7年度から償還が始まることから、将来負担比率、実質公債費比率ともに増加していくことが見込まれる。交付税算入率の高い地方債を借り入れるなど、これまで以上に公債費の適正化に取り組んでいく必要がある。</t>
    <rPh sb="1" eb="3">
      <t>ショウライ</t>
    </rPh>
    <rPh sb="3" eb="5">
      <t>フタン</t>
    </rPh>
    <rPh sb="5" eb="7">
      <t>ヒリツ</t>
    </rPh>
    <rPh sb="9" eb="12">
      <t>ゼンネンド</t>
    </rPh>
    <rPh sb="13" eb="14">
      <t>クラ</t>
    </rPh>
    <rPh sb="15" eb="17">
      <t>テイカ</t>
    </rPh>
    <rPh sb="23" eb="25">
      <t>ルイジ</t>
    </rPh>
    <rPh sb="25" eb="27">
      <t>ダンタイ</t>
    </rPh>
    <rPh sb="27" eb="29">
      <t>ヘイキン</t>
    </rPh>
    <rPh sb="29" eb="30">
      <t>チ</t>
    </rPh>
    <rPh sb="31" eb="33">
      <t>ウワマワ</t>
    </rPh>
    <rPh sb="38" eb="40">
      <t>ジッシツ</t>
    </rPh>
    <rPh sb="40" eb="43">
      <t>コウサイヒ</t>
    </rPh>
    <rPh sb="43" eb="45">
      <t>ヒリツ</t>
    </rPh>
    <rPh sb="46" eb="48">
      <t>ゲンショウ</t>
    </rPh>
    <rPh sb="48" eb="50">
      <t>ケイコウ</t>
    </rPh>
    <rPh sb="57" eb="64">
      <t>ルイジダンタイヘイキンチ</t>
    </rPh>
    <rPh sb="65" eb="67">
      <t>シタマワ</t>
    </rPh>
    <rPh sb="102" eb="104">
      <t>レイワ</t>
    </rPh>
    <rPh sb="105" eb="107">
      <t>ネンド</t>
    </rPh>
    <rPh sb="112" eb="113">
      <t>ムカ</t>
    </rPh>
    <rPh sb="115" eb="117">
      <t>レイワ</t>
    </rPh>
    <rPh sb="118" eb="120">
      <t>ネンド</t>
    </rPh>
    <rPh sb="122" eb="124">
      <t>ショウカン</t>
    </rPh>
    <rPh sb="125" eb="126">
      <t>ハジ</t>
    </rPh>
    <rPh sb="133" eb="135">
      <t>ショウライ</t>
    </rPh>
    <rPh sb="135" eb="137">
      <t>フタン</t>
    </rPh>
    <rPh sb="137" eb="139">
      <t>ヒリツ</t>
    </rPh>
    <rPh sb="140" eb="142">
      <t>ジッシツ</t>
    </rPh>
    <rPh sb="142" eb="145">
      <t>コウサイヒ</t>
    </rPh>
    <rPh sb="145" eb="147">
      <t>ヒリツ</t>
    </rPh>
    <rPh sb="150" eb="152">
      <t>ゾウカ</t>
    </rPh>
    <rPh sb="159" eb="161">
      <t>ミコ</t>
    </rPh>
    <rPh sb="165" eb="170">
      <t>コウフゼイサンニュウ</t>
    </rPh>
    <rPh sb="170" eb="171">
      <t>リツ</t>
    </rPh>
    <rPh sb="172" eb="173">
      <t>タカ</t>
    </rPh>
    <rPh sb="174" eb="177">
      <t>チホウサイ</t>
    </rPh>
    <rPh sb="178" eb="179">
      <t>カ</t>
    </rPh>
    <rPh sb="180" eb="181">
      <t>イ</t>
    </rPh>
    <rPh sb="190" eb="192">
      <t>イジョウ</t>
    </rPh>
    <rPh sb="193" eb="196">
      <t>コウサイヒ</t>
    </rPh>
    <rPh sb="197" eb="200">
      <t>テキセイカ</t>
    </rPh>
    <rPh sb="201" eb="202">
      <t>ト</t>
    </rPh>
    <rPh sb="203" eb="204">
      <t>ク</t>
    </rPh>
    <rPh sb="208" eb="210">
      <t>ヒツヨウ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</si>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</sst>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6F48C4F-AC85-48A2-9EA9-2E7E816CA64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76347</c:v>
                </c:pt>
                <c:pt idx="3">
                  <c:v>69604</c:v>
                </c:pt>
                <c:pt idx="4">
                  <c:v>68410</c:v>
                </c:pt>
              </c:numCache>
            </c:numRef>
          </c:val>
          <c:smooth val="0"/>
          <c:extLst>
            <c:ext xmlns:c16="http://schemas.microsoft.com/office/drawing/2014/chart" uri="{C3380CC4-5D6E-409C-BE32-E72D297353CC}">
              <c16:uniqueId val="{00000000-9CDE-431C-A56B-9C29FEB3AA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73629</c:v>
                </c:pt>
                <c:pt idx="1">
                  <c:v>71701</c:v>
                </c:pt>
                <c:pt idx="2">
                  <c:v>80828</c:v>
                </c:pt>
                <c:pt idx="3">
                  <c:v>45803</c:v>
                </c:pt>
                <c:pt idx="4">
                  <c:v>41400</c:v>
                </c:pt>
              </c:numCache>
            </c:numRef>
          </c:val>
          <c:smooth val="0"/>
          <c:extLst>
            <c:ext xmlns:c16="http://schemas.microsoft.com/office/drawing/2014/chart" uri="{C3380CC4-5D6E-409C-BE32-E72D297353CC}">
              <c16:uniqueId val="{00000001-9CDE-431C-A56B-9C29FEB3AA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3.87</c:v>
                </c:pt>
                <c:pt idx="1">
                  <c:v>5.37</c:v>
                </c:pt>
                <c:pt idx="2">
                  <c:v>6.01</c:v>
                </c:pt>
                <c:pt idx="3">
                  <c:v>6.66</c:v>
                </c:pt>
                <c:pt idx="4">
                  <c:v>7.45</c:v>
                </c:pt>
              </c:numCache>
            </c:numRef>
          </c:val>
          <c:extLst>
            <c:ext xmlns:c16="http://schemas.microsoft.com/office/drawing/2014/chart" uri="{C3380CC4-5D6E-409C-BE32-E72D297353CC}">
              <c16:uniqueId val="{00000000-2BF0-4B98-8334-39000C5B9E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19.329999999999998</c:v>
                </c:pt>
                <c:pt idx="1">
                  <c:v>19.5</c:v>
                </c:pt>
                <c:pt idx="2">
                  <c:v>21.41</c:v>
                </c:pt>
                <c:pt idx="3">
                  <c:v>25.94</c:v>
                </c:pt>
                <c:pt idx="4">
                  <c:v>30.5</c:v>
                </c:pt>
              </c:numCache>
            </c:numRef>
          </c:val>
          <c:extLst>
            <c:ext xmlns:c16="http://schemas.microsoft.com/office/drawing/2014/chart" uri="{C3380CC4-5D6E-409C-BE32-E72D297353CC}">
              <c16:uniqueId val="{00000001-2BF0-4B98-8334-39000C5B9E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-1.62</c:v>
                </c:pt>
                <c:pt idx="1">
                  <c:v>1.46</c:v>
                </c:pt>
                <c:pt idx="2">
                  <c:v>3.42</c:v>
                </c:pt>
                <c:pt idx="3">
                  <c:v>6.13</c:v>
                </c:pt>
                <c:pt idx="4">
                  <c:v>3.98</c:v>
                </c:pt>
              </c:numCache>
            </c:numRef>
          </c:val>
          <c:smooth val="0"/>
          <c:extLst>
            <c:ext xmlns:c16="http://schemas.microsoft.com/office/drawing/2014/chart" uri="{C3380CC4-5D6E-409C-BE32-E72D297353CC}">
              <c16:uniqueId val="{00000002-2BF0-4B98-8334-39000C5B9E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0.43</c:v>
                </c:pt>
                <c:pt idx="4">
                  <c:v>0</c:v>
                </c:pt>
                <c:pt idx="5">
                  <c:v>0</c:v>
                </c:pt>
                <c:pt idx="6">
                  <c:v>0</c:v>
                </c:pt>
                <c:pt idx="7">
                  <c:v>0</c:v>
                </c:pt>
                <c:pt idx="8">
                  <c:v>0</c:v>
                </c:pt>
                <c:pt idx="9">
                  <c:v>0</c:v>
                </c:pt>
              </c:numCache>
            </c:numRef>
          </c:val>
          <c:extLst>
            <c:ext xmlns:c16="http://schemas.microsoft.com/office/drawing/2014/chart" uri="{C3380CC4-5D6E-409C-BE32-E72D297353CC}">
              <c16:uniqueId val="{00000000-CBCE-4450-B97B-837F5F625A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CE-4450-B97B-837F5F625AB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CE-4450-B97B-837F5F625AB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BCE-4450-B97B-837F5F625ABB}"/>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0.23</c:v>
                </c:pt>
                <c:pt idx="6">
                  <c:v>#N/A</c:v>
                </c:pt>
                <c:pt idx="7">
                  <c:v>0.19</c:v>
                </c:pt>
                <c:pt idx="8">
                  <c:v>#N/A</c:v>
                </c:pt>
                <c:pt idx="9">
                  <c:v>0.09</c:v>
                </c:pt>
              </c:numCache>
            </c:numRef>
          </c:val>
          <c:extLst>
            <c:ext xmlns:c16="http://schemas.microsoft.com/office/drawing/2014/chart" uri="{C3380CC4-5D6E-409C-BE32-E72D297353CC}">
              <c16:uniqueId val="{00000004-CBCE-4450-B97B-837F5F625AB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0.09</c:v>
                </c:pt>
                <c:pt idx="2">
                  <c:v>#N/A</c:v>
                </c:pt>
                <c:pt idx="3">
                  <c:v>0.09</c:v>
                </c:pt>
                <c:pt idx="4">
                  <c:v>#N/A</c:v>
                </c:pt>
                <c:pt idx="5">
                  <c:v>0.1</c:v>
                </c:pt>
                <c:pt idx="6">
                  <c:v>#N/A</c:v>
                </c:pt>
                <c:pt idx="7">
                  <c:v>0.09</c:v>
                </c:pt>
                <c:pt idx="8">
                  <c:v>#N/A</c:v>
                </c:pt>
                <c:pt idx="9">
                  <c:v>0.1</c:v>
                </c:pt>
              </c:numCache>
            </c:numRef>
          </c:val>
          <c:extLst>
            <c:ext xmlns:c16="http://schemas.microsoft.com/office/drawing/2014/chart" uri="{C3380CC4-5D6E-409C-BE32-E72D297353CC}">
              <c16:uniqueId val="{00000005-CBCE-4450-B97B-837F5F625AB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2.58</c:v>
                </c:pt>
                <c:pt idx="2">
                  <c:v>#N/A</c:v>
                </c:pt>
                <c:pt idx="3">
                  <c:v>0.87</c:v>
                </c:pt>
                <c:pt idx="4">
                  <c:v>#N/A</c:v>
                </c:pt>
                <c:pt idx="5">
                  <c:v>0.53</c:v>
                </c:pt>
                <c:pt idx="6">
                  <c:v>#N/A</c:v>
                </c:pt>
                <c:pt idx="7">
                  <c:v>0.39</c:v>
                </c:pt>
                <c:pt idx="8">
                  <c:v>#N/A</c:v>
                </c:pt>
                <c:pt idx="9">
                  <c:v>0.71</c:v>
                </c:pt>
              </c:numCache>
            </c:numRef>
          </c:val>
          <c:extLst>
            <c:ext xmlns:c16="http://schemas.microsoft.com/office/drawing/2014/chart" uri="{C3380CC4-5D6E-409C-BE32-E72D297353CC}">
              <c16:uniqueId val="{00000006-CBCE-4450-B97B-837F5F625AB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1.98</c:v>
                </c:pt>
                <c:pt idx="2">
                  <c:v>#N/A</c:v>
                </c:pt>
                <c:pt idx="3">
                  <c:v>0.53</c:v>
                </c:pt>
                <c:pt idx="4">
                  <c:v>#N/A</c:v>
                </c:pt>
                <c:pt idx="5">
                  <c:v>1.1399999999999999</c:v>
                </c:pt>
                <c:pt idx="6">
                  <c:v>#N/A</c:v>
                </c:pt>
                <c:pt idx="7">
                  <c:v>0.8</c:v>
                </c:pt>
                <c:pt idx="8">
                  <c:v>#N/A</c:v>
                </c:pt>
                <c:pt idx="9">
                  <c:v>1.51</c:v>
                </c:pt>
              </c:numCache>
            </c:numRef>
          </c:val>
          <c:extLst>
            <c:ext xmlns:c16="http://schemas.microsoft.com/office/drawing/2014/chart" uri="{C3380CC4-5D6E-409C-BE32-E72D297353CC}">
              <c16:uniqueId val="{00000007-CBCE-4450-B97B-837F5F625AB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3.87</c:v>
                </c:pt>
                <c:pt idx="2">
                  <c:v>#N/A</c:v>
                </c:pt>
                <c:pt idx="3">
                  <c:v>5.36</c:v>
                </c:pt>
                <c:pt idx="4">
                  <c:v>#N/A</c:v>
                </c:pt>
                <c:pt idx="5">
                  <c:v>6</c:v>
                </c:pt>
                <c:pt idx="6">
                  <c:v>#N/A</c:v>
                </c:pt>
                <c:pt idx="7">
                  <c:v>6.66</c:v>
                </c:pt>
                <c:pt idx="8">
                  <c:v>#N/A</c:v>
                </c:pt>
                <c:pt idx="9">
                  <c:v>7.44</c:v>
                </c:pt>
              </c:numCache>
            </c:numRef>
          </c:val>
          <c:extLst>
            <c:ext xmlns:c16="http://schemas.microsoft.com/office/drawing/2014/chart" uri="{C3380CC4-5D6E-409C-BE32-E72D297353CC}">
              <c16:uniqueId val="{00000008-CBCE-4450-B97B-837F5F625AB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14.76</c:v>
                </c:pt>
                <c:pt idx="2">
                  <c:v>#N/A</c:v>
                </c:pt>
                <c:pt idx="3">
                  <c:v>13.88</c:v>
                </c:pt>
                <c:pt idx="4">
                  <c:v>#N/A</c:v>
                </c:pt>
                <c:pt idx="5">
                  <c:v>11.68</c:v>
                </c:pt>
                <c:pt idx="6">
                  <c:v>#N/A</c:v>
                </c:pt>
                <c:pt idx="7">
                  <c:v>12.07</c:v>
                </c:pt>
                <c:pt idx="8">
                  <c:v>#N/A</c:v>
                </c:pt>
                <c:pt idx="9">
                  <c:v>12.99</c:v>
                </c:pt>
              </c:numCache>
            </c:numRef>
          </c:val>
          <c:extLst>
            <c:ext xmlns:c16="http://schemas.microsoft.com/office/drawing/2014/chart" uri="{C3380CC4-5D6E-409C-BE32-E72D297353CC}">
              <c16:uniqueId val="{00000009-CBCE-4450-B97B-837F5F625AB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2380</c:v>
                </c:pt>
                <c:pt idx="5">
                  <c:v>2449</c:v>
                </c:pt>
                <c:pt idx="8">
                  <c:v>2478</c:v>
                </c:pt>
                <c:pt idx="11">
                  <c:v>2525</c:v>
                </c:pt>
                <c:pt idx="14">
                  <c:v>2476</c:v>
                </c:pt>
              </c:numCache>
            </c:numRef>
          </c:val>
          <c:extLst>
            <c:ext xmlns:c16="http://schemas.microsoft.com/office/drawing/2014/chart" uri="{C3380CC4-5D6E-409C-BE32-E72D297353CC}">
              <c16:uniqueId val="{00000000-1B47-4B85-8992-1EFC811EE28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B47-4B85-8992-1EFC811EE28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147</c:v>
                </c:pt>
                <c:pt idx="3">
                  <c:v>115</c:v>
                </c:pt>
                <c:pt idx="6">
                  <c:v>52</c:v>
                </c:pt>
                <c:pt idx="9">
                  <c:v>39</c:v>
                </c:pt>
                <c:pt idx="12">
                  <c:v>31</c:v>
                </c:pt>
              </c:numCache>
            </c:numRef>
          </c:val>
          <c:extLst>
            <c:ext xmlns:c16="http://schemas.microsoft.com/office/drawing/2014/chart" uri="{C3380CC4-5D6E-409C-BE32-E72D297353CC}">
              <c16:uniqueId val="{00000002-1B47-4B85-8992-1EFC811EE28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107</c:v>
                </c:pt>
                <c:pt idx="3">
                  <c:v>119</c:v>
                </c:pt>
                <c:pt idx="6">
                  <c:v>111</c:v>
                </c:pt>
                <c:pt idx="9">
                  <c:v>115</c:v>
                </c:pt>
                <c:pt idx="12">
                  <c:v>87</c:v>
                </c:pt>
              </c:numCache>
            </c:numRef>
          </c:val>
          <c:extLst>
            <c:ext xmlns:c16="http://schemas.microsoft.com/office/drawing/2014/chart" uri="{C3380CC4-5D6E-409C-BE32-E72D297353CC}">
              <c16:uniqueId val="{00000003-1B47-4B85-8992-1EFC811EE28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863</c:v>
                </c:pt>
                <c:pt idx="3">
                  <c:v>874</c:v>
                </c:pt>
                <c:pt idx="6">
                  <c:v>697</c:v>
                </c:pt>
                <c:pt idx="9">
                  <c:v>649</c:v>
                </c:pt>
                <c:pt idx="12">
                  <c:v>629</c:v>
                </c:pt>
              </c:numCache>
            </c:numRef>
          </c:val>
          <c:extLst>
            <c:ext xmlns:c16="http://schemas.microsoft.com/office/drawing/2014/chart" uri="{C3380CC4-5D6E-409C-BE32-E72D297353CC}">
              <c16:uniqueId val="{00000004-1B47-4B85-8992-1EFC811EE28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B47-4B85-8992-1EFC811EE28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B47-4B85-8992-1EFC811EE28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2470</c:v>
                </c:pt>
                <c:pt idx="3">
                  <c:v>2474</c:v>
                </c:pt>
                <c:pt idx="6">
                  <c:v>2520</c:v>
                </c:pt>
                <c:pt idx="9">
                  <c:v>2520</c:v>
                </c:pt>
                <c:pt idx="12">
                  <c:v>2503</c:v>
                </c:pt>
              </c:numCache>
            </c:numRef>
          </c:val>
          <c:extLst>
            <c:ext xmlns:c16="http://schemas.microsoft.com/office/drawing/2014/chart" uri="{C3380CC4-5D6E-409C-BE32-E72D297353CC}">
              <c16:uniqueId val="{00000007-1B47-4B85-8992-1EFC811EE28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1207</c:v>
                </c:pt>
                <c:pt idx="2">
                  <c:v>#N/A</c:v>
                </c:pt>
                <c:pt idx="3">
                  <c:v>#N/A</c:v>
                </c:pt>
                <c:pt idx="4">
                  <c:v>1133</c:v>
                </c:pt>
                <c:pt idx="5">
                  <c:v>#N/A</c:v>
                </c:pt>
                <c:pt idx="6">
                  <c:v>#N/A</c:v>
                </c:pt>
                <c:pt idx="7">
                  <c:v>902</c:v>
                </c:pt>
                <c:pt idx="8">
                  <c:v>#N/A</c:v>
                </c:pt>
                <c:pt idx="9">
                  <c:v>#N/A</c:v>
                </c:pt>
                <c:pt idx="10">
                  <c:v>798</c:v>
                </c:pt>
                <c:pt idx="11">
                  <c:v>#N/A</c:v>
                </c:pt>
                <c:pt idx="12">
                  <c:v>#N/A</c:v>
                </c:pt>
                <c:pt idx="13">
                  <c:v>774</c:v>
                </c:pt>
                <c:pt idx="14">
                  <c:v>#N/A</c:v>
                </c:pt>
              </c:numCache>
            </c:numRef>
          </c:val>
          <c:smooth val="0"/>
          <c:extLst>
            <c:ext xmlns:c16="http://schemas.microsoft.com/office/drawing/2014/chart" uri="{C3380CC4-5D6E-409C-BE32-E72D297353CC}">
              <c16:uniqueId val="{00000008-1B47-4B85-8992-1EFC811EE28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30114</c:v>
                </c:pt>
                <c:pt idx="5">
                  <c:v>29142</c:v>
                </c:pt>
                <c:pt idx="8">
                  <c:v>27847</c:v>
                </c:pt>
                <c:pt idx="11">
                  <c:v>26538</c:v>
                </c:pt>
                <c:pt idx="14">
                  <c:v>25280</c:v>
                </c:pt>
              </c:numCache>
            </c:numRef>
          </c:val>
          <c:extLst>
            <c:ext xmlns:c16="http://schemas.microsoft.com/office/drawing/2014/chart" uri="{C3380CC4-5D6E-409C-BE32-E72D297353CC}">
              <c16:uniqueId val="{00000000-B1B3-41CD-828F-5957EC3E36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1885</c:v>
                </c:pt>
                <c:pt idx="5">
                  <c:v>1835</c:v>
                </c:pt>
                <c:pt idx="8">
                  <c:v>2962</c:v>
                </c:pt>
                <c:pt idx="11">
                  <c:v>2799</c:v>
                </c:pt>
                <c:pt idx="14">
                  <c:v>2481</c:v>
                </c:pt>
              </c:numCache>
            </c:numRef>
          </c:val>
          <c:extLst>
            <c:ext xmlns:c16="http://schemas.microsoft.com/office/drawing/2014/chart" uri="{C3380CC4-5D6E-409C-BE32-E72D297353CC}">
              <c16:uniqueId val="{00000001-B1B3-41CD-828F-5957EC3E36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3934</c:v>
                </c:pt>
                <c:pt idx="5">
                  <c:v>4376</c:v>
                </c:pt>
                <c:pt idx="8">
                  <c:v>4953</c:v>
                </c:pt>
                <c:pt idx="11">
                  <c:v>6061</c:v>
                </c:pt>
                <c:pt idx="14">
                  <c:v>6683</c:v>
                </c:pt>
              </c:numCache>
            </c:numRef>
          </c:val>
          <c:extLst>
            <c:ext xmlns:c16="http://schemas.microsoft.com/office/drawing/2014/chart" uri="{C3380CC4-5D6E-409C-BE32-E72D297353CC}">
              <c16:uniqueId val="{00000002-B1B3-41CD-828F-5957EC3E36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B3-41CD-828F-5957EC3E36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B3-41CD-828F-5957EC3E36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B3-41CD-828F-5957EC3E36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3455</c:v>
                </c:pt>
                <c:pt idx="3">
                  <c:v>3320</c:v>
                </c:pt>
                <c:pt idx="6">
                  <c:v>3088</c:v>
                </c:pt>
                <c:pt idx="9">
                  <c:v>3075</c:v>
                </c:pt>
                <c:pt idx="12">
                  <c:v>3154</c:v>
                </c:pt>
              </c:numCache>
            </c:numRef>
          </c:val>
          <c:extLst>
            <c:ext xmlns:c16="http://schemas.microsoft.com/office/drawing/2014/chart" uri="{C3380CC4-5D6E-409C-BE32-E72D297353CC}">
              <c16:uniqueId val="{00000006-B1B3-41CD-828F-5957EC3E36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852</c:v>
                </c:pt>
                <c:pt idx="3">
                  <c:v>782</c:v>
                </c:pt>
                <c:pt idx="6">
                  <c:v>744</c:v>
                </c:pt>
                <c:pt idx="9">
                  <c:v>656</c:v>
                </c:pt>
                <c:pt idx="12">
                  <c:v>809</c:v>
                </c:pt>
              </c:numCache>
            </c:numRef>
          </c:val>
          <c:extLst>
            <c:ext xmlns:c16="http://schemas.microsoft.com/office/drawing/2014/chart" uri="{C3380CC4-5D6E-409C-BE32-E72D297353CC}">
              <c16:uniqueId val="{00000007-B1B3-41CD-828F-5957EC3E36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13665</c:v>
                </c:pt>
                <c:pt idx="3">
                  <c:v>13532</c:v>
                </c:pt>
                <c:pt idx="6">
                  <c:v>12367</c:v>
                </c:pt>
                <c:pt idx="9">
                  <c:v>10465</c:v>
                </c:pt>
                <c:pt idx="12">
                  <c:v>8407</c:v>
                </c:pt>
              </c:numCache>
            </c:numRef>
          </c:val>
          <c:extLst>
            <c:ext xmlns:c16="http://schemas.microsoft.com/office/drawing/2014/chart" uri="{C3380CC4-5D6E-409C-BE32-E72D297353CC}">
              <c16:uniqueId val="{00000008-B1B3-41CD-828F-5957EC3E36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273</c:v>
                </c:pt>
                <c:pt idx="3">
                  <c:v>163</c:v>
                </c:pt>
                <c:pt idx="6">
                  <c:v>114</c:v>
                </c:pt>
                <c:pt idx="9">
                  <c:v>76</c:v>
                </c:pt>
                <c:pt idx="12">
                  <c:v>46</c:v>
                </c:pt>
              </c:numCache>
            </c:numRef>
          </c:val>
          <c:extLst>
            <c:ext xmlns:c16="http://schemas.microsoft.com/office/drawing/2014/chart" uri="{C3380CC4-5D6E-409C-BE32-E72D297353CC}">
              <c16:uniqueId val="{00000009-B1B3-41CD-828F-5957EC3E36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28425</c:v>
                </c:pt>
                <c:pt idx="3">
                  <c:v>28629</c:v>
                </c:pt>
                <c:pt idx="6">
                  <c:v>28714</c:v>
                </c:pt>
                <c:pt idx="9">
                  <c:v>27600</c:v>
                </c:pt>
                <c:pt idx="12">
                  <c:v>26281</c:v>
                </c:pt>
              </c:numCache>
            </c:numRef>
          </c:val>
          <c:extLst>
            <c:ext xmlns:c16="http://schemas.microsoft.com/office/drawing/2014/chart" uri="{C3380CC4-5D6E-409C-BE32-E72D297353CC}">
              <c16:uniqueId val="{0000000A-B1B3-41CD-828F-5957EC3E36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10737</c:v>
                </c:pt>
                <c:pt idx="2">
                  <c:v>#N/A</c:v>
                </c:pt>
                <c:pt idx="3">
                  <c:v>#N/A</c:v>
                </c:pt>
                <c:pt idx="4">
                  <c:v>11072</c:v>
                </c:pt>
                <c:pt idx="5">
                  <c:v>#N/A</c:v>
                </c:pt>
                <c:pt idx="6">
                  <c:v>#N/A</c:v>
                </c:pt>
                <c:pt idx="7">
                  <c:v>9265</c:v>
                </c:pt>
                <c:pt idx="8">
                  <c:v>#N/A</c:v>
                </c:pt>
                <c:pt idx="9">
                  <c:v>#N/A</c:v>
                </c:pt>
                <c:pt idx="10">
                  <c:v>6473</c:v>
                </c:pt>
                <c:pt idx="11">
                  <c:v>#N/A</c:v>
                </c:pt>
                <c:pt idx="12">
                  <c:v>#N/A</c:v>
                </c:pt>
                <c:pt idx="13">
                  <c:v>4253</c:v>
                </c:pt>
                <c:pt idx="14">
                  <c:v>#N/A</c:v>
                </c:pt>
              </c:numCache>
            </c:numRef>
          </c:val>
          <c:smooth val="0"/>
          <c:extLst>
            <c:ext xmlns:c16="http://schemas.microsoft.com/office/drawing/2014/chart" uri="{C3380CC4-5D6E-409C-BE32-E72D297353CC}">
              <c16:uniqueId val="{0000000B-B1B3-41CD-828F-5957EC3E36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3003</c:v>
                </c:pt>
                <c:pt idx="1">
                  <c:v>3768</c:v>
                </c:pt>
                <c:pt idx="2">
                  <c:v>4253</c:v>
                </c:pt>
              </c:numCache>
            </c:numRef>
          </c:val>
          <c:extLst>
            <c:ext xmlns:c16="http://schemas.microsoft.com/office/drawing/2014/chart" uri="{C3380CC4-5D6E-409C-BE32-E72D297353CC}">
              <c16:uniqueId val="{00000000-DC28-4612-B594-0229114B95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441</c:v>
                </c:pt>
                <c:pt idx="1">
                  <c:v>441</c:v>
                </c:pt>
                <c:pt idx="2">
                  <c:v>441</c:v>
                </c:pt>
              </c:numCache>
            </c:numRef>
          </c:val>
          <c:extLst>
            <c:ext xmlns:c16="http://schemas.microsoft.com/office/drawing/2014/chart" uri="{C3380CC4-5D6E-409C-BE32-E72D297353CC}">
              <c16:uniqueId val="{00000001-DC28-4612-B594-0229114B95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933</c:v>
                </c:pt>
                <c:pt idx="1">
                  <c:v>803</c:v>
                </c:pt>
                <c:pt idx="2">
                  <c:v>801</c:v>
                </c:pt>
              </c:numCache>
            </c:numRef>
          </c:val>
          <c:extLst>
            <c:ext xmlns:c16="http://schemas.microsoft.com/office/drawing/2014/chart" uri="{C3380CC4-5D6E-409C-BE32-E72D297353CC}">
              <c16:uniqueId val="{00000002-DC28-4612-B594-0229114B95F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{25A11C65-B0CB-44AA-9F76-65ED5822A0DB}</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1BA1-4511-B02F-C1F41F3F12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{D8A5144E-C3A2-48BF-89F8-5DBE9350F2B6}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BA1-4511-B02F-C1F41F3F12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{7B50B3F0-0EE9-4029-8172-BB4BD352978B}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BA1-4511-B02F-C1F41F3F12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{CD169D2A-12EA-409B-BF8A-5B579C058CAB}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BA1-4511-B02F-C1F41F3F12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{5D55782B-F8F2-41D7-BFAF-1E2A6293EE09}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BA1-4511-B02F-C1F41F3F121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{DAC04E42-1D12-4664-A480-A53E31FADC4A}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1BA1-4511-B02F-C1F41F3F121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{9F6B0486-D039-447B-B6BF-AB79E59071A4}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1BA1-4511-B02F-C1F41F3F121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{D9421C0D-CC05-4EF6-9298-C21D5A29D013}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1BA1-4511-B02F-C1F41F3F121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{1C67C726-0FD8-4899-A671-4A6495C3D7C1}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1BA1-4511-B02F-C1F41F3F12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63.2</c:v>
                </c:pt>
                <c:pt idx="16">
                  <c:v>64.400000000000006</c:v>
                </c:pt>
                <c:pt idx="24">
                  <c:v>64.599999999999994</c:v>
                </c:pt>
                <c:pt idx="32">
                  <c:v>61.6</c:v>
                </c:pt>
              </c:numCache>
            </c:numRef>
          </c:xVal>
          <c:yVal>
            <c:numRef>
              <c:f>公会計指標分析・財政指標組合せ分析表!$BP$51:$DC$51</c:f>
              <c:numCache>
                <c:formatCode>#,##0.0;"▲ "#,##0.0</c:formatCode>
                <c:ptCount val="40"/>
                <c:pt idx="0">
                  <c:v>94.1</c:v>
                </c:pt>
                <c:pt idx="8">
                  <c:v>98.5</c:v>
                </c:pt>
                <c:pt idx="16">
                  <c:v>79.2</c:v>
                </c:pt>
                <c:pt idx="24">
                  <c:v>53.2</c:v>
                </c:pt>
                <c:pt idx="32">
                  <c:v>36.6</c:v>
                </c:pt>
              </c:numCache>
            </c:numRef>
          </c:yVal>
          <c:smooth val="0"/>
          <c:extLst>
            <c:ext xmlns:c16="http://schemas.microsoft.com/office/drawing/2014/chart" uri="{C3380CC4-5D6E-409C-BE32-E72D297353CC}">
              <c16:uniqueId val="{00000009-1BA1-4511-B02F-C1F41F3F121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{BB6CC854-DC91-41D8-88BE-C9C9175F02E1}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1BA1-4511-B02F-C1F41F3F121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{87053B58-57D1-4F29-A50F-2C50DAE7E2F6}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BA1-4511-B02F-C1F41F3F12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{D627FA4F-1D18-4F3A-8186-E4FA706EAF50}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BA1-4511-B02F-C1F41F3F12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{6B2A7C43-2182-4347-A687-8BA2F1CA4752}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BA1-4511-B02F-C1F41F3F12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{21BF6834-8370-42D2-B7B4-87B4EACABCE5}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BA1-4511-B02F-C1F41F3F1213}"/>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{549E9BA8-E1AB-49B2-8C2B-C954143893CF}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1BA1-4511-B02F-C1F41F3F1213}"/>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{AB698C71-0591-41CA-8DA6-1D08E83B61D5}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1BA1-4511-B02F-C1F41F3F1213}"/>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{519589E9-FE93-49A9-B914-4492AA3CB6C1}</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1BA1-4511-B02F-C1F41F3F121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{06060CA0-107D-49A5-A796-8CB432843138}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1BA1-4511-B02F-C1F41F3F12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62</c:v>
                </c:pt>
                <c:pt idx="24">
                  <c:v>63.2</c:v>
                </c:pt>
                <c:pt idx="32">
                  <c:v>65.2</c:v>
                </c:pt>
              </c:numCache>
            </c:numRef>
          </c:xVal>
          <c:yVal>
            <c:numRef>
              <c:f>公会計指標分析・財政指標組合せ分析表!$BP$55:$DC$55</c:f>
              <c:numCache>
                <c:formatCode>#,##0.0;"▲ "#,##0.0</c:formatCode>
                <c:ptCount val="40"/>
                <c:pt idx="0">
                  <c:v>25.3</c:v>
                </c:pt>
                <c:pt idx="8">
                  <c:v>25.5</c:v>
                </c:pt>
                <c:pt idx="16">
                  <c:v>37.299999999999997</c:v>
                </c:pt>
                <c:pt idx="24">
                  <c:v>25.1</c:v>
                </c:pt>
                <c:pt idx="32">
                  <c:v>17.600000000000001</c:v>
                </c:pt>
              </c:numCache>
            </c:numRef>
          </c:yVal>
          <c:smooth val="0"/>
          <c:extLst>
            <c:ext xmlns:c16="http://schemas.microsoft.com/office/drawing/2014/chart" uri="{C3380CC4-5D6E-409C-BE32-E72D297353CC}">
              <c16:uniqueId val="{00000013-1BA1-4511-B02F-C1F41F3F1213}"/>
            </c:ext>
          </c:extLst>
        </c:ser>
        <c:dLbls>
          <c:showLegendKey val="0"/>
          <c:showVal val="1"/>
          <c:showCatName val="0"/>
          <c:showSerName val="0"/>
          <c:showPercent val="0"/>
          <c:showBubbleSize val="0"/>
        </c:dLbls>
        <c:axId val="46179840"/>
        <c:axId val="46181760"/>
      </c:scatterChart>
      <c:valAx>
        <c:axId val="46179840"/>
        <c:scaling>
          <c:orientation val="maxMin"/>
          <c:max val="66"/>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{1C40CCE1-7F63-4B33-9199-49F0F79034DA}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E394-4966-A59C-E250B2D7E8F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{1F54CAD5-8F76-402C-A496-9F959CC25001}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394-4966-A59C-E250B2D7E8F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{DC448369-F36B-4010-9650-C98985DCB102}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394-4966-A59C-E250B2D7E8F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{CC200846-7961-4A1D-B639-37B6C56C7309}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394-4966-A59C-E250B2D7E8F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{ABC6BB2C-E3C2-442C-9B04-5695C7339506}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394-4966-A59C-E250B2D7E8F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{398D8E5E-0EAF-469D-BA1F-9CA2EAF055DC}</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E394-4966-A59C-E250B2D7E8F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{CCCFF1FC-5D92-4875-9AB6-521FFCAC5344}</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E394-4966-A59C-E250B2D7E8F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{614C9FDE-C1A6-4A9F-A424-53CECF5CD439}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E394-4966-A59C-E250B2D7E8F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{C14EB366-7D45-4F23-95EF-BFD5169A5CC1}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E394-4966-A59C-E250B2D7E8F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10.199999999999999</c:v>
                </c:pt>
                <c:pt idx="16">
                  <c:v>9.4</c:v>
                </c:pt>
                <c:pt idx="24">
                  <c:v>8.1</c:v>
                </c:pt>
                <c:pt idx="32">
                  <c:v>6.9</c:v>
                </c:pt>
              </c:numCache>
            </c:numRef>
          </c:xVal>
          <c:yVal>
            <c:numRef>
              <c:f>公会計指標分析・財政指標組合せ分析表!$BP$73:$DC$73</c:f>
              <c:numCache>
                <c:formatCode>#,##0.0;"▲ "#,##0.0</c:formatCode>
                <c:ptCount val="40"/>
                <c:pt idx="0">
                  <c:v>94.1</c:v>
                </c:pt>
                <c:pt idx="8">
                  <c:v>98.5</c:v>
                </c:pt>
                <c:pt idx="16">
                  <c:v>79.2</c:v>
                </c:pt>
                <c:pt idx="24">
                  <c:v>53.2</c:v>
                </c:pt>
                <c:pt idx="32">
                  <c:v>36.6</c:v>
                </c:pt>
              </c:numCache>
            </c:numRef>
          </c:yVal>
          <c:smooth val="0"/>
          <c:extLst>
            <c:ext xmlns:c16="http://schemas.microsoft.com/office/drawing/2014/chart" uri="{C3380CC4-5D6E-409C-BE32-E72D297353CC}">
              <c16:uniqueId val="{00000009-E394-4966-A59C-E250B2D7E8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{729976F1-DCBC-4D48-B363-DDF256620C91}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E394-4966-A59C-E250B2D7E8F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{B29F56D7-4B33-47F7-9371-E901EC496097}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394-4966-A59C-E250B2D7E8F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{9BE311DB-D9AF-4CD2-9F03-ED3EC05185C1}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394-4966-A59C-E250B2D7E8F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{C99577B7-3904-41E7-858D-A919B55899BD}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394-4966-A59C-E250B2D7E8F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{02E81828-7A0E-4F05-B24E-CCA4D5BA61DF}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394-4966-A59C-E250B2D7E8F5}"/>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{A1136FAF-7C75-471A-BAE5-F0842E4DE742}</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E394-4966-A59C-E250B2D7E8F5}"/>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{7E7FDEF9-9052-4B6C-B565-C37761BBBB9F}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E394-4966-A59C-E250B2D7E8F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{D94AACEA-899D-450A-B45E-F5D855A1EECB}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E394-4966-A59C-E250B2D7E8F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{8F859AC0-AB34-4152-88C8-3834DDCB2242}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E394-4966-A59C-E250B2D7E8F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8.6</c:v>
                </c:pt>
                <c:pt idx="24">
                  <c:v>8.3000000000000007</c:v>
                </c:pt>
                <c:pt idx="32">
                  <c:v>8.4</c:v>
                </c:pt>
              </c:numCache>
            </c:numRef>
          </c:xVal>
          <c:yVal>
            <c:numRef>
              <c:f>公会計指標分析・財政指標組合せ分析表!$BP$77:$DC$77</c:f>
              <c:numCache>
                <c:formatCode>#,##0.0;"▲ "#,##0.0</c:formatCode>
                <c:ptCount val="40"/>
                <c:pt idx="0">
                  <c:v>25.3</c:v>
                </c:pt>
                <c:pt idx="8">
                  <c:v>25.5</c:v>
                </c:pt>
                <c:pt idx="16">
                  <c:v>37.299999999999997</c:v>
                </c:pt>
                <c:pt idx="24">
                  <c:v>25.1</c:v>
                </c:pt>
                <c:pt idx="32">
                  <c:v>17.600000000000001</c:v>
                </c:pt>
              </c:numCache>
            </c:numRef>
          </c:yVal>
          <c:smooth val="0"/>
          <c:extLst>
            <c:ext xmlns:c16="http://schemas.microsoft.com/office/drawing/2014/chart" uri="{C3380CC4-5D6E-409C-BE32-E72D297353CC}">
              <c16:uniqueId val="{00000013-E394-4966-A59C-E250B2D7E8F5}"/>
            </c:ext>
          </c:extLst>
        </c:ser>
        <c:dLbls>
          <c:showLegendKey val="0"/>
          <c:showVal val="1"/>
          <c:showCatName val="0"/>
          <c:showSerName val="0"/>
          <c:showPercent val="0"/>
          <c:showBubbleSize val="0"/>
        </c:dLbls>
        <c:axId val="84219776"/>
        <c:axId val="84234240"/>
      </c:scatterChart>
      <c:valAx>
        <c:axId val="84219776"/>
        <c:scaling>
          <c:orientation val="maxMin"/>
          <c:max val="11"/>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新潟県五泉市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債務負担行為に基づく支出額は償還完了及び新規設定を抑制していることから減少傾向にあるが、組合等が起こした地方債の元利償還金に対する負担金等は、五泉地域衛生施設組合の廃棄物中間処理施設建設に係る償還が増えることから増加する見込みである。</a:t>
          </a:r>
        </a:p>
        <a:p>
          <a:r>
            <a:rPr kumimoji="1" lang="ja-JP" altLang="en-US" sz="1400">
              <a:latin typeface="ＭＳ ゴシック" pitchFamily="49" charset="-128"/>
              <a:ea typeface="ＭＳ ゴシック" pitchFamily="49" charset="-128"/>
            </a:rPr>
            <a:t>　また、これまで交付税算入率の高い地方債を優先的に活用してきており、算入公債費額は増加傾向にある。</a:t>
          </a:r>
        </a:p>
        <a:p>
          <a:r>
            <a:rPr kumimoji="1" lang="ja-JP" altLang="en-US" sz="1400">
              <a:latin typeface="ＭＳ ゴシック" pitchFamily="49" charset="-128"/>
              <a:ea typeface="ＭＳ ゴシック" pitchFamily="49" charset="-128"/>
            </a:rPr>
            <a:t>　今後も交付税算入率の高い地方債の活用や借換え等により起債許可団体の基準となる実質公債費比率が</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％を超えないよう努める。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新潟県五泉市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一般会計に係る地方債の現在高は、借入額よりも償還額が上回り減少した。また、公営企業債等繰入見込額は、下水道事業の借入残高が減少したことにより減少した。</a:t>
          </a:r>
        </a:p>
        <a:p>
          <a:r>
            <a:rPr kumimoji="1" lang="ja-JP" altLang="en-US" sz="1400">
              <a:latin typeface="ＭＳ ゴシック" pitchFamily="49" charset="-128"/>
              <a:ea typeface="ＭＳ ゴシック" pitchFamily="49" charset="-128"/>
            </a:rPr>
            <a:t>　今後も地方債の新規発行を伴う普通建設事業費の抑制や、交付税算入率の高い地方債の活用など、比率の上昇抑制に努める。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新潟県五泉市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ラポルテ五泉の備品購入のために地域振興基金を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百万円取崩した一方で、財政調整基金を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自然災害の緊急的な需要や、物価高騰等の急激な社会変化への対応、将来への持続するための投資等に、財政調整基金の取崩し等により、慎重かつ柔軟に対応する。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地域振興基金：市民の連携の強化及び地域振興のための事業に充てるための基金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教育施設整備基金：教育施設の整備の財源に充てるための基金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交通安全対策基金：交通安全対策の費用に充てるための基金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地域振興基金：ラポルテ五泉の備品購入のために地域振興基金を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百万円取崩したことにより減少した。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必要に応じて基金の使途にあった事業に充当する。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地方財政法の規定により歳入歳出の決算剰余金の二分の一を下らない金額を積み立てたことにより増加した。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自然災害の緊急的な需要や、物価高騰等の急激な社会変化への対応、将来への持続するための投資等に、財政調整基金の取崩し等により、慎重かつ柔軟に対応する。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令和５年度の普通交付税の臨時財政対策債償還基金費の追加交付により、令和５年度に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百万円を積立て、令和６年度と令和７年度に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百万円ずつ取崩し、臨時財政対策債の償還に充てる。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3789BDA-1F19-4969-ADF3-FE9855F68E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10771E5-F9F1-4929-8E26-9D3299FDE9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C3ABE78-10A4-41BA-8999-0955E1E9F7B0}"/>
            </a:ext>
          </a:extLst>
        </xdr:cNvPr>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2D966FB9-4AC1-44F4-9ED3-6723D813B122}"/>
            </a:ext>
          </a:extLst>
        </xdr:cNvPr>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E94AF5A-031C-41E4-8286-26680EDC2FB3}"/>
            </a:ext>
          </a:extLst>
        </xdr:cNvPr>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D2B5155-D84B-42F5-8466-04A719CB9EB1}"/>
            </a:ext>
          </a:extLst>
        </xdr:cNvPr>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CE1B4B7-F401-4D07-BA71-481F48878D56}"/>
            </a:ext>
          </a:extLst>
        </xdr:cNvPr>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C16711C-9F70-475D-93D3-C4554C3D4D99}"/>
            </a:ext>
          </a:extLst>
        </xdr:cNvPr>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6CE18174-C9C3-424B-ACAA-5076AC1C989B}"/>
            </a:ext>
          </a:extLst>
        </xdr:cNvPr>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AFFACA4-45BB-4BDE-B602-FA888E119731}"/>
            </a:ext>
          </a:extLst>
        </xdr:cNvPr>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2C82766-A5AA-449F-8D8D-8ADF986156DF}"/>
            </a:ext>
          </a:extLst>
        </xdr:cNvPr>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1CF1E54-AE66-47DA-A2B7-C121E2A6C3BD}"/>
            </a:ext>
          </a:extLst>
        </xdr:cNvPr>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47,274
46,789
351.91
23,556,571
22,420,408
1,038,090
13,942,883
26,280,964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7AB51D5-ABAC-45DF-8359-03EBFEFAD026}"/>
            </a:ext>
          </a:extLst>
        </xdr:cNvPr>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FA35EDE-B09F-4771-84E0-003384AD0BE7}"/>
            </a:ext>
          </a:extLst>
        </xdr:cNvPr>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0C91B91-3CE9-460C-9A6B-32BB0A53CC25}"/>
            </a:ext>
          </a:extLst>
        </xdr:cNvPr>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E29405C-8544-45B4-B2DF-45A33B485901}"/>
            </a:ext>
          </a:extLst>
        </xdr:cNvPr>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CD4E199-D07B-437A-8E46-688A04486327}"/>
            </a:ext>
          </a:extLst>
        </xdr:cNvPr>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D76D32C-9C96-4468-833B-EA59397E8BA1}"/>
            </a:ext>
          </a:extLst>
        </xdr:cNvPr>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AEC1A0E-50A1-4A43-959A-D8281783E79F}"/>
            </a:ext>
          </a:extLst>
        </xdr:cNvPr>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DD729EE-2CEB-4233-812B-63DF1A8122F1}"/>
            </a:ext>
          </a:extLst>
        </xdr:cNvPr>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54860BD-D500-4130-81C4-EAF926E26D24}"/>
            </a:ext>
          </a:extLst>
        </xdr:cNvPr>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5D0ADC99-DCE0-4F13-923E-F62DEFD69907}"/>
            </a:ext>
          </a:extLst>
        </xdr:cNvPr>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3E9A385-4F78-4B74-AFDB-8F4850FBB289}"/>
            </a:ext>
          </a:extLst>
        </xdr:cNvPr>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5450AB5-55EF-49B0-99DC-E7C2D2EAFC26}"/>
            </a:ext>
          </a:extLst>
        </xdr:cNvPr>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4C62572-CC98-45B0-8CB1-376073313426}"/>
            </a:ext>
          </a:extLst>
        </xdr:cNvPr>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4E3D154-F766-44D9-90AC-B5C7E9D6A4A6}"/>
            </a:ext>
          </a:extLst>
        </xdr:cNvPr>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A2B88759-8C8B-4E39-A68B-D4FF82AA7D4F}"/>
            </a:ext>
          </a:extLst>
        </xdr:cNvPr>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A33F43E-6E97-4CCB-AB59-00F3800B2D56}"/>
            </a:ext>
          </a:extLst>
        </xdr:cNvPr>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CE51CCF1-1B5C-4BBE-AAF2-FCFF2C4ED3F9}"/>
            </a:ext>
          </a:extLst>
        </xdr:cNvPr>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FFCA36B-477A-465F-B083-12C63D3E0B7F}"/>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5E395325-25C2-410A-A584-E9DDA15D41E4}"/>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792C82E3-C96A-4B69-B3B8-8784E72F247E}"/>
            </a:ext>
          </a:extLst>
        </xdr:cNvPr>
        <xdr:cNvSpPr txBox="1"/>
      </xdr:nvSpPr>
      <xdr:spPr>
        <a:xfrm>
          <a:off x="419100" y="31369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8D7BCD3A-5CCF-4D03-805A-4CB4CE61D83A}"/>
            </a:ext>
          </a:extLst>
        </xdr:cNvPr>
        <xdr:cNvSpPr txBox="1"/>
      </xdr:nvSpPr>
      <xdr:spPr>
        <a:xfrm>
          <a:off x="419100" y="336867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D44333C6-2A7A-4F98-A0C6-45B2F93DCE21}"/>
            </a:ext>
          </a:extLst>
        </xdr:cNvPr>
        <xdr:cNvSpPr txBox="1"/>
      </xdr:nvSpPr>
      <xdr:spPr>
        <a:xfrm>
          <a:off x="419100" y="36004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6E2B88F-7148-45B8-B81E-522B18A0F5E2}"/>
            </a:ext>
          </a:extLst>
        </xdr:cNvPr>
        <xdr:cNvSpPr/>
      </xdr:nvSpPr>
      <xdr:spPr>
        <a:xfrm>
          <a:off x="1184275" y="4092575"/>
          <a:ext cx="392747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13FBDB0-7297-484E-8B5A-AED22DAC9FCA}"/>
            </a:ext>
          </a:extLst>
        </xdr:cNvPr>
        <xdr:cNvSpPr/>
      </xdr:nvSpPr>
      <xdr:spPr>
        <a:xfrm>
          <a:off x="1857552" y="4462717"/>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1DAC5B5-9884-4D2A-8052-39836D791366}"/>
            </a:ext>
          </a:extLst>
        </xdr:cNvPr>
        <xdr:cNvSpPr/>
      </xdr:nvSpPr>
      <xdr:spPr>
        <a:xfrm>
          <a:off x="3555677" y="4446046"/>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0DD86FC-207D-4578-AAAC-6C9763415E90}"/>
            </a:ext>
          </a:extLst>
        </xdr:cNvPr>
        <xdr:cNvSpPr/>
      </xdr:nvSpPr>
      <xdr:spPr>
        <a:xfrm>
          <a:off x="50609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D0EA218-EC59-4101-B029-9073DC097351}"/>
            </a:ext>
          </a:extLst>
        </xdr:cNvPr>
        <xdr:cNvSpPr/>
      </xdr:nvSpPr>
      <xdr:spPr>
        <a:xfrm>
          <a:off x="50609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D27E50B-2DA0-4695-BFFF-75F1352062FC}"/>
            </a:ext>
          </a:extLst>
        </xdr:cNvPr>
        <xdr:cNvSpPr/>
      </xdr:nvSpPr>
      <xdr:spPr>
        <a:xfrm>
          <a:off x="64706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BDA7EF1-FA38-4D5A-B7CA-900605BC0597}"/>
            </a:ext>
          </a:extLst>
        </xdr:cNvPr>
        <xdr:cNvSpPr/>
      </xdr:nvSpPr>
      <xdr:spPr>
        <a:xfrm>
          <a:off x="64706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AB80814-E0A4-4D7C-8BA6-74EFFAC5DEA8}"/>
            </a:ext>
          </a:extLst>
        </xdr:cNvPr>
        <xdr:cNvSpPr/>
      </xdr:nvSpPr>
      <xdr:spPr>
        <a:xfrm>
          <a:off x="800735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C5FD73C-362E-4937-958B-C1771490703F}"/>
            </a:ext>
          </a:extLst>
        </xdr:cNvPr>
        <xdr:cNvSpPr/>
      </xdr:nvSpPr>
      <xdr:spPr>
        <a:xfrm>
          <a:off x="800735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A712CAB-E48A-46A3-BEA9-104BA0DDA718}"/>
            </a:ext>
          </a:extLst>
        </xdr:cNvPr>
        <xdr:cNvSpPr/>
      </xdr:nvSpPr>
      <xdr:spPr>
        <a:xfrm>
          <a:off x="1184275" y="4772025"/>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A9F9740-44C0-47DA-AB9D-0056D9E3A048}"/>
            </a:ext>
          </a:extLst>
        </xdr:cNvPr>
        <xdr:cNvSpPr/>
      </xdr:nvSpPr>
      <xdr:spPr>
        <a:xfrm>
          <a:off x="5364163" y="4772025"/>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E1C154D-FEA1-420A-89AD-B817DD31139B}"/>
            </a:ext>
          </a:extLst>
        </xdr:cNvPr>
        <xdr:cNvSpPr/>
      </xdr:nvSpPr>
      <xdr:spPr>
        <a:xfrm>
          <a:off x="5364163"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2F48AA0-483D-4892-B9B5-9E305B15B46D}"/>
            </a:ext>
          </a:extLst>
        </xdr:cNvPr>
        <xdr:cNvSpPr txBox="1"/>
      </xdr:nvSpPr>
      <xdr:spPr>
        <a:xfrm>
          <a:off x="542607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は概ね類似団体並みである。今後は「五泉市公共施設等総合管理計画」及び「五泉市個別施設計画」に基づき、公共施設の大規模改修等を計画的に行い、施設の長寿命化を図るとともに、利用見込みの少ない施設については、統廃合も含め検討していく必要がある。</a:t>
          </a:r>
          <a:endParaRPr kumimoji="1" lang="en-US" altLang="ja-JP" sz="1100" baseline="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0715D1E-921D-4DCC-B837-63EB7B87DC45}"/>
            </a:ext>
          </a:extLst>
        </xdr:cNvPr>
        <xdr:cNvSpPr txBox="1"/>
      </xdr:nvSpPr>
      <xdr:spPr>
        <a:xfrm>
          <a:off x="1160463"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10D9C1B-0FF7-4912-989F-CECCD033E2BB}"/>
            </a:ext>
          </a:extLst>
        </xdr:cNvPr>
        <xdr:cNvCxnSpPr/>
      </xdr:nvCxnSpPr>
      <xdr:spPr>
        <a:xfrm>
          <a:off x="1184275" y="681196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6C27673-5F12-4D35-94E3-695435D7F757}"/>
            </a:ext>
          </a:extLst>
        </xdr:cNvPr>
        <xdr:cNvSpPr txBox="1"/>
      </xdr:nvSpPr>
      <xdr:spPr>
        <a:xfrm>
          <a:off x="752949"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75DD466A-5D94-44B6-B9B7-D0CEBC368FF2}"/>
            </a:ext>
          </a:extLst>
        </xdr:cNvPr>
        <xdr:cNvCxnSpPr/>
      </xdr:nvCxnSpPr>
      <xdr:spPr>
        <a:xfrm>
          <a:off x="1184275" y="651782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DC93FBA0-2EF3-462F-B227-3886FDA67440}"/>
            </a:ext>
          </a:extLst>
        </xdr:cNvPr>
        <xdr:cNvSpPr txBox="1"/>
      </xdr:nvSpPr>
      <xdr:spPr>
        <a:xfrm>
          <a:off x="804244" y="64335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956CC4A1-27C4-4ACD-ABD0-68B52B7E1468}"/>
            </a:ext>
          </a:extLst>
        </xdr:cNvPr>
        <xdr:cNvCxnSpPr/>
      </xdr:nvCxnSpPr>
      <xdr:spPr>
        <a:xfrm>
          <a:off x="1184275" y="6228443"/>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7A826BAD-7BA7-4727-A227-9D55A6F1B4F1}"/>
            </a:ext>
          </a:extLst>
        </xdr:cNvPr>
        <xdr:cNvSpPr txBox="1"/>
      </xdr:nvSpPr>
      <xdr:spPr>
        <a:xfrm>
          <a:off x="804244" y="61441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DF964FA7-5E65-4B68-A776-848611FA5C81}"/>
            </a:ext>
          </a:extLst>
        </xdr:cNvPr>
        <xdr:cNvCxnSpPr/>
      </xdr:nvCxnSpPr>
      <xdr:spPr>
        <a:xfrm>
          <a:off x="1184275" y="5939064"/>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69C07EBE-05CC-43DE-ABD2-A7360D2ED42C}"/>
            </a:ext>
          </a:extLst>
        </xdr:cNvPr>
        <xdr:cNvSpPr txBox="1"/>
      </xdr:nvSpPr>
      <xdr:spPr>
        <a:xfrm>
          <a:off x="804244" y="584526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3C503338-50B5-427F-8525-ECB2C88DC14B}"/>
            </a:ext>
          </a:extLst>
        </xdr:cNvPr>
        <xdr:cNvCxnSpPr/>
      </xdr:nvCxnSpPr>
      <xdr:spPr>
        <a:xfrm>
          <a:off x="1184275" y="5649686"/>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F2CC39F8-07F7-46DE-A06C-804184E9DFF2}"/>
            </a:ext>
          </a:extLst>
        </xdr:cNvPr>
        <xdr:cNvSpPr txBox="1"/>
      </xdr:nvSpPr>
      <xdr:spPr>
        <a:xfrm>
          <a:off x="804244"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281BEEDD-CF4F-4434-8EAE-6D4FED29C35D}"/>
            </a:ext>
          </a:extLst>
        </xdr:cNvPr>
        <xdr:cNvCxnSpPr/>
      </xdr:nvCxnSpPr>
      <xdr:spPr>
        <a:xfrm>
          <a:off x="1184275" y="5350782"/>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68DB2505-BE0F-4DE5-8129-02EDBCC661E9}"/>
            </a:ext>
          </a:extLst>
        </xdr:cNvPr>
        <xdr:cNvSpPr txBox="1"/>
      </xdr:nvSpPr>
      <xdr:spPr>
        <a:xfrm>
          <a:off x="804244"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DD8E3DA4-35AE-42D7-82BC-C981B79B4DA1}"/>
            </a:ext>
          </a:extLst>
        </xdr:cNvPr>
        <xdr:cNvCxnSpPr/>
      </xdr:nvCxnSpPr>
      <xdr:spPr>
        <a:xfrm>
          <a:off x="1184275" y="5061403"/>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C02D5F3C-2264-4B75-B1B0-D66BC0ECB455}"/>
            </a:ext>
          </a:extLst>
        </xdr:cNvPr>
        <xdr:cNvSpPr txBox="1"/>
      </xdr:nvSpPr>
      <xdr:spPr>
        <a:xfrm>
          <a:off x="804244" y="49771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6D732D3-17AD-40FE-B522-F90B5875584A}"/>
            </a:ext>
          </a:extLst>
        </xdr:cNvPr>
        <xdr:cNvCxnSpPr/>
      </xdr:nvCxnSpPr>
      <xdr:spPr>
        <a:xfrm>
          <a:off x="1184275" y="4772025"/>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3377BA84-65EA-411E-8DBD-197B73A48B2B}"/>
            </a:ext>
          </a:extLst>
        </xdr:cNvPr>
        <xdr:cNvSpPr txBox="1"/>
      </xdr:nvSpPr>
      <xdr:spPr>
        <a:xfrm>
          <a:off x="804244" y="4687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A08189B-94E2-4E05-801A-4C8C04AFFF3C}"/>
            </a:ext>
          </a:extLst>
        </xdr:cNvPr>
        <xdr:cNvSpPr/>
      </xdr:nvSpPr>
      <xdr:spPr>
        <a:xfrm>
          <a:off x="1184275" y="4772025"/>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103142</xdr:rowOff>
    </xdr:from>
    <xdr:to>
      <xdr:col>23</xdr:col>
      <xdr:colOff>85090</xdr:colOff>
      <xdr:row>34</xdr:row>
      <xdr:rowOff>110218</xdr:rowOff>
    </xdr:to>
    <xdr:cxnSp macro="">
      <xdr:nvCxnSpPr>
        <xdr:cNvPr id="67" name="直線コネクタ 66">
          <a:extLst>
            <a:ext uri="{FF2B5EF4-FFF2-40B4-BE49-F238E27FC236}">
              <a16:creationId xmlns:a16="http://schemas.microsoft.com/office/drawing/2014/main" id="{62E4E9DA-1FC4-47D7-B9F3-18C6F088B5C9}"/>
            </a:ext>
          </a:extLst>
        </xdr:cNvPr>
        <xdr:cNvCxnSpPr/>
      </xdr:nvCxnSpPr>
      <xdr:spPr>
        <a:xfrm flipV="1">
          <a:off x="4417695" y="5132342"/>
          <a:ext cx="1270" cy="130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68" name="有形固定資産減価償却率最小値テキスト">
          <a:extLst>
            <a:ext uri="{FF2B5EF4-FFF2-40B4-BE49-F238E27FC236}">
              <a16:creationId xmlns:a16="http://schemas.microsoft.com/office/drawing/2014/main" id="{90AAEB40-DCF7-424E-B22C-0E4A19E9888A}"/>
            </a:ext>
          </a:extLst>
        </xdr:cNvPr>
        <xdr:cNvSpPr txBox="1"/>
      </xdr:nvSpPr>
      <xdr:spPr>
        <a:xfrm>
          <a:off x="4470400" y="643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69" name="直線コネクタ 68">
          <a:extLst>
            <a:ext uri="{FF2B5EF4-FFF2-40B4-BE49-F238E27FC236}">
              <a16:creationId xmlns:a16="http://schemas.microsoft.com/office/drawing/2014/main" id="{A8F4A771-A994-4686-8A31-84A7D3F9A542}"/>
            </a:ext>
          </a:extLst>
        </xdr:cNvPr>
        <xdr:cNvCxnSpPr/>
      </xdr:nvCxnSpPr>
      <xdr:spPr>
        <a:xfrm>
          <a:off x="4335463" y="6434818"/>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49819</xdr:rowOff>
    </xdr:from>
    <xdr:ext cx="405111" cy="259045"/>
    <xdr:sp macro="" textlink="">
      <xdr:nvSpPr>
        <xdr:cNvPr id="70" name="有形固定資産減価償却率最大値テキスト">
          <a:extLst>
            <a:ext uri="{FF2B5EF4-FFF2-40B4-BE49-F238E27FC236}">
              <a16:creationId xmlns:a16="http://schemas.microsoft.com/office/drawing/2014/main" id="{9CF58CAA-93F6-4E13-ACDC-98AF042403DC}"/>
            </a:ext>
          </a:extLst>
        </xdr:cNvPr>
        <xdr:cNvSpPr txBox="1"/>
      </xdr:nvSpPr>
      <xdr:spPr>
        <a:xfrm>
          <a:off x="4470400" y="4917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103142</xdr:rowOff>
    </xdr:from>
    <xdr:to>
      <xdr:col>23</xdr:col>
      <xdr:colOff>174625</xdr:colOff>
      <xdr:row>26</xdr:row>
      <xdr:rowOff>103142</xdr:rowOff>
    </xdr:to>
    <xdr:cxnSp macro="">
      <xdr:nvCxnSpPr>
        <xdr:cNvPr id="71" name="直線コネクタ 70">
          <a:extLst>
            <a:ext uri="{FF2B5EF4-FFF2-40B4-BE49-F238E27FC236}">
              <a16:creationId xmlns:a16="http://schemas.microsoft.com/office/drawing/2014/main" id="{16910839-5972-4D47-B7FC-E520057D6AB2}"/>
            </a:ext>
          </a:extLst>
        </xdr:cNvPr>
        <xdr:cNvCxnSpPr/>
      </xdr:nvCxnSpPr>
      <xdr:spPr>
        <a:xfrm>
          <a:off x="4335463" y="5132342"/>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51271</xdr:rowOff>
    </xdr:from>
    <xdr:ext cx="405111" cy="259045"/>
    <xdr:sp macro="" textlink="">
      <xdr:nvSpPr>
        <xdr:cNvPr id="72" name="有形固定資産減価償却率平均値テキスト">
          <a:extLst>
            <a:ext uri="{FF2B5EF4-FFF2-40B4-BE49-F238E27FC236}">
              <a16:creationId xmlns:a16="http://schemas.microsoft.com/office/drawing/2014/main" id="{2E46FEE9-6F59-4BF6-B8A3-AFA8EDCFF84C}"/>
            </a:ext>
          </a:extLst>
        </xdr:cNvPr>
        <xdr:cNvSpPr txBox="1"/>
      </xdr:nvSpPr>
      <xdr:spPr>
        <a:xfrm>
          <a:off x="4470400" y="57281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73" name="フローチャート: 判断 72">
          <a:extLst>
            <a:ext uri="{FF2B5EF4-FFF2-40B4-BE49-F238E27FC236}">
              <a16:creationId xmlns:a16="http://schemas.microsoft.com/office/drawing/2014/main" id="{F8746BD3-573D-4CEF-922E-9A7BABEC55FA}"/>
            </a:ext>
          </a:extLst>
        </xdr:cNvPr>
        <xdr:cNvSpPr/>
      </xdr:nvSpPr>
      <xdr:spPr>
        <a:xfrm>
          <a:off x="4368800" y="574974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11158</xdr:rowOff>
    </xdr:from>
    <xdr:to>
      <xdr:col>19</xdr:col>
      <xdr:colOff>187325</xdr:colOff>
      <xdr:row>30</xdr:row>
      <xdr:rowOff>112758</xdr:rowOff>
    </xdr:to>
    <xdr:sp macro="" textlink="">
      <xdr:nvSpPr>
        <xdr:cNvPr id="74" name="フローチャート: 判断 73">
          <a:extLst>
            <a:ext uri="{FF2B5EF4-FFF2-40B4-BE49-F238E27FC236}">
              <a16:creationId xmlns:a16="http://schemas.microsoft.com/office/drawing/2014/main" id="{3ED187A7-CCE2-41EC-8C8C-BAD6E4AB81F0}"/>
            </a:ext>
          </a:extLst>
        </xdr:cNvPr>
        <xdr:cNvSpPr/>
      </xdr:nvSpPr>
      <xdr:spPr>
        <a:xfrm>
          <a:off x="3714750" y="5688058"/>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145597</xdr:rowOff>
    </xdr:from>
    <xdr:to>
      <xdr:col>15</xdr:col>
      <xdr:colOff>187325</xdr:colOff>
      <xdr:row>30</xdr:row>
      <xdr:rowOff>75747</xdr:rowOff>
    </xdr:to>
    <xdr:sp macro="" textlink="">
      <xdr:nvSpPr>
        <xdr:cNvPr id="75" name="フローチャート: 判断 74">
          <a:extLst>
            <a:ext uri="{FF2B5EF4-FFF2-40B4-BE49-F238E27FC236}">
              <a16:creationId xmlns:a16="http://schemas.microsoft.com/office/drawing/2014/main" id="{684F19E3-81E3-4E9F-925F-33D433D09D0B}"/>
            </a:ext>
          </a:extLst>
        </xdr:cNvPr>
        <xdr:cNvSpPr/>
      </xdr:nvSpPr>
      <xdr:spPr>
        <a:xfrm>
          <a:off x="3009900" y="5660572"/>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111669</xdr:rowOff>
    </xdr:from>
    <xdr:to>
      <xdr:col>11</xdr:col>
      <xdr:colOff>187325</xdr:colOff>
      <xdr:row>30</xdr:row>
      <xdr:rowOff>41819</xdr:rowOff>
    </xdr:to>
    <xdr:sp macro="" textlink="">
      <xdr:nvSpPr>
        <xdr:cNvPr id="76" name="フローチャート: 判断 75">
          <a:extLst>
            <a:ext uri="{FF2B5EF4-FFF2-40B4-BE49-F238E27FC236}">
              <a16:creationId xmlns:a16="http://schemas.microsoft.com/office/drawing/2014/main" id="{08A74D34-231D-4E5C-8B14-08EB8D6DC9B1}"/>
            </a:ext>
          </a:extLst>
        </xdr:cNvPr>
        <xdr:cNvSpPr/>
      </xdr:nvSpPr>
      <xdr:spPr>
        <a:xfrm>
          <a:off x="2305050" y="5626644"/>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74658</xdr:rowOff>
    </xdr:from>
    <xdr:to>
      <xdr:col>7</xdr:col>
      <xdr:colOff>187325</xdr:colOff>
      <xdr:row>30</xdr:row>
      <xdr:rowOff>4808</xdr:rowOff>
    </xdr:to>
    <xdr:sp macro="" textlink="">
      <xdr:nvSpPr>
        <xdr:cNvPr id="77" name="フローチャート: 判断 76">
          <a:extLst>
            <a:ext uri="{FF2B5EF4-FFF2-40B4-BE49-F238E27FC236}">
              <a16:creationId xmlns:a16="http://schemas.microsoft.com/office/drawing/2014/main" id="{A45F64AA-4265-4204-B8C8-46766ED8ED16}"/>
            </a:ext>
          </a:extLst>
        </xdr:cNvPr>
        <xdr:cNvSpPr/>
      </xdr:nvSpPr>
      <xdr:spPr>
        <a:xfrm>
          <a:off x="1600200" y="5589633"/>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875C419-EB67-41EF-9F26-604346318C79}"/>
            </a:ext>
          </a:extLst>
        </xdr:cNvPr>
        <xdr:cNvSpPr txBox="1"/>
      </xdr:nvSpPr>
      <xdr:spPr>
        <a:xfrm>
          <a:off x="42560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FACBA6B-14BD-404D-B03F-41362F2A628C}"/>
            </a:ext>
          </a:extLst>
        </xdr:cNvPr>
        <xdr:cNvSpPr txBox="1"/>
      </xdr:nvSpPr>
      <xdr:spPr>
        <a:xfrm>
          <a:off x="36020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62C1BFF-536C-4419-9CDC-FB0ABC73A4CC}"/>
            </a:ext>
          </a:extLst>
        </xdr:cNvPr>
        <xdr:cNvSpPr txBox="1"/>
      </xdr:nvSpPr>
      <xdr:spPr>
        <a:xfrm>
          <a:off x="28971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CA6CB0B0-0A24-4BB2-85EC-46B54FD36211}"/>
            </a:ext>
          </a:extLst>
        </xdr:cNvPr>
        <xdr:cNvSpPr txBox="1"/>
      </xdr:nvSpPr>
      <xdr:spPr>
        <a:xfrm>
          <a:off x="219233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911A2603-0CF4-42D8-9270-2BC434E24AC7}"/>
            </a:ext>
          </a:extLst>
        </xdr:cNvPr>
        <xdr:cNvSpPr txBox="1"/>
      </xdr:nvSpPr>
      <xdr:spPr>
        <a:xfrm>
          <a:off x="1487488"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133259</xdr:rowOff>
    </xdr:from>
    <xdr:to>
      <xdr:col>23</xdr:col>
      <xdr:colOff>136525</xdr:colOff>
      <xdr:row>30</xdr:row>
      <xdr:rowOff>63409</xdr:rowOff>
    </xdr:to>
    <xdr:sp macro="" textlink="">
      <xdr:nvSpPr>
        <xdr:cNvPr id="83" name="楕円 82">
          <a:extLst>
            <a:ext uri="{FF2B5EF4-FFF2-40B4-BE49-F238E27FC236}">
              <a16:creationId xmlns:a16="http://schemas.microsoft.com/office/drawing/2014/main" id="{E4E17826-7ADC-459D-AE91-6B9600899B13}"/>
            </a:ext>
          </a:extLst>
        </xdr:cNvPr>
        <xdr:cNvSpPr/>
      </xdr:nvSpPr>
      <xdr:spPr>
        <a:xfrm>
          <a:off x="4368800" y="564823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156136</xdr:rowOff>
    </xdr:from>
    <xdr:ext cx="405111" cy="259045"/>
    <xdr:sp macro="" textlink="">
      <xdr:nvSpPr>
        <xdr:cNvPr id="84" name="有形固定資産減価償却率該当値テキスト">
          <a:extLst>
            <a:ext uri="{FF2B5EF4-FFF2-40B4-BE49-F238E27FC236}">
              <a16:creationId xmlns:a16="http://schemas.microsoft.com/office/drawing/2014/main" id="{DC2795DD-9517-41B7-A73F-3AE02228727B}"/>
            </a:ext>
          </a:extLst>
        </xdr:cNvPr>
        <xdr:cNvSpPr txBox="1"/>
      </xdr:nvSpPr>
      <xdr:spPr>
        <a:xfrm>
          <a:off x="4470400" y="550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54338</xdr:rowOff>
    </xdr:from>
    <xdr:to>
      <xdr:col>19</xdr:col>
      <xdr:colOff>187325</xdr:colOff>
      <xdr:row>30</xdr:row>
      <xdr:rowOff>155938</xdr:rowOff>
    </xdr:to>
    <xdr:sp macro="" textlink="">
      <xdr:nvSpPr>
        <xdr:cNvPr id="85" name="楕円 84">
          <a:extLst>
            <a:ext uri="{FF2B5EF4-FFF2-40B4-BE49-F238E27FC236}">
              <a16:creationId xmlns:a16="http://schemas.microsoft.com/office/drawing/2014/main" id="{991A4614-9BAB-462D-ACD6-DE8ECEDCDC2C}"/>
            </a:ext>
          </a:extLst>
        </xdr:cNvPr>
        <xdr:cNvSpPr/>
      </xdr:nvSpPr>
      <xdr:spPr>
        <a:xfrm>
          <a:off x="3714750" y="573123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12609</xdr:rowOff>
    </xdr:from>
    <xdr:to>
      <xdr:col>23</xdr:col>
      <xdr:colOff>85725</xdr:colOff>
      <xdr:row>30</xdr:row>
      <xdr:rowOff>105138</xdr:rowOff>
    </xdr:to>
    <xdr:cxnSp macro="">
      <xdr:nvCxnSpPr>
        <xdr:cNvPr id="86" name="直線コネクタ 85">
          <a:extLst>
            <a:ext uri="{FF2B5EF4-FFF2-40B4-BE49-F238E27FC236}">
              <a16:creationId xmlns:a16="http://schemas.microsoft.com/office/drawing/2014/main" id="{AE8B8115-5C19-4B84-9955-A3CB45562792}"/>
            </a:ext>
          </a:extLst>
        </xdr:cNvPr>
        <xdr:cNvCxnSpPr/>
      </xdr:nvCxnSpPr>
      <xdr:spPr>
        <a:xfrm flipV="1">
          <a:off x="3765550" y="5689509"/>
          <a:ext cx="654050" cy="92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48169</xdr:rowOff>
    </xdr:from>
    <xdr:to>
      <xdr:col>15</xdr:col>
      <xdr:colOff>187325</xdr:colOff>
      <xdr:row>30</xdr:row>
      <xdr:rowOff>149769</xdr:rowOff>
    </xdr:to>
    <xdr:sp macro="" textlink="">
      <xdr:nvSpPr>
        <xdr:cNvPr id="87" name="楕円 86">
          <a:extLst>
            <a:ext uri="{FF2B5EF4-FFF2-40B4-BE49-F238E27FC236}">
              <a16:creationId xmlns:a16="http://schemas.microsoft.com/office/drawing/2014/main" id="{379EB412-D5E6-4D39-9F12-41B916DB592E}"/>
            </a:ext>
          </a:extLst>
        </xdr:cNvPr>
        <xdr:cNvSpPr/>
      </xdr:nvSpPr>
      <xdr:spPr>
        <a:xfrm>
          <a:off x="3009900" y="5725069"/>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98969</xdr:rowOff>
    </xdr:from>
    <xdr:to>
      <xdr:col>19</xdr:col>
      <xdr:colOff>136525</xdr:colOff>
      <xdr:row>30</xdr:row>
      <xdr:rowOff>105138</xdr:rowOff>
    </xdr:to>
    <xdr:cxnSp macro="">
      <xdr:nvCxnSpPr>
        <xdr:cNvPr id="88" name="直線コネクタ 87">
          <a:extLst>
            <a:ext uri="{FF2B5EF4-FFF2-40B4-BE49-F238E27FC236}">
              <a16:creationId xmlns:a16="http://schemas.microsoft.com/office/drawing/2014/main" id="{5AC88136-C48D-4197-A92C-C8AC957ADEFD}"/>
            </a:ext>
          </a:extLst>
        </xdr:cNvPr>
        <xdr:cNvCxnSpPr/>
      </xdr:nvCxnSpPr>
      <xdr:spPr>
        <a:xfrm>
          <a:off x="3060700" y="5775869"/>
          <a:ext cx="70485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11158</xdr:rowOff>
    </xdr:from>
    <xdr:to>
      <xdr:col>11</xdr:col>
      <xdr:colOff>187325</xdr:colOff>
      <xdr:row>30</xdr:row>
      <xdr:rowOff>112758</xdr:rowOff>
    </xdr:to>
    <xdr:sp macro="" textlink="">
      <xdr:nvSpPr>
        <xdr:cNvPr id="89" name="楕円 88">
          <a:extLst>
            <a:ext uri="{FF2B5EF4-FFF2-40B4-BE49-F238E27FC236}">
              <a16:creationId xmlns:a16="http://schemas.microsoft.com/office/drawing/2014/main" id="{009BC3A8-1A79-4AF1-82A3-7B51A7FF0FF3}"/>
            </a:ext>
          </a:extLst>
        </xdr:cNvPr>
        <xdr:cNvSpPr/>
      </xdr:nvSpPr>
      <xdr:spPr>
        <a:xfrm>
          <a:off x="2305050" y="5688058"/>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61958</xdr:rowOff>
    </xdr:from>
    <xdr:to>
      <xdr:col>15</xdr:col>
      <xdr:colOff>136525</xdr:colOff>
      <xdr:row>30</xdr:row>
      <xdr:rowOff>98969</xdr:rowOff>
    </xdr:to>
    <xdr:cxnSp macro="">
      <xdr:nvCxnSpPr>
        <xdr:cNvPr id="90" name="直線コネクタ 89">
          <a:extLst>
            <a:ext uri="{FF2B5EF4-FFF2-40B4-BE49-F238E27FC236}">
              <a16:creationId xmlns:a16="http://schemas.microsoft.com/office/drawing/2014/main" id="{25306F4A-E57C-4B73-B3BA-0AE85AE197C4}"/>
            </a:ext>
          </a:extLst>
        </xdr:cNvPr>
        <xdr:cNvCxnSpPr/>
      </xdr:nvCxnSpPr>
      <xdr:spPr>
        <a:xfrm>
          <a:off x="2355850" y="5738858"/>
          <a:ext cx="70485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148681</xdr:rowOff>
    </xdr:from>
    <xdr:to>
      <xdr:col>7</xdr:col>
      <xdr:colOff>187325</xdr:colOff>
      <xdr:row>30</xdr:row>
      <xdr:rowOff>78831</xdr:rowOff>
    </xdr:to>
    <xdr:sp macro="" textlink="">
      <xdr:nvSpPr>
        <xdr:cNvPr id="91" name="楕円 90">
          <a:extLst>
            <a:ext uri="{FF2B5EF4-FFF2-40B4-BE49-F238E27FC236}">
              <a16:creationId xmlns:a16="http://schemas.microsoft.com/office/drawing/2014/main" id="{6C93B629-026A-4685-AF51-DB2E52E3AC0C}"/>
            </a:ext>
          </a:extLst>
        </xdr:cNvPr>
        <xdr:cNvSpPr/>
      </xdr:nvSpPr>
      <xdr:spPr>
        <a:xfrm>
          <a:off x="1600200" y="5663656"/>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28031</xdr:rowOff>
    </xdr:from>
    <xdr:to>
      <xdr:col>11</xdr:col>
      <xdr:colOff>136525</xdr:colOff>
      <xdr:row>30</xdr:row>
      <xdr:rowOff>61958</xdr:rowOff>
    </xdr:to>
    <xdr:cxnSp macro="">
      <xdr:nvCxnSpPr>
        <xdr:cNvPr id="92" name="直線コネクタ 91">
          <a:extLst>
            <a:ext uri="{FF2B5EF4-FFF2-40B4-BE49-F238E27FC236}">
              <a16:creationId xmlns:a16="http://schemas.microsoft.com/office/drawing/2014/main" id="{82C18BF7-A469-4144-AF58-1767A5A7CF95}"/>
            </a:ext>
          </a:extLst>
        </xdr:cNvPr>
        <xdr:cNvCxnSpPr/>
      </xdr:nvCxnSpPr>
      <xdr:spPr>
        <a:xfrm>
          <a:off x="1651000" y="5704931"/>
          <a:ext cx="70485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129285</xdr:rowOff>
    </xdr:from>
    <xdr:ext cx="405111" cy="259045"/>
    <xdr:sp macro="" textlink="">
      <xdr:nvSpPr>
        <xdr:cNvPr id="93" name="n_1aveValue有形固定資産減価償却率">
          <a:extLst>
            <a:ext uri="{FF2B5EF4-FFF2-40B4-BE49-F238E27FC236}">
              <a16:creationId xmlns:a16="http://schemas.microsoft.com/office/drawing/2014/main" id="{82181ED1-8625-4459-81B8-F50095529905}"/>
            </a:ext>
          </a:extLst>
        </xdr:cNvPr>
        <xdr:cNvSpPr txBox="1"/>
      </xdr:nvSpPr>
      <xdr:spPr>
        <a:xfrm>
          <a:off x="3564582" y="5482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92274</xdr:rowOff>
    </xdr:from>
    <xdr:ext cx="405111" cy="259045"/>
    <xdr:sp macro="" textlink="">
      <xdr:nvSpPr>
        <xdr:cNvPr id="94" name="n_2aveValue有形固定資産減価償却率">
          <a:extLst>
            <a:ext uri="{FF2B5EF4-FFF2-40B4-BE49-F238E27FC236}">
              <a16:creationId xmlns:a16="http://schemas.microsoft.com/office/drawing/2014/main" id="{7FC2DB21-A3BF-4278-912A-AA1F9B9739AA}"/>
            </a:ext>
          </a:extLst>
        </xdr:cNvPr>
        <xdr:cNvSpPr txBox="1"/>
      </xdr:nvSpPr>
      <xdr:spPr>
        <a:xfrm>
          <a:off x="2872432" y="5445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58346</xdr:rowOff>
    </xdr:from>
    <xdr:ext cx="405111" cy="259045"/>
    <xdr:sp macro="" textlink="">
      <xdr:nvSpPr>
        <xdr:cNvPr id="95" name="n_3aveValue有形固定資産減価償却率">
          <a:extLst>
            <a:ext uri="{FF2B5EF4-FFF2-40B4-BE49-F238E27FC236}">
              <a16:creationId xmlns:a16="http://schemas.microsoft.com/office/drawing/2014/main" id="{5F97546C-70A0-428B-9AB9-CF4B4551CD6B}"/>
            </a:ext>
          </a:extLst>
        </xdr:cNvPr>
        <xdr:cNvSpPr txBox="1"/>
      </xdr:nvSpPr>
      <xdr:spPr>
        <a:xfrm>
          <a:off x="2167582" y="5411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21335</xdr:rowOff>
    </xdr:from>
    <xdr:ext cx="405111" cy="259045"/>
    <xdr:sp macro="" textlink="">
      <xdr:nvSpPr>
        <xdr:cNvPr id="96" name="n_4aveValue有形固定資産減価償却率">
          <a:extLst>
            <a:ext uri="{FF2B5EF4-FFF2-40B4-BE49-F238E27FC236}">
              <a16:creationId xmlns:a16="http://schemas.microsoft.com/office/drawing/2014/main" id="{A8B0CE2C-66B1-41FB-B099-DCB4F0D7158F}"/>
            </a:ext>
          </a:extLst>
        </xdr:cNvPr>
        <xdr:cNvSpPr txBox="1"/>
      </xdr:nvSpPr>
      <xdr:spPr>
        <a:xfrm>
          <a:off x="1462732" y="5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147065</xdr:rowOff>
    </xdr:from>
    <xdr:ext cx="405111" cy="259045"/>
    <xdr:sp macro="" textlink="">
      <xdr:nvSpPr>
        <xdr:cNvPr id="97" name="n_1mainValue有形固定資産減価償却率">
          <a:extLst>
            <a:ext uri="{FF2B5EF4-FFF2-40B4-BE49-F238E27FC236}">
              <a16:creationId xmlns:a16="http://schemas.microsoft.com/office/drawing/2014/main" id="{134939CF-3664-480B-A222-7C60629EEAB3}"/>
            </a:ext>
          </a:extLst>
        </xdr:cNvPr>
        <xdr:cNvSpPr txBox="1"/>
      </xdr:nvSpPr>
      <xdr:spPr>
        <a:xfrm>
          <a:off x="3564582" y="582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140896</xdr:rowOff>
    </xdr:from>
    <xdr:ext cx="405111" cy="259045"/>
    <xdr:sp macro="" textlink="">
      <xdr:nvSpPr>
        <xdr:cNvPr id="98" name="n_2mainValue有形固定資産減価償却率">
          <a:extLst>
            <a:ext uri="{FF2B5EF4-FFF2-40B4-BE49-F238E27FC236}">
              <a16:creationId xmlns:a16="http://schemas.microsoft.com/office/drawing/2014/main" id="{6E75437E-3A7C-4DE2-AB74-E62985A1274B}"/>
            </a:ext>
          </a:extLst>
        </xdr:cNvPr>
        <xdr:cNvSpPr txBox="1"/>
      </xdr:nvSpPr>
      <xdr:spPr>
        <a:xfrm>
          <a:off x="2872432" y="581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103885</xdr:rowOff>
    </xdr:from>
    <xdr:ext cx="405111" cy="259045"/>
    <xdr:sp macro="" textlink="">
      <xdr:nvSpPr>
        <xdr:cNvPr id="99" name="n_3mainValue有形固定資産減価償却率">
          <a:extLst>
            <a:ext uri="{FF2B5EF4-FFF2-40B4-BE49-F238E27FC236}">
              <a16:creationId xmlns:a16="http://schemas.microsoft.com/office/drawing/2014/main" id="{E3EFD2A8-2A9C-489A-A240-072B3EFBD382}"/>
            </a:ext>
          </a:extLst>
        </xdr:cNvPr>
        <xdr:cNvSpPr txBox="1"/>
      </xdr:nvSpPr>
      <xdr:spPr>
        <a:xfrm>
          <a:off x="2167582" y="578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69958</xdr:rowOff>
    </xdr:from>
    <xdr:ext cx="405111" cy="259045"/>
    <xdr:sp macro="" textlink="">
      <xdr:nvSpPr>
        <xdr:cNvPr id="100" name="n_4mainValue有形固定資産減価償却率">
          <a:extLst>
            <a:ext uri="{FF2B5EF4-FFF2-40B4-BE49-F238E27FC236}">
              <a16:creationId xmlns:a16="http://schemas.microsoft.com/office/drawing/2014/main" id="{A20A6F37-232D-4988-B5AA-FEF3165924CE}"/>
            </a:ext>
          </a:extLst>
        </xdr:cNvPr>
        <xdr:cNvSpPr txBox="1"/>
      </xdr:nvSpPr>
      <xdr:spPr>
        <a:xfrm>
          <a:off x="1462732" y="5746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57AD389D-7093-48CD-A722-7FC72C27EFD5}"/>
            </a:ext>
          </a:extLst>
        </xdr:cNvPr>
        <xdr:cNvSpPr/>
      </xdr:nvSpPr>
      <xdr:spPr>
        <a:xfrm>
          <a:off x="10474325" y="4092575"/>
          <a:ext cx="3913188"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6003F15B-A8BF-44F8-823A-577906B6CCFF}"/>
            </a:ext>
          </a:extLst>
        </xdr:cNvPr>
        <xdr:cNvSpPr/>
      </xdr:nvSpPr>
      <xdr:spPr>
        <a:xfrm>
          <a:off x="11458843" y="4462717"/>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208363FE-2B5D-4BFD-96B5-F35F24AE1F7B}"/>
            </a:ext>
          </a:extLst>
        </xdr:cNvPr>
        <xdr:cNvSpPr/>
      </xdr:nvSpPr>
      <xdr:spPr>
        <a:xfrm>
          <a:off x="12794203" y="4446046"/>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3EC1785A-3C5E-471A-A354-D487F408D925}"/>
            </a:ext>
          </a:extLst>
        </xdr:cNvPr>
        <xdr:cNvSpPr/>
      </xdr:nvSpPr>
      <xdr:spPr>
        <a:xfrm>
          <a:off x="143510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B9E66FF2-9762-4DAA-96FA-4C42AFB2BAD7}"/>
            </a:ext>
          </a:extLst>
        </xdr:cNvPr>
        <xdr:cNvSpPr/>
      </xdr:nvSpPr>
      <xdr:spPr>
        <a:xfrm>
          <a:off x="143510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9E864EFC-0B14-4A33-B54B-8E9AB68F9AF6}"/>
            </a:ext>
          </a:extLst>
        </xdr:cNvPr>
        <xdr:cNvSpPr/>
      </xdr:nvSpPr>
      <xdr:spPr>
        <a:xfrm>
          <a:off x="15760700"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42AE2B9F-32A9-4C7E-AC87-2091130050C8}"/>
            </a:ext>
          </a:extLst>
        </xdr:cNvPr>
        <xdr:cNvSpPr/>
      </xdr:nvSpPr>
      <xdr:spPr>
        <a:xfrm>
          <a:off x="15760700"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A7A01D39-5B67-4ED4-9FA2-2FECA5005D4D}"/>
            </a:ext>
          </a:extLst>
        </xdr:cNvPr>
        <xdr:cNvSpPr/>
      </xdr:nvSpPr>
      <xdr:spPr>
        <a:xfrm>
          <a:off x="17283113" y="4219575"/>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2321BADB-83FB-4449-B1A5-ABC58E478DCC}"/>
            </a:ext>
          </a:extLst>
        </xdr:cNvPr>
        <xdr:cNvSpPr/>
      </xdr:nvSpPr>
      <xdr:spPr>
        <a:xfrm>
          <a:off x="17283113" y="441007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CD349C8C-9F2D-4C83-A898-2ED0EBB73144}"/>
            </a:ext>
          </a:extLst>
        </xdr:cNvPr>
        <xdr:cNvSpPr/>
      </xdr:nvSpPr>
      <xdr:spPr>
        <a:xfrm>
          <a:off x="10474325" y="4772025"/>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F54A732D-BCB0-4011-BE36-D3796EE823E6}"/>
            </a:ext>
          </a:extLst>
        </xdr:cNvPr>
        <xdr:cNvSpPr/>
      </xdr:nvSpPr>
      <xdr:spPr>
        <a:xfrm>
          <a:off x="14639925" y="4772025"/>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6077B8E3-CA1D-43E4-80CF-DBA95ED80DB4}"/>
            </a:ext>
          </a:extLst>
        </xdr:cNvPr>
        <xdr:cNvSpPr/>
      </xdr:nvSpPr>
      <xdr:spPr>
        <a:xfrm>
          <a:off x="14639925" y="4835525"/>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443BD119-FD80-4423-96AE-226EF84790C9}"/>
            </a:ext>
          </a:extLst>
        </xdr:cNvPr>
        <xdr:cNvSpPr txBox="1"/>
      </xdr:nvSpPr>
      <xdr:spPr>
        <a:xfrm>
          <a:off x="14716125" y="5045075"/>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地方債の発行額に対し償還額が上回ったことから、地方債現在高が減少している。これにより財政健全化判断比率の算定における将来負担額が減少したものの、臨時財政対策債を含む経常一般財源等も減少したことから、債務償還比率は</a:t>
          </a:r>
          <a:r>
            <a:rPr kumimoji="1" lang="en-US" altLang="ja-JP" sz="1100">
              <a:latin typeface="ＭＳ Ｐゴシック" panose="020B0600070205080204" pitchFamily="50" charset="-128"/>
              <a:ea typeface="ＭＳ Ｐゴシック" panose="020B0600070205080204" pitchFamily="50" charset="-128"/>
            </a:rPr>
            <a:t>14.4</a:t>
          </a:r>
          <a:r>
            <a:rPr kumimoji="1" lang="ja-JP" altLang="en-US" sz="1100">
              <a:latin typeface="ＭＳ Ｐゴシック" panose="020B0600070205080204" pitchFamily="50" charset="-128"/>
              <a:ea typeface="ＭＳ Ｐゴシック" panose="020B0600070205080204" pitchFamily="50" charset="-128"/>
            </a:rPr>
            <a:t>ポイント増加した。</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9D1C760A-9EA9-4724-B414-E6DF20348CC6}"/>
            </a:ext>
          </a:extLst>
        </xdr:cNvPr>
        <xdr:cNvSpPr txBox="1"/>
      </xdr:nvSpPr>
      <xdr:spPr>
        <a:xfrm>
          <a:off x="10436225" y="4591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DEE7D23F-B58C-44EC-A4EC-1855ED0B2FC4}"/>
            </a:ext>
          </a:extLst>
        </xdr:cNvPr>
        <xdr:cNvCxnSpPr/>
      </xdr:nvCxnSpPr>
      <xdr:spPr>
        <a:xfrm>
          <a:off x="10474325" y="681196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403BCC7A-B9BB-4132-9F29-7816587179B9}"/>
            </a:ext>
          </a:extLst>
        </xdr:cNvPr>
        <xdr:cNvSpPr txBox="1"/>
      </xdr:nvSpPr>
      <xdr:spPr>
        <a:xfrm>
          <a:off x="9970864"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04F8FB3F-224B-46E8-8B94-5489BA362154}"/>
            </a:ext>
          </a:extLst>
        </xdr:cNvPr>
        <xdr:cNvCxnSpPr/>
      </xdr:nvCxnSpPr>
      <xdr:spPr>
        <a:xfrm>
          <a:off x="10474325" y="651782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5C78C233-70FA-4B0F-895C-62ABFD73C9D2}"/>
            </a:ext>
          </a:extLst>
        </xdr:cNvPr>
        <xdr:cNvSpPr txBox="1"/>
      </xdr:nvSpPr>
      <xdr:spPr>
        <a:xfrm>
          <a:off x="9970864" y="64335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AF9FDD87-DADE-46F4-9444-FE3CCB739320}"/>
            </a:ext>
          </a:extLst>
        </xdr:cNvPr>
        <xdr:cNvCxnSpPr/>
      </xdr:nvCxnSpPr>
      <xdr:spPr>
        <a:xfrm>
          <a:off x="10474325" y="6228443"/>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a:extLst>
            <a:ext uri="{FF2B5EF4-FFF2-40B4-BE49-F238E27FC236}">
              <a16:creationId xmlns:a16="http://schemas.microsoft.com/office/drawing/2014/main" id="{678AECC4-83CC-490B-AD2B-145C74A6454D}"/>
            </a:ext>
          </a:extLst>
        </xdr:cNvPr>
        <xdr:cNvSpPr txBox="1"/>
      </xdr:nvSpPr>
      <xdr:spPr>
        <a:xfrm>
          <a:off x="9970864" y="614416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9D9048AD-6CDF-47B6-ADF8-05826033324E}"/>
            </a:ext>
          </a:extLst>
        </xdr:cNvPr>
        <xdr:cNvCxnSpPr/>
      </xdr:nvCxnSpPr>
      <xdr:spPr>
        <a:xfrm>
          <a:off x="10474325" y="5939064"/>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73290A1B-BC95-41B7-9D7F-7AD7EDD8BDA9}"/>
            </a:ext>
          </a:extLst>
        </xdr:cNvPr>
        <xdr:cNvSpPr txBox="1"/>
      </xdr:nvSpPr>
      <xdr:spPr>
        <a:xfrm>
          <a:off x="10028711" y="584526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8088C175-0D24-48BD-9475-2498E22762D5}"/>
            </a:ext>
          </a:extLst>
        </xdr:cNvPr>
        <xdr:cNvCxnSpPr/>
      </xdr:nvCxnSpPr>
      <xdr:spPr>
        <a:xfrm>
          <a:off x="10474325" y="5649686"/>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D0144125-88A2-426E-97E1-EDA8106C8A6B}"/>
            </a:ext>
          </a:extLst>
        </xdr:cNvPr>
        <xdr:cNvSpPr txBox="1"/>
      </xdr:nvSpPr>
      <xdr:spPr>
        <a:xfrm>
          <a:off x="10028711" y="55558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6E335F86-2E49-4036-AAD7-12787982CEA5}"/>
            </a:ext>
          </a:extLst>
        </xdr:cNvPr>
        <xdr:cNvCxnSpPr/>
      </xdr:nvCxnSpPr>
      <xdr:spPr>
        <a:xfrm>
          <a:off x="10474325" y="5350782"/>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DB6D37C8-71B6-4262-AFEA-6ABAEE90FE18}"/>
            </a:ext>
          </a:extLst>
        </xdr:cNvPr>
        <xdr:cNvSpPr txBox="1"/>
      </xdr:nvSpPr>
      <xdr:spPr>
        <a:xfrm>
          <a:off x="10028711" y="526650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2F078AAE-EE51-442D-8B14-EDF937D306CA}"/>
            </a:ext>
          </a:extLst>
        </xdr:cNvPr>
        <xdr:cNvCxnSpPr/>
      </xdr:nvCxnSpPr>
      <xdr:spPr>
        <a:xfrm>
          <a:off x="10474325" y="5061403"/>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28" name="テキスト ボックス 127">
          <a:extLst>
            <a:ext uri="{FF2B5EF4-FFF2-40B4-BE49-F238E27FC236}">
              <a16:creationId xmlns:a16="http://schemas.microsoft.com/office/drawing/2014/main" id="{F523D88D-29E6-4766-A507-C4E13BE801DA}"/>
            </a:ext>
          </a:extLst>
        </xdr:cNvPr>
        <xdr:cNvSpPr txBox="1"/>
      </xdr:nvSpPr>
      <xdr:spPr>
        <a:xfrm>
          <a:off x="10028711" y="49771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99F405F7-39C8-4B90-895B-9A550E105A67}"/>
            </a:ext>
          </a:extLst>
        </xdr:cNvPr>
        <xdr:cNvCxnSpPr/>
      </xdr:nvCxnSpPr>
      <xdr:spPr>
        <a:xfrm>
          <a:off x="10474325" y="4772025"/>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0" name="テキスト ボックス 129">
          <a:extLst>
            <a:ext uri="{FF2B5EF4-FFF2-40B4-BE49-F238E27FC236}">
              <a16:creationId xmlns:a16="http://schemas.microsoft.com/office/drawing/2014/main" id="{491982D5-AECA-4EF0-A30B-B4DFBF92E12C}"/>
            </a:ext>
          </a:extLst>
        </xdr:cNvPr>
        <xdr:cNvSpPr txBox="1"/>
      </xdr:nvSpPr>
      <xdr:spPr>
        <a:xfrm>
          <a:off x="10131303" y="468774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a:extLst>
            <a:ext uri="{FF2B5EF4-FFF2-40B4-BE49-F238E27FC236}">
              <a16:creationId xmlns:a16="http://schemas.microsoft.com/office/drawing/2014/main" id="{94A36136-80A9-4693-A3A2-E1FB85CA9541}"/>
            </a:ext>
          </a:extLst>
        </xdr:cNvPr>
        <xdr:cNvSpPr/>
      </xdr:nvSpPr>
      <xdr:spPr>
        <a:xfrm>
          <a:off x="10474325" y="4772025"/>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142739</xdr:rowOff>
    </xdr:from>
    <xdr:to>
      <xdr:col>76</xdr:col>
      <xdr:colOff>21589</xdr:colOff>
      <xdr:row>34</xdr:row>
      <xdr:rowOff>119317</xdr:rowOff>
    </xdr:to>
    <xdr:cxnSp macro="">
      <xdr:nvCxnSpPr>
        <xdr:cNvPr id="132" name="直線コネクタ 131">
          <a:extLst>
            <a:ext uri="{FF2B5EF4-FFF2-40B4-BE49-F238E27FC236}">
              <a16:creationId xmlns:a16="http://schemas.microsoft.com/office/drawing/2014/main" id="{DBAE2139-8AC3-4219-AD38-CD5B3182C851}"/>
            </a:ext>
          </a:extLst>
        </xdr:cNvPr>
        <xdr:cNvCxnSpPr/>
      </xdr:nvCxnSpPr>
      <xdr:spPr>
        <a:xfrm flipV="1">
          <a:off x="13693458" y="5010014"/>
          <a:ext cx="1269" cy="1433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123144</xdr:rowOff>
    </xdr:from>
    <xdr:ext cx="560923" cy="259045"/>
    <xdr:sp macro="" textlink="">
      <xdr:nvSpPr>
        <xdr:cNvPr id="133" name="債務償還比率最小値テキスト">
          <a:extLst>
            <a:ext uri="{FF2B5EF4-FFF2-40B4-BE49-F238E27FC236}">
              <a16:creationId xmlns:a16="http://schemas.microsoft.com/office/drawing/2014/main" id="{B222FDC8-2F40-4C50-8C10-86076AEF17BB}"/>
            </a:ext>
          </a:extLst>
        </xdr:cNvPr>
        <xdr:cNvSpPr txBox="1"/>
      </xdr:nvSpPr>
      <xdr:spPr>
        <a:xfrm>
          <a:off x="13746163" y="64477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119317</xdr:rowOff>
    </xdr:from>
    <xdr:to>
      <xdr:col>76</xdr:col>
      <xdr:colOff>111125</xdr:colOff>
      <xdr:row>34</xdr:row>
      <xdr:rowOff>119317</xdr:rowOff>
    </xdr:to>
    <xdr:cxnSp macro="">
      <xdr:nvCxnSpPr>
        <xdr:cNvPr id="134" name="直線コネクタ 133">
          <a:extLst>
            <a:ext uri="{FF2B5EF4-FFF2-40B4-BE49-F238E27FC236}">
              <a16:creationId xmlns:a16="http://schemas.microsoft.com/office/drawing/2014/main" id="{ABFFC247-3887-4538-9C01-269FAD8C4D60}"/>
            </a:ext>
          </a:extLst>
        </xdr:cNvPr>
        <xdr:cNvCxnSpPr/>
      </xdr:nvCxnSpPr>
      <xdr:spPr>
        <a:xfrm>
          <a:off x="13620750" y="644391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89416</xdr:rowOff>
    </xdr:from>
    <xdr:ext cx="469744" cy="259045"/>
    <xdr:sp macro="" textlink="">
      <xdr:nvSpPr>
        <xdr:cNvPr id="135" name="債務償還比率最大値テキスト">
          <a:extLst>
            <a:ext uri="{FF2B5EF4-FFF2-40B4-BE49-F238E27FC236}">
              <a16:creationId xmlns:a16="http://schemas.microsoft.com/office/drawing/2014/main" id="{AD8BD2BE-322D-48CC-899A-0664918F4E5C}"/>
            </a:ext>
          </a:extLst>
        </xdr:cNvPr>
        <xdr:cNvSpPr txBox="1"/>
      </xdr:nvSpPr>
      <xdr:spPr>
        <a:xfrm>
          <a:off x="13746163" y="479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142739</xdr:rowOff>
    </xdr:from>
    <xdr:to>
      <xdr:col>76</xdr:col>
      <xdr:colOff>111125</xdr:colOff>
      <xdr:row>25</xdr:row>
      <xdr:rowOff>142739</xdr:rowOff>
    </xdr:to>
    <xdr:cxnSp macro="">
      <xdr:nvCxnSpPr>
        <xdr:cNvPr id="136" name="直線コネクタ 135">
          <a:extLst>
            <a:ext uri="{FF2B5EF4-FFF2-40B4-BE49-F238E27FC236}">
              <a16:creationId xmlns:a16="http://schemas.microsoft.com/office/drawing/2014/main" id="{ACA813EC-72EB-4737-8B6D-A1AF74062A39}"/>
            </a:ext>
          </a:extLst>
        </xdr:cNvPr>
        <xdr:cNvCxnSpPr/>
      </xdr:nvCxnSpPr>
      <xdr:spPr>
        <a:xfrm>
          <a:off x="13620750" y="501001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21353</xdr:rowOff>
    </xdr:from>
    <xdr:ext cx="469744" cy="259045"/>
    <xdr:sp macro="" textlink="">
      <xdr:nvSpPr>
        <xdr:cNvPr id="137" name="債務償還比率平均値テキスト">
          <a:extLst>
            <a:ext uri="{FF2B5EF4-FFF2-40B4-BE49-F238E27FC236}">
              <a16:creationId xmlns:a16="http://schemas.microsoft.com/office/drawing/2014/main" id="{75286FC6-6BF6-4211-BC58-9DE121C24EE8}"/>
            </a:ext>
          </a:extLst>
        </xdr:cNvPr>
        <xdr:cNvSpPr txBox="1"/>
      </xdr:nvSpPr>
      <xdr:spPr>
        <a:xfrm>
          <a:off x="13746163" y="5374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169926</xdr:rowOff>
    </xdr:from>
    <xdr:to>
      <xdr:col>76</xdr:col>
      <xdr:colOff>73025</xdr:colOff>
      <xdr:row>29</xdr:row>
      <xdr:rowOff>100076</xdr:rowOff>
    </xdr:to>
    <xdr:sp macro="" textlink="">
      <xdr:nvSpPr>
        <xdr:cNvPr id="138" name="フローチャート: 判断 137">
          <a:extLst>
            <a:ext uri="{FF2B5EF4-FFF2-40B4-BE49-F238E27FC236}">
              <a16:creationId xmlns:a16="http://schemas.microsoft.com/office/drawing/2014/main" id="{A8F55111-B44B-497D-84C2-66B62A867E3A}"/>
            </a:ext>
          </a:extLst>
        </xdr:cNvPr>
        <xdr:cNvSpPr/>
      </xdr:nvSpPr>
      <xdr:spPr>
        <a:xfrm>
          <a:off x="13658850" y="5513451"/>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121965</xdr:rowOff>
    </xdr:from>
    <xdr:to>
      <xdr:col>72</xdr:col>
      <xdr:colOff>123825</xdr:colOff>
      <xdr:row>29</xdr:row>
      <xdr:rowOff>52115</xdr:rowOff>
    </xdr:to>
    <xdr:sp macro="" textlink="">
      <xdr:nvSpPr>
        <xdr:cNvPr id="139" name="フローチャート: 判断 138">
          <a:extLst>
            <a:ext uri="{FF2B5EF4-FFF2-40B4-BE49-F238E27FC236}">
              <a16:creationId xmlns:a16="http://schemas.microsoft.com/office/drawing/2014/main" id="{DDEBC5F7-6508-4D09-9CBB-C4283F3A87DA}"/>
            </a:ext>
          </a:extLst>
        </xdr:cNvPr>
        <xdr:cNvSpPr/>
      </xdr:nvSpPr>
      <xdr:spPr>
        <a:xfrm>
          <a:off x="12990513" y="54750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160401</xdr:rowOff>
    </xdr:from>
    <xdr:to>
      <xdr:col>68</xdr:col>
      <xdr:colOff>123825</xdr:colOff>
      <xdr:row>30</xdr:row>
      <xdr:rowOff>90551</xdr:rowOff>
    </xdr:to>
    <xdr:sp macro="" textlink="">
      <xdr:nvSpPr>
        <xdr:cNvPr id="140" name="フローチャート: 判断 139">
          <a:extLst>
            <a:ext uri="{FF2B5EF4-FFF2-40B4-BE49-F238E27FC236}">
              <a16:creationId xmlns:a16="http://schemas.microsoft.com/office/drawing/2014/main" id="{5A192097-FB24-47D5-A8F1-36CD869D2A0E}"/>
            </a:ext>
          </a:extLst>
        </xdr:cNvPr>
        <xdr:cNvSpPr/>
      </xdr:nvSpPr>
      <xdr:spPr>
        <a:xfrm>
          <a:off x="12285663" y="567537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140507</xdr:rowOff>
    </xdr:from>
    <xdr:to>
      <xdr:col>64</xdr:col>
      <xdr:colOff>123825</xdr:colOff>
      <xdr:row>30</xdr:row>
      <xdr:rowOff>70657</xdr:rowOff>
    </xdr:to>
    <xdr:sp macro="" textlink="">
      <xdr:nvSpPr>
        <xdr:cNvPr id="141" name="フローチャート: 判断 140">
          <a:extLst>
            <a:ext uri="{FF2B5EF4-FFF2-40B4-BE49-F238E27FC236}">
              <a16:creationId xmlns:a16="http://schemas.microsoft.com/office/drawing/2014/main" id="{268B0980-4BA4-4FCE-9FAA-2FF6AD7B6306}"/>
            </a:ext>
          </a:extLst>
        </xdr:cNvPr>
        <xdr:cNvSpPr/>
      </xdr:nvSpPr>
      <xdr:spPr>
        <a:xfrm>
          <a:off x="11580813" y="565548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116141</xdr:rowOff>
    </xdr:from>
    <xdr:to>
      <xdr:col>60</xdr:col>
      <xdr:colOff>123825</xdr:colOff>
      <xdr:row>30</xdr:row>
      <xdr:rowOff>46291</xdr:rowOff>
    </xdr:to>
    <xdr:sp macro="" textlink="">
      <xdr:nvSpPr>
        <xdr:cNvPr id="142" name="フローチャート: 判断 141">
          <a:extLst>
            <a:ext uri="{FF2B5EF4-FFF2-40B4-BE49-F238E27FC236}">
              <a16:creationId xmlns:a16="http://schemas.microsoft.com/office/drawing/2014/main" id="{72735DE8-CC57-4258-94C2-66470A8B924C}"/>
            </a:ext>
          </a:extLst>
        </xdr:cNvPr>
        <xdr:cNvSpPr/>
      </xdr:nvSpPr>
      <xdr:spPr>
        <a:xfrm>
          <a:off x="10875963" y="563111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55071E3-2263-42E4-8A70-71DC68C4BA5C}"/>
            </a:ext>
          </a:extLst>
        </xdr:cNvPr>
        <xdr:cNvSpPr txBox="1"/>
      </xdr:nvSpPr>
      <xdr:spPr>
        <a:xfrm>
          <a:off x="135318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0C957DD-F391-4228-96D4-DB15469797A3}"/>
            </a:ext>
          </a:extLst>
        </xdr:cNvPr>
        <xdr:cNvSpPr txBox="1"/>
      </xdr:nvSpPr>
      <xdr:spPr>
        <a:xfrm>
          <a:off x="128778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646AEC9D-2B35-4608-B99E-B829FD956278}"/>
            </a:ext>
          </a:extLst>
        </xdr:cNvPr>
        <xdr:cNvSpPr txBox="1"/>
      </xdr:nvSpPr>
      <xdr:spPr>
        <a:xfrm>
          <a:off x="121729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063B2B1-A12C-4C4E-A1C0-79A8A893A37E}"/>
            </a:ext>
          </a:extLst>
        </xdr:cNvPr>
        <xdr:cNvSpPr txBox="1"/>
      </xdr:nvSpPr>
      <xdr:spPr>
        <a:xfrm>
          <a:off x="1146810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5295D8E-6B7E-4074-AB6E-BB80F5996D3F}"/>
            </a:ext>
          </a:extLst>
        </xdr:cNvPr>
        <xdr:cNvSpPr txBox="1"/>
      </xdr:nvSpPr>
      <xdr:spPr>
        <a:xfrm>
          <a:off x="10763250" y="68530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76046</xdr:rowOff>
    </xdr:from>
    <xdr:to>
      <xdr:col>76</xdr:col>
      <xdr:colOff>73025</xdr:colOff>
      <xdr:row>30</xdr:row>
      <xdr:rowOff>6196</xdr:rowOff>
    </xdr:to>
    <xdr:sp macro="" textlink="">
      <xdr:nvSpPr>
        <xdr:cNvPr id="148" name="楕円 147">
          <a:extLst>
            <a:ext uri="{FF2B5EF4-FFF2-40B4-BE49-F238E27FC236}">
              <a16:creationId xmlns:a16="http://schemas.microsoft.com/office/drawing/2014/main" id="{D616D7C4-B92C-40DA-B034-50EE9FC01676}"/>
            </a:ext>
          </a:extLst>
        </xdr:cNvPr>
        <xdr:cNvSpPr/>
      </xdr:nvSpPr>
      <xdr:spPr>
        <a:xfrm>
          <a:off x="13658850" y="5591021"/>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54473</xdr:rowOff>
    </xdr:from>
    <xdr:ext cx="469744" cy="259045"/>
    <xdr:sp macro="" textlink="">
      <xdr:nvSpPr>
        <xdr:cNvPr id="149" name="債務償還比率該当値テキスト">
          <a:extLst>
            <a:ext uri="{FF2B5EF4-FFF2-40B4-BE49-F238E27FC236}">
              <a16:creationId xmlns:a16="http://schemas.microsoft.com/office/drawing/2014/main" id="{8C78B8BD-A361-48D5-923E-DE9AC8574647}"/>
            </a:ext>
          </a:extLst>
        </xdr:cNvPr>
        <xdr:cNvSpPr txBox="1"/>
      </xdr:nvSpPr>
      <xdr:spPr>
        <a:xfrm>
          <a:off x="13746163" y="556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53839</xdr:rowOff>
    </xdr:from>
    <xdr:to>
      <xdr:col>72</xdr:col>
      <xdr:colOff>123825</xdr:colOff>
      <xdr:row>29</xdr:row>
      <xdr:rowOff>155439</xdr:rowOff>
    </xdr:to>
    <xdr:sp macro="" textlink="">
      <xdr:nvSpPr>
        <xdr:cNvPr id="150" name="楕円 149">
          <a:extLst>
            <a:ext uri="{FF2B5EF4-FFF2-40B4-BE49-F238E27FC236}">
              <a16:creationId xmlns:a16="http://schemas.microsoft.com/office/drawing/2014/main" id="{663B04E3-D095-4020-A092-8D3A7A7B0FF8}"/>
            </a:ext>
          </a:extLst>
        </xdr:cNvPr>
        <xdr:cNvSpPr/>
      </xdr:nvSpPr>
      <xdr:spPr>
        <a:xfrm>
          <a:off x="12990513" y="55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104639</xdr:rowOff>
    </xdr:from>
    <xdr:to>
      <xdr:col>76</xdr:col>
      <xdr:colOff>22225</xdr:colOff>
      <xdr:row>29</xdr:row>
      <xdr:rowOff>126846</xdr:rowOff>
    </xdr:to>
    <xdr:cxnSp macro="">
      <xdr:nvCxnSpPr>
        <xdr:cNvPr id="151" name="直線コネクタ 150">
          <a:extLst>
            <a:ext uri="{FF2B5EF4-FFF2-40B4-BE49-F238E27FC236}">
              <a16:creationId xmlns:a16="http://schemas.microsoft.com/office/drawing/2014/main" id="{D1E20020-6C55-4426-8227-EF00D556052D}"/>
            </a:ext>
          </a:extLst>
        </xdr:cNvPr>
        <xdr:cNvCxnSpPr/>
      </xdr:nvCxnSpPr>
      <xdr:spPr>
        <a:xfrm>
          <a:off x="13041313" y="5619614"/>
          <a:ext cx="65405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70993</xdr:rowOff>
    </xdr:from>
    <xdr:to>
      <xdr:col>68</xdr:col>
      <xdr:colOff>123825</xdr:colOff>
      <xdr:row>31</xdr:row>
      <xdr:rowOff>1143</xdr:rowOff>
    </xdr:to>
    <xdr:sp macro="" textlink="">
      <xdr:nvSpPr>
        <xdr:cNvPr id="152" name="楕円 151">
          <a:extLst>
            <a:ext uri="{FF2B5EF4-FFF2-40B4-BE49-F238E27FC236}">
              <a16:creationId xmlns:a16="http://schemas.microsoft.com/office/drawing/2014/main" id="{C5AF8CC3-108B-4F87-B57A-B5DD1165CFFA}"/>
            </a:ext>
          </a:extLst>
        </xdr:cNvPr>
        <xdr:cNvSpPr/>
      </xdr:nvSpPr>
      <xdr:spPr>
        <a:xfrm>
          <a:off x="12285663" y="574789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104639</xdr:rowOff>
    </xdr:from>
    <xdr:to>
      <xdr:col>72</xdr:col>
      <xdr:colOff>73025</xdr:colOff>
      <xdr:row>30</xdr:row>
      <xdr:rowOff>121793</xdr:rowOff>
    </xdr:to>
    <xdr:cxnSp macro="">
      <xdr:nvCxnSpPr>
        <xdr:cNvPr id="153" name="直線コネクタ 152">
          <a:extLst>
            <a:ext uri="{FF2B5EF4-FFF2-40B4-BE49-F238E27FC236}">
              <a16:creationId xmlns:a16="http://schemas.microsoft.com/office/drawing/2014/main" id="{E3CCB98B-1571-423F-B8EC-CDB5B23B8001}"/>
            </a:ext>
          </a:extLst>
        </xdr:cNvPr>
        <xdr:cNvCxnSpPr/>
      </xdr:nvCxnSpPr>
      <xdr:spPr>
        <a:xfrm flipV="1">
          <a:off x="12336463" y="5619614"/>
          <a:ext cx="704850" cy="179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39107</xdr:rowOff>
    </xdr:from>
    <xdr:to>
      <xdr:col>64</xdr:col>
      <xdr:colOff>123825</xdr:colOff>
      <xdr:row>31</xdr:row>
      <xdr:rowOff>140707</xdr:rowOff>
    </xdr:to>
    <xdr:sp macro="" textlink="">
      <xdr:nvSpPr>
        <xdr:cNvPr id="154" name="楕円 153">
          <a:extLst>
            <a:ext uri="{FF2B5EF4-FFF2-40B4-BE49-F238E27FC236}">
              <a16:creationId xmlns:a16="http://schemas.microsoft.com/office/drawing/2014/main" id="{B263151F-4255-4EEC-BE88-AA4681FE6536}"/>
            </a:ext>
          </a:extLst>
        </xdr:cNvPr>
        <xdr:cNvSpPr/>
      </xdr:nvSpPr>
      <xdr:spPr>
        <a:xfrm>
          <a:off x="11580813" y="58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121793</xdr:rowOff>
    </xdr:from>
    <xdr:to>
      <xdr:col>68</xdr:col>
      <xdr:colOff>73025</xdr:colOff>
      <xdr:row>31</xdr:row>
      <xdr:rowOff>89907</xdr:rowOff>
    </xdr:to>
    <xdr:cxnSp macro="">
      <xdr:nvCxnSpPr>
        <xdr:cNvPr id="155" name="直線コネクタ 154">
          <a:extLst>
            <a:ext uri="{FF2B5EF4-FFF2-40B4-BE49-F238E27FC236}">
              <a16:creationId xmlns:a16="http://schemas.microsoft.com/office/drawing/2014/main" id="{2131C463-DF99-40F7-8894-F50E159CEA5B}"/>
            </a:ext>
          </a:extLst>
        </xdr:cNvPr>
        <xdr:cNvCxnSpPr/>
      </xdr:nvCxnSpPr>
      <xdr:spPr>
        <a:xfrm flipV="1">
          <a:off x="11631613" y="5798693"/>
          <a:ext cx="704850" cy="13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38182</xdr:rowOff>
    </xdr:from>
    <xdr:to>
      <xdr:col>60</xdr:col>
      <xdr:colOff>123825</xdr:colOff>
      <xdr:row>31</xdr:row>
      <xdr:rowOff>139782</xdr:rowOff>
    </xdr:to>
    <xdr:sp macro="" textlink="">
      <xdr:nvSpPr>
        <xdr:cNvPr id="156" name="楕円 155">
          <a:extLst>
            <a:ext uri="{FF2B5EF4-FFF2-40B4-BE49-F238E27FC236}">
              <a16:creationId xmlns:a16="http://schemas.microsoft.com/office/drawing/2014/main" id="{9FC250CD-88CD-4B3B-B004-1CA946713BFA}"/>
            </a:ext>
          </a:extLst>
        </xdr:cNvPr>
        <xdr:cNvSpPr/>
      </xdr:nvSpPr>
      <xdr:spPr>
        <a:xfrm>
          <a:off x="10875963" y="587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88982</xdr:rowOff>
    </xdr:from>
    <xdr:to>
      <xdr:col>64</xdr:col>
      <xdr:colOff>73025</xdr:colOff>
      <xdr:row>31</xdr:row>
      <xdr:rowOff>89907</xdr:rowOff>
    </xdr:to>
    <xdr:cxnSp macro="">
      <xdr:nvCxnSpPr>
        <xdr:cNvPr id="157" name="直線コネクタ 156">
          <a:extLst>
            <a:ext uri="{FF2B5EF4-FFF2-40B4-BE49-F238E27FC236}">
              <a16:creationId xmlns:a16="http://schemas.microsoft.com/office/drawing/2014/main" id="{86D6E322-CC79-4FF7-AFE3-B94165C42FF3}"/>
            </a:ext>
          </a:extLst>
        </xdr:cNvPr>
        <xdr:cNvCxnSpPr/>
      </xdr:nvCxnSpPr>
      <xdr:spPr>
        <a:xfrm>
          <a:off x="10926763" y="5927807"/>
          <a:ext cx="70485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68642</xdr:rowOff>
    </xdr:from>
    <xdr:ext cx="469744" cy="259045"/>
    <xdr:sp macro="" textlink="">
      <xdr:nvSpPr>
        <xdr:cNvPr id="158" name="n_1aveValue債務償還比率">
          <a:extLst>
            <a:ext uri="{FF2B5EF4-FFF2-40B4-BE49-F238E27FC236}">
              <a16:creationId xmlns:a16="http://schemas.microsoft.com/office/drawing/2014/main" id="{59D5D264-899C-4CE0-B177-CD31987822D2}"/>
            </a:ext>
          </a:extLst>
        </xdr:cNvPr>
        <xdr:cNvSpPr txBox="1"/>
      </xdr:nvSpPr>
      <xdr:spPr>
        <a:xfrm>
          <a:off x="12808027" y="525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107078</xdr:rowOff>
    </xdr:from>
    <xdr:ext cx="469744" cy="259045"/>
    <xdr:sp macro="" textlink="">
      <xdr:nvSpPr>
        <xdr:cNvPr id="159" name="n_2aveValue債務償還比率">
          <a:extLst>
            <a:ext uri="{FF2B5EF4-FFF2-40B4-BE49-F238E27FC236}">
              <a16:creationId xmlns:a16="http://schemas.microsoft.com/office/drawing/2014/main" id="{4E69156D-0C49-49F7-9F13-75E2DB372830}"/>
            </a:ext>
          </a:extLst>
        </xdr:cNvPr>
        <xdr:cNvSpPr txBox="1"/>
      </xdr:nvSpPr>
      <xdr:spPr>
        <a:xfrm>
          <a:off x="12115877" y="5460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87184</xdr:rowOff>
    </xdr:from>
    <xdr:ext cx="469744" cy="259045"/>
    <xdr:sp macro="" textlink="">
      <xdr:nvSpPr>
        <xdr:cNvPr id="160" name="n_3aveValue債務償還比率">
          <a:extLst>
            <a:ext uri="{FF2B5EF4-FFF2-40B4-BE49-F238E27FC236}">
              <a16:creationId xmlns:a16="http://schemas.microsoft.com/office/drawing/2014/main" id="{9BD774B2-6F0E-4F93-BE30-9645C5DA2FC0}"/>
            </a:ext>
          </a:extLst>
        </xdr:cNvPr>
        <xdr:cNvSpPr txBox="1"/>
      </xdr:nvSpPr>
      <xdr:spPr>
        <a:xfrm>
          <a:off x="11411027" y="544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62818</xdr:rowOff>
    </xdr:from>
    <xdr:ext cx="469744" cy="259045"/>
    <xdr:sp macro="" textlink="">
      <xdr:nvSpPr>
        <xdr:cNvPr id="161" name="n_4aveValue債務償還比率">
          <a:extLst>
            <a:ext uri="{FF2B5EF4-FFF2-40B4-BE49-F238E27FC236}">
              <a16:creationId xmlns:a16="http://schemas.microsoft.com/office/drawing/2014/main" id="{E3BD7B60-31BC-4AF0-9AAC-482246AC3F6D}"/>
            </a:ext>
          </a:extLst>
        </xdr:cNvPr>
        <xdr:cNvSpPr txBox="1"/>
      </xdr:nvSpPr>
      <xdr:spPr>
        <a:xfrm>
          <a:off x="10706177" y="541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146566</xdr:rowOff>
    </xdr:from>
    <xdr:ext cx="469744" cy="259045"/>
    <xdr:sp macro="" textlink="">
      <xdr:nvSpPr>
        <xdr:cNvPr id="162" name="n_1mainValue債務償還比率">
          <a:extLst>
            <a:ext uri="{FF2B5EF4-FFF2-40B4-BE49-F238E27FC236}">
              <a16:creationId xmlns:a16="http://schemas.microsoft.com/office/drawing/2014/main" id="{684A9C60-F7CF-4093-99CC-10E860B2CE7E}"/>
            </a:ext>
          </a:extLst>
        </xdr:cNvPr>
        <xdr:cNvSpPr txBox="1"/>
      </xdr:nvSpPr>
      <xdr:spPr>
        <a:xfrm>
          <a:off x="12808027" y="566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163720</xdr:rowOff>
    </xdr:from>
    <xdr:ext cx="469744" cy="259045"/>
    <xdr:sp macro="" textlink="">
      <xdr:nvSpPr>
        <xdr:cNvPr id="163" name="n_2mainValue債務償還比率">
          <a:extLst>
            <a:ext uri="{FF2B5EF4-FFF2-40B4-BE49-F238E27FC236}">
              <a16:creationId xmlns:a16="http://schemas.microsoft.com/office/drawing/2014/main" id="{BD0A4ABB-BA8A-4127-8C06-4ED0B7814DD0}"/>
            </a:ext>
          </a:extLst>
        </xdr:cNvPr>
        <xdr:cNvSpPr txBox="1"/>
      </xdr:nvSpPr>
      <xdr:spPr>
        <a:xfrm>
          <a:off x="12115877" y="584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131834</xdr:rowOff>
    </xdr:from>
    <xdr:ext cx="469744" cy="259045"/>
    <xdr:sp macro="" textlink="">
      <xdr:nvSpPr>
        <xdr:cNvPr id="164" name="n_3mainValue債務償還比率">
          <a:extLst>
            <a:ext uri="{FF2B5EF4-FFF2-40B4-BE49-F238E27FC236}">
              <a16:creationId xmlns:a16="http://schemas.microsoft.com/office/drawing/2014/main" id="{04D1DF3A-29A1-4F9B-819C-F27A2FE856A8}"/>
            </a:ext>
          </a:extLst>
        </xdr:cNvPr>
        <xdr:cNvSpPr txBox="1"/>
      </xdr:nvSpPr>
      <xdr:spPr>
        <a:xfrm>
          <a:off x="11411027" y="597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130909</xdr:rowOff>
    </xdr:from>
    <xdr:ext cx="469744" cy="259045"/>
    <xdr:sp macro="" textlink="">
      <xdr:nvSpPr>
        <xdr:cNvPr id="165" name="n_4mainValue債務償還比率">
          <a:extLst>
            <a:ext uri="{FF2B5EF4-FFF2-40B4-BE49-F238E27FC236}">
              <a16:creationId xmlns:a16="http://schemas.microsoft.com/office/drawing/2014/main" id="{B296C71F-DF9A-44E4-A768-DB0CFBA9BBD2}"/>
            </a:ext>
          </a:extLst>
        </xdr:cNvPr>
        <xdr:cNvSpPr txBox="1"/>
      </xdr:nvSpPr>
      <xdr:spPr>
        <a:xfrm>
          <a:off x="10706177" y="596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a:extLst>
            <a:ext uri="{FF2B5EF4-FFF2-40B4-BE49-F238E27FC236}">
              <a16:creationId xmlns:a16="http://schemas.microsoft.com/office/drawing/2014/main" id="{79F6BFCD-7657-4FB9-99BB-BF5C606AFCAB}"/>
            </a:ext>
          </a:extLst>
        </xdr:cNvPr>
        <xdr:cNvSpPr/>
      </xdr:nvSpPr>
      <xdr:spPr>
        <a:xfrm>
          <a:off x="1184275" y="7653338"/>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7" name="正方形/長方形 166">
          <a:extLst>
            <a:ext uri="{FF2B5EF4-FFF2-40B4-BE49-F238E27FC236}">
              <a16:creationId xmlns:a16="http://schemas.microsoft.com/office/drawing/2014/main" id="{FA385132-D107-44A4-B095-131E23142530}"/>
            </a:ext>
          </a:extLst>
        </xdr:cNvPr>
        <xdr:cNvSpPr/>
      </xdr:nvSpPr>
      <xdr:spPr>
        <a:xfrm>
          <a:off x="1184275" y="11268075"/>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8" name="テキスト ボックス 167">
          <a:extLst>
            <a:ext uri="{FF2B5EF4-FFF2-40B4-BE49-F238E27FC236}">
              <a16:creationId xmlns:a16="http://schemas.microsoft.com/office/drawing/2014/main" id="{28B5AEAC-2063-41AF-B780-535BE25B3E5B}"/>
            </a:ext>
          </a:extLst>
        </xdr:cNvPr>
        <xdr:cNvSpPr txBox="1"/>
      </xdr:nvSpPr>
      <xdr:spPr>
        <a:xfrm>
          <a:off x="857250" y="789781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9" name="テキスト ボックス 168">
          <a:extLst>
            <a:ext uri="{FF2B5EF4-FFF2-40B4-BE49-F238E27FC236}">
              <a16:creationId xmlns:a16="http://schemas.microsoft.com/office/drawing/2014/main" id="{EF77F677-4DDA-401B-BADD-C95D688CC441}"/>
            </a:ext>
          </a:extLst>
        </xdr:cNvPr>
        <xdr:cNvSpPr txBox="1"/>
      </xdr:nvSpPr>
      <xdr:spPr>
        <a:xfrm>
          <a:off x="6470650" y="10431463"/>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0" name="テキスト ボックス 169">
          <a:extLst>
            <a:ext uri="{FF2B5EF4-FFF2-40B4-BE49-F238E27FC236}">
              <a16:creationId xmlns:a16="http://schemas.microsoft.com/office/drawing/2014/main" id="{52EE392A-A9E6-4586-94B6-837DD80114F0}"/>
            </a:ext>
          </a:extLst>
        </xdr:cNvPr>
        <xdr:cNvSpPr txBox="1"/>
      </xdr:nvSpPr>
      <xdr:spPr>
        <a:xfrm>
          <a:off x="857250" y="114776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1" name="テキスト ボックス 170">
          <a:extLst>
            <a:ext uri="{FF2B5EF4-FFF2-40B4-BE49-F238E27FC236}">
              <a16:creationId xmlns:a16="http://schemas.microsoft.com/office/drawing/2014/main" id="{E1ED6D3F-5074-4CF7-85FF-FFB4CBBBF6AF}"/>
            </a:ext>
          </a:extLst>
        </xdr:cNvPr>
        <xdr:cNvSpPr txBox="1"/>
      </xdr:nvSpPr>
      <xdr:spPr>
        <a:xfrm>
          <a:off x="6470650" y="140811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9AD0B24-F68E-449E-AFD9-DDEC2A58AFBD}"/>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BF1F3B7-BF7C-4469-B4F6-02BCB5463FFB}"/>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71AEC1-449D-4AD6-B728-895FF1B99CFC}"/>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2E0B1E-04C1-44F1-A533-341D1B7E4453}"/>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58A9A7F-7675-48DE-B852-37D2D4B9DAC6}"/>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5F7D337-A872-43E0-95EC-A8AEDD4E8B91}"/>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BF4AD1B-F895-488B-89BD-9DB0A324E735}"/>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E10E4D6-01E4-4E64-A738-1A7AE2FC8EAE}"/>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F565D07-D137-4928-9B53-9CE9607CDEB6}"/>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0BE06EC-4B01-46E3-A0AA-88EBA6DD45E2}"/>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47,274
46,789
351.91
23,556,571
22,420,408
1,038,090
13,942,883
26,280,964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1D4B54F-272D-4AA7-9969-ED9A4A404F4A}"/>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E74D359-ADF9-4E9E-A7B9-0275B92FE1A8}"/>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04CD3B0-F380-4FD5-BC98-515399CB64FA}"/>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EC7D4BF-8276-4703-B6AD-9F1907C0E40A}"/>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938BF7D-5D9F-4F33-9B1C-8AF01CB1E76B}"/>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0B67A16-C4B5-40B2-A146-8CF03E29DB34}"/>
            </a:ext>
          </a:extLst>
        </xdr:cNvPr>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53BDDB4-AEB4-4215-BABA-549E989236EF}"/>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CE3DB0-68EC-473C-8F3E-57DF8C697ACA}"/>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3E8BD26-9D80-4BCB-8A8F-151AFA5498EB}"/>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D0FEA6F-AED3-4923-A5CB-67C08EDD8EDB}"/>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9DE9BCD-6F22-4408-AB44-B3E83A24630C}"/>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54D3098-AED1-4378-B1A8-72B149FBB37D}"/>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8FE1CE0-79BD-467A-BC56-AC8305524A48}"/>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507899C-1294-4838-B414-7A29D3C127B6}"/>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C923C77-E944-49AC-A4AE-796AE2A45A3D}"/>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CD40826-6AF6-4DE9-BA40-95E1AE1EF15C}"/>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BF319F9-60E3-42FC-B2FC-E255F6389472}"/>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8E51010-BA87-44DB-99B9-1A742310C15B}"/>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7D41C7-1763-48B5-B404-EA47A8C307DE}"/>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FB9B5D6-3E9C-487B-B38F-2C398EF51D33}"/>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E6EFF8C-A05C-407A-BF9C-710407D4C7CA}"/>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6FB567A-279E-4724-9025-008B117DCD3D}"/>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FA27DD4-91BA-4F0D-802C-5C4E2049F1B3}"/>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1FBD869-A866-45F9-99EB-C9D30F89B461}"/>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B346FC-F023-40C0-80F5-4FFB25FED203}"/>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19E063-8426-41A2-8FAC-B2CBB850B13A}"/>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CC8BEB0-7C0A-476B-A362-0C14DEE2E1F7}"/>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71172DC-3E08-40EB-A596-047D01FD2A65}"/>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76D1790-748D-4D4D-A6B7-E883572E0EBF}"/>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B0DA79B-7F08-40C7-8B28-D0AC9E07CE8B}"/>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69419E9-D4B1-40B5-AF9B-0F8F2CF41E68}"/>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AA4F879-CE88-47B0-B08E-137BCDB3A546}"/>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4A5A3F9-7934-41B6-87AD-8D8D07744CEA}"/>
            </a:ext>
          </a:extLst>
        </xdr:cNvPr>
        <xdr:cNvCxnSpPr/>
      </xdr:nvCxnSpPr>
      <xdr:spPr>
        <a:xfrm>
          <a:off x="70485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B28621C-5B9C-4C56-B085-26264D13618D}"/>
            </a:ext>
          </a:extLst>
        </xdr:cNvPr>
        <xdr:cNvSpPr txBox="1"/>
      </xdr:nvSpPr>
      <xdr:spPr>
        <a:xfrm>
          <a:off x="28053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31BE071-C3A5-4EBB-8140-04AD8F02BA3E}"/>
            </a:ext>
          </a:extLst>
        </xdr:cNvPr>
        <xdr:cNvCxnSpPr/>
      </xdr:nvCxnSpPr>
      <xdr:spPr>
        <a:xfrm>
          <a:off x="70485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C69641B3-4F32-4E77-92D7-557556AAEA11}"/>
            </a:ext>
          </a:extLst>
        </xdr:cNvPr>
        <xdr:cNvSpPr txBox="1"/>
      </xdr:nvSpPr>
      <xdr:spPr>
        <a:xfrm>
          <a:off x="344654"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D3BA330-212F-4790-B956-D443688E2909}"/>
            </a:ext>
          </a:extLst>
        </xdr:cNvPr>
        <xdr:cNvCxnSpPr/>
      </xdr:nvCxnSpPr>
      <xdr:spPr>
        <a:xfrm>
          <a:off x="70485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35D9251-76BE-4165-9EBD-030C9674F965}"/>
            </a:ext>
          </a:extLst>
        </xdr:cNvPr>
        <xdr:cNvSpPr txBox="1"/>
      </xdr:nvSpPr>
      <xdr:spPr>
        <a:xfrm>
          <a:off x="344654"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3E0D028-2B09-4A7C-B117-EB63E0ED016D}"/>
            </a:ext>
          </a:extLst>
        </xdr:cNvPr>
        <xdr:cNvCxnSpPr/>
      </xdr:nvCxnSpPr>
      <xdr:spPr>
        <a:xfrm>
          <a:off x="70485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26D6BA6-2F72-4547-A4F6-7544DE95489B}"/>
            </a:ext>
          </a:extLst>
        </xdr:cNvPr>
        <xdr:cNvSpPr txBox="1"/>
      </xdr:nvSpPr>
      <xdr:spPr>
        <a:xfrm>
          <a:off x="344654"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EAB3F9F-3C0E-45CA-9D84-7BFB1B85C6C2}"/>
            </a:ext>
          </a:extLst>
        </xdr:cNvPr>
        <xdr:cNvCxnSpPr/>
      </xdr:nvCxnSpPr>
      <xdr:spPr>
        <a:xfrm>
          <a:off x="70485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0269359-859B-4D31-8594-26C5464F9947}"/>
            </a:ext>
          </a:extLst>
        </xdr:cNvPr>
        <xdr:cNvSpPr txBox="1"/>
      </xdr:nvSpPr>
      <xdr:spPr>
        <a:xfrm>
          <a:off x="344654"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3048EEC-528C-4735-AB70-CDD5AD87DCDB}"/>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99AD284-5073-4678-A52E-F8EA9ED6C002}"/>
            </a:ext>
          </a:extLst>
        </xdr:cNvPr>
        <xdr:cNvSpPr txBox="1"/>
      </xdr:nvSpPr>
      <xdr:spPr>
        <a:xfrm>
          <a:off x="394486"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FC82EAE-1508-4AA3-B907-14F33F2E727F}"/>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83820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0019D14C-E73C-4D06-81FD-12DE8ED7EBBC}"/>
            </a:ext>
          </a:extLst>
        </xdr:cNvPr>
        <xdr:cNvCxnSpPr/>
      </xdr:nvCxnSpPr>
      <xdr:spPr>
        <a:xfrm flipV="1">
          <a:off x="4291965" y="5436870"/>
          <a:ext cx="0" cy="134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348C2E03-568B-4704-B9EF-82CBFEDEE197}"/>
            </a:ext>
          </a:extLst>
        </xdr:cNvPr>
        <xdr:cNvSpPr txBox="1"/>
      </xdr:nvSpPr>
      <xdr:spPr>
        <a:xfrm>
          <a:off x="4330700"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CDFAD013-9636-44C7-96F9-CA18E2A23D2C}"/>
            </a:ext>
          </a:extLst>
        </xdr:cNvPr>
        <xdr:cNvCxnSpPr/>
      </xdr:nvCxnSpPr>
      <xdr:spPr>
        <a:xfrm>
          <a:off x="4217988" y="67818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30497</xdr:rowOff>
    </xdr:from>
    <xdr:ext cx="405111" cy="259045"/>
    <xdr:sp macro="" textlink="">
      <xdr:nvSpPr>
        <xdr:cNvPr id="60" name="【道路】&#10;有形固定資産減価償却率最大値テキスト">
          <a:extLst>
            <a:ext uri="{FF2B5EF4-FFF2-40B4-BE49-F238E27FC236}">
              <a16:creationId xmlns:a16="http://schemas.microsoft.com/office/drawing/2014/main" id="{FBFDA26E-7421-48D4-A50E-39337C832B1C}"/>
            </a:ext>
          </a:extLst>
        </xdr:cNvPr>
        <xdr:cNvSpPr txBox="1"/>
      </xdr:nvSpPr>
      <xdr:spPr>
        <a:xfrm>
          <a:off x="4330700" y="5221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83820</xdr:rowOff>
    </xdr:from>
    <xdr:to>
      <xdr:col>24</xdr:col>
      <xdr:colOff>152400</xdr:colOff>
      <xdr:row>33</xdr:row>
      <xdr:rowOff>83820</xdr:rowOff>
    </xdr:to>
    <xdr:cxnSp macro="">
      <xdr:nvCxnSpPr>
        <xdr:cNvPr id="61" name="直線コネクタ 60">
          <a:extLst>
            <a:ext uri="{FF2B5EF4-FFF2-40B4-BE49-F238E27FC236}">
              <a16:creationId xmlns:a16="http://schemas.microsoft.com/office/drawing/2014/main" id="{CADAC0E9-E49A-40B4-A689-9F2E95ABB763}"/>
            </a:ext>
          </a:extLst>
        </xdr:cNvPr>
        <xdr:cNvCxnSpPr/>
      </xdr:nvCxnSpPr>
      <xdr:spPr>
        <a:xfrm>
          <a:off x="4217988" y="54368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24782</xdr:rowOff>
    </xdr:from>
    <xdr:ext cx="405111" cy="259045"/>
    <xdr:sp macro="" textlink="">
      <xdr:nvSpPr>
        <xdr:cNvPr id="62" name="【道路】&#10;有形固定資産減価償却率平均値テキスト">
          <a:extLst>
            <a:ext uri="{FF2B5EF4-FFF2-40B4-BE49-F238E27FC236}">
              <a16:creationId xmlns:a16="http://schemas.microsoft.com/office/drawing/2014/main" id="{F82D26D9-9E28-4D38-AD11-008A829F6470}"/>
            </a:ext>
          </a:extLst>
        </xdr:cNvPr>
        <xdr:cNvSpPr txBox="1"/>
      </xdr:nvSpPr>
      <xdr:spPr>
        <a:xfrm>
          <a:off x="4330700" y="6187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3" name="フローチャート: 判断 62">
          <a:extLst>
            <a:ext uri="{FF2B5EF4-FFF2-40B4-BE49-F238E27FC236}">
              <a16:creationId xmlns:a16="http://schemas.microsoft.com/office/drawing/2014/main" id="{628C8180-697E-4879-A776-3EC8E96E0272}"/>
            </a:ext>
          </a:extLst>
        </xdr:cNvPr>
        <xdr:cNvSpPr/>
      </xdr:nvSpPr>
      <xdr:spPr>
        <a:xfrm>
          <a:off x="42418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0F0F3D0D-563E-4728-99D7-F1AC466AF3E3}"/>
            </a:ext>
          </a:extLst>
        </xdr:cNvPr>
        <xdr:cNvSpPr/>
      </xdr:nvSpPr>
      <xdr:spPr>
        <a:xfrm>
          <a:off x="3475038" y="617093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5" name="フローチャート: 判断 64">
          <a:extLst>
            <a:ext uri="{FF2B5EF4-FFF2-40B4-BE49-F238E27FC236}">
              <a16:creationId xmlns:a16="http://schemas.microsoft.com/office/drawing/2014/main" id="{8CCB7170-8DC0-4454-9736-F76B0F929E75}"/>
            </a:ext>
          </a:extLst>
        </xdr:cNvPr>
        <xdr:cNvSpPr/>
      </xdr:nvSpPr>
      <xdr:spPr>
        <a:xfrm>
          <a:off x="2643188" y="61309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88265</xdr:rowOff>
    </xdr:from>
    <xdr:to>
      <xdr:col>10</xdr:col>
      <xdr:colOff>165100</xdr:colOff>
      <xdr:row>38</xdr:row>
      <xdr:rowOff>18415</xdr:rowOff>
    </xdr:to>
    <xdr:sp macro="" textlink="">
      <xdr:nvSpPr>
        <xdr:cNvPr id="66" name="フローチャート: 判断 65">
          <a:extLst>
            <a:ext uri="{FF2B5EF4-FFF2-40B4-BE49-F238E27FC236}">
              <a16:creationId xmlns:a16="http://schemas.microsoft.com/office/drawing/2014/main" id="{D5752FAD-972E-4608-82A9-08FD1AC6BB1F}"/>
            </a:ext>
          </a:extLst>
        </xdr:cNvPr>
        <xdr:cNvSpPr/>
      </xdr:nvSpPr>
      <xdr:spPr>
        <a:xfrm>
          <a:off x="1825625" y="60890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46355</xdr:rowOff>
    </xdr:from>
    <xdr:to>
      <xdr:col>6</xdr:col>
      <xdr:colOff>38100</xdr:colOff>
      <xdr:row>37</xdr:row>
      <xdr:rowOff>147955</xdr:rowOff>
    </xdr:to>
    <xdr:sp macro="" textlink="">
      <xdr:nvSpPr>
        <xdr:cNvPr id="67" name="フローチャート: 判断 66">
          <a:extLst>
            <a:ext uri="{FF2B5EF4-FFF2-40B4-BE49-F238E27FC236}">
              <a16:creationId xmlns:a16="http://schemas.microsoft.com/office/drawing/2014/main" id="{44949C79-D41A-4967-9AFB-BC676CEAB6FF}"/>
            </a:ext>
          </a:extLst>
        </xdr:cNvPr>
        <xdr:cNvSpPr/>
      </xdr:nvSpPr>
      <xdr:spPr>
        <a:xfrm>
          <a:off x="1008063" y="60471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3AD8444-1D2D-4E24-AC56-131165BF6CB9}"/>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271D9A-B5AF-4A7E-A1C8-F0100E209863}"/>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37E6B1F-2F9C-4EE6-8D31-CC701E2FB743}"/>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9BD13E0-118C-47E1-8CDA-72DF44E21ECC}"/>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13921D6-CD9F-4165-AA27-0FEEAD850812}"/>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36830</xdr:rowOff>
    </xdr:from>
    <xdr:to>
      <xdr:col>24</xdr:col>
      <xdr:colOff>114300</xdr:colOff>
      <xdr:row>38</xdr:row>
      <xdr:rowOff>138430</xdr:rowOff>
    </xdr:to>
    <xdr:sp macro="" textlink="">
      <xdr:nvSpPr>
        <xdr:cNvPr id="73" name="楕円 72">
          <a:extLst>
            <a:ext uri="{FF2B5EF4-FFF2-40B4-BE49-F238E27FC236}">
              <a16:creationId xmlns:a16="http://schemas.microsoft.com/office/drawing/2014/main" id="{131A484E-FF0A-42C8-AB9C-EBA0446CF591}"/>
            </a:ext>
          </a:extLst>
        </xdr:cNvPr>
        <xdr:cNvSpPr/>
      </xdr:nvSpPr>
      <xdr:spPr>
        <a:xfrm>
          <a:off x="42418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59707</xdr:rowOff>
    </xdr:from>
    <xdr:ext cx="405111" cy="259045"/>
    <xdr:sp macro="" textlink="">
      <xdr:nvSpPr>
        <xdr:cNvPr id="74" name="【道路】&#10;有形固定資産減価償却率該当値テキスト">
          <a:extLst>
            <a:ext uri="{FF2B5EF4-FFF2-40B4-BE49-F238E27FC236}">
              <a16:creationId xmlns:a16="http://schemas.microsoft.com/office/drawing/2014/main" id="{0A80FD5B-4416-4625-9F86-DFDA2FE0701A}"/>
            </a:ext>
          </a:extLst>
        </xdr:cNvPr>
        <xdr:cNvSpPr txBox="1"/>
      </xdr:nvSpPr>
      <xdr:spPr>
        <a:xfrm>
          <a:off x="4330700"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75" name="楕円 74">
          <a:extLst>
            <a:ext uri="{FF2B5EF4-FFF2-40B4-BE49-F238E27FC236}">
              <a16:creationId xmlns:a16="http://schemas.microsoft.com/office/drawing/2014/main" id="{D545C53C-DC6B-4228-9B64-4CBCBF1E55EE}"/>
            </a:ext>
          </a:extLst>
        </xdr:cNvPr>
        <xdr:cNvSpPr/>
      </xdr:nvSpPr>
      <xdr:spPr>
        <a:xfrm>
          <a:off x="3475038" y="617283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60960</xdr:rowOff>
    </xdr:from>
    <xdr:to>
      <xdr:col>24</xdr:col>
      <xdr:colOff>63500</xdr:colOff>
      <xdr:row>38</xdr:row>
      <xdr:rowOff>87630</xdr:rowOff>
    </xdr:to>
    <xdr:cxnSp macro="">
      <xdr:nvCxnSpPr>
        <xdr:cNvPr id="76" name="直線コネクタ 75">
          <a:extLst>
            <a:ext uri="{FF2B5EF4-FFF2-40B4-BE49-F238E27FC236}">
              <a16:creationId xmlns:a16="http://schemas.microsoft.com/office/drawing/2014/main" id="{2BA694E2-6492-4C28-991C-5BE71F519C79}"/>
            </a:ext>
          </a:extLst>
        </xdr:cNvPr>
        <xdr:cNvCxnSpPr/>
      </xdr:nvCxnSpPr>
      <xdr:spPr>
        <a:xfrm>
          <a:off x="3525838" y="6223635"/>
          <a:ext cx="766762"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149225</xdr:rowOff>
    </xdr:from>
    <xdr:to>
      <xdr:col>15</xdr:col>
      <xdr:colOff>101600</xdr:colOff>
      <xdr:row>38</xdr:row>
      <xdr:rowOff>79375</xdr:rowOff>
    </xdr:to>
    <xdr:sp macro="" textlink="">
      <xdr:nvSpPr>
        <xdr:cNvPr id="77" name="楕円 76">
          <a:extLst>
            <a:ext uri="{FF2B5EF4-FFF2-40B4-BE49-F238E27FC236}">
              <a16:creationId xmlns:a16="http://schemas.microsoft.com/office/drawing/2014/main" id="{3F3BFF87-FFB1-4B97-9C77-5B48522B2468}"/>
            </a:ext>
          </a:extLst>
        </xdr:cNvPr>
        <xdr:cNvSpPr/>
      </xdr:nvSpPr>
      <xdr:spPr>
        <a:xfrm>
          <a:off x="2643188" y="61499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28575</xdr:rowOff>
    </xdr:from>
    <xdr:to>
      <xdr:col>19</xdr:col>
      <xdr:colOff>177800</xdr:colOff>
      <xdr:row>38</xdr:row>
      <xdr:rowOff>60960</xdr:rowOff>
    </xdr:to>
    <xdr:cxnSp macro="">
      <xdr:nvCxnSpPr>
        <xdr:cNvPr id="78" name="直線コネクタ 77">
          <a:extLst>
            <a:ext uri="{FF2B5EF4-FFF2-40B4-BE49-F238E27FC236}">
              <a16:creationId xmlns:a16="http://schemas.microsoft.com/office/drawing/2014/main" id="{7A54A2C6-82E1-4FC7-B626-1AEA99FA9723}"/>
            </a:ext>
          </a:extLst>
        </xdr:cNvPr>
        <xdr:cNvCxnSpPr/>
      </xdr:nvCxnSpPr>
      <xdr:spPr>
        <a:xfrm>
          <a:off x="2693988" y="6191250"/>
          <a:ext cx="8318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122555</xdr:rowOff>
    </xdr:from>
    <xdr:to>
      <xdr:col>10</xdr:col>
      <xdr:colOff>165100</xdr:colOff>
      <xdr:row>38</xdr:row>
      <xdr:rowOff>52705</xdr:rowOff>
    </xdr:to>
    <xdr:sp macro="" textlink="">
      <xdr:nvSpPr>
        <xdr:cNvPr id="79" name="楕円 78">
          <a:extLst>
            <a:ext uri="{FF2B5EF4-FFF2-40B4-BE49-F238E27FC236}">
              <a16:creationId xmlns:a16="http://schemas.microsoft.com/office/drawing/2014/main" id="{D443E5EF-8734-4D0C-A89B-2114A5FEC605}"/>
            </a:ext>
          </a:extLst>
        </xdr:cNvPr>
        <xdr:cNvSpPr/>
      </xdr:nvSpPr>
      <xdr:spPr>
        <a:xfrm>
          <a:off x="1825625" y="61233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xdr:rowOff>
    </xdr:from>
    <xdr:to>
      <xdr:col>15</xdr:col>
      <xdr:colOff>50800</xdr:colOff>
      <xdr:row>38</xdr:row>
      <xdr:rowOff>28575</xdr:rowOff>
    </xdr:to>
    <xdr:cxnSp macro="">
      <xdr:nvCxnSpPr>
        <xdr:cNvPr id="80" name="直線コネクタ 79">
          <a:extLst>
            <a:ext uri="{FF2B5EF4-FFF2-40B4-BE49-F238E27FC236}">
              <a16:creationId xmlns:a16="http://schemas.microsoft.com/office/drawing/2014/main" id="{6B54B26A-B659-44FD-A01A-ACADFCE618CE}"/>
            </a:ext>
          </a:extLst>
        </xdr:cNvPr>
        <xdr:cNvCxnSpPr/>
      </xdr:nvCxnSpPr>
      <xdr:spPr>
        <a:xfrm>
          <a:off x="1876425" y="6164580"/>
          <a:ext cx="817563"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95885</xdr:rowOff>
    </xdr:from>
    <xdr:to>
      <xdr:col>6</xdr:col>
      <xdr:colOff>38100</xdr:colOff>
      <xdr:row>38</xdr:row>
      <xdr:rowOff>26035</xdr:rowOff>
    </xdr:to>
    <xdr:sp macro="" textlink="">
      <xdr:nvSpPr>
        <xdr:cNvPr id="81" name="楕円 80">
          <a:extLst>
            <a:ext uri="{FF2B5EF4-FFF2-40B4-BE49-F238E27FC236}">
              <a16:creationId xmlns:a16="http://schemas.microsoft.com/office/drawing/2014/main" id="{A9A45CD7-C62B-473D-9C4C-231BC991EED7}"/>
            </a:ext>
          </a:extLst>
        </xdr:cNvPr>
        <xdr:cNvSpPr/>
      </xdr:nvSpPr>
      <xdr:spPr>
        <a:xfrm>
          <a:off x="1008063" y="609663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146685</xdr:rowOff>
    </xdr:from>
    <xdr:to>
      <xdr:col>10</xdr:col>
      <xdr:colOff>114300</xdr:colOff>
      <xdr:row>38</xdr:row>
      <xdr:rowOff>1905</xdr:rowOff>
    </xdr:to>
    <xdr:cxnSp macro="">
      <xdr:nvCxnSpPr>
        <xdr:cNvPr id="82" name="直線コネクタ 81">
          <a:extLst>
            <a:ext uri="{FF2B5EF4-FFF2-40B4-BE49-F238E27FC236}">
              <a16:creationId xmlns:a16="http://schemas.microsoft.com/office/drawing/2014/main" id="{837A076A-5598-476D-B02A-F8D5E15A639A}"/>
            </a:ext>
          </a:extLst>
        </xdr:cNvPr>
        <xdr:cNvCxnSpPr/>
      </xdr:nvCxnSpPr>
      <xdr:spPr>
        <a:xfrm>
          <a:off x="1058863" y="6147435"/>
          <a:ext cx="817562"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126382</xdr:rowOff>
    </xdr:from>
    <xdr:ext cx="405111" cy="259045"/>
    <xdr:sp macro="" textlink="">
      <xdr:nvSpPr>
        <xdr:cNvPr id="83" name="n_1aveValue【道路】&#10;有形固定資産減価償却率">
          <a:extLst>
            <a:ext uri="{FF2B5EF4-FFF2-40B4-BE49-F238E27FC236}">
              <a16:creationId xmlns:a16="http://schemas.microsoft.com/office/drawing/2014/main" id="{00FA85F7-AA7F-43FB-BFFE-E95CE06AC5C1}"/>
            </a:ext>
          </a:extLst>
        </xdr:cNvPr>
        <xdr:cNvSpPr txBox="1"/>
      </xdr:nvSpPr>
      <xdr:spPr>
        <a:xfrm>
          <a:off x="3324869"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4" name="n_2aveValue【道路】&#10;有形固定資産減価償却率">
          <a:extLst>
            <a:ext uri="{FF2B5EF4-FFF2-40B4-BE49-F238E27FC236}">
              <a16:creationId xmlns:a16="http://schemas.microsoft.com/office/drawing/2014/main" id="{00A2D955-B700-45BB-8243-00B2B22203EF}"/>
            </a:ext>
          </a:extLst>
        </xdr:cNvPr>
        <xdr:cNvSpPr txBox="1"/>
      </xdr:nvSpPr>
      <xdr:spPr>
        <a:xfrm>
          <a:off x="2505719"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34942</xdr:rowOff>
    </xdr:from>
    <xdr:ext cx="405111" cy="259045"/>
    <xdr:sp macro="" textlink="">
      <xdr:nvSpPr>
        <xdr:cNvPr id="85" name="n_3aveValue【道路】&#10;有形固定資産減価償却率">
          <a:extLst>
            <a:ext uri="{FF2B5EF4-FFF2-40B4-BE49-F238E27FC236}">
              <a16:creationId xmlns:a16="http://schemas.microsoft.com/office/drawing/2014/main" id="{2EAEFD44-E53E-4E24-8D94-065E063A8F6C}"/>
            </a:ext>
          </a:extLst>
        </xdr:cNvPr>
        <xdr:cNvSpPr txBox="1"/>
      </xdr:nvSpPr>
      <xdr:spPr>
        <a:xfrm>
          <a:off x="1688157"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164482</xdr:rowOff>
    </xdr:from>
    <xdr:ext cx="405111" cy="259045"/>
    <xdr:sp macro="" textlink="">
      <xdr:nvSpPr>
        <xdr:cNvPr id="86" name="n_4aveValue【道路】&#10;有形固定資産減価償却率">
          <a:extLst>
            <a:ext uri="{FF2B5EF4-FFF2-40B4-BE49-F238E27FC236}">
              <a16:creationId xmlns:a16="http://schemas.microsoft.com/office/drawing/2014/main" id="{726C0B79-D93F-41CB-A8E3-A77ADF521316}"/>
            </a:ext>
          </a:extLst>
        </xdr:cNvPr>
        <xdr:cNvSpPr txBox="1"/>
      </xdr:nvSpPr>
      <xdr:spPr>
        <a:xfrm>
          <a:off x="870594" y="5836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102887</xdr:rowOff>
    </xdr:from>
    <xdr:ext cx="405111" cy="259045"/>
    <xdr:sp macro="" textlink="">
      <xdr:nvSpPr>
        <xdr:cNvPr id="87" name="n_1mainValue【道路】&#10;有形固定資産減価償却率">
          <a:extLst>
            <a:ext uri="{FF2B5EF4-FFF2-40B4-BE49-F238E27FC236}">
              <a16:creationId xmlns:a16="http://schemas.microsoft.com/office/drawing/2014/main" id="{5555C86B-5305-46AB-9AA4-0CACE00131FB}"/>
            </a:ext>
          </a:extLst>
        </xdr:cNvPr>
        <xdr:cNvSpPr txBox="1"/>
      </xdr:nvSpPr>
      <xdr:spPr>
        <a:xfrm>
          <a:off x="3324869" y="626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8" name="n_2mainValue【道路】&#10;有形固定資産減価償却率">
          <a:extLst>
            <a:ext uri="{FF2B5EF4-FFF2-40B4-BE49-F238E27FC236}">
              <a16:creationId xmlns:a16="http://schemas.microsoft.com/office/drawing/2014/main" id="{45C443E9-6539-4D60-BFA2-BBF8827CE4FE}"/>
            </a:ext>
          </a:extLst>
        </xdr:cNvPr>
        <xdr:cNvSpPr txBox="1"/>
      </xdr:nvSpPr>
      <xdr:spPr>
        <a:xfrm>
          <a:off x="2505719" y="623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9" name="n_3mainValue【道路】&#10;有形固定資産減価償却率">
          <a:extLst>
            <a:ext uri="{FF2B5EF4-FFF2-40B4-BE49-F238E27FC236}">
              <a16:creationId xmlns:a16="http://schemas.microsoft.com/office/drawing/2014/main" id="{F1941FF9-93BE-4220-8259-D30C3625DE72}"/>
            </a:ext>
          </a:extLst>
        </xdr:cNvPr>
        <xdr:cNvSpPr txBox="1"/>
      </xdr:nvSpPr>
      <xdr:spPr>
        <a:xfrm>
          <a:off x="1688157" y="620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17162</xdr:rowOff>
    </xdr:from>
    <xdr:ext cx="405111" cy="259045"/>
    <xdr:sp macro="" textlink="">
      <xdr:nvSpPr>
        <xdr:cNvPr id="90" name="n_4mainValue【道路】&#10;有形固定資産減価償却率">
          <a:extLst>
            <a:ext uri="{FF2B5EF4-FFF2-40B4-BE49-F238E27FC236}">
              <a16:creationId xmlns:a16="http://schemas.microsoft.com/office/drawing/2014/main" id="{EEF322C0-CF84-4403-B442-9402F2E6EBD6}"/>
            </a:ext>
          </a:extLst>
        </xdr:cNvPr>
        <xdr:cNvSpPr txBox="1"/>
      </xdr:nvSpPr>
      <xdr:spPr>
        <a:xfrm>
          <a:off x="870594" y="617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88128CDF-E29E-4A6A-9D03-5A0D0B228E59}"/>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8755450-B801-44B3-8170-7457679E82AE}"/>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96069F8-47CB-4D1A-8D3C-987919009DBD}"/>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90729030-52FE-43F6-9D4D-180B53581A2C}"/>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AC3FEF9-7CA4-4B82-8E88-11AE8B6D0337}"/>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C78D936-B21B-4A36-9E68-321858428119}"/>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C4412DB-F0D7-4F13-BC6C-6C9D30842384}"/>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25F794D-7964-4691-9634-49A095A2FB0B}"/>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084CAB9-FB23-4A75-A61F-55D11DB0183B}"/>
            </a:ext>
          </a:extLst>
        </xdr:cNvPr>
        <xdr:cNvSpPr txBox="1"/>
      </xdr:nvSpPr>
      <xdr:spPr>
        <a:xfrm>
          <a:off x="60801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B2CC423-C298-45D7-B6B6-9127692F957A}"/>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FB62CDED-E724-4F72-B502-AE07416B6B6C}"/>
            </a:ext>
          </a:extLst>
        </xdr:cNvPr>
        <xdr:cNvCxnSpPr/>
      </xdr:nvCxnSpPr>
      <xdr:spPr>
        <a:xfrm>
          <a:off x="6118225" y="690290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D2AE1035-4430-432C-8A25-1CC87B750E1C}"/>
            </a:ext>
          </a:extLst>
        </xdr:cNvPr>
        <xdr:cNvSpPr txBox="1"/>
      </xdr:nvSpPr>
      <xdr:spPr>
        <a:xfrm>
          <a:off x="5679621"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B7E853D9-1B8F-4215-A6FE-23D0CD64FC30}"/>
            </a:ext>
          </a:extLst>
        </xdr:cNvPr>
        <xdr:cNvCxnSpPr/>
      </xdr:nvCxnSpPr>
      <xdr:spPr>
        <a:xfrm>
          <a:off x="6118225" y="659538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7E44B14F-F3C6-429B-B699-B23462F88468}"/>
            </a:ext>
          </a:extLst>
        </xdr:cNvPr>
        <xdr:cNvSpPr txBox="1"/>
      </xdr:nvSpPr>
      <xdr:spPr>
        <a:xfrm>
          <a:off x="5629789" y="64626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A187FA8-FDAC-4B85-9F42-5CF1697D10F4}"/>
            </a:ext>
          </a:extLst>
        </xdr:cNvPr>
        <xdr:cNvCxnSpPr/>
      </xdr:nvCxnSpPr>
      <xdr:spPr>
        <a:xfrm>
          <a:off x="6118225" y="628786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D44E633D-A7BD-4547-ABF5-EBE79C6AF06C}"/>
            </a:ext>
          </a:extLst>
        </xdr:cNvPr>
        <xdr:cNvSpPr txBox="1"/>
      </xdr:nvSpPr>
      <xdr:spPr>
        <a:xfrm>
          <a:off x="5629789" y="61551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BC4809B2-997F-47DA-AFAC-B4EBDA37955D}"/>
            </a:ext>
          </a:extLst>
        </xdr:cNvPr>
        <xdr:cNvCxnSpPr/>
      </xdr:nvCxnSpPr>
      <xdr:spPr>
        <a:xfrm>
          <a:off x="6118225" y="5980339"/>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818D495-3E41-439F-8040-BCB7F9CAAA62}"/>
            </a:ext>
          </a:extLst>
        </xdr:cNvPr>
        <xdr:cNvSpPr txBox="1"/>
      </xdr:nvSpPr>
      <xdr:spPr>
        <a:xfrm>
          <a:off x="5629789"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2768909-02E8-4DB4-9217-3819F6DEB47D}"/>
            </a:ext>
          </a:extLst>
        </xdr:cNvPr>
        <xdr:cNvCxnSpPr/>
      </xdr:nvCxnSpPr>
      <xdr:spPr>
        <a:xfrm>
          <a:off x="6118225" y="5672818"/>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3027E70E-1763-4778-A570-0C3E1ACFA967}"/>
            </a:ext>
          </a:extLst>
        </xdr:cNvPr>
        <xdr:cNvSpPr txBox="1"/>
      </xdr:nvSpPr>
      <xdr:spPr>
        <a:xfrm>
          <a:off x="5629789" y="55305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B7F0048-3F0D-4A0B-8A94-D2B155F5D378}"/>
            </a:ext>
          </a:extLst>
        </xdr:cNvPr>
        <xdr:cNvCxnSpPr/>
      </xdr:nvCxnSpPr>
      <xdr:spPr>
        <a:xfrm>
          <a:off x="6118225" y="535577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CE78034C-A001-4910-952D-F05E480F57A3}"/>
            </a:ext>
          </a:extLst>
        </xdr:cNvPr>
        <xdr:cNvSpPr txBox="1"/>
      </xdr:nvSpPr>
      <xdr:spPr>
        <a:xfrm>
          <a:off x="5629789" y="5223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5E8ED3B-F009-46C3-A099-2CEEBA93E069}"/>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3ACB1E-C0AB-46CC-A192-1A09B77425E4}"/>
            </a:ext>
          </a:extLst>
        </xdr:cNvPr>
        <xdr:cNvSpPr txBox="1"/>
      </xdr:nvSpPr>
      <xdr:spPr>
        <a:xfrm>
          <a:off x="5629789" y="4915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AA7AC3F-1F93-444E-BA97-C053EF8E4D18}"/>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104710</xdr:rowOff>
    </xdr:from>
    <xdr:to>
      <xdr:col>54</xdr:col>
      <xdr:colOff>189865</xdr:colOff>
      <xdr:row>41</xdr:row>
      <xdr:rowOff>127602</xdr:rowOff>
    </xdr:to>
    <xdr:cxnSp macro="">
      <xdr:nvCxnSpPr>
        <xdr:cNvPr id="116" name="直線コネクタ 115">
          <a:extLst>
            <a:ext uri="{FF2B5EF4-FFF2-40B4-BE49-F238E27FC236}">
              <a16:creationId xmlns:a16="http://schemas.microsoft.com/office/drawing/2014/main" id="{BD02EBD1-0F07-4BBB-9CAB-FDE1B896EEC8}"/>
            </a:ext>
          </a:extLst>
        </xdr:cNvPr>
        <xdr:cNvCxnSpPr/>
      </xdr:nvCxnSpPr>
      <xdr:spPr>
        <a:xfrm flipV="1">
          <a:off x="9691053" y="5457760"/>
          <a:ext cx="0" cy="1318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131429</xdr:rowOff>
    </xdr:from>
    <xdr:ext cx="469744" cy="259045"/>
    <xdr:sp macro="" textlink="">
      <xdr:nvSpPr>
        <xdr:cNvPr id="117" name="【道路】&#10;一人当たり延長最小値テキスト">
          <a:extLst>
            <a:ext uri="{FF2B5EF4-FFF2-40B4-BE49-F238E27FC236}">
              <a16:creationId xmlns:a16="http://schemas.microsoft.com/office/drawing/2014/main" id="{FAE0A309-8B3A-4427-8D5A-7EE54DEC7858}"/>
            </a:ext>
          </a:extLst>
        </xdr:cNvPr>
        <xdr:cNvSpPr txBox="1"/>
      </xdr:nvSpPr>
      <xdr:spPr>
        <a:xfrm>
          <a:off x="9729788" y="67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127602</xdr:rowOff>
    </xdr:from>
    <xdr:to>
      <xdr:col>55</xdr:col>
      <xdr:colOff>88900</xdr:colOff>
      <xdr:row>41</xdr:row>
      <xdr:rowOff>127602</xdr:rowOff>
    </xdr:to>
    <xdr:cxnSp macro="">
      <xdr:nvCxnSpPr>
        <xdr:cNvPr id="118" name="直線コネクタ 117">
          <a:extLst>
            <a:ext uri="{FF2B5EF4-FFF2-40B4-BE49-F238E27FC236}">
              <a16:creationId xmlns:a16="http://schemas.microsoft.com/office/drawing/2014/main" id="{2F22CF82-6B8F-42E8-88A5-495D7D010084}"/>
            </a:ext>
          </a:extLst>
        </xdr:cNvPr>
        <xdr:cNvCxnSpPr/>
      </xdr:nvCxnSpPr>
      <xdr:spPr>
        <a:xfrm>
          <a:off x="9617075" y="677605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51387</xdr:rowOff>
    </xdr:from>
    <xdr:ext cx="534377" cy="259045"/>
    <xdr:sp macro="" textlink="">
      <xdr:nvSpPr>
        <xdr:cNvPr id="119" name="【道路】&#10;一人当たり延長最大値テキスト">
          <a:extLst>
            <a:ext uri="{FF2B5EF4-FFF2-40B4-BE49-F238E27FC236}">
              <a16:creationId xmlns:a16="http://schemas.microsoft.com/office/drawing/2014/main" id="{D5896C10-5E92-47F5-A05C-F0BDD88E5416}"/>
            </a:ext>
          </a:extLst>
        </xdr:cNvPr>
        <xdr:cNvSpPr txBox="1"/>
      </xdr:nvSpPr>
      <xdr:spPr>
        <a:xfrm>
          <a:off x="9729788" y="524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104710</xdr:rowOff>
    </xdr:from>
    <xdr:to>
      <xdr:col>55</xdr:col>
      <xdr:colOff>88900</xdr:colOff>
      <xdr:row>33</xdr:row>
      <xdr:rowOff>104710</xdr:rowOff>
    </xdr:to>
    <xdr:cxnSp macro="">
      <xdr:nvCxnSpPr>
        <xdr:cNvPr id="120" name="直線コネクタ 119">
          <a:extLst>
            <a:ext uri="{FF2B5EF4-FFF2-40B4-BE49-F238E27FC236}">
              <a16:creationId xmlns:a16="http://schemas.microsoft.com/office/drawing/2014/main" id="{9BD08A0E-5757-4169-A054-8FF57DBB8802}"/>
            </a:ext>
          </a:extLst>
        </xdr:cNvPr>
        <xdr:cNvCxnSpPr/>
      </xdr:nvCxnSpPr>
      <xdr:spPr>
        <a:xfrm>
          <a:off x="9617075" y="545776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139782</xdr:rowOff>
    </xdr:from>
    <xdr:ext cx="534377" cy="259045"/>
    <xdr:sp macro="" textlink="">
      <xdr:nvSpPr>
        <xdr:cNvPr id="121" name="【道路】&#10;一人当たり延長平均値テキスト">
          <a:extLst>
            <a:ext uri="{FF2B5EF4-FFF2-40B4-BE49-F238E27FC236}">
              <a16:creationId xmlns:a16="http://schemas.microsoft.com/office/drawing/2014/main" id="{5933FEFE-7342-4E9A-859F-711EF092889A}"/>
            </a:ext>
          </a:extLst>
        </xdr:cNvPr>
        <xdr:cNvSpPr txBox="1"/>
      </xdr:nvSpPr>
      <xdr:spPr>
        <a:xfrm>
          <a:off x="9729788" y="614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116905</xdr:rowOff>
    </xdr:from>
    <xdr:to>
      <xdr:col>55</xdr:col>
      <xdr:colOff>50800</xdr:colOff>
      <xdr:row>39</xdr:row>
      <xdr:rowOff>47055</xdr:rowOff>
    </xdr:to>
    <xdr:sp macro="" textlink="">
      <xdr:nvSpPr>
        <xdr:cNvPr id="122" name="フローチャート: 判断 121">
          <a:extLst>
            <a:ext uri="{FF2B5EF4-FFF2-40B4-BE49-F238E27FC236}">
              <a16:creationId xmlns:a16="http://schemas.microsoft.com/office/drawing/2014/main" id="{EEB39544-27B2-4924-B50E-B6531B48EAB3}"/>
            </a:ext>
          </a:extLst>
        </xdr:cNvPr>
        <xdr:cNvSpPr/>
      </xdr:nvSpPr>
      <xdr:spPr>
        <a:xfrm>
          <a:off x="9655175" y="6279580"/>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124841</xdr:rowOff>
    </xdr:from>
    <xdr:to>
      <xdr:col>50</xdr:col>
      <xdr:colOff>165100</xdr:colOff>
      <xdr:row>39</xdr:row>
      <xdr:rowOff>54991</xdr:rowOff>
    </xdr:to>
    <xdr:sp macro="" textlink="">
      <xdr:nvSpPr>
        <xdr:cNvPr id="123" name="フローチャート: 判断 122">
          <a:extLst>
            <a:ext uri="{FF2B5EF4-FFF2-40B4-BE49-F238E27FC236}">
              <a16:creationId xmlns:a16="http://schemas.microsoft.com/office/drawing/2014/main" id="{AB014F2B-B2CC-41E5-9203-5FE99EA284B2}"/>
            </a:ext>
          </a:extLst>
        </xdr:cNvPr>
        <xdr:cNvSpPr/>
      </xdr:nvSpPr>
      <xdr:spPr>
        <a:xfrm>
          <a:off x="8874125" y="628751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154984</xdr:rowOff>
    </xdr:from>
    <xdr:to>
      <xdr:col>46</xdr:col>
      <xdr:colOff>38100</xdr:colOff>
      <xdr:row>39</xdr:row>
      <xdr:rowOff>85134</xdr:rowOff>
    </xdr:to>
    <xdr:sp macro="" textlink="">
      <xdr:nvSpPr>
        <xdr:cNvPr id="124" name="フローチャート: 判断 123">
          <a:extLst>
            <a:ext uri="{FF2B5EF4-FFF2-40B4-BE49-F238E27FC236}">
              <a16:creationId xmlns:a16="http://schemas.microsoft.com/office/drawing/2014/main" id="{48112E97-754A-4ADF-B1E8-48E84765289C}"/>
            </a:ext>
          </a:extLst>
        </xdr:cNvPr>
        <xdr:cNvSpPr/>
      </xdr:nvSpPr>
      <xdr:spPr>
        <a:xfrm>
          <a:off x="8056563" y="631765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112007</xdr:rowOff>
    </xdr:from>
    <xdr:to>
      <xdr:col>41</xdr:col>
      <xdr:colOff>101600</xdr:colOff>
      <xdr:row>40</xdr:row>
      <xdr:rowOff>42157</xdr:rowOff>
    </xdr:to>
    <xdr:sp macro="" textlink="">
      <xdr:nvSpPr>
        <xdr:cNvPr id="125" name="フローチャート: 判断 124">
          <a:extLst>
            <a:ext uri="{FF2B5EF4-FFF2-40B4-BE49-F238E27FC236}">
              <a16:creationId xmlns:a16="http://schemas.microsoft.com/office/drawing/2014/main" id="{CB5B273F-1791-483A-83F7-C2E35D131951}"/>
            </a:ext>
          </a:extLst>
        </xdr:cNvPr>
        <xdr:cNvSpPr/>
      </xdr:nvSpPr>
      <xdr:spPr>
        <a:xfrm>
          <a:off x="7224713" y="643660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117264</xdr:rowOff>
    </xdr:from>
    <xdr:to>
      <xdr:col>36</xdr:col>
      <xdr:colOff>165100</xdr:colOff>
      <xdr:row>40</xdr:row>
      <xdr:rowOff>47414</xdr:rowOff>
    </xdr:to>
    <xdr:sp macro="" textlink="">
      <xdr:nvSpPr>
        <xdr:cNvPr id="126" name="フローチャート: 判断 125">
          <a:extLst>
            <a:ext uri="{FF2B5EF4-FFF2-40B4-BE49-F238E27FC236}">
              <a16:creationId xmlns:a16="http://schemas.microsoft.com/office/drawing/2014/main" id="{7578C801-C67A-464B-816F-B1217A7833EB}"/>
            </a:ext>
          </a:extLst>
        </xdr:cNvPr>
        <xdr:cNvSpPr/>
      </xdr:nvSpPr>
      <xdr:spPr>
        <a:xfrm>
          <a:off x="6407150" y="644186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0E8A98B-9BA3-4195-8582-92E9F7ED7B3F}"/>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B8464C1-076F-4DE0-BF58-06D0A34AA30A}"/>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625E9EC-DE7B-4080-8240-DC5E3E2DD8EE}"/>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18BD8AF6-E195-4B4A-A1DE-D3A1DCBB5020}"/>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BC75115-C6AF-42DA-B3EC-41B0035CD618}"/>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98748</xdr:rowOff>
    </xdr:from>
    <xdr:to>
      <xdr:col>55</xdr:col>
      <xdr:colOff>50800</xdr:colOff>
      <xdr:row>40</xdr:row>
      <xdr:rowOff>28898</xdr:rowOff>
    </xdr:to>
    <xdr:sp macro="" textlink="">
      <xdr:nvSpPr>
        <xdr:cNvPr id="132" name="楕円 131">
          <a:extLst>
            <a:ext uri="{FF2B5EF4-FFF2-40B4-BE49-F238E27FC236}">
              <a16:creationId xmlns:a16="http://schemas.microsoft.com/office/drawing/2014/main" id="{276ACAD2-6F23-439F-BF7F-5ABB1A1F2B9E}"/>
            </a:ext>
          </a:extLst>
        </xdr:cNvPr>
        <xdr:cNvSpPr/>
      </xdr:nvSpPr>
      <xdr:spPr>
        <a:xfrm>
          <a:off x="9655175" y="6423348"/>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77175</xdr:rowOff>
    </xdr:from>
    <xdr:ext cx="534377" cy="259045"/>
    <xdr:sp macro="" textlink="">
      <xdr:nvSpPr>
        <xdr:cNvPr id="133" name="【道路】&#10;一人当たり延長該当値テキスト">
          <a:extLst>
            <a:ext uri="{FF2B5EF4-FFF2-40B4-BE49-F238E27FC236}">
              <a16:creationId xmlns:a16="http://schemas.microsoft.com/office/drawing/2014/main" id="{BFCC149A-B840-4C7F-B3F0-FB602E6B3D7B}"/>
            </a:ext>
          </a:extLst>
        </xdr:cNvPr>
        <xdr:cNvSpPr txBox="1"/>
      </xdr:nvSpPr>
      <xdr:spPr>
        <a:xfrm>
          <a:off x="9729788" y="64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106683</xdr:rowOff>
    </xdr:from>
    <xdr:to>
      <xdr:col>50</xdr:col>
      <xdr:colOff>165100</xdr:colOff>
      <xdr:row>40</xdr:row>
      <xdr:rowOff>36833</xdr:rowOff>
    </xdr:to>
    <xdr:sp macro="" textlink="">
      <xdr:nvSpPr>
        <xdr:cNvPr id="134" name="楕円 133">
          <a:extLst>
            <a:ext uri="{FF2B5EF4-FFF2-40B4-BE49-F238E27FC236}">
              <a16:creationId xmlns:a16="http://schemas.microsoft.com/office/drawing/2014/main" id="{90DC6D2B-E2D3-4BB5-80AB-687B0BAC0D52}"/>
            </a:ext>
          </a:extLst>
        </xdr:cNvPr>
        <xdr:cNvSpPr/>
      </xdr:nvSpPr>
      <xdr:spPr>
        <a:xfrm>
          <a:off x="8874125" y="643128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149548</xdr:rowOff>
    </xdr:from>
    <xdr:to>
      <xdr:col>55</xdr:col>
      <xdr:colOff>0</xdr:colOff>
      <xdr:row>39</xdr:row>
      <xdr:rowOff>157483</xdr:rowOff>
    </xdr:to>
    <xdr:cxnSp macro="">
      <xdr:nvCxnSpPr>
        <xdr:cNvPr id="135" name="直線コネクタ 134">
          <a:extLst>
            <a:ext uri="{FF2B5EF4-FFF2-40B4-BE49-F238E27FC236}">
              <a16:creationId xmlns:a16="http://schemas.microsoft.com/office/drawing/2014/main" id="{17692299-5FAC-4E9E-B78F-962ECDE7F7B7}"/>
            </a:ext>
          </a:extLst>
        </xdr:cNvPr>
        <xdr:cNvCxnSpPr/>
      </xdr:nvCxnSpPr>
      <xdr:spPr>
        <a:xfrm flipV="1">
          <a:off x="8924925" y="6474148"/>
          <a:ext cx="766763"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114815</xdr:rowOff>
    </xdr:from>
    <xdr:to>
      <xdr:col>46</xdr:col>
      <xdr:colOff>38100</xdr:colOff>
      <xdr:row>40</xdr:row>
      <xdr:rowOff>44965</xdr:rowOff>
    </xdr:to>
    <xdr:sp macro="" textlink="">
      <xdr:nvSpPr>
        <xdr:cNvPr id="136" name="楕円 135">
          <a:extLst>
            <a:ext uri="{FF2B5EF4-FFF2-40B4-BE49-F238E27FC236}">
              <a16:creationId xmlns:a16="http://schemas.microsoft.com/office/drawing/2014/main" id="{695F27D8-1135-4219-89F0-294DA95677EA}"/>
            </a:ext>
          </a:extLst>
        </xdr:cNvPr>
        <xdr:cNvSpPr/>
      </xdr:nvSpPr>
      <xdr:spPr>
        <a:xfrm>
          <a:off x="8056563" y="643941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157483</xdr:rowOff>
    </xdr:from>
    <xdr:to>
      <xdr:col>50</xdr:col>
      <xdr:colOff>114300</xdr:colOff>
      <xdr:row>39</xdr:row>
      <xdr:rowOff>165615</xdr:rowOff>
    </xdr:to>
    <xdr:cxnSp macro="">
      <xdr:nvCxnSpPr>
        <xdr:cNvPr id="137" name="直線コネクタ 136">
          <a:extLst>
            <a:ext uri="{FF2B5EF4-FFF2-40B4-BE49-F238E27FC236}">
              <a16:creationId xmlns:a16="http://schemas.microsoft.com/office/drawing/2014/main" id="{8E5A3096-62AC-4A19-8824-21433DAABC97}"/>
            </a:ext>
          </a:extLst>
        </xdr:cNvPr>
        <xdr:cNvCxnSpPr/>
      </xdr:nvCxnSpPr>
      <xdr:spPr>
        <a:xfrm flipV="1">
          <a:off x="8107363" y="6482083"/>
          <a:ext cx="817562"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122457</xdr:rowOff>
    </xdr:from>
    <xdr:to>
      <xdr:col>41</xdr:col>
      <xdr:colOff>101600</xdr:colOff>
      <xdr:row>40</xdr:row>
      <xdr:rowOff>52607</xdr:rowOff>
    </xdr:to>
    <xdr:sp macro="" textlink="">
      <xdr:nvSpPr>
        <xdr:cNvPr id="138" name="楕円 137">
          <a:extLst>
            <a:ext uri="{FF2B5EF4-FFF2-40B4-BE49-F238E27FC236}">
              <a16:creationId xmlns:a16="http://schemas.microsoft.com/office/drawing/2014/main" id="{DA767EDF-5E2C-41CA-8415-F49655E55B20}"/>
            </a:ext>
          </a:extLst>
        </xdr:cNvPr>
        <xdr:cNvSpPr/>
      </xdr:nvSpPr>
      <xdr:spPr>
        <a:xfrm>
          <a:off x="7224713" y="644705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165615</xdr:rowOff>
    </xdr:from>
    <xdr:to>
      <xdr:col>45</xdr:col>
      <xdr:colOff>177800</xdr:colOff>
      <xdr:row>40</xdr:row>
      <xdr:rowOff>1807</xdr:rowOff>
    </xdr:to>
    <xdr:cxnSp macro="">
      <xdr:nvCxnSpPr>
        <xdr:cNvPr id="139" name="直線コネクタ 138">
          <a:extLst>
            <a:ext uri="{FF2B5EF4-FFF2-40B4-BE49-F238E27FC236}">
              <a16:creationId xmlns:a16="http://schemas.microsoft.com/office/drawing/2014/main" id="{9D43DFC6-F81E-45E9-81BB-EC7440818B4B}"/>
            </a:ext>
          </a:extLst>
        </xdr:cNvPr>
        <xdr:cNvCxnSpPr/>
      </xdr:nvCxnSpPr>
      <xdr:spPr>
        <a:xfrm flipV="1">
          <a:off x="7275513" y="6485452"/>
          <a:ext cx="83185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128498</xdr:rowOff>
    </xdr:from>
    <xdr:to>
      <xdr:col>36</xdr:col>
      <xdr:colOff>165100</xdr:colOff>
      <xdr:row>40</xdr:row>
      <xdr:rowOff>58648</xdr:rowOff>
    </xdr:to>
    <xdr:sp macro="" textlink="">
      <xdr:nvSpPr>
        <xdr:cNvPr id="140" name="楕円 139">
          <a:extLst>
            <a:ext uri="{FF2B5EF4-FFF2-40B4-BE49-F238E27FC236}">
              <a16:creationId xmlns:a16="http://schemas.microsoft.com/office/drawing/2014/main" id="{98A104D7-4C4E-42E2-868A-70BD512740BF}"/>
            </a:ext>
          </a:extLst>
        </xdr:cNvPr>
        <xdr:cNvSpPr/>
      </xdr:nvSpPr>
      <xdr:spPr>
        <a:xfrm>
          <a:off x="6407150" y="645309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1807</xdr:rowOff>
    </xdr:from>
    <xdr:to>
      <xdr:col>41</xdr:col>
      <xdr:colOff>50800</xdr:colOff>
      <xdr:row>40</xdr:row>
      <xdr:rowOff>7848</xdr:rowOff>
    </xdr:to>
    <xdr:cxnSp macro="">
      <xdr:nvCxnSpPr>
        <xdr:cNvPr id="141" name="直線コネクタ 140">
          <a:extLst>
            <a:ext uri="{FF2B5EF4-FFF2-40B4-BE49-F238E27FC236}">
              <a16:creationId xmlns:a16="http://schemas.microsoft.com/office/drawing/2014/main" id="{38252FE9-4758-4472-A425-4CD66CBBED91}"/>
            </a:ext>
          </a:extLst>
        </xdr:cNvPr>
        <xdr:cNvCxnSpPr/>
      </xdr:nvCxnSpPr>
      <xdr:spPr>
        <a:xfrm flipV="1">
          <a:off x="6457950" y="6488332"/>
          <a:ext cx="817563"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71518</xdr:rowOff>
    </xdr:from>
    <xdr:ext cx="534377" cy="259045"/>
    <xdr:sp macro="" textlink="">
      <xdr:nvSpPr>
        <xdr:cNvPr id="142" name="n_1aveValue【道路】&#10;一人当たり延長">
          <a:extLst>
            <a:ext uri="{FF2B5EF4-FFF2-40B4-BE49-F238E27FC236}">
              <a16:creationId xmlns:a16="http://schemas.microsoft.com/office/drawing/2014/main" id="{C3C4603B-BFD1-458A-8434-EAF41D0814E8}"/>
            </a:ext>
          </a:extLst>
        </xdr:cNvPr>
        <xdr:cNvSpPr txBox="1"/>
      </xdr:nvSpPr>
      <xdr:spPr>
        <a:xfrm>
          <a:off x="8659324" y="607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101661</xdr:rowOff>
    </xdr:from>
    <xdr:ext cx="534377" cy="259045"/>
    <xdr:sp macro="" textlink="">
      <xdr:nvSpPr>
        <xdr:cNvPr id="143" name="n_2aveValue【道路】&#10;一人当たり延長">
          <a:extLst>
            <a:ext uri="{FF2B5EF4-FFF2-40B4-BE49-F238E27FC236}">
              <a16:creationId xmlns:a16="http://schemas.microsoft.com/office/drawing/2014/main" id="{9E9BA62E-3B53-4202-8E2A-9E8239685DFA}"/>
            </a:ext>
          </a:extLst>
        </xdr:cNvPr>
        <xdr:cNvSpPr txBox="1"/>
      </xdr:nvSpPr>
      <xdr:spPr>
        <a:xfrm>
          <a:off x="7854461" y="61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58684</xdr:rowOff>
    </xdr:from>
    <xdr:ext cx="534377" cy="259045"/>
    <xdr:sp macro="" textlink="">
      <xdr:nvSpPr>
        <xdr:cNvPr id="144" name="n_3aveValue【道路】&#10;一人当たり延長">
          <a:extLst>
            <a:ext uri="{FF2B5EF4-FFF2-40B4-BE49-F238E27FC236}">
              <a16:creationId xmlns:a16="http://schemas.microsoft.com/office/drawing/2014/main" id="{0471F8C6-D902-4F49-8C42-8AD92BC017DD}"/>
            </a:ext>
          </a:extLst>
        </xdr:cNvPr>
        <xdr:cNvSpPr txBox="1"/>
      </xdr:nvSpPr>
      <xdr:spPr>
        <a:xfrm>
          <a:off x="7036899" y="622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63941</xdr:rowOff>
    </xdr:from>
    <xdr:ext cx="534377" cy="259045"/>
    <xdr:sp macro="" textlink="">
      <xdr:nvSpPr>
        <xdr:cNvPr id="145" name="n_4aveValue【道路】&#10;一人当たり延長">
          <a:extLst>
            <a:ext uri="{FF2B5EF4-FFF2-40B4-BE49-F238E27FC236}">
              <a16:creationId xmlns:a16="http://schemas.microsoft.com/office/drawing/2014/main" id="{67A426BE-4301-4829-B1C3-164CB897EA3D}"/>
            </a:ext>
          </a:extLst>
        </xdr:cNvPr>
        <xdr:cNvSpPr txBox="1"/>
      </xdr:nvSpPr>
      <xdr:spPr>
        <a:xfrm>
          <a:off x="6205049" y="62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27960</xdr:rowOff>
    </xdr:from>
    <xdr:ext cx="534377" cy="259045"/>
    <xdr:sp macro="" textlink="">
      <xdr:nvSpPr>
        <xdr:cNvPr id="146" name="n_1mainValue【道路】&#10;一人当たり延長">
          <a:extLst>
            <a:ext uri="{FF2B5EF4-FFF2-40B4-BE49-F238E27FC236}">
              <a16:creationId xmlns:a16="http://schemas.microsoft.com/office/drawing/2014/main" id="{D9E47757-7057-4BD5-B070-7DB126630FB7}"/>
            </a:ext>
          </a:extLst>
        </xdr:cNvPr>
        <xdr:cNvSpPr txBox="1"/>
      </xdr:nvSpPr>
      <xdr:spPr>
        <a:xfrm>
          <a:off x="8659324" y="651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36092</xdr:rowOff>
    </xdr:from>
    <xdr:ext cx="534377" cy="259045"/>
    <xdr:sp macro="" textlink="">
      <xdr:nvSpPr>
        <xdr:cNvPr id="147" name="n_2mainValue【道路】&#10;一人当たり延長">
          <a:extLst>
            <a:ext uri="{FF2B5EF4-FFF2-40B4-BE49-F238E27FC236}">
              <a16:creationId xmlns:a16="http://schemas.microsoft.com/office/drawing/2014/main" id="{A064F80B-FB5E-44AF-B3CE-8E53EFE7D55C}"/>
            </a:ext>
          </a:extLst>
        </xdr:cNvPr>
        <xdr:cNvSpPr txBox="1"/>
      </xdr:nvSpPr>
      <xdr:spPr>
        <a:xfrm>
          <a:off x="7854461" y="652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43734</xdr:rowOff>
    </xdr:from>
    <xdr:ext cx="534377" cy="259045"/>
    <xdr:sp macro="" textlink="">
      <xdr:nvSpPr>
        <xdr:cNvPr id="148" name="n_3mainValue【道路】&#10;一人当たり延長">
          <a:extLst>
            <a:ext uri="{FF2B5EF4-FFF2-40B4-BE49-F238E27FC236}">
              <a16:creationId xmlns:a16="http://schemas.microsoft.com/office/drawing/2014/main" id="{556437D4-36DB-433C-9A2A-AE917A54978D}"/>
            </a:ext>
          </a:extLst>
        </xdr:cNvPr>
        <xdr:cNvSpPr txBox="1"/>
      </xdr:nvSpPr>
      <xdr:spPr>
        <a:xfrm>
          <a:off x="7036899" y="653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49775</xdr:rowOff>
    </xdr:from>
    <xdr:ext cx="534377" cy="259045"/>
    <xdr:sp macro="" textlink="">
      <xdr:nvSpPr>
        <xdr:cNvPr id="149" name="n_4mainValue【道路】&#10;一人当たり延長">
          <a:extLst>
            <a:ext uri="{FF2B5EF4-FFF2-40B4-BE49-F238E27FC236}">
              <a16:creationId xmlns:a16="http://schemas.microsoft.com/office/drawing/2014/main" id="{492936BB-002D-493C-AE55-E03AB723A977}"/>
            </a:ext>
          </a:extLst>
        </xdr:cNvPr>
        <xdr:cNvSpPr txBox="1"/>
      </xdr:nvSpPr>
      <xdr:spPr>
        <a:xfrm>
          <a:off x="6205049" y="653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B86D4C3E-4906-419B-88C3-96F603812A43}"/>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8A89BE03-DEA4-4E9D-AD28-23B0C58861B7}"/>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F37A1E0A-F862-4216-85EA-B38D10B43D0A}"/>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189E716F-A272-476E-B2A5-C5054F62326C}"/>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DF906DD-AB81-448F-AF52-C8A15268A779}"/>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50D5701A-542F-4683-A1AB-7474F1304835}"/>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E8034A3F-794A-41CC-BB39-CB887D268210}"/>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FF4CEAB5-B69F-4CA5-B0AB-BCB35CC12645}"/>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D0F7364-0D49-4553-BEB3-EB7F8FF6432E}"/>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7EBC96C-1F1F-4D4F-8601-859168084D7C}"/>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A806387-5634-408C-84BE-75A4737EE0D6}"/>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F8F0C4AA-F240-4C75-B278-10D668CA8D68}"/>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428590F2-C936-441B-82E1-81DBA3501B42}"/>
            </a:ext>
          </a:extLst>
        </xdr:cNvPr>
        <xdr:cNvSpPr txBox="1"/>
      </xdr:nvSpPr>
      <xdr:spPr>
        <a:xfrm>
          <a:off x="28053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EA42D523-3768-493A-B04C-DA3F5F97A10B}"/>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A68AC926-082C-4DFB-9A72-1C5290E70E83}"/>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B5CB219F-7414-4619-ABCB-826FFBFD5237}"/>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8E939523-79E5-475D-9217-194B09A2874D}"/>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D985DD67-1475-4EA2-8A33-EFB4BE56F594}"/>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59D5A46B-B6E8-456E-A4F4-9A9997BE70F8}"/>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F57A4B53-C6C3-4C8E-AB51-8B4F2612E881}"/>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4F80FF48-B04D-4B57-939C-DBC691345D60}"/>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12A54F11-6C0E-43CA-A076-CDC116845DEF}"/>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CA7783-A43A-4484-9195-3D84F31CF814}"/>
            </a:ext>
          </a:extLst>
        </xdr:cNvPr>
        <xdr:cNvSpPr txBox="1"/>
      </xdr:nvSpPr>
      <xdr:spPr>
        <a:xfrm>
          <a:off x="394486"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6D9AA1B9-E293-4106-86FE-4DDC31FABDEF}"/>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B736974F-A984-4D28-BE29-99C9CCAEF32E}"/>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70213</xdr:rowOff>
    </xdr:from>
    <xdr:to>
      <xdr:col>24</xdr:col>
      <xdr:colOff>62865</xdr:colOff>
      <xdr:row>63</xdr:row>
      <xdr:rowOff>160020</xdr:rowOff>
    </xdr:to>
    <xdr:cxnSp macro="">
      <xdr:nvCxnSpPr>
        <xdr:cNvPr id="175" name="直線コネクタ 174">
          <a:extLst>
            <a:ext uri="{FF2B5EF4-FFF2-40B4-BE49-F238E27FC236}">
              <a16:creationId xmlns:a16="http://schemas.microsoft.com/office/drawing/2014/main" id="{952AB0B9-3396-478C-95F3-9459720AE3FF}"/>
            </a:ext>
          </a:extLst>
        </xdr:cNvPr>
        <xdr:cNvCxnSpPr/>
      </xdr:nvCxnSpPr>
      <xdr:spPr>
        <a:xfrm flipV="1">
          <a:off x="4291965" y="9147538"/>
          <a:ext cx="0" cy="1223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163847</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8B0CBC74-4BD7-4E3B-BE5A-C7DC1E9CE243}"/>
            </a:ext>
          </a:extLst>
        </xdr:cNvPr>
        <xdr:cNvSpPr txBox="1"/>
      </xdr:nvSpPr>
      <xdr:spPr>
        <a:xfrm>
          <a:off x="4330700"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7" name="直線コネクタ 176">
          <a:extLst>
            <a:ext uri="{FF2B5EF4-FFF2-40B4-BE49-F238E27FC236}">
              <a16:creationId xmlns:a16="http://schemas.microsoft.com/office/drawing/2014/main" id="{62FBF3C0-4056-444A-9300-99BEB6E49C7F}"/>
            </a:ext>
          </a:extLst>
        </xdr:cNvPr>
        <xdr:cNvCxnSpPr/>
      </xdr:nvCxnSpPr>
      <xdr:spPr>
        <a:xfrm>
          <a:off x="4217988" y="1037082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16890</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36423CF2-C891-48DA-9949-EE74075A2C14}"/>
            </a:ext>
          </a:extLst>
        </xdr:cNvPr>
        <xdr:cNvSpPr txBox="1"/>
      </xdr:nvSpPr>
      <xdr:spPr>
        <a:xfrm>
          <a:off x="4330700" y="8932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70213</xdr:rowOff>
    </xdr:from>
    <xdr:to>
      <xdr:col>24</xdr:col>
      <xdr:colOff>152400</xdr:colOff>
      <xdr:row>56</xdr:row>
      <xdr:rowOff>70213</xdr:rowOff>
    </xdr:to>
    <xdr:cxnSp macro="">
      <xdr:nvCxnSpPr>
        <xdr:cNvPr id="179" name="直線コネクタ 178">
          <a:extLst>
            <a:ext uri="{FF2B5EF4-FFF2-40B4-BE49-F238E27FC236}">
              <a16:creationId xmlns:a16="http://schemas.microsoft.com/office/drawing/2014/main" id="{4FA921B6-3FD9-45B8-BB7D-D50B57CBEE4F}"/>
            </a:ext>
          </a:extLst>
        </xdr:cNvPr>
        <xdr:cNvCxnSpPr/>
      </xdr:nvCxnSpPr>
      <xdr:spPr>
        <a:xfrm>
          <a:off x="4217988" y="914753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15801</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733E84F3-F093-4EC4-BFFF-460DEEF4D7F6}"/>
            </a:ext>
          </a:extLst>
        </xdr:cNvPr>
        <xdr:cNvSpPr txBox="1"/>
      </xdr:nvSpPr>
      <xdr:spPr>
        <a:xfrm>
          <a:off x="4330700" y="990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37374</xdr:rowOff>
    </xdr:from>
    <xdr:to>
      <xdr:col>24</xdr:col>
      <xdr:colOff>114300</xdr:colOff>
      <xdr:row>61</xdr:row>
      <xdr:rowOff>138974</xdr:rowOff>
    </xdr:to>
    <xdr:sp macro="" textlink="">
      <xdr:nvSpPr>
        <xdr:cNvPr id="181" name="フローチャート: 判断 180">
          <a:extLst>
            <a:ext uri="{FF2B5EF4-FFF2-40B4-BE49-F238E27FC236}">
              <a16:creationId xmlns:a16="http://schemas.microsoft.com/office/drawing/2014/main" id="{DAF570A7-C6A1-410B-B90C-527D712E7C27}"/>
            </a:ext>
          </a:extLst>
        </xdr:cNvPr>
        <xdr:cNvSpPr/>
      </xdr:nvSpPr>
      <xdr:spPr>
        <a:xfrm>
          <a:off x="4241800" y="992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21046</xdr:rowOff>
    </xdr:from>
    <xdr:to>
      <xdr:col>20</xdr:col>
      <xdr:colOff>38100</xdr:colOff>
      <xdr:row>61</xdr:row>
      <xdr:rowOff>122646</xdr:rowOff>
    </xdr:to>
    <xdr:sp macro="" textlink="">
      <xdr:nvSpPr>
        <xdr:cNvPr id="182" name="フローチャート: 判断 181">
          <a:extLst>
            <a:ext uri="{FF2B5EF4-FFF2-40B4-BE49-F238E27FC236}">
              <a16:creationId xmlns:a16="http://schemas.microsoft.com/office/drawing/2014/main" id="{4E105722-87B5-4046-A04B-5E086BD92682}"/>
            </a:ext>
          </a:extLst>
        </xdr:cNvPr>
        <xdr:cNvSpPr/>
      </xdr:nvSpPr>
      <xdr:spPr>
        <a:xfrm>
          <a:off x="3475038" y="990799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16147</xdr:rowOff>
    </xdr:from>
    <xdr:to>
      <xdr:col>15</xdr:col>
      <xdr:colOff>101600</xdr:colOff>
      <xdr:row>61</xdr:row>
      <xdr:rowOff>117747</xdr:rowOff>
    </xdr:to>
    <xdr:sp macro="" textlink="">
      <xdr:nvSpPr>
        <xdr:cNvPr id="183" name="フローチャート: 判断 182">
          <a:extLst>
            <a:ext uri="{FF2B5EF4-FFF2-40B4-BE49-F238E27FC236}">
              <a16:creationId xmlns:a16="http://schemas.microsoft.com/office/drawing/2014/main" id="{06A4AA7D-8069-4243-AD9B-A4A218B65C37}"/>
            </a:ext>
          </a:extLst>
        </xdr:cNvPr>
        <xdr:cNvSpPr/>
      </xdr:nvSpPr>
      <xdr:spPr>
        <a:xfrm>
          <a:off x="2643188" y="990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4" name="フローチャート: 判断 183">
          <a:extLst>
            <a:ext uri="{FF2B5EF4-FFF2-40B4-BE49-F238E27FC236}">
              <a16:creationId xmlns:a16="http://schemas.microsoft.com/office/drawing/2014/main" id="{ACC30467-4271-4205-ADAF-D54982941633}"/>
            </a:ext>
          </a:extLst>
        </xdr:cNvPr>
        <xdr:cNvSpPr/>
      </xdr:nvSpPr>
      <xdr:spPr>
        <a:xfrm>
          <a:off x="1825625" y="98456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5" name="フローチャート: 判断 184">
          <a:extLst>
            <a:ext uri="{FF2B5EF4-FFF2-40B4-BE49-F238E27FC236}">
              <a16:creationId xmlns:a16="http://schemas.microsoft.com/office/drawing/2014/main" id="{1389026F-0185-429C-A610-DF882E78851C}"/>
            </a:ext>
          </a:extLst>
        </xdr:cNvPr>
        <xdr:cNvSpPr/>
      </xdr:nvSpPr>
      <xdr:spPr>
        <a:xfrm>
          <a:off x="1008063" y="981954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D2A6E97-DCA7-4E9F-8C95-F789265146F2}"/>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9DEE36F-531F-445A-8FD7-689ED00C0C3A}"/>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809BCC9-1FD2-451C-BA4B-3F8273F4064C}"/>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F88D398-A148-4E2A-835A-533C2458F000}"/>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A37A41D-399B-4C13-BC23-BA7CE6D16C0D}"/>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91" name="楕円 190">
          <a:extLst>
            <a:ext uri="{FF2B5EF4-FFF2-40B4-BE49-F238E27FC236}">
              <a16:creationId xmlns:a16="http://schemas.microsoft.com/office/drawing/2014/main" id="{BAD67D1B-B2E1-4E38-BDA0-95886B8A479B}"/>
            </a:ext>
          </a:extLst>
        </xdr:cNvPr>
        <xdr:cNvSpPr/>
      </xdr:nvSpPr>
      <xdr:spPr>
        <a:xfrm>
          <a:off x="4241800" y="9886632"/>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17797</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BDEC5E53-ACEB-438B-95D1-6A21466C30DA}"/>
            </a:ext>
          </a:extLst>
        </xdr:cNvPr>
        <xdr:cNvSpPr txBox="1"/>
      </xdr:nvSpPr>
      <xdr:spPr>
        <a:xfrm>
          <a:off x="4330700"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150041</xdr:rowOff>
    </xdr:from>
    <xdr:to>
      <xdr:col>20</xdr:col>
      <xdr:colOff>38100</xdr:colOff>
      <xdr:row>61</xdr:row>
      <xdr:rowOff>80191</xdr:rowOff>
    </xdr:to>
    <xdr:sp macro="" textlink="">
      <xdr:nvSpPr>
        <xdr:cNvPr id="193" name="楕円 192">
          <a:extLst>
            <a:ext uri="{FF2B5EF4-FFF2-40B4-BE49-F238E27FC236}">
              <a16:creationId xmlns:a16="http://schemas.microsoft.com/office/drawing/2014/main" id="{4DAE5882-120F-4AAC-A8D7-BCE2DB996978}"/>
            </a:ext>
          </a:extLst>
        </xdr:cNvPr>
        <xdr:cNvSpPr/>
      </xdr:nvSpPr>
      <xdr:spPr>
        <a:xfrm>
          <a:off x="3475038" y="987506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29391</xdr:rowOff>
    </xdr:from>
    <xdr:to>
      <xdr:col>24</xdr:col>
      <xdr:colOff>63500</xdr:colOff>
      <xdr:row>61</xdr:row>
      <xdr:rowOff>45720</xdr:rowOff>
    </xdr:to>
    <xdr:cxnSp macro="">
      <xdr:nvCxnSpPr>
        <xdr:cNvPr id="194" name="直線コネクタ 193">
          <a:extLst>
            <a:ext uri="{FF2B5EF4-FFF2-40B4-BE49-F238E27FC236}">
              <a16:creationId xmlns:a16="http://schemas.microsoft.com/office/drawing/2014/main" id="{2F913A51-6440-463A-9422-1F6EF3D8AC59}"/>
            </a:ext>
          </a:extLst>
        </xdr:cNvPr>
        <xdr:cNvCxnSpPr/>
      </xdr:nvCxnSpPr>
      <xdr:spPr>
        <a:xfrm>
          <a:off x="3525838" y="9916341"/>
          <a:ext cx="766762"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130447</xdr:rowOff>
    </xdr:from>
    <xdr:to>
      <xdr:col>15</xdr:col>
      <xdr:colOff>101600</xdr:colOff>
      <xdr:row>61</xdr:row>
      <xdr:rowOff>60597</xdr:rowOff>
    </xdr:to>
    <xdr:sp macro="" textlink="">
      <xdr:nvSpPr>
        <xdr:cNvPr id="195" name="楕円 194">
          <a:extLst>
            <a:ext uri="{FF2B5EF4-FFF2-40B4-BE49-F238E27FC236}">
              <a16:creationId xmlns:a16="http://schemas.microsoft.com/office/drawing/2014/main" id="{0B51869E-099E-4EF3-B19B-9AFD13FB74B4}"/>
            </a:ext>
          </a:extLst>
        </xdr:cNvPr>
        <xdr:cNvSpPr/>
      </xdr:nvSpPr>
      <xdr:spPr>
        <a:xfrm>
          <a:off x="2643188" y="9855472"/>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9797</xdr:rowOff>
    </xdr:from>
    <xdr:to>
      <xdr:col>19</xdr:col>
      <xdr:colOff>177800</xdr:colOff>
      <xdr:row>61</xdr:row>
      <xdr:rowOff>29391</xdr:rowOff>
    </xdr:to>
    <xdr:cxnSp macro="">
      <xdr:nvCxnSpPr>
        <xdr:cNvPr id="196" name="直線コネクタ 195">
          <a:extLst>
            <a:ext uri="{FF2B5EF4-FFF2-40B4-BE49-F238E27FC236}">
              <a16:creationId xmlns:a16="http://schemas.microsoft.com/office/drawing/2014/main" id="{222D553B-0FE1-4A1B-9632-7A2AE4F5B98A}"/>
            </a:ext>
          </a:extLst>
        </xdr:cNvPr>
        <xdr:cNvCxnSpPr/>
      </xdr:nvCxnSpPr>
      <xdr:spPr>
        <a:xfrm>
          <a:off x="2693988" y="9896747"/>
          <a:ext cx="83185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112485</xdr:rowOff>
    </xdr:from>
    <xdr:to>
      <xdr:col>10</xdr:col>
      <xdr:colOff>165100</xdr:colOff>
      <xdr:row>61</xdr:row>
      <xdr:rowOff>42635</xdr:rowOff>
    </xdr:to>
    <xdr:sp macro="" textlink="">
      <xdr:nvSpPr>
        <xdr:cNvPr id="197" name="楕円 196">
          <a:extLst>
            <a:ext uri="{FF2B5EF4-FFF2-40B4-BE49-F238E27FC236}">
              <a16:creationId xmlns:a16="http://schemas.microsoft.com/office/drawing/2014/main" id="{CAC32117-7837-40A8-9378-CEA731BFF02A}"/>
            </a:ext>
          </a:extLst>
        </xdr:cNvPr>
        <xdr:cNvSpPr/>
      </xdr:nvSpPr>
      <xdr:spPr>
        <a:xfrm>
          <a:off x="1825625" y="98375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163285</xdr:rowOff>
    </xdr:from>
    <xdr:to>
      <xdr:col>15</xdr:col>
      <xdr:colOff>50800</xdr:colOff>
      <xdr:row>61</xdr:row>
      <xdr:rowOff>9797</xdr:rowOff>
    </xdr:to>
    <xdr:cxnSp macro="">
      <xdr:nvCxnSpPr>
        <xdr:cNvPr id="198" name="直線コネクタ 197">
          <a:extLst>
            <a:ext uri="{FF2B5EF4-FFF2-40B4-BE49-F238E27FC236}">
              <a16:creationId xmlns:a16="http://schemas.microsoft.com/office/drawing/2014/main" id="{38D70AE7-8989-48DF-B562-5E60EA404040}"/>
            </a:ext>
          </a:extLst>
        </xdr:cNvPr>
        <xdr:cNvCxnSpPr/>
      </xdr:nvCxnSpPr>
      <xdr:spPr>
        <a:xfrm>
          <a:off x="1876425" y="9888310"/>
          <a:ext cx="817563"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92891</xdr:rowOff>
    </xdr:from>
    <xdr:to>
      <xdr:col>6</xdr:col>
      <xdr:colOff>38100</xdr:colOff>
      <xdr:row>61</xdr:row>
      <xdr:rowOff>23041</xdr:rowOff>
    </xdr:to>
    <xdr:sp macro="" textlink="">
      <xdr:nvSpPr>
        <xdr:cNvPr id="199" name="楕円 198">
          <a:extLst>
            <a:ext uri="{FF2B5EF4-FFF2-40B4-BE49-F238E27FC236}">
              <a16:creationId xmlns:a16="http://schemas.microsoft.com/office/drawing/2014/main" id="{7B45FA91-4195-4338-B142-218C2BE0D808}"/>
            </a:ext>
          </a:extLst>
        </xdr:cNvPr>
        <xdr:cNvSpPr/>
      </xdr:nvSpPr>
      <xdr:spPr>
        <a:xfrm>
          <a:off x="1008063" y="981791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143691</xdr:rowOff>
    </xdr:from>
    <xdr:to>
      <xdr:col>10</xdr:col>
      <xdr:colOff>114300</xdr:colOff>
      <xdr:row>60</xdr:row>
      <xdr:rowOff>163285</xdr:rowOff>
    </xdr:to>
    <xdr:cxnSp macro="">
      <xdr:nvCxnSpPr>
        <xdr:cNvPr id="200" name="直線コネクタ 199">
          <a:extLst>
            <a:ext uri="{FF2B5EF4-FFF2-40B4-BE49-F238E27FC236}">
              <a16:creationId xmlns:a16="http://schemas.microsoft.com/office/drawing/2014/main" id="{B951249B-0F98-44C8-8678-403313F42E53}"/>
            </a:ext>
          </a:extLst>
        </xdr:cNvPr>
        <xdr:cNvCxnSpPr/>
      </xdr:nvCxnSpPr>
      <xdr:spPr>
        <a:xfrm>
          <a:off x="1058863" y="9868716"/>
          <a:ext cx="817562"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113773</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E3FF0698-FE43-446F-93CB-F123197C2BC2}"/>
            </a:ext>
          </a:extLst>
        </xdr:cNvPr>
        <xdr:cNvSpPr txBox="1"/>
      </xdr:nvSpPr>
      <xdr:spPr>
        <a:xfrm>
          <a:off x="3324869" y="10000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108874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B638AA5B-1E7F-4132-AECF-85CCAB11956E}"/>
            </a:ext>
          </a:extLst>
        </xdr:cNvPr>
        <xdr:cNvSpPr txBox="1"/>
      </xdr:nvSpPr>
      <xdr:spPr>
        <a:xfrm>
          <a:off x="2505719" y="9995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B08C5BA5-6214-44EB-A6CB-32103BD0529D}"/>
            </a:ext>
          </a:extLst>
        </xdr:cNvPr>
        <xdr:cNvSpPr txBox="1"/>
      </xdr:nvSpPr>
      <xdr:spPr>
        <a:xfrm>
          <a:off x="1688157" y="9928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7702AAA-A1F7-47F8-BDBF-C94ECDF8BDA8}"/>
            </a:ext>
          </a:extLst>
        </xdr:cNvPr>
        <xdr:cNvSpPr txBox="1"/>
      </xdr:nvSpPr>
      <xdr:spPr>
        <a:xfrm>
          <a:off x="870594" y="990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96718</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A6CE16C9-EE27-4079-8EA0-1E4973E13C8E}"/>
            </a:ext>
          </a:extLst>
        </xdr:cNvPr>
        <xdr:cNvSpPr txBox="1"/>
      </xdr:nvSpPr>
      <xdr:spPr>
        <a:xfrm>
          <a:off x="3324869" y="965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3D4D2DE8-9029-435A-A108-E8ABDF2DFA5A}"/>
            </a:ext>
          </a:extLst>
        </xdr:cNvPr>
        <xdr:cNvSpPr txBox="1"/>
      </xdr:nvSpPr>
      <xdr:spPr>
        <a:xfrm>
          <a:off x="2505719" y="964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59162</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6B393519-F860-4A38-AAE5-D368CC5F4FBD}"/>
            </a:ext>
          </a:extLst>
        </xdr:cNvPr>
        <xdr:cNvSpPr txBox="1"/>
      </xdr:nvSpPr>
      <xdr:spPr>
        <a:xfrm>
          <a:off x="1688157" y="962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A512AB0F-206A-4CC8-90E8-A39212EA0A04}"/>
            </a:ext>
          </a:extLst>
        </xdr:cNvPr>
        <xdr:cNvSpPr txBox="1"/>
      </xdr:nvSpPr>
      <xdr:spPr>
        <a:xfrm>
          <a:off x="870594" y="960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7C19F35B-09D5-4CF4-92CF-CD4E3608C80F}"/>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B21D19E5-5D25-4A12-AAD8-085BA866E9FD}"/>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69F75862-7CC1-4226-A7B4-1F9360267F37}"/>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E222C8D7-9446-4C56-A094-D1D458B399B5}"/>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363CB648-982B-41CC-8D57-913AEA6E32A1}"/>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D4ACF55B-1ABE-4D61-9989-8C0AD69FCC39}"/>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56216B50-D1D0-4E67-9587-BE26731FF2DA}"/>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D27DC9F5-F975-48AE-ABAB-2DF442D4BC36}"/>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738C2894-630A-40EB-8810-8D10D4742A9F}"/>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949D3B2F-F35B-4BFA-9057-611C82E55716}"/>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a:extLst>
            <a:ext uri="{FF2B5EF4-FFF2-40B4-BE49-F238E27FC236}">
              <a16:creationId xmlns:a16="http://schemas.microsoft.com/office/drawing/2014/main" id="{5EA14380-0F22-4721-A684-61FF4F610B9E}"/>
            </a:ext>
          </a:extLst>
        </xdr:cNvPr>
        <xdr:cNvCxnSpPr/>
      </xdr:nvCxnSpPr>
      <xdr:spPr>
        <a:xfrm>
          <a:off x="6118225" y="1050335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a:extLst>
            <a:ext uri="{FF2B5EF4-FFF2-40B4-BE49-F238E27FC236}">
              <a16:creationId xmlns:a16="http://schemas.microsoft.com/office/drawing/2014/main" id="{A1113245-25C6-4C0D-9F71-ED2B25003E33}"/>
            </a:ext>
          </a:extLst>
        </xdr:cNvPr>
        <xdr:cNvSpPr txBox="1"/>
      </xdr:nvSpPr>
      <xdr:spPr>
        <a:xfrm>
          <a:off x="5883727" y="103706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a:extLst>
            <a:ext uri="{FF2B5EF4-FFF2-40B4-BE49-F238E27FC236}">
              <a16:creationId xmlns:a16="http://schemas.microsoft.com/office/drawing/2014/main" id="{A8499DF6-0692-4175-8AB3-AED8B8D2088C}"/>
            </a:ext>
          </a:extLst>
        </xdr:cNvPr>
        <xdr:cNvCxnSpPr/>
      </xdr:nvCxnSpPr>
      <xdr:spPr>
        <a:xfrm>
          <a:off x="6118225" y="1019583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a:extLst>
            <a:ext uri="{FF2B5EF4-FFF2-40B4-BE49-F238E27FC236}">
              <a16:creationId xmlns:a16="http://schemas.microsoft.com/office/drawing/2014/main" id="{E7744E03-A360-4357-9977-0319832E81E8}"/>
            </a:ext>
          </a:extLst>
        </xdr:cNvPr>
        <xdr:cNvSpPr txBox="1"/>
      </xdr:nvSpPr>
      <xdr:spPr>
        <a:xfrm>
          <a:off x="5565669" y="10053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a:extLst>
            <a:ext uri="{FF2B5EF4-FFF2-40B4-BE49-F238E27FC236}">
              <a16:creationId xmlns:a16="http://schemas.microsoft.com/office/drawing/2014/main" id="{CA7A2766-0BF0-44AB-93B0-E67635A8682F}"/>
            </a:ext>
          </a:extLst>
        </xdr:cNvPr>
        <xdr:cNvCxnSpPr/>
      </xdr:nvCxnSpPr>
      <xdr:spPr>
        <a:xfrm>
          <a:off x="6118225" y="988831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a:extLst>
            <a:ext uri="{FF2B5EF4-FFF2-40B4-BE49-F238E27FC236}">
              <a16:creationId xmlns:a16="http://schemas.microsoft.com/office/drawing/2014/main" id="{58FE878D-8196-4B72-A31B-8FD0102EF995}"/>
            </a:ext>
          </a:extLst>
        </xdr:cNvPr>
        <xdr:cNvSpPr txBox="1"/>
      </xdr:nvSpPr>
      <xdr:spPr>
        <a:xfrm>
          <a:off x="5565669"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a:extLst>
            <a:ext uri="{FF2B5EF4-FFF2-40B4-BE49-F238E27FC236}">
              <a16:creationId xmlns:a16="http://schemas.microsoft.com/office/drawing/2014/main" id="{9BE1C07B-4FF6-4469-B944-5C3CB2866605}"/>
            </a:ext>
          </a:extLst>
        </xdr:cNvPr>
        <xdr:cNvCxnSpPr/>
      </xdr:nvCxnSpPr>
      <xdr:spPr>
        <a:xfrm>
          <a:off x="6118225" y="957126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a:extLst>
            <a:ext uri="{FF2B5EF4-FFF2-40B4-BE49-F238E27FC236}">
              <a16:creationId xmlns:a16="http://schemas.microsoft.com/office/drawing/2014/main" id="{CA04CF79-AB00-4757-9565-187EA02649E8}"/>
            </a:ext>
          </a:extLst>
        </xdr:cNvPr>
        <xdr:cNvSpPr txBox="1"/>
      </xdr:nvSpPr>
      <xdr:spPr>
        <a:xfrm>
          <a:off x="5565669"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a:extLst>
            <a:ext uri="{FF2B5EF4-FFF2-40B4-BE49-F238E27FC236}">
              <a16:creationId xmlns:a16="http://schemas.microsoft.com/office/drawing/2014/main" id="{A3EEE0DB-018D-4BF7-9751-5EFA37287E37}"/>
            </a:ext>
          </a:extLst>
        </xdr:cNvPr>
        <xdr:cNvCxnSpPr/>
      </xdr:nvCxnSpPr>
      <xdr:spPr>
        <a:xfrm>
          <a:off x="6118225" y="926374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a:extLst>
            <a:ext uri="{FF2B5EF4-FFF2-40B4-BE49-F238E27FC236}">
              <a16:creationId xmlns:a16="http://schemas.microsoft.com/office/drawing/2014/main" id="{5EA7B694-2CA7-43FE-8CE1-94350A05C0F7}"/>
            </a:ext>
          </a:extLst>
        </xdr:cNvPr>
        <xdr:cNvSpPr txBox="1"/>
      </xdr:nvSpPr>
      <xdr:spPr>
        <a:xfrm>
          <a:off x="5565669" y="913104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a:extLst>
            <a:ext uri="{FF2B5EF4-FFF2-40B4-BE49-F238E27FC236}">
              <a16:creationId xmlns:a16="http://schemas.microsoft.com/office/drawing/2014/main" id="{AC8472F6-6CF5-4C1E-A364-E45014461008}"/>
            </a:ext>
          </a:extLst>
        </xdr:cNvPr>
        <xdr:cNvCxnSpPr/>
      </xdr:nvCxnSpPr>
      <xdr:spPr>
        <a:xfrm>
          <a:off x="6118225" y="895622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a:extLst>
            <a:ext uri="{FF2B5EF4-FFF2-40B4-BE49-F238E27FC236}">
              <a16:creationId xmlns:a16="http://schemas.microsoft.com/office/drawing/2014/main" id="{70C13988-BECB-47EC-A6CB-239868E81A8F}"/>
            </a:ext>
          </a:extLst>
        </xdr:cNvPr>
        <xdr:cNvSpPr txBox="1"/>
      </xdr:nvSpPr>
      <xdr:spPr>
        <a:xfrm>
          <a:off x="5475516" y="882352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a:extLst>
            <a:ext uri="{FF2B5EF4-FFF2-40B4-BE49-F238E27FC236}">
              <a16:creationId xmlns:a16="http://schemas.microsoft.com/office/drawing/2014/main" id="{189E275F-26EB-4E09-8221-D641213ECC17}"/>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a:extLst>
            <a:ext uri="{FF2B5EF4-FFF2-40B4-BE49-F238E27FC236}">
              <a16:creationId xmlns:a16="http://schemas.microsoft.com/office/drawing/2014/main" id="{8D4EB848-A7B0-4B92-9F2C-D651C652A122}"/>
            </a:ext>
          </a:extLst>
        </xdr:cNvPr>
        <xdr:cNvSpPr txBox="1"/>
      </xdr:nvSpPr>
      <xdr:spPr>
        <a:xfrm>
          <a:off x="5475516" y="85160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a:extLst>
            <a:ext uri="{FF2B5EF4-FFF2-40B4-BE49-F238E27FC236}">
              <a16:creationId xmlns:a16="http://schemas.microsoft.com/office/drawing/2014/main" id="{8B13B10C-BA2A-41F4-9A28-7ADA78A70E58}"/>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107391</xdr:rowOff>
    </xdr:from>
    <xdr:to>
      <xdr:col>54</xdr:col>
      <xdr:colOff>189865</xdr:colOff>
      <xdr:row>64</xdr:row>
      <xdr:rowOff>115851</xdr:rowOff>
    </xdr:to>
    <xdr:cxnSp macro="">
      <xdr:nvCxnSpPr>
        <xdr:cNvPr id="234" name="直線コネクタ 233">
          <a:extLst>
            <a:ext uri="{FF2B5EF4-FFF2-40B4-BE49-F238E27FC236}">
              <a16:creationId xmlns:a16="http://schemas.microsoft.com/office/drawing/2014/main" id="{8899AE01-3EE7-4B30-9D16-6069803FBFCC}"/>
            </a:ext>
          </a:extLst>
        </xdr:cNvPr>
        <xdr:cNvCxnSpPr/>
      </xdr:nvCxnSpPr>
      <xdr:spPr>
        <a:xfrm flipV="1">
          <a:off x="9691053" y="9022791"/>
          <a:ext cx="0" cy="1465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119678</xdr:rowOff>
    </xdr:from>
    <xdr:ext cx="469744" cy="259045"/>
    <xdr:sp macro="" textlink="">
      <xdr:nvSpPr>
        <xdr:cNvPr id="235" name="【橋りょう・トンネル】&#10;一人当たり有形固定資産（償却資産）額最小値テキスト">
          <a:extLst>
            <a:ext uri="{FF2B5EF4-FFF2-40B4-BE49-F238E27FC236}">
              <a16:creationId xmlns:a16="http://schemas.microsoft.com/office/drawing/2014/main" id="{EAE405B9-87D8-4799-9B50-7EFFC9DA3351}"/>
            </a:ext>
          </a:extLst>
        </xdr:cNvPr>
        <xdr:cNvSpPr txBox="1"/>
      </xdr:nvSpPr>
      <xdr:spPr>
        <a:xfrm>
          <a:off x="9729788" y="10492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115851</xdr:rowOff>
    </xdr:from>
    <xdr:to>
      <xdr:col>55</xdr:col>
      <xdr:colOff>88900</xdr:colOff>
      <xdr:row>64</xdr:row>
      <xdr:rowOff>115851</xdr:rowOff>
    </xdr:to>
    <xdr:cxnSp macro="">
      <xdr:nvCxnSpPr>
        <xdr:cNvPr id="236" name="直線コネクタ 235">
          <a:extLst>
            <a:ext uri="{FF2B5EF4-FFF2-40B4-BE49-F238E27FC236}">
              <a16:creationId xmlns:a16="http://schemas.microsoft.com/office/drawing/2014/main" id="{5EA5B27E-BC3D-4057-B1F9-2D0B1D747386}"/>
            </a:ext>
          </a:extLst>
        </xdr:cNvPr>
        <xdr:cNvCxnSpPr/>
      </xdr:nvCxnSpPr>
      <xdr:spPr>
        <a:xfrm>
          <a:off x="9617075" y="1048857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54068</xdr:rowOff>
    </xdr:from>
    <xdr:ext cx="599010" cy="259045"/>
    <xdr:sp macro="" textlink="">
      <xdr:nvSpPr>
        <xdr:cNvPr id="237" name="【橋りょう・トンネル】&#10;一人当たり有形固定資産（償却資産）額最大値テキスト">
          <a:extLst>
            <a:ext uri="{FF2B5EF4-FFF2-40B4-BE49-F238E27FC236}">
              <a16:creationId xmlns:a16="http://schemas.microsoft.com/office/drawing/2014/main" id="{B484F082-B358-43BF-80DB-6B8BC2DD4946}"/>
            </a:ext>
          </a:extLst>
        </xdr:cNvPr>
        <xdr:cNvSpPr txBox="1"/>
      </xdr:nvSpPr>
      <xdr:spPr>
        <a:xfrm>
          <a:off x="9729788" y="8807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107391</xdr:rowOff>
    </xdr:from>
    <xdr:to>
      <xdr:col>55</xdr:col>
      <xdr:colOff>88900</xdr:colOff>
      <xdr:row>55</xdr:row>
      <xdr:rowOff>107391</xdr:rowOff>
    </xdr:to>
    <xdr:cxnSp macro="">
      <xdr:nvCxnSpPr>
        <xdr:cNvPr id="238" name="直線コネクタ 237">
          <a:extLst>
            <a:ext uri="{FF2B5EF4-FFF2-40B4-BE49-F238E27FC236}">
              <a16:creationId xmlns:a16="http://schemas.microsoft.com/office/drawing/2014/main" id="{70B69F63-516C-425E-8FD4-1C0E4EFA13F5}"/>
            </a:ext>
          </a:extLst>
        </xdr:cNvPr>
        <xdr:cNvCxnSpPr/>
      </xdr:nvCxnSpPr>
      <xdr:spPr>
        <a:xfrm>
          <a:off x="9617075" y="902279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82164</xdr:rowOff>
    </xdr:from>
    <xdr:ext cx="599010" cy="259045"/>
    <xdr:sp macro="" textlink="">
      <xdr:nvSpPr>
        <xdr:cNvPr id="239" name="【橋りょう・トンネル】&#10;一人当たり有形固定資産（償却資産）額平均値テキスト">
          <a:extLst>
            <a:ext uri="{FF2B5EF4-FFF2-40B4-BE49-F238E27FC236}">
              <a16:creationId xmlns:a16="http://schemas.microsoft.com/office/drawing/2014/main" id="{905A4C4B-6C1E-4301-90CB-5775DA0B8964}"/>
            </a:ext>
          </a:extLst>
        </xdr:cNvPr>
        <xdr:cNvSpPr txBox="1"/>
      </xdr:nvSpPr>
      <xdr:spPr>
        <a:xfrm>
          <a:off x="9729788" y="9969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103737</xdr:rowOff>
    </xdr:from>
    <xdr:to>
      <xdr:col>55</xdr:col>
      <xdr:colOff>50800</xdr:colOff>
      <xdr:row>62</xdr:row>
      <xdr:rowOff>33887</xdr:rowOff>
    </xdr:to>
    <xdr:sp macro="" textlink="">
      <xdr:nvSpPr>
        <xdr:cNvPr id="240" name="フローチャート: 判断 239">
          <a:extLst>
            <a:ext uri="{FF2B5EF4-FFF2-40B4-BE49-F238E27FC236}">
              <a16:creationId xmlns:a16="http://schemas.microsoft.com/office/drawing/2014/main" id="{07F2BFF3-EA06-499B-95B9-9299D1C49F7A}"/>
            </a:ext>
          </a:extLst>
        </xdr:cNvPr>
        <xdr:cNvSpPr/>
      </xdr:nvSpPr>
      <xdr:spPr>
        <a:xfrm>
          <a:off x="9655175" y="9990687"/>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106628</xdr:rowOff>
    </xdr:from>
    <xdr:to>
      <xdr:col>50</xdr:col>
      <xdr:colOff>165100</xdr:colOff>
      <xdr:row>62</xdr:row>
      <xdr:rowOff>36778</xdr:rowOff>
    </xdr:to>
    <xdr:sp macro="" textlink="">
      <xdr:nvSpPr>
        <xdr:cNvPr id="241" name="フローチャート: 判断 240">
          <a:extLst>
            <a:ext uri="{FF2B5EF4-FFF2-40B4-BE49-F238E27FC236}">
              <a16:creationId xmlns:a16="http://schemas.microsoft.com/office/drawing/2014/main" id="{5A96363A-32F2-46EC-ADCB-0116A6DC3B18}"/>
            </a:ext>
          </a:extLst>
        </xdr:cNvPr>
        <xdr:cNvSpPr/>
      </xdr:nvSpPr>
      <xdr:spPr>
        <a:xfrm>
          <a:off x="8874125" y="999357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165893</xdr:rowOff>
    </xdr:from>
    <xdr:to>
      <xdr:col>46</xdr:col>
      <xdr:colOff>38100</xdr:colOff>
      <xdr:row>62</xdr:row>
      <xdr:rowOff>96043</xdr:rowOff>
    </xdr:to>
    <xdr:sp macro="" textlink="">
      <xdr:nvSpPr>
        <xdr:cNvPr id="242" name="フローチャート: 判断 241">
          <a:extLst>
            <a:ext uri="{FF2B5EF4-FFF2-40B4-BE49-F238E27FC236}">
              <a16:creationId xmlns:a16="http://schemas.microsoft.com/office/drawing/2014/main" id="{8D76999C-8114-442B-8132-C68F3FD11068}"/>
            </a:ext>
          </a:extLst>
        </xdr:cNvPr>
        <xdr:cNvSpPr/>
      </xdr:nvSpPr>
      <xdr:spPr>
        <a:xfrm>
          <a:off x="8056563" y="10048080"/>
          <a:ext cx="8731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94501</xdr:rowOff>
    </xdr:from>
    <xdr:to>
      <xdr:col>41</xdr:col>
      <xdr:colOff>101600</xdr:colOff>
      <xdr:row>63</xdr:row>
      <xdr:rowOff>24651</xdr:rowOff>
    </xdr:to>
    <xdr:sp macro="" textlink="">
      <xdr:nvSpPr>
        <xdr:cNvPr id="243" name="フローチャート: 判断 242">
          <a:extLst>
            <a:ext uri="{FF2B5EF4-FFF2-40B4-BE49-F238E27FC236}">
              <a16:creationId xmlns:a16="http://schemas.microsoft.com/office/drawing/2014/main" id="{56E90F2A-B05F-4413-96AD-239D72662FD1}"/>
            </a:ext>
          </a:extLst>
        </xdr:cNvPr>
        <xdr:cNvSpPr/>
      </xdr:nvSpPr>
      <xdr:spPr>
        <a:xfrm>
          <a:off x="7224713" y="1014337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96634</xdr:rowOff>
    </xdr:from>
    <xdr:to>
      <xdr:col>36</xdr:col>
      <xdr:colOff>165100</xdr:colOff>
      <xdr:row>63</xdr:row>
      <xdr:rowOff>26784</xdr:rowOff>
    </xdr:to>
    <xdr:sp macro="" textlink="">
      <xdr:nvSpPr>
        <xdr:cNvPr id="244" name="フローチャート: 判断 243">
          <a:extLst>
            <a:ext uri="{FF2B5EF4-FFF2-40B4-BE49-F238E27FC236}">
              <a16:creationId xmlns:a16="http://schemas.microsoft.com/office/drawing/2014/main" id="{B3653E83-73D1-4974-94CF-EBA349FC88E6}"/>
            </a:ext>
          </a:extLst>
        </xdr:cNvPr>
        <xdr:cNvSpPr/>
      </xdr:nvSpPr>
      <xdr:spPr>
        <a:xfrm>
          <a:off x="6407150" y="1014550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4210DA9-81A8-4816-BF9B-F2C8A41A66EF}"/>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703B537-0326-4135-9206-0853A08F7269}"/>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45DE24DA-4F24-4A41-B144-F5800AA2526D}"/>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55449B25-2C66-4F90-AB4C-2109ABFE1011}"/>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4C8EC742-815C-4C55-AE6F-42CA78D030F6}"/>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102690</xdr:rowOff>
    </xdr:from>
    <xdr:to>
      <xdr:col>55</xdr:col>
      <xdr:colOff>50800</xdr:colOff>
      <xdr:row>62</xdr:row>
      <xdr:rowOff>32840</xdr:rowOff>
    </xdr:to>
    <xdr:sp macro="" textlink="">
      <xdr:nvSpPr>
        <xdr:cNvPr id="250" name="楕円 249">
          <a:extLst>
            <a:ext uri="{FF2B5EF4-FFF2-40B4-BE49-F238E27FC236}">
              <a16:creationId xmlns:a16="http://schemas.microsoft.com/office/drawing/2014/main" id="{8EAC9E70-D194-4324-8825-A5F7B5914873}"/>
            </a:ext>
          </a:extLst>
        </xdr:cNvPr>
        <xdr:cNvSpPr/>
      </xdr:nvSpPr>
      <xdr:spPr>
        <a:xfrm>
          <a:off x="9655175" y="998964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125567</xdr:rowOff>
    </xdr:from>
    <xdr:ext cx="599010" cy="259045"/>
    <xdr:sp macro="" textlink="">
      <xdr:nvSpPr>
        <xdr:cNvPr id="251" name="【橋りょう・トンネル】&#10;一人当たり有形固定資産（償却資産）額該当値テキスト">
          <a:extLst>
            <a:ext uri="{FF2B5EF4-FFF2-40B4-BE49-F238E27FC236}">
              <a16:creationId xmlns:a16="http://schemas.microsoft.com/office/drawing/2014/main" id="{B3A1E69C-16D3-4381-BD66-0F53C93C300A}"/>
            </a:ext>
          </a:extLst>
        </xdr:cNvPr>
        <xdr:cNvSpPr txBox="1"/>
      </xdr:nvSpPr>
      <xdr:spPr>
        <a:xfrm>
          <a:off x="9729788" y="985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115129</xdr:rowOff>
    </xdr:from>
    <xdr:to>
      <xdr:col>50</xdr:col>
      <xdr:colOff>165100</xdr:colOff>
      <xdr:row>62</xdr:row>
      <xdr:rowOff>45279</xdr:rowOff>
    </xdr:to>
    <xdr:sp macro="" textlink="">
      <xdr:nvSpPr>
        <xdr:cNvPr id="252" name="楕円 251">
          <a:extLst>
            <a:ext uri="{FF2B5EF4-FFF2-40B4-BE49-F238E27FC236}">
              <a16:creationId xmlns:a16="http://schemas.microsoft.com/office/drawing/2014/main" id="{83347F68-7E31-48D4-B938-F6551D42DBF8}"/>
            </a:ext>
          </a:extLst>
        </xdr:cNvPr>
        <xdr:cNvSpPr/>
      </xdr:nvSpPr>
      <xdr:spPr>
        <a:xfrm>
          <a:off x="8874125" y="1000207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153490</xdr:rowOff>
    </xdr:from>
    <xdr:to>
      <xdr:col>55</xdr:col>
      <xdr:colOff>0</xdr:colOff>
      <xdr:row>61</xdr:row>
      <xdr:rowOff>165929</xdr:rowOff>
    </xdr:to>
    <xdr:cxnSp macro="">
      <xdr:nvCxnSpPr>
        <xdr:cNvPr id="253" name="直線コネクタ 252">
          <a:extLst>
            <a:ext uri="{FF2B5EF4-FFF2-40B4-BE49-F238E27FC236}">
              <a16:creationId xmlns:a16="http://schemas.microsoft.com/office/drawing/2014/main" id="{A3202406-D2F7-4FCC-B42B-8455A684FE4B}"/>
            </a:ext>
          </a:extLst>
        </xdr:cNvPr>
        <xdr:cNvCxnSpPr/>
      </xdr:nvCxnSpPr>
      <xdr:spPr>
        <a:xfrm flipV="1">
          <a:off x="8924925" y="10040440"/>
          <a:ext cx="766763" cy="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124693</xdr:rowOff>
    </xdr:from>
    <xdr:to>
      <xdr:col>46</xdr:col>
      <xdr:colOff>38100</xdr:colOff>
      <xdr:row>62</xdr:row>
      <xdr:rowOff>54843</xdr:rowOff>
    </xdr:to>
    <xdr:sp macro="" textlink="">
      <xdr:nvSpPr>
        <xdr:cNvPr id="254" name="楕円 253">
          <a:extLst>
            <a:ext uri="{FF2B5EF4-FFF2-40B4-BE49-F238E27FC236}">
              <a16:creationId xmlns:a16="http://schemas.microsoft.com/office/drawing/2014/main" id="{751A27F7-85EE-4C22-BC5B-10F171D50844}"/>
            </a:ext>
          </a:extLst>
        </xdr:cNvPr>
        <xdr:cNvSpPr/>
      </xdr:nvSpPr>
      <xdr:spPr>
        <a:xfrm>
          <a:off x="8056563" y="1001164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165929</xdr:rowOff>
    </xdr:from>
    <xdr:to>
      <xdr:col>50</xdr:col>
      <xdr:colOff>114300</xdr:colOff>
      <xdr:row>62</xdr:row>
      <xdr:rowOff>4043</xdr:rowOff>
    </xdr:to>
    <xdr:cxnSp macro="">
      <xdr:nvCxnSpPr>
        <xdr:cNvPr id="255" name="直線コネクタ 254">
          <a:extLst>
            <a:ext uri="{FF2B5EF4-FFF2-40B4-BE49-F238E27FC236}">
              <a16:creationId xmlns:a16="http://schemas.microsoft.com/office/drawing/2014/main" id="{1E2B0252-F483-48F1-812D-79A5B9AC256A}"/>
            </a:ext>
          </a:extLst>
        </xdr:cNvPr>
        <xdr:cNvCxnSpPr/>
      </xdr:nvCxnSpPr>
      <xdr:spPr>
        <a:xfrm flipV="1">
          <a:off x="8107363" y="10048116"/>
          <a:ext cx="817562"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135581</xdr:rowOff>
    </xdr:from>
    <xdr:to>
      <xdr:col>41</xdr:col>
      <xdr:colOff>101600</xdr:colOff>
      <xdr:row>62</xdr:row>
      <xdr:rowOff>65731</xdr:rowOff>
    </xdr:to>
    <xdr:sp macro="" textlink="">
      <xdr:nvSpPr>
        <xdr:cNvPr id="256" name="楕円 255">
          <a:extLst>
            <a:ext uri="{FF2B5EF4-FFF2-40B4-BE49-F238E27FC236}">
              <a16:creationId xmlns:a16="http://schemas.microsoft.com/office/drawing/2014/main" id="{5457F7C6-FEE7-40F9-B088-63F745F2C9B7}"/>
            </a:ext>
          </a:extLst>
        </xdr:cNvPr>
        <xdr:cNvSpPr/>
      </xdr:nvSpPr>
      <xdr:spPr>
        <a:xfrm>
          <a:off x="7224713" y="1002253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4043</xdr:rowOff>
    </xdr:from>
    <xdr:to>
      <xdr:col>45</xdr:col>
      <xdr:colOff>177800</xdr:colOff>
      <xdr:row>62</xdr:row>
      <xdr:rowOff>14931</xdr:rowOff>
    </xdr:to>
    <xdr:cxnSp macro="">
      <xdr:nvCxnSpPr>
        <xdr:cNvPr id="257" name="直線コネクタ 256">
          <a:extLst>
            <a:ext uri="{FF2B5EF4-FFF2-40B4-BE49-F238E27FC236}">
              <a16:creationId xmlns:a16="http://schemas.microsoft.com/office/drawing/2014/main" id="{A071EA24-75CD-42F1-AF52-49EF824FBED6}"/>
            </a:ext>
          </a:extLst>
        </xdr:cNvPr>
        <xdr:cNvCxnSpPr/>
      </xdr:nvCxnSpPr>
      <xdr:spPr>
        <a:xfrm flipV="1">
          <a:off x="7275513" y="10052918"/>
          <a:ext cx="831850" cy="10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144341</xdr:rowOff>
    </xdr:from>
    <xdr:to>
      <xdr:col>36</xdr:col>
      <xdr:colOff>165100</xdr:colOff>
      <xdr:row>62</xdr:row>
      <xdr:rowOff>74491</xdr:rowOff>
    </xdr:to>
    <xdr:sp macro="" textlink="">
      <xdr:nvSpPr>
        <xdr:cNvPr id="258" name="楕円 257">
          <a:extLst>
            <a:ext uri="{FF2B5EF4-FFF2-40B4-BE49-F238E27FC236}">
              <a16:creationId xmlns:a16="http://schemas.microsoft.com/office/drawing/2014/main" id="{8298C107-4EB9-4B10-AB3D-1FE8AF318A47}"/>
            </a:ext>
          </a:extLst>
        </xdr:cNvPr>
        <xdr:cNvSpPr/>
      </xdr:nvSpPr>
      <xdr:spPr>
        <a:xfrm>
          <a:off x="6407150" y="1003129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14931</xdr:rowOff>
    </xdr:from>
    <xdr:to>
      <xdr:col>41</xdr:col>
      <xdr:colOff>50800</xdr:colOff>
      <xdr:row>62</xdr:row>
      <xdr:rowOff>23691</xdr:rowOff>
    </xdr:to>
    <xdr:cxnSp macro="">
      <xdr:nvCxnSpPr>
        <xdr:cNvPr id="259" name="直線コネクタ 258">
          <a:extLst>
            <a:ext uri="{FF2B5EF4-FFF2-40B4-BE49-F238E27FC236}">
              <a16:creationId xmlns:a16="http://schemas.microsoft.com/office/drawing/2014/main" id="{408C2B9C-3853-4829-B5C4-BE7BCB9005F6}"/>
            </a:ext>
          </a:extLst>
        </xdr:cNvPr>
        <xdr:cNvCxnSpPr/>
      </xdr:nvCxnSpPr>
      <xdr:spPr>
        <a:xfrm flipV="1">
          <a:off x="6457950" y="10063806"/>
          <a:ext cx="817563" cy="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53305</xdr:rowOff>
    </xdr:from>
    <xdr:ext cx="599010" cy="259045"/>
    <xdr:sp macro="" textlink="">
      <xdr:nvSpPr>
        <xdr:cNvPr id="260" name="n_1aveValue【橋りょう・トンネル】&#10;一人当たり有形固定資産（償却資産）額">
          <a:extLst>
            <a:ext uri="{FF2B5EF4-FFF2-40B4-BE49-F238E27FC236}">
              <a16:creationId xmlns:a16="http://schemas.microsoft.com/office/drawing/2014/main" id="{587160F1-96A0-427C-BBA1-9D9DB8766135}"/>
            </a:ext>
          </a:extLst>
        </xdr:cNvPr>
        <xdr:cNvSpPr txBox="1"/>
      </xdr:nvSpPr>
      <xdr:spPr>
        <a:xfrm>
          <a:off x="8636533" y="9778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87170</xdr:rowOff>
    </xdr:from>
    <xdr:ext cx="599010" cy="259045"/>
    <xdr:sp macro="" textlink="">
      <xdr:nvSpPr>
        <xdr:cNvPr id="261" name="n_2aveValue【橋りょう・トンネル】&#10;一人当たり有形固定資産（償却資産）額">
          <a:extLst>
            <a:ext uri="{FF2B5EF4-FFF2-40B4-BE49-F238E27FC236}">
              <a16:creationId xmlns:a16="http://schemas.microsoft.com/office/drawing/2014/main" id="{78B6ACF2-51C8-46D4-AEBF-40A5B88D92B0}"/>
            </a:ext>
          </a:extLst>
        </xdr:cNvPr>
        <xdr:cNvSpPr txBox="1"/>
      </xdr:nvSpPr>
      <xdr:spPr>
        <a:xfrm>
          <a:off x="7822145" y="10136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15778</xdr:rowOff>
    </xdr:from>
    <xdr:ext cx="599010" cy="259045"/>
    <xdr:sp macro="" textlink="">
      <xdr:nvSpPr>
        <xdr:cNvPr id="262" name="n_3aveValue【橋りょう・トンネル】&#10;一人当たり有形固定資産（償却資産）額">
          <a:extLst>
            <a:ext uri="{FF2B5EF4-FFF2-40B4-BE49-F238E27FC236}">
              <a16:creationId xmlns:a16="http://schemas.microsoft.com/office/drawing/2014/main" id="{F29A78B0-56D0-4EA4-AEB6-40B62DF33861}"/>
            </a:ext>
          </a:extLst>
        </xdr:cNvPr>
        <xdr:cNvSpPr txBox="1"/>
      </xdr:nvSpPr>
      <xdr:spPr>
        <a:xfrm>
          <a:off x="7004583" y="1022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17911</xdr:rowOff>
    </xdr:from>
    <xdr:ext cx="599010" cy="259045"/>
    <xdr:sp macro="" textlink="">
      <xdr:nvSpPr>
        <xdr:cNvPr id="263" name="n_4aveValue【橋りょう・トンネル】&#10;一人当たり有形固定資産（償却資産）額">
          <a:extLst>
            <a:ext uri="{FF2B5EF4-FFF2-40B4-BE49-F238E27FC236}">
              <a16:creationId xmlns:a16="http://schemas.microsoft.com/office/drawing/2014/main" id="{39B67AA6-CF3D-4DD1-A75C-3388D9907551}"/>
            </a:ext>
          </a:extLst>
        </xdr:cNvPr>
        <xdr:cNvSpPr txBox="1"/>
      </xdr:nvSpPr>
      <xdr:spPr>
        <a:xfrm>
          <a:off x="6172733" y="1022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36406</xdr:rowOff>
    </xdr:from>
    <xdr:ext cx="599010" cy="259045"/>
    <xdr:sp macro="" textlink="">
      <xdr:nvSpPr>
        <xdr:cNvPr id="264" name="n_1mainValue【橋りょう・トンネル】&#10;一人当たり有形固定資産（償却資産）額">
          <a:extLst>
            <a:ext uri="{FF2B5EF4-FFF2-40B4-BE49-F238E27FC236}">
              <a16:creationId xmlns:a16="http://schemas.microsoft.com/office/drawing/2014/main" id="{B5B66F68-CAAD-4460-BF36-86B150934E09}"/>
            </a:ext>
          </a:extLst>
        </xdr:cNvPr>
        <xdr:cNvSpPr txBox="1"/>
      </xdr:nvSpPr>
      <xdr:spPr>
        <a:xfrm>
          <a:off x="8636533" y="10085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71370</xdr:rowOff>
    </xdr:from>
    <xdr:ext cx="599010" cy="259045"/>
    <xdr:sp macro="" textlink="">
      <xdr:nvSpPr>
        <xdr:cNvPr id="265" name="n_2mainValue【橋りょう・トンネル】&#10;一人当たり有形固定資産（償却資産）額">
          <a:extLst>
            <a:ext uri="{FF2B5EF4-FFF2-40B4-BE49-F238E27FC236}">
              <a16:creationId xmlns:a16="http://schemas.microsoft.com/office/drawing/2014/main" id="{1BDDA414-3946-4DDB-8212-3B19ECDDF2BA}"/>
            </a:ext>
          </a:extLst>
        </xdr:cNvPr>
        <xdr:cNvSpPr txBox="1"/>
      </xdr:nvSpPr>
      <xdr:spPr>
        <a:xfrm>
          <a:off x="7822145" y="979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82258</xdr:rowOff>
    </xdr:from>
    <xdr:ext cx="599010" cy="259045"/>
    <xdr:sp macro="" textlink="">
      <xdr:nvSpPr>
        <xdr:cNvPr id="266" name="n_3mainValue【橋りょう・トンネル】&#10;一人当たり有形固定資産（償却資産）額">
          <a:extLst>
            <a:ext uri="{FF2B5EF4-FFF2-40B4-BE49-F238E27FC236}">
              <a16:creationId xmlns:a16="http://schemas.microsoft.com/office/drawing/2014/main" id="{6AF3A787-10B7-4CD7-9F4C-31C1D09AEB00}"/>
            </a:ext>
          </a:extLst>
        </xdr:cNvPr>
        <xdr:cNvSpPr txBox="1"/>
      </xdr:nvSpPr>
      <xdr:spPr>
        <a:xfrm>
          <a:off x="7004583" y="980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91018</xdr:rowOff>
    </xdr:from>
    <xdr:ext cx="599010" cy="259045"/>
    <xdr:sp macro="" textlink="">
      <xdr:nvSpPr>
        <xdr:cNvPr id="267" name="n_4mainValue【橋りょう・トンネル】&#10;一人当たり有形固定資産（償却資産）額">
          <a:extLst>
            <a:ext uri="{FF2B5EF4-FFF2-40B4-BE49-F238E27FC236}">
              <a16:creationId xmlns:a16="http://schemas.microsoft.com/office/drawing/2014/main" id="{945D8047-83B5-40EF-8ABF-848D53776772}"/>
            </a:ext>
          </a:extLst>
        </xdr:cNvPr>
        <xdr:cNvSpPr txBox="1"/>
      </xdr:nvSpPr>
      <xdr:spPr>
        <a:xfrm>
          <a:off x="6172733" y="9816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a:extLst>
            <a:ext uri="{FF2B5EF4-FFF2-40B4-BE49-F238E27FC236}">
              <a16:creationId xmlns:a16="http://schemas.microsoft.com/office/drawing/2014/main" id="{B192A022-64AE-45FA-8D86-FE33F9203617}"/>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a:extLst>
            <a:ext uri="{FF2B5EF4-FFF2-40B4-BE49-F238E27FC236}">
              <a16:creationId xmlns:a16="http://schemas.microsoft.com/office/drawing/2014/main" id="{EEEAD6CF-8FDB-4D6F-B53B-519C2B60B648}"/>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a:extLst>
            <a:ext uri="{FF2B5EF4-FFF2-40B4-BE49-F238E27FC236}">
              <a16:creationId xmlns:a16="http://schemas.microsoft.com/office/drawing/2014/main" id="{7D11414A-36DC-4BE4-97A2-65F60F9CB6D8}"/>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a:extLst>
            <a:ext uri="{FF2B5EF4-FFF2-40B4-BE49-F238E27FC236}">
              <a16:creationId xmlns:a16="http://schemas.microsoft.com/office/drawing/2014/main" id="{3EA6D0E7-B640-4C99-8D58-55BC2A8342FB}"/>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a:extLst>
            <a:ext uri="{FF2B5EF4-FFF2-40B4-BE49-F238E27FC236}">
              <a16:creationId xmlns:a16="http://schemas.microsoft.com/office/drawing/2014/main" id="{B7025446-8306-4073-9C8C-AEDB8687042F}"/>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a:extLst>
            <a:ext uri="{FF2B5EF4-FFF2-40B4-BE49-F238E27FC236}">
              <a16:creationId xmlns:a16="http://schemas.microsoft.com/office/drawing/2014/main" id="{7F5511C3-4F03-4E61-BC85-7F8D680BB4AE}"/>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a:extLst>
            <a:ext uri="{FF2B5EF4-FFF2-40B4-BE49-F238E27FC236}">
              <a16:creationId xmlns:a16="http://schemas.microsoft.com/office/drawing/2014/main" id="{B8DC6145-459C-4B50-844D-3EBCA2B16ADF}"/>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a:extLst>
            <a:ext uri="{FF2B5EF4-FFF2-40B4-BE49-F238E27FC236}">
              <a16:creationId xmlns:a16="http://schemas.microsoft.com/office/drawing/2014/main" id="{A6C342EA-6C71-41DC-994A-760CE1A8A604}"/>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a:extLst>
            <a:ext uri="{FF2B5EF4-FFF2-40B4-BE49-F238E27FC236}">
              <a16:creationId xmlns:a16="http://schemas.microsoft.com/office/drawing/2014/main" id="{7601BFA0-F1FB-427A-AE65-5734BE0C2171}"/>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a:extLst>
            <a:ext uri="{FF2B5EF4-FFF2-40B4-BE49-F238E27FC236}">
              <a16:creationId xmlns:a16="http://schemas.microsoft.com/office/drawing/2014/main" id="{6669B639-999D-4B24-ABC0-D0B13B5BE097}"/>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a:extLst>
            <a:ext uri="{FF2B5EF4-FFF2-40B4-BE49-F238E27FC236}">
              <a16:creationId xmlns:a16="http://schemas.microsoft.com/office/drawing/2014/main" id="{14E2091E-B947-43CF-8051-FB40847F9C1E}"/>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a:extLst>
            <a:ext uri="{FF2B5EF4-FFF2-40B4-BE49-F238E27FC236}">
              <a16:creationId xmlns:a16="http://schemas.microsoft.com/office/drawing/2014/main" id="{8C84BA32-D6C0-4DFA-A3AF-4A84BC968859}"/>
            </a:ext>
          </a:extLst>
        </xdr:cNvPr>
        <xdr:cNvCxnSpPr/>
      </xdr:nvCxnSpPr>
      <xdr:spPr>
        <a:xfrm>
          <a:off x="70485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a:extLst>
            <a:ext uri="{FF2B5EF4-FFF2-40B4-BE49-F238E27FC236}">
              <a16:creationId xmlns:a16="http://schemas.microsoft.com/office/drawing/2014/main" id="{D268657F-BF7C-48C0-BE5B-3A194E54737E}"/>
            </a:ext>
          </a:extLst>
        </xdr:cNvPr>
        <xdr:cNvSpPr txBox="1"/>
      </xdr:nvSpPr>
      <xdr:spPr>
        <a:xfrm>
          <a:off x="28053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a:extLst>
            <a:ext uri="{FF2B5EF4-FFF2-40B4-BE49-F238E27FC236}">
              <a16:creationId xmlns:a16="http://schemas.microsoft.com/office/drawing/2014/main" id="{B41968D8-FAF0-4254-B802-9A534AAF56E4}"/>
            </a:ext>
          </a:extLst>
        </xdr:cNvPr>
        <xdr:cNvCxnSpPr/>
      </xdr:nvCxnSpPr>
      <xdr:spPr>
        <a:xfrm>
          <a:off x="70485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a:extLst>
            <a:ext uri="{FF2B5EF4-FFF2-40B4-BE49-F238E27FC236}">
              <a16:creationId xmlns:a16="http://schemas.microsoft.com/office/drawing/2014/main" id="{F002AE44-5097-4A86-B61B-B188FDC7D683}"/>
            </a:ext>
          </a:extLst>
        </xdr:cNvPr>
        <xdr:cNvSpPr txBox="1"/>
      </xdr:nvSpPr>
      <xdr:spPr>
        <a:xfrm>
          <a:off x="344654"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a:extLst>
            <a:ext uri="{FF2B5EF4-FFF2-40B4-BE49-F238E27FC236}">
              <a16:creationId xmlns:a16="http://schemas.microsoft.com/office/drawing/2014/main" id="{BE11BE08-E217-4546-B73E-03FC8AEFCED4}"/>
            </a:ext>
          </a:extLst>
        </xdr:cNvPr>
        <xdr:cNvCxnSpPr/>
      </xdr:nvCxnSpPr>
      <xdr:spPr>
        <a:xfrm>
          <a:off x="70485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a:extLst>
            <a:ext uri="{FF2B5EF4-FFF2-40B4-BE49-F238E27FC236}">
              <a16:creationId xmlns:a16="http://schemas.microsoft.com/office/drawing/2014/main" id="{D0ED4298-9BD3-4939-8B6B-5BB9454BB4F1}"/>
            </a:ext>
          </a:extLst>
        </xdr:cNvPr>
        <xdr:cNvSpPr txBox="1"/>
      </xdr:nvSpPr>
      <xdr:spPr>
        <a:xfrm>
          <a:off x="344654"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a:extLst>
            <a:ext uri="{FF2B5EF4-FFF2-40B4-BE49-F238E27FC236}">
              <a16:creationId xmlns:a16="http://schemas.microsoft.com/office/drawing/2014/main" id="{EFA2DF93-D872-4B49-AC3D-0761C104AEDD}"/>
            </a:ext>
          </a:extLst>
        </xdr:cNvPr>
        <xdr:cNvCxnSpPr/>
      </xdr:nvCxnSpPr>
      <xdr:spPr>
        <a:xfrm>
          <a:off x="70485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a:extLst>
            <a:ext uri="{FF2B5EF4-FFF2-40B4-BE49-F238E27FC236}">
              <a16:creationId xmlns:a16="http://schemas.microsoft.com/office/drawing/2014/main" id="{FAD9A4F2-6FEE-487D-8DBC-0FB42A562615}"/>
            </a:ext>
          </a:extLst>
        </xdr:cNvPr>
        <xdr:cNvSpPr txBox="1"/>
      </xdr:nvSpPr>
      <xdr:spPr>
        <a:xfrm>
          <a:off x="344654"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a:extLst>
            <a:ext uri="{FF2B5EF4-FFF2-40B4-BE49-F238E27FC236}">
              <a16:creationId xmlns:a16="http://schemas.microsoft.com/office/drawing/2014/main" id="{46F5F45E-F8E8-430F-8E13-844D6D8948BD}"/>
            </a:ext>
          </a:extLst>
        </xdr:cNvPr>
        <xdr:cNvCxnSpPr/>
      </xdr:nvCxnSpPr>
      <xdr:spPr>
        <a:xfrm>
          <a:off x="70485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a:extLst>
            <a:ext uri="{FF2B5EF4-FFF2-40B4-BE49-F238E27FC236}">
              <a16:creationId xmlns:a16="http://schemas.microsoft.com/office/drawing/2014/main" id="{41269111-34E1-4F21-A01E-DA63EA62F672}"/>
            </a:ext>
          </a:extLst>
        </xdr:cNvPr>
        <xdr:cNvSpPr txBox="1"/>
      </xdr:nvSpPr>
      <xdr:spPr>
        <a:xfrm>
          <a:off x="344654"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A5DFF779-846D-464D-AD34-AB4072B77E3A}"/>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a:extLst>
            <a:ext uri="{FF2B5EF4-FFF2-40B4-BE49-F238E27FC236}">
              <a16:creationId xmlns:a16="http://schemas.microsoft.com/office/drawing/2014/main" id="{DD743790-09D1-4F5F-AD9B-50A094E211A3}"/>
            </a:ext>
          </a:extLst>
        </xdr:cNvPr>
        <xdr:cNvSpPr txBox="1"/>
      </xdr:nvSpPr>
      <xdr:spPr>
        <a:xfrm>
          <a:off x="394486"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a:extLst>
            <a:ext uri="{FF2B5EF4-FFF2-40B4-BE49-F238E27FC236}">
              <a16:creationId xmlns:a16="http://schemas.microsoft.com/office/drawing/2014/main" id="{C4AB48EA-C723-4B1F-85F6-C34DDA939799}"/>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86</xdr:row>
      <xdr:rowOff>83820</xdr:rowOff>
    </xdr:to>
    <xdr:cxnSp macro="">
      <xdr:nvCxnSpPr>
        <xdr:cNvPr id="292" name="直線コネクタ 291">
          <a:extLst>
            <a:ext uri="{FF2B5EF4-FFF2-40B4-BE49-F238E27FC236}">
              <a16:creationId xmlns:a16="http://schemas.microsoft.com/office/drawing/2014/main" id="{710448F9-0657-407F-9597-2CC7753BBF73}"/>
            </a:ext>
          </a:extLst>
        </xdr:cNvPr>
        <xdr:cNvCxnSpPr/>
      </xdr:nvCxnSpPr>
      <xdr:spPr>
        <a:xfrm flipV="1">
          <a:off x="4291965" y="1264158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87647</xdr:rowOff>
    </xdr:from>
    <xdr:ext cx="405111" cy="259045"/>
    <xdr:sp macro="" textlink="">
      <xdr:nvSpPr>
        <xdr:cNvPr id="293" name="【公営住宅】&#10;有形固定資産減価償却率最小値テキスト">
          <a:extLst>
            <a:ext uri="{FF2B5EF4-FFF2-40B4-BE49-F238E27FC236}">
              <a16:creationId xmlns:a16="http://schemas.microsoft.com/office/drawing/2014/main" id="{369E41BE-865E-4909-8569-30BF2F58B775}"/>
            </a:ext>
          </a:extLst>
        </xdr:cNvPr>
        <xdr:cNvSpPr txBox="1"/>
      </xdr:nvSpPr>
      <xdr:spPr>
        <a:xfrm>
          <a:off x="4330700" y="1402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83820</xdr:rowOff>
    </xdr:from>
    <xdr:to>
      <xdr:col>24</xdr:col>
      <xdr:colOff>152400</xdr:colOff>
      <xdr:row>86</xdr:row>
      <xdr:rowOff>83820</xdr:rowOff>
    </xdr:to>
    <xdr:cxnSp macro="">
      <xdr:nvCxnSpPr>
        <xdr:cNvPr id="294" name="直線コネクタ 293">
          <a:extLst>
            <a:ext uri="{FF2B5EF4-FFF2-40B4-BE49-F238E27FC236}">
              <a16:creationId xmlns:a16="http://schemas.microsoft.com/office/drawing/2014/main" id="{DB2BDFF5-47A8-4492-8FB6-51ACF6398D32}"/>
            </a:ext>
          </a:extLst>
        </xdr:cNvPr>
        <xdr:cNvCxnSpPr/>
      </xdr:nvCxnSpPr>
      <xdr:spPr>
        <a:xfrm>
          <a:off x="4217988" y="1401889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95" name="【公営住宅】&#10;有形固定資産減価償却率最大値テキスト">
          <a:extLst>
            <a:ext uri="{FF2B5EF4-FFF2-40B4-BE49-F238E27FC236}">
              <a16:creationId xmlns:a16="http://schemas.microsoft.com/office/drawing/2014/main" id="{1D5B7168-F786-4D4A-804A-23EA819C6E46}"/>
            </a:ext>
          </a:extLst>
        </xdr:cNvPr>
        <xdr:cNvSpPr txBox="1"/>
      </xdr:nvSpPr>
      <xdr:spPr>
        <a:xfrm>
          <a:off x="4330700" y="12426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96" name="直線コネクタ 295">
          <a:extLst>
            <a:ext uri="{FF2B5EF4-FFF2-40B4-BE49-F238E27FC236}">
              <a16:creationId xmlns:a16="http://schemas.microsoft.com/office/drawing/2014/main" id="{14EDA741-4425-4C95-ACD6-943C3F2338F2}"/>
            </a:ext>
          </a:extLst>
        </xdr:cNvPr>
        <xdr:cNvCxnSpPr/>
      </xdr:nvCxnSpPr>
      <xdr:spPr>
        <a:xfrm>
          <a:off x="4217988" y="1264158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7" name="【公営住宅】&#10;有形固定資産減価償却率平均値テキスト">
          <a:extLst>
            <a:ext uri="{FF2B5EF4-FFF2-40B4-BE49-F238E27FC236}">
              <a16:creationId xmlns:a16="http://schemas.microsoft.com/office/drawing/2014/main" id="{C6AE173F-1565-47FC-B352-18D423B6E361}"/>
            </a:ext>
          </a:extLst>
        </xdr:cNvPr>
        <xdr:cNvSpPr txBox="1"/>
      </xdr:nvSpPr>
      <xdr:spPr>
        <a:xfrm>
          <a:off x="4330700" y="13274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8" name="フローチャート: 判断 297">
          <a:extLst>
            <a:ext uri="{FF2B5EF4-FFF2-40B4-BE49-F238E27FC236}">
              <a16:creationId xmlns:a16="http://schemas.microsoft.com/office/drawing/2014/main" id="{AA8B39E2-2E13-4679-9A0C-4E868C3647F7}"/>
            </a:ext>
          </a:extLst>
        </xdr:cNvPr>
        <xdr:cNvSpPr/>
      </xdr:nvSpPr>
      <xdr:spPr>
        <a:xfrm>
          <a:off x="4241800" y="1341373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9" name="フローチャート: 判断 298">
          <a:extLst>
            <a:ext uri="{FF2B5EF4-FFF2-40B4-BE49-F238E27FC236}">
              <a16:creationId xmlns:a16="http://schemas.microsoft.com/office/drawing/2014/main" id="{3B1066B0-6618-4399-A24F-8396C11D88D1}"/>
            </a:ext>
          </a:extLst>
        </xdr:cNvPr>
        <xdr:cNvSpPr/>
      </xdr:nvSpPr>
      <xdr:spPr>
        <a:xfrm>
          <a:off x="3475038" y="13352780"/>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300" name="フローチャート: 判断 299">
          <a:extLst>
            <a:ext uri="{FF2B5EF4-FFF2-40B4-BE49-F238E27FC236}">
              <a16:creationId xmlns:a16="http://schemas.microsoft.com/office/drawing/2014/main" id="{304CE1E9-F78F-47FF-B5B8-B917820EC5F1}"/>
            </a:ext>
          </a:extLst>
        </xdr:cNvPr>
        <xdr:cNvSpPr/>
      </xdr:nvSpPr>
      <xdr:spPr>
        <a:xfrm>
          <a:off x="2643188" y="133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151130</xdr:rowOff>
    </xdr:from>
    <xdr:to>
      <xdr:col>10</xdr:col>
      <xdr:colOff>165100</xdr:colOff>
      <xdr:row>83</xdr:row>
      <xdr:rowOff>81280</xdr:rowOff>
    </xdr:to>
    <xdr:sp macro="" textlink="">
      <xdr:nvSpPr>
        <xdr:cNvPr id="301" name="フローチャート: 判断 300">
          <a:extLst>
            <a:ext uri="{FF2B5EF4-FFF2-40B4-BE49-F238E27FC236}">
              <a16:creationId xmlns:a16="http://schemas.microsoft.com/office/drawing/2014/main" id="{5C8D3780-AA50-44A6-88AA-ADABB824DAC4}"/>
            </a:ext>
          </a:extLst>
        </xdr:cNvPr>
        <xdr:cNvSpPr/>
      </xdr:nvSpPr>
      <xdr:spPr>
        <a:xfrm>
          <a:off x="1825625" y="134385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107314</xdr:rowOff>
    </xdr:from>
    <xdr:to>
      <xdr:col>6</xdr:col>
      <xdr:colOff>38100</xdr:colOff>
      <xdr:row>83</xdr:row>
      <xdr:rowOff>37464</xdr:rowOff>
    </xdr:to>
    <xdr:sp macro="" textlink="">
      <xdr:nvSpPr>
        <xdr:cNvPr id="302" name="フローチャート: 判断 301">
          <a:extLst>
            <a:ext uri="{FF2B5EF4-FFF2-40B4-BE49-F238E27FC236}">
              <a16:creationId xmlns:a16="http://schemas.microsoft.com/office/drawing/2014/main" id="{358341D3-75B3-4D2A-A22C-86F9973504C3}"/>
            </a:ext>
          </a:extLst>
        </xdr:cNvPr>
        <xdr:cNvSpPr/>
      </xdr:nvSpPr>
      <xdr:spPr>
        <a:xfrm>
          <a:off x="1008063" y="1339468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3F6E690-8086-4497-ACCF-81DBE7D107CF}"/>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F496FC3-A966-43A7-A987-481D7532997D}"/>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FB22E3DD-3FAB-4A30-A01D-3E352DFDA4AC}"/>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993A053A-0CB0-46AB-8854-1A5A0193B026}"/>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A16BC7A0-FE62-4FA8-83C3-9A6B3E9E4CF6}"/>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308" name="楕円 307">
          <a:extLst>
            <a:ext uri="{FF2B5EF4-FFF2-40B4-BE49-F238E27FC236}">
              <a16:creationId xmlns:a16="http://schemas.microsoft.com/office/drawing/2014/main" id="{771511D5-E0AA-4756-820B-77006E619415}"/>
            </a:ext>
          </a:extLst>
        </xdr:cNvPr>
        <xdr:cNvSpPr/>
      </xdr:nvSpPr>
      <xdr:spPr>
        <a:xfrm>
          <a:off x="4241800" y="1346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167657</xdr:rowOff>
    </xdr:from>
    <xdr:ext cx="405111" cy="259045"/>
    <xdr:sp macro="" textlink="">
      <xdr:nvSpPr>
        <xdr:cNvPr id="309" name="【公営住宅】&#10;有形固定資産減価償却率該当値テキスト">
          <a:extLst>
            <a:ext uri="{FF2B5EF4-FFF2-40B4-BE49-F238E27FC236}">
              <a16:creationId xmlns:a16="http://schemas.microsoft.com/office/drawing/2014/main" id="{AC76FAFF-18E4-479A-BE18-350A4B83DE0E}"/>
            </a:ext>
          </a:extLst>
        </xdr:cNvPr>
        <xdr:cNvSpPr txBox="1"/>
      </xdr:nvSpPr>
      <xdr:spPr>
        <a:xfrm>
          <a:off x="4330700" y="1345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6350</xdr:rowOff>
    </xdr:from>
    <xdr:to>
      <xdr:col>20</xdr:col>
      <xdr:colOff>38100</xdr:colOff>
      <xdr:row>83</xdr:row>
      <xdr:rowOff>107950</xdr:rowOff>
    </xdr:to>
    <xdr:sp macro="" textlink="">
      <xdr:nvSpPr>
        <xdr:cNvPr id="310" name="楕円 309">
          <a:extLst>
            <a:ext uri="{FF2B5EF4-FFF2-40B4-BE49-F238E27FC236}">
              <a16:creationId xmlns:a16="http://schemas.microsoft.com/office/drawing/2014/main" id="{10AFCB0C-B56F-4B30-82B0-FABB7A0BAF96}"/>
            </a:ext>
          </a:extLst>
        </xdr:cNvPr>
        <xdr:cNvSpPr/>
      </xdr:nvSpPr>
      <xdr:spPr>
        <a:xfrm>
          <a:off x="3475038" y="134556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57150</xdr:rowOff>
    </xdr:from>
    <xdr:to>
      <xdr:col>24</xdr:col>
      <xdr:colOff>63500</xdr:colOff>
      <xdr:row>83</xdr:row>
      <xdr:rowOff>68580</xdr:rowOff>
    </xdr:to>
    <xdr:cxnSp macro="">
      <xdr:nvCxnSpPr>
        <xdr:cNvPr id="311" name="直線コネクタ 310">
          <a:extLst>
            <a:ext uri="{FF2B5EF4-FFF2-40B4-BE49-F238E27FC236}">
              <a16:creationId xmlns:a16="http://schemas.microsoft.com/office/drawing/2014/main" id="{D357BFC1-6BE3-4EA7-9E7A-4D132C7F0B49}"/>
            </a:ext>
          </a:extLst>
        </xdr:cNvPr>
        <xdr:cNvCxnSpPr/>
      </xdr:nvCxnSpPr>
      <xdr:spPr>
        <a:xfrm>
          <a:off x="3525838" y="13506450"/>
          <a:ext cx="766762"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59689</xdr:rowOff>
    </xdr:from>
    <xdr:to>
      <xdr:col>15</xdr:col>
      <xdr:colOff>101600</xdr:colOff>
      <xdr:row>84</xdr:row>
      <xdr:rowOff>161289</xdr:rowOff>
    </xdr:to>
    <xdr:sp macro="" textlink="">
      <xdr:nvSpPr>
        <xdr:cNvPr id="312" name="楕円 311">
          <a:extLst>
            <a:ext uri="{FF2B5EF4-FFF2-40B4-BE49-F238E27FC236}">
              <a16:creationId xmlns:a16="http://schemas.microsoft.com/office/drawing/2014/main" id="{F3437822-EC64-4153-88A9-C4407509E136}"/>
            </a:ext>
          </a:extLst>
        </xdr:cNvPr>
        <xdr:cNvSpPr/>
      </xdr:nvSpPr>
      <xdr:spPr>
        <a:xfrm>
          <a:off x="2643188"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57150</xdr:rowOff>
    </xdr:from>
    <xdr:to>
      <xdr:col>19</xdr:col>
      <xdr:colOff>177800</xdr:colOff>
      <xdr:row>84</xdr:row>
      <xdr:rowOff>110489</xdr:rowOff>
    </xdr:to>
    <xdr:cxnSp macro="">
      <xdr:nvCxnSpPr>
        <xdr:cNvPr id="313" name="直線コネクタ 312">
          <a:extLst>
            <a:ext uri="{FF2B5EF4-FFF2-40B4-BE49-F238E27FC236}">
              <a16:creationId xmlns:a16="http://schemas.microsoft.com/office/drawing/2014/main" id="{2DEC29FC-F022-4C59-AAE9-902602C78685}"/>
            </a:ext>
          </a:extLst>
        </xdr:cNvPr>
        <xdr:cNvCxnSpPr/>
      </xdr:nvCxnSpPr>
      <xdr:spPr>
        <a:xfrm flipV="1">
          <a:off x="2693988" y="13506450"/>
          <a:ext cx="831850" cy="21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170180</xdr:rowOff>
    </xdr:from>
    <xdr:to>
      <xdr:col>10</xdr:col>
      <xdr:colOff>165100</xdr:colOff>
      <xdr:row>86</xdr:row>
      <xdr:rowOff>100330</xdr:rowOff>
    </xdr:to>
    <xdr:sp macro="" textlink="">
      <xdr:nvSpPr>
        <xdr:cNvPr id="314" name="楕円 313">
          <a:extLst>
            <a:ext uri="{FF2B5EF4-FFF2-40B4-BE49-F238E27FC236}">
              <a16:creationId xmlns:a16="http://schemas.microsoft.com/office/drawing/2014/main" id="{39ABBC56-3AC9-486A-80E8-A7B7749E4B32}"/>
            </a:ext>
          </a:extLst>
        </xdr:cNvPr>
        <xdr:cNvSpPr/>
      </xdr:nvSpPr>
      <xdr:spPr>
        <a:xfrm>
          <a:off x="1825625" y="1393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110489</xdr:rowOff>
    </xdr:from>
    <xdr:to>
      <xdr:col>15</xdr:col>
      <xdr:colOff>50800</xdr:colOff>
      <xdr:row>86</xdr:row>
      <xdr:rowOff>49530</xdr:rowOff>
    </xdr:to>
    <xdr:cxnSp macro="">
      <xdr:nvCxnSpPr>
        <xdr:cNvPr id="315" name="直線コネクタ 314">
          <a:extLst>
            <a:ext uri="{FF2B5EF4-FFF2-40B4-BE49-F238E27FC236}">
              <a16:creationId xmlns:a16="http://schemas.microsoft.com/office/drawing/2014/main" id="{68165EAA-5072-44FD-9B20-30D36D854270}"/>
            </a:ext>
          </a:extLst>
        </xdr:cNvPr>
        <xdr:cNvCxnSpPr/>
      </xdr:nvCxnSpPr>
      <xdr:spPr>
        <a:xfrm flipV="1">
          <a:off x="1876425" y="13721714"/>
          <a:ext cx="817563"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147320</xdr:rowOff>
    </xdr:from>
    <xdr:to>
      <xdr:col>6</xdr:col>
      <xdr:colOff>38100</xdr:colOff>
      <xdr:row>86</xdr:row>
      <xdr:rowOff>77470</xdr:rowOff>
    </xdr:to>
    <xdr:sp macro="" textlink="">
      <xdr:nvSpPr>
        <xdr:cNvPr id="316" name="楕円 315">
          <a:extLst>
            <a:ext uri="{FF2B5EF4-FFF2-40B4-BE49-F238E27FC236}">
              <a16:creationId xmlns:a16="http://schemas.microsoft.com/office/drawing/2014/main" id="{C0E4FD9C-00CA-4550-842F-DD7BEBED0161}"/>
            </a:ext>
          </a:extLst>
        </xdr:cNvPr>
        <xdr:cNvSpPr/>
      </xdr:nvSpPr>
      <xdr:spPr>
        <a:xfrm>
          <a:off x="1008063" y="1392047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26670</xdr:rowOff>
    </xdr:from>
    <xdr:to>
      <xdr:col>10</xdr:col>
      <xdr:colOff>114300</xdr:colOff>
      <xdr:row>86</xdr:row>
      <xdr:rowOff>49530</xdr:rowOff>
    </xdr:to>
    <xdr:cxnSp macro="">
      <xdr:nvCxnSpPr>
        <xdr:cNvPr id="317" name="直線コネクタ 316">
          <a:extLst>
            <a:ext uri="{FF2B5EF4-FFF2-40B4-BE49-F238E27FC236}">
              <a16:creationId xmlns:a16="http://schemas.microsoft.com/office/drawing/2014/main" id="{E66E75A5-2A19-46D5-9F40-29E61B2356E0}"/>
            </a:ext>
          </a:extLst>
        </xdr:cNvPr>
        <xdr:cNvCxnSpPr/>
      </xdr:nvCxnSpPr>
      <xdr:spPr>
        <a:xfrm>
          <a:off x="1058863" y="13961745"/>
          <a:ext cx="817562"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12082</xdr:rowOff>
    </xdr:from>
    <xdr:ext cx="405111" cy="259045"/>
    <xdr:sp macro="" textlink="">
      <xdr:nvSpPr>
        <xdr:cNvPr id="318" name="n_1aveValue【公営住宅】&#10;有形固定資産減価償却率">
          <a:extLst>
            <a:ext uri="{FF2B5EF4-FFF2-40B4-BE49-F238E27FC236}">
              <a16:creationId xmlns:a16="http://schemas.microsoft.com/office/drawing/2014/main" id="{48EB4E18-F239-4E2B-B40D-35E86D2EC385}"/>
            </a:ext>
          </a:extLst>
        </xdr:cNvPr>
        <xdr:cNvSpPr txBox="1"/>
      </xdr:nvSpPr>
      <xdr:spPr>
        <a:xfrm>
          <a:off x="3324869" y="1313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153052</xdr:rowOff>
    </xdr:from>
    <xdr:ext cx="405111" cy="259045"/>
    <xdr:sp macro="" textlink="">
      <xdr:nvSpPr>
        <xdr:cNvPr id="319" name="n_2aveValue【公営住宅】&#10;有形固定資産減価償却率">
          <a:extLst>
            <a:ext uri="{FF2B5EF4-FFF2-40B4-BE49-F238E27FC236}">
              <a16:creationId xmlns:a16="http://schemas.microsoft.com/office/drawing/2014/main" id="{C66E4A3B-4433-448B-826C-267DE7D046D2}"/>
            </a:ext>
          </a:extLst>
        </xdr:cNvPr>
        <xdr:cNvSpPr txBox="1"/>
      </xdr:nvSpPr>
      <xdr:spPr>
        <a:xfrm>
          <a:off x="2505719" y="1311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97807</xdr:rowOff>
    </xdr:from>
    <xdr:ext cx="405111" cy="259045"/>
    <xdr:sp macro="" textlink="">
      <xdr:nvSpPr>
        <xdr:cNvPr id="320" name="n_3aveValue【公営住宅】&#10;有形固定資産減価償却率">
          <a:extLst>
            <a:ext uri="{FF2B5EF4-FFF2-40B4-BE49-F238E27FC236}">
              <a16:creationId xmlns:a16="http://schemas.microsoft.com/office/drawing/2014/main" id="{B4D7770C-FE8E-42C1-A36C-54ABB41FC5A8}"/>
            </a:ext>
          </a:extLst>
        </xdr:cNvPr>
        <xdr:cNvSpPr txBox="1"/>
      </xdr:nvSpPr>
      <xdr:spPr>
        <a:xfrm>
          <a:off x="1688157"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53991</xdr:rowOff>
    </xdr:from>
    <xdr:ext cx="405111" cy="259045"/>
    <xdr:sp macro="" textlink="">
      <xdr:nvSpPr>
        <xdr:cNvPr id="321" name="n_4aveValue【公営住宅】&#10;有形固定資産減価償却率">
          <a:extLst>
            <a:ext uri="{FF2B5EF4-FFF2-40B4-BE49-F238E27FC236}">
              <a16:creationId xmlns:a16="http://schemas.microsoft.com/office/drawing/2014/main" id="{DAFC96E7-C1D6-445E-A880-28DDC4C1BCCC}"/>
            </a:ext>
          </a:extLst>
        </xdr:cNvPr>
        <xdr:cNvSpPr txBox="1"/>
      </xdr:nvSpPr>
      <xdr:spPr>
        <a:xfrm>
          <a:off x="870594" y="1317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99077</xdr:rowOff>
    </xdr:from>
    <xdr:ext cx="405111" cy="259045"/>
    <xdr:sp macro="" textlink="">
      <xdr:nvSpPr>
        <xdr:cNvPr id="322" name="n_1mainValue【公営住宅】&#10;有形固定資産減価償却率">
          <a:extLst>
            <a:ext uri="{FF2B5EF4-FFF2-40B4-BE49-F238E27FC236}">
              <a16:creationId xmlns:a16="http://schemas.microsoft.com/office/drawing/2014/main" id="{2D699892-E39B-44E4-B7AF-2484D7690339}"/>
            </a:ext>
          </a:extLst>
        </xdr:cNvPr>
        <xdr:cNvSpPr txBox="1"/>
      </xdr:nvSpPr>
      <xdr:spPr>
        <a:xfrm>
          <a:off x="3324869" y="13548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152416</xdr:rowOff>
    </xdr:from>
    <xdr:ext cx="405111" cy="259045"/>
    <xdr:sp macro="" textlink="">
      <xdr:nvSpPr>
        <xdr:cNvPr id="323" name="n_2mainValue【公営住宅】&#10;有形固定資産減価償却率">
          <a:extLst>
            <a:ext uri="{FF2B5EF4-FFF2-40B4-BE49-F238E27FC236}">
              <a16:creationId xmlns:a16="http://schemas.microsoft.com/office/drawing/2014/main" id="{E390A5BC-136A-4482-9124-ADCDC8AA6CE5}"/>
            </a:ext>
          </a:extLst>
        </xdr:cNvPr>
        <xdr:cNvSpPr txBox="1"/>
      </xdr:nvSpPr>
      <xdr:spPr>
        <a:xfrm>
          <a:off x="2505719" y="13763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91457</xdr:rowOff>
    </xdr:from>
    <xdr:ext cx="405111" cy="259045"/>
    <xdr:sp macro="" textlink="">
      <xdr:nvSpPr>
        <xdr:cNvPr id="324" name="n_3mainValue【公営住宅】&#10;有形固定資産減価償却率">
          <a:extLst>
            <a:ext uri="{FF2B5EF4-FFF2-40B4-BE49-F238E27FC236}">
              <a16:creationId xmlns:a16="http://schemas.microsoft.com/office/drawing/2014/main" id="{D1CEE130-D32B-4F8E-8684-C3DD030B80D4}"/>
            </a:ext>
          </a:extLst>
        </xdr:cNvPr>
        <xdr:cNvSpPr txBox="1"/>
      </xdr:nvSpPr>
      <xdr:spPr>
        <a:xfrm>
          <a:off x="1688157"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68597</xdr:rowOff>
    </xdr:from>
    <xdr:ext cx="405111" cy="259045"/>
    <xdr:sp macro="" textlink="">
      <xdr:nvSpPr>
        <xdr:cNvPr id="325" name="n_4mainValue【公営住宅】&#10;有形固定資産減価償却率">
          <a:extLst>
            <a:ext uri="{FF2B5EF4-FFF2-40B4-BE49-F238E27FC236}">
              <a16:creationId xmlns:a16="http://schemas.microsoft.com/office/drawing/2014/main" id="{45020A33-6F0D-4D80-89E5-448B9AE31B2E}"/>
            </a:ext>
          </a:extLst>
        </xdr:cNvPr>
        <xdr:cNvSpPr txBox="1"/>
      </xdr:nvSpPr>
      <xdr:spPr>
        <a:xfrm>
          <a:off x="87059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a16="http://schemas.microsoft.com/office/drawing/2014/main" id="{CDA69A1A-A8B8-4AAF-AF3A-8E8B5DC6BCC2}"/>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a16="http://schemas.microsoft.com/office/drawing/2014/main" id="{7841F1C9-9C05-4A8C-B59F-33DAD8B08390}"/>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a16="http://schemas.microsoft.com/office/drawing/2014/main" id="{4D038FC3-08FC-4579-8379-4D5B39978AFE}"/>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a16="http://schemas.microsoft.com/office/drawing/2014/main" id="{980AE0AA-8887-4516-A8FA-82E64B9917AD}"/>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a16="http://schemas.microsoft.com/office/drawing/2014/main" id="{23C8B84B-8EAB-4B6C-8FA4-5CB86519AC9C}"/>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a16="http://schemas.microsoft.com/office/drawing/2014/main" id="{3E9EF239-A1B7-42D0-BD1F-D4D64E639E57}"/>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a16="http://schemas.microsoft.com/office/drawing/2014/main" id="{398C8DB0-621A-49BD-86A7-A682DE9FC0C1}"/>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a16="http://schemas.microsoft.com/office/drawing/2014/main" id="{386AAC7D-3B1F-4839-A6EE-6ACC130F4DB3}"/>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a16="http://schemas.microsoft.com/office/drawing/2014/main" id="{30694BF8-E883-4462-A24D-AFD6E99DCF5C}"/>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a16="http://schemas.microsoft.com/office/drawing/2014/main" id="{0084DB81-4FA8-409A-9DC6-C2635036D8CF}"/>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a16="http://schemas.microsoft.com/office/drawing/2014/main" id="{7EDB860B-12B5-4D7B-945B-81AF2097E3D5}"/>
            </a:ext>
          </a:extLst>
        </xdr:cNvPr>
        <xdr:cNvCxnSpPr/>
      </xdr:nvCxnSpPr>
      <xdr:spPr>
        <a:xfrm>
          <a:off x="6118225" y="140493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a16="http://schemas.microsoft.com/office/drawing/2014/main" id="{5376AF42-840E-4A36-9375-9DBAA3787D76}"/>
            </a:ext>
          </a:extLst>
        </xdr:cNvPr>
        <xdr:cNvSpPr txBox="1"/>
      </xdr:nvSpPr>
      <xdr:spPr>
        <a:xfrm>
          <a:off x="5679621"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a16="http://schemas.microsoft.com/office/drawing/2014/main" id="{60D809B4-F3E0-4EDE-9BCF-85AC9A36DF72}"/>
            </a:ext>
          </a:extLst>
        </xdr:cNvPr>
        <xdr:cNvCxnSpPr/>
      </xdr:nvCxnSpPr>
      <xdr:spPr>
        <a:xfrm>
          <a:off x="6118225" y="13687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a16="http://schemas.microsoft.com/office/drawing/2014/main" id="{694EE3FA-2C4D-493B-B106-C938D4B46C14}"/>
            </a:ext>
          </a:extLst>
        </xdr:cNvPr>
        <xdr:cNvSpPr txBox="1"/>
      </xdr:nvSpPr>
      <xdr:spPr>
        <a:xfrm>
          <a:off x="5679621"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a16="http://schemas.microsoft.com/office/drawing/2014/main" id="{AF1CCA86-9EE0-469A-AE9F-9623EA91FA1B}"/>
            </a:ext>
          </a:extLst>
        </xdr:cNvPr>
        <xdr:cNvCxnSpPr/>
      </xdr:nvCxnSpPr>
      <xdr:spPr>
        <a:xfrm>
          <a:off x="6118225" y="13325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a16="http://schemas.microsoft.com/office/drawing/2014/main" id="{8214DB75-FE0E-4A2F-9ABA-FBE67C5054BB}"/>
            </a:ext>
          </a:extLst>
        </xdr:cNvPr>
        <xdr:cNvSpPr txBox="1"/>
      </xdr:nvSpPr>
      <xdr:spPr>
        <a:xfrm>
          <a:off x="56796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a16="http://schemas.microsoft.com/office/drawing/2014/main" id="{F62B5E1F-D368-4A27-9B23-D002043E85C2}"/>
            </a:ext>
          </a:extLst>
        </xdr:cNvPr>
        <xdr:cNvCxnSpPr/>
      </xdr:nvCxnSpPr>
      <xdr:spPr>
        <a:xfrm>
          <a:off x="6118225" y="12963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a16="http://schemas.microsoft.com/office/drawing/2014/main" id="{6F196E68-BA0F-4587-B920-B02782363096}"/>
            </a:ext>
          </a:extLst>
        </xdr:cNvPr>
        <xdr:cNvSpPr txBox="1"/>
      </xdr:nvSpPr>
      <xdr:spPr>
        <a:xfrm>
          <a:off x="5679621"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a16="http://schemas.microsoft.com/office/drawing/2014/main" id="{12C45AED-7492-4EBB-B64D-625D5F6E2BF3}"/>
            </a:ext>
          </a:extLst>
        </xdr:cNvPr>
        <xdr:cNvCxnSpPr/>
      </xdr:nvCxnSpPr>
      <xdr:spPr>
        <a:xfrm>
          <a:off x="6118225" y="12611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a16="http://schemas.microsoft.com/office/drawing/2014/main" id="{9D164003-A225-471E-8211-E6E2DE10E181}"/>
            </a:ext>
          </a:extLst>
        </xdr:cNvPr>
        <xdr:cNvSpPr txBox="1"/>
      </xdr:nvSpPr>
      <xdr:spPr>
        <a:xfrm>
          <a:off x="5679621"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77F54D9C-8F62-411E-871F-AD091D672A29}"/>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5D8F3B93-B3FF-4371-90FC-2D560453A4EE}"/>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2C6F40D3-076B-48E2-9DA4-120D237E4EAE}"/>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110871</xdr:rowOff>
    </xdr:from>
    <xdr:to>
      <xdr:col>54</xdr:col>
      <xdr:colOff>189865</xdr:colOff>
      <xdr:row>86</xdr:row>
      <xdr:rowOff>81914</xdr:rowOff>
    </xdr:to>
    <xdr:cxnSp macro="">
      <xdr:nvCxnSpPr>
        <xdr:cNvPr id="349" name="直線コネクタ 348">
          <a:extLst>
            <a:ext uri="{FF2B5EF4-FFF2-40B4-BE49-F238E27FC236}">
              <a16:creationId xmlns:a16="http://schemas.microsoft.com/office/drawing/2014/main" id="{7B0F8CAD-58F2-4720-B3D8-4342F18932DE}"/>
            </a:ext>
          </a:extLst>
        </xdr:cNvPr>
        <xdr:cNvCxnSpPr/>
      </xdr:nvCxnSpPr>
      <xdr:spPr>
        <a:xfrm flipV="1">
          <a:off x="9691053" y="12588621"/>
          <a:ext cx="0" cy="1428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85741</xdr:rowOff>
    </xdr:from>
    <xdr:ext cx="469744" cy="259045"/>
    <xdr:sp macro="" textlink="">
      <xdr:nvSpPr>
        <xdr:cNvPr id="350" name="【公営住宅】&#10;一人当たり面積最小値テキスト">
          <a:extLst>
            <a:ext uri="{FF2B5EF4-FFF2-40B4-BE49-F238E27FC236}">
              <a16:creationId xmlns:a16="http://schemas.microsoft.com/office/drawing/2014/main" id="{2D0BADE8-A9C3-4262-A2A7-8BF86037E8D4}"/>
            </a:ext>
          </a:extLst>
        </xdr:cNvPr>
        <xdr:cNvSpPr txBox="1"/>
      </xdr:nvSpPr>
      <xdr:spPr>
        <a:xfrm>
          <a:off x="9729788" y="1402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81914</xdr:rowOff>
    </xdr:from>
    <xdr:to>
      <xdr:col>55</xdr:col>
      <xdr:colOff>88900</xdr:colOff>
      <xdr:row>86</xdr:row>
      <xdr:rowOff>81914</xdr:rowOff>
    </xdr:to>
    <xdr:cxnSp macro="">
      <xdr:nvCxnSpPr>
        <xdr:cNvPr id="351" name="直線コネクタ 350">
          <a:extLst>
            <a:ext uri="{FF2B5EF4-FFF2-40B4-BE49-F238E27FC236}">
              <a16:creationId xmlns:a16="http://schemas.microsoft.com/office/drawing/2014/main" id="{C48D7C7D-DD43-4129-A2A9-2C23EEA9B2AD}"/>
            </a:ext>
          </a:extLst>
        </xdr:cNvPr>
        <xdr:cNvCxnSpPr/>
      </xdr:nvCxnSpPr>
      <xdr:spPr>
        <a:xfrm>
          <a:off x="9617075" y="1401698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57548</xdr:rowOff>
    </xdr:from>
    <xdr:ext cx="469744" cy="259045"/>
    <xdr:sp macro="" textlink="">
      <xdr:nvSpPr>
        <xdr:cNvPr id="352" name="【公営住宅】&#10;一人当たり面積最大値テキスト">
          <a:extLst>
            <a:ext uri="{FF2B5EF4-FFF2-40B4-BE49-F238E27FC236}">
              <a16:creationId xmlns:a16="http://schemas.microsoft.com/office/drawing/2014/main" id="{70942982-74C3-427C-AFAC-B693BD803D1A}"/>
            </a:ext>
          </a:extLst>
        </xdr:cNvPr>
        <xdr:cNvSpPr txBox="1"/>
      </xdr:nvSpPr>
      <xdr:spPr>
        <a:xfrm>
          <a:off x="9729788" y="1237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110871</xdr:rowOff>
    </xdr:from>
    <xdr:to>
      <xdr:col>55</xdr:col>
      <xdr:colOff>88900</xdr:colOff>
      <xdr:row>77</xdr:row>
      <xdr:rowOff>110871</xdr:rowOff>
    </xdr:to>
    <xdr:cxnSp macro="">
      <xdr:nvCxnSpPr>
        <xdr:cNvPr id="353" name="直線コネクタ 352">
          <a:extLst>
            <a:ext uri="{FF2B5EF4-FFF2-40B4-BE49-F238E27FC236}">
              <a16:creationId xmlns:a16="http://schemas.microsoft.com/office/drawing/2014/main" id="{7F0780BE-C0CF-4306-BECC-B8EB9173F410}"/>
            </a:ext>
          </a:extLst>
        </xdr:cNvPr>
        <xdr:cNvCxnSpPr/>
      </xdr:nvCxnSpPr>
      <xdr:spPr>
        <a:xfrm>
          <a:off x="9617075" y="12588621"/>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124477</xdr:rowOff>
    </xdr:from>
    <xdr:ext cx="469744" cy="259045"/>
    <xdr:sp macro="" textlink="">
      <xdr:nvSpPr>
        <xdr:cNvPr id="354" name="【公営住宅】&#10;一人当たり面積平均値テキスト">
          <a:extLst>
            <a:ext uri="{FF2B5EF4-FFF2-40B4-BE49-F238E27FC236}">
              <a16:creationId xmlns:a16="http://schemas.microsoft.com/office/drawing/2014/main" id="{40D5174B-BAF1-48A8-B8E4-28ED4DD37CA1}"/>
            </a:ext>
          </a:extLst>
        </xdr:cNvPr>
        <xdr:cNvSpPr txBox="1"/>
      </xdr:nvSpPr>
      <xdr:spPr>
        <a:xfrm>
          <a:off x="9729788" y="13573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101600</xdr:rowOff>
    </xdr:from>
    <xdr:to>
      <xdr:col>55</xdr:col>
      <xdr:colOff>50800</xdr:colOff>
      <xdr:row>85</xdr:row>
      <xdr:rowOff>31750</xdr:rowOff>
    </xdr:to>
    <xdr:sp macro="" textlink="">
      <xdr:nvSpPr>
        <xdr:cNvPr id="355" name="フローチャート: 判断 354">
          <a:extLst>
            <a:ext uri="{FF2B5EF4-FFF2-40B4-BE49-F238E27FC236}">
              <a16:creationId xmlns:a16="http://schemas.microsoft.com/office/drawing/2014/main" id="{8FD76AB2-8C9F-424B-9E13-81B008D9A2A6}"/>
            </a:ext>
          </a:extLst>
        </xdr:cNvPr>
        <xdr:cNvSpPr/>
      </xdr:nvSpPr>
      <xdr:spPr>
        <a:xfrm>
          <a:off x="9655175" y="13712825"/>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104267</xdr:rowOff>
    </xdr:from>
    <xdr:to>
      <xdr:col>50</xdr:col>
      <xdr:colOff>165100</xdr:colOff>
      <xdr:row>85</xdr:row>
      <xdr:rowOff>34417</xdr:rowOff>
    </xdr:to>
    <xdr:sp macro="" textlink="">
      <xdr:nvSpPr>
        <xdr:cNvPr id="356" name="フローチャート: 判断 355">
          <a:extLst>
            <a:ext uri="{FF2B5EF4-FFF2-40B4-BE49-F238E27FC236}">
              <a16:creationId xmlns:a16="http://schemas.microsoft.com/office/drawing/2014/main" id="{029626D4-83C5-418C-AD63-736DA16B1B62}"/>
            </a:ext>
          </a:extLst>
        </xdr:cNvPr>
        <xdr:cNvSpPr/>
      </xdr:nvSpPr>
      <xdr:spPr>
        <a:xfrm>
          <a:off x="8874125" y="1371549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112268</xdr:rowOff>
    </xdr:from>
    <xdr:to>
      <xdr:col>46</xdr:col>
      <xdr:colOff>38100</xdr:colOff>
      <xdr:row>85</xdr:row>
      <xdr:rowOff>42418</xdr:rowOff>
    </xdr:to>
    <xdr:sp macro="" textlink="">
      <xdr:nvSpPr>
        <xdr:cNvPr id="357" name="フローチャート: 判断 356">
          <a:extLst>
            <a:ext uri="{FF2B5EF4-FFF2-40B4-BE49-F238E27FC236}">
              <a16:creationId xmlns:a16="http://schemas.microsoft.com/office/drawing/2014/main" id="{36B12ABC-7C5A-4976-A65E-495A11EAE544}"/>
            </a:ext>
          </a:extLst>
        </xdr:cNvPr>
        <xdr:cNvSpPr/>
      </xdr:nvSpPr>
      <xdr:spPr>
        <a:xfrm>
          <a:off x="8056563" y="13723493"/>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32258</xdr:rowOff>
    </xdr:from>
    <xdr:to>
      <xdr:col>41</xdr:col>
      <xdr:colOff>101600</xdr:colOff>
      <xdr:row>85</xdr:row>
      <xdr:rowOff>133858</xdr:rowOff>
    </xdr:to>
    <xdr:sp macro="" textlink="">
      <xdr:nvSpPr>
        <xdr:cNvPr id="358" name="フローチャート: 判断 357">
          <a:extLst>
            <a:ext uri="{FF2B5EF4-FFF2-40B4-BE49-F238E27FC236}">
              <a16:creationId xmlns:a16="http://schemas.microsoft.com/office/drawing/2014/main" id="{C8A9756C-190A-4C7A-B9EE-D27EF4A53FBC}"/>
            </a:ext>
          </a:extLst>
        </xdr:cNvPr>
        <xdr:cNvSpPr/>
      </xdr:nvSpPr>
      <xdr:spPr>
        <a:xfrm>
          <a:off x="7224713" y="1380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34162</xdr:rowOff>
    </xdr:from>
    <xdr:to>
      <xdr:col>36</xdr:col>
      <xdr:colOff>165100</xdr:colOff>
      <xdr:row>85</xdr:row>
      <xdr:rowOff>135762</xdr:rowOff>
    </xdr:to>
    <xdr:sp macro="" textlink="">
      <xdr:nvSpPr>
        <xdr:cNvPr id="359" name="フローチャート: 判断 358">
          <a:extLst>
            <a:ext uri="{FF2B5EF4-FFF2-40B4-BE49-F238E27FC236}">
              <a16:creationId xmlns:a16="http://schemas.microsoft.com/office/drawing/2014/main" id="{B586AA96-649F-425E-9B6B-767B878BAD27}"/>
            </a:ext>
          </a:extLst>
        </xdr:cNvPr>
        <xdr:cNvSpPr/>
      </xdr:nvSpPr>
      <xdr:spPr>
        <a:xfrm>
          <a:off x="6407150" y="1380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653BB6E-B85A-487A-8941-5FA7947C5C4A}"/>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EC7090D1-DBDC-46BA-87A5-A8B3AAC3EA8A}"/>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F96FDC2-EDDB-40FE-81D5-3760BE9A4FBB}"/>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FDBADE0A-F193-41D9-8DE3-3B072ADD0316}"/>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658B38FE-37CC-437F-B86F-F14E15AB2E23}"/>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145796</xdr:rowOff>
    </xdr:from>
    <xdr:to>
      <xdr:col>55</xdr:col>
      <xdr:colOff>50800</xdr:colOff>
      <xdr:row>86</xdr:row>
      <xdr:rowOff>75946</xdr:rowOff>
    </xdr:to>
    <xdr:sp macro="" textlink="">
      <xdr:nvSpPr>
        <xdr:cNvPr id="365" name="楕円 364">
          <a:extLst>
            <a:ext uri="{FF2B5EF4-FFF2-40B4-BE49-F238E27FC236}">
              <a16:creationId xmlns:a16="http://schemas.microsoft.com/office/drawing/2014/main" id="{60FD6B51-2502-480C-BA6C-073B5A7812C3}"/>
            </a:ext>
          </a:extLst>
        </xdr:cNvPr>
        <xdr:cNvSpPr/>
      </xdr:nvSpPr>
      <xdr:spPr>
        <a:xfrm>
          <a:off x="9655175" y="13918946"/>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60723</xdr:rowOff>
    </xdr:from>
    <xdr:ext cx="469744" cy="259045"/>
    <xdr:sp macro="" textlink="">
      <xdr:nvSpPr>
        <xdr:cNvPr id="366" name="【公営住宅】&#10;一人当たり面積該当値テキスト">
          <a:extLst>
            <a:ext uri="{FF2B5EF4-FFF2-40B4-BE49-F238E27FC236}">
              <a16:creationId xmlns:a16="http://schemas.microsoft.com/office/drawing/2014/main" id="{3B58CA4C-938E-475D-A459-E447D761EE87}"/>
            </a:ext>
          </a:extLst>
        </xdr:cNvPr>
        <xdr:cNvSpPr txBox="1"/>
      </xdr:nvSpPr>
      <xdr:spPr>
        <a:xfrm>
          <a:off x="9729788" y="13833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141987</xdr:rowOff>
    </xdr:from>
    <xdr:to>
      <xdr:col>50</xdr:col>
      <xdr:colOff>165100</xdr:colOff>
      <xdr:row>86</xdr:row>
      <xdr:rowOff>72137</xdr:rowOff>
    </xdr:to>
    <xdr:sp macro="" textlink="">
      <xdr:nvSpPr>
        <xdr:cNvPr id="367" name="楕円 366">
          <a:extLst>
            <a:ext uri="{FF2B5EF4-FFF2-40B4-BE49-F238E27FC236}">
              <a16:creationId xmlns:a16="http://schemas.microsoft.com/office/drawing/2014/main" id="{AE90398C-0367-415F-8D7A-7D8C84212F3E}"/>
            </a:ext>
          </a:extLst>
        </xdr:cNvPr>
        <xdr:cNvSpPr/>
      </xdr:nvSpPr>
      <xdr:spPr>
        <a:xfrm>
          <a:off x="8874125" y="1391513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21337</xdr:rowOff>
    </xdr:from>
    <xdr:to>
      <xdr:col>55</xdr:col>
      <xdr:colOff>0</xdr:colOff>
      <xdr:row>86</xdr:row>
      <xdr:rowOff>25146</xdr:rowOff>
    </xdr:to>
    <xdr:cxnSp macro="">
      <xdr:nvCxnSpPr>
        <xdr:cNvPr id="368" name="直線コネクタ 367">
          <a:extLst>
            <a:ext uri="{FF2B5EF4-FFF2-40B4-BE49-F238E27FC236}">
              <a16:creationId xmlns:a16="http://schemas.microsoft.com/office/drawing/2014/main" id="{501F8B15-6170-44EA-AF75-B150F082FEF9}"/>
            </a:ext>
          </a:extLst>
        </xdr:cNvPr>
        <xdr:cNvCxnSpPr/>
      </xdr:nvCxnSpPr>
      <xdr:spPr>
        <a:xfrm>
          <a:off x="8924925" y="13956412"/>
          <a:ext cx="766763"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147701</xdr:rowOff>
    </xdr:from>
    <xdr:to>
      <xdr:col>46</xdr:col>
      <xdr:colOff>38100</xdr:colOff>
      <xdr:row>86</xdr:row>
      <xdr:rowOff>77851</xdr:rowOff>
    </xdr:to>
    <xdr:sp macro="" textlink="">
      <xdr:nvSpPr>
        <xdr:cNvPr id="369" name="楕円 368">
          <a:extLst>
            <a:ext uri="{FF2B5EF4-FFF2-40B4-BE49-F238E27FC236}">
              <a16:creationId xmlns:a16="http://schemas.microsoft.com/office/drawing/2014/main" id="{708E0531-997C-4173-9E57-DA204247F119}"/>
            </a:ext>
          </a:extLst>
        </xdr:cNvPr>
        <xdr:cNvSpPr/>
      </xdr:nvSpPr>
      <xdr:spPr>
        <a:xfrm>
          <a:off x="8056563" y="1392085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21337</xdr:rowOff>
    </xdr:from>
    <xdr:to>
      <xdr:col>50</xdr:col>
      <xdr:colOff>114300</xdr:colOff>
      <xdr:row>86</xdr:row>
      <xdr:rowOff>27051</xdr:rowOff>
    </xdr:to>
    <xdr:cxnSp macro="">
      <xdr:nvCxnSpPr>
        <xdr:cNvPr id="370" name="直線コネクタ 369">
          <a:extLst>
            <a:ext uri="{FF2B5EF4-FFF2-40B4-BE49-F238E27FC236}">
              <a16:creationId xmlns:a16="http://schemas.microsoft.com/office/drawing/2014/main" id="{E86F60AB-0163-4166-BB47-935BB1272E80}"/>
            </a:ext>
          </a:extLst>
        </xdr:cNvPr>
        <xdr:cNvCxnSpPr/>
      </xdr:nvCxnSpPr>
      <xdr:spPr>
        <a:xfrm flipV="1">
          <a:off x="8107363" y="13956412"/>
          <a:ext cx="817562"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154939</xdr:rowOff>
    </xdr:from>
    <xdr:to>
      <xdr:col>41</xdr:col>
      <xdr:colOff>101600</xdr:colOff>
      <xdr:row>86</xdr:row>
      <xdr:rowOff>85089</xdr:rowOff>
    </xdr:to>
    <xdr:sp macro="" textlink="">
      <xdr:nvSpPr>
        <xdr:cNvPr id="371" name="楕円 370">
          <a:extLst>
            <a:ext uri="{FF2B5EF4-FFF2-40B4-BE49-F238E27FC236}">
              <a16:creationId xmlns:a16="http://schemas.microsoft.com/office/drawing/2014/main" id="{EAF5C2DE-0A5B-4CEA-82EF-3A0BBE6972B0}"/>
            </a:ext>
          </a:extLst>
        </xdr:cNvPr>
        <xdr:cNvSpPr/>
      </xdr:nvSpPr>
      <xdr:spPr>
        <a:xfrm>
          <a:off x="7224713" y="1392808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27051</xdr:rowOff>
    </xdr:from>
    <xdr:to>
      <xdr:col>45</xdr:col>
      <xdr:colOff>177800</xdr:colOff>
      <xdr:row>86</xdr:row>
      <xdr:rowOff>34289</xdr:rowOff>
    </xdr:to>
    <xdr:cxnSp macro="">
      <xdr:nvCxnSpPr>
        <xdr:cNvPr id="372" name="直線コネクタ 371">
          <a:extLst>
            <a:ext uri="{FF2B5EF4-FFF2-40B4-BE49-F238E27FC236}">
              <a16:creationId xmlns:a16="http://schemas.microsoft.com/office/drawing/2014/main" id="{B6213B76-F591-419A-A076-A65B0B1C6EB6}"/>
            </a:ext>
          </a:extLst>
        </xdr:cNvPr>
        <xdr:cNvCxnSpPr/>
      </xdr:nvCxnSpPr>
      <xdr:spPr>
        <a:xfrm flipV="1">
          <a:off x="7275513" y="13962126"/>
          <a:ext cx="83185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154560</xdr:rowOff>
    </xdr:from>
    <xdr:to>
      <xdr:col>36</xdr:col>
      <xdr:colOff>165100</xdr:colOff>
      <xdr:row>86</xdr:row>
      <xdr:rowOff>84710</xdr:rowOff>
    </xdr:to>
    <xdr:sp macro="" textlink="">
      <xdr:nvSpPr>
        <xdr:cNvPr id="373" name="楕円 372">
          <a:extLst>
            <a:ext uri="{FF2B5EF4-FFF2-40B4-BE49-F238E27FC236}">
              <a16:creationId xmlns:a16="http://schemas.microsoft.com/office/drawing/2014/main" id="{D2E50DC7-E766-4413-9BB1-7C2D4E8D956A}"/>
            </a:ext>
          </a:extLst>
        </xdr:cNvPr>
        <xdr:cNvSpPr/>
      </xdr:nvSpPr>
      <xdr:spPr>
        <a:xfrm>
          <a:off x="6407150" y="139277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33910</xdr:rowOff>
    </xdr:from>
    <xdr:to>
      <xdr:col>41</xdr:col>
      <xdr:colOff>50800</xdr:colOff>
      <xdr:row>86</xdr:row>
      <xdr:rowOff>34289</xdr:rowOff>
    </xdr:to>
    <xdr:cxnSp macro="">
      <xdr:nvCxnSpPr>
        <xdr:cNvPr id="374" name="直線コネクタ 373">
          <a:extLst>
            <a:ext uri="{FF2B5EF4-FFF2-40B4-BE49-F238E27FC236}">
              <a16:creationId xmlns:a16="http://schemas.microsoft.com/office/drawing/2014/main" id="{5824554C-E8FD-4280-A2E4-4164215DEC4D}"/>
            </a:ext>
          </a:extLst>
        </xdr:cNvPr>
        <xdr:cNvCxnSpPr/>
      </xdr:nvCxnSpPr>
      <xdr:spPr>
        <a:xfrm>
          <a:off x="6457950" y="13968985"/>
          <a:ext cx="817563" cy="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50944</xdr:rowOff>
    </xdr:from>
    <xdr:ext cx="469744" cy="259045"/>
    <xdr:sp macro="" textlink="">
      <xdr:nvSpPr>
        <xdr:cNvPr id="375" name="n_1aveValue【公営住宅】&#10;一人当たり面積">
          <a:extLst>
            <a:ext uri="{FF2B5EF4-FFF2-40B4-BE49-F238E27FC236}">
              <a16:creationId xmlns:a16="http://schemas.microsoft.com/office/drawing/2014/main" id="{BCDA776B-5A8F-4760-9154-5F7E21115574}"/>
            </a:ext>
          </a:extLst>
        </xdr:cNvPr>
        <xdr:cNvSpPr txBox="1"/>
      </xdr:nvSpPr>
      <xdr:spPr>
        <a:xfrm>
          <a:off x="8691640" y="1350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58945</xdr:rowOff>
    </xdr:from>
    <xdr:ext cx="469744" cy="259045"/>
    <xdr:sp macro="" textlink="">
      <xdr:nvSpPr>
        <xdr:cNvPr id="376" name="n_2aveValue【公営住宅】&#10;一人当たり面積">
          <a:extLst>
            <a:ext uri="{FF2B5EF4-FFF2-40B4-BE49-F238E27FC236}">
              <a16:creationId xmlns:a16="http://schemas.microsoft.com/office/drawing/2014/main" id="{5248AFE9-DC19-4CBF-A722-53C7DE7701B6}"/>
            </a:ext>
          </a:extLst>
        </xdr:cNvPr>
        <xdr:cNvSpPr txBox="1"/>
      </xdr:nvSpPr>
      <xdr:spPr>
        <a:xfrm>
          <a:off x="7886777" y="1350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150385</xdr:rowOff>
    </xdr:from>
    <xdr:ext cx="469744" cy="259045"/>
    <xdr:sp macro="" textlink="">
      <xdr:nvSpPr>
        <xdr:cNvPr id="377" name="n_3aveValue【公営住宅】&#10;一人当たり面積">
          <a:extLst>
            <a:ext uri="{FF2B5EF4-FFF2-40B4-BE49-F238E27FC236}">
              <a16:creationId xmlns:a16="http://schemas.microsoft.com/office/drawing/2014/main" id="{54AE3242-0C85-4080-91C1-8FF330BE7C86}"/>
            </a:ext>
          </a:extLst>
        </xdr:cNvPr>
        <xdr:cNvSpPr txBox="1"/>
      </xdr:nvSpPr>
      <xdr:spPr>
        <a:xfrm>
          <a:off x="7054927" y="1359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152289</xdr:rowOff>
    </xdr:from>
    <xdr:ext cx="469744" cy="259045"/>
    <xdr:sp macro="" textlink="">
      <xdr:nvSpPr>
        <xdr:cNvPr id="378" name="n_4aveValue【公営住宅】&#10;一人当たり面積">
          <a:extLst>
            <a:ext uri="{FF2B5EF4-FFF2-40B4-BE49-F238E27FC236}">
              <a16:creationId xmlns:a16="http://schemas.microsoft.com/office/drawing/2014/main" id="{6C32C36D-B47E-4314-8EAD-286308743125}"/>
            </a:ext>
          </a:extLst>
        </xdr:cNvPr>
        <xdr:cNvSpPr txBox="1"/>
      </xdr:nvSpPr>
      <xdr:spPr>
        <a:xfrm>
          <a:off x="6237365"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63264</xdr:rowOff>
    </xdr:from>
    <xdr:ext cx="469744" cy="259045"/>
    <xdr:sp macro="" textlink="">
      <xdr:nvSpPr>
        <xdr:cNvPr id="379" name="n_1mainValue【公営住宅】&#10;一人当たり面積">
          <a:extLst>
            <a:ext uri="{FF2B5EF4-FFF2-40B4-BE49-F238E27FC236}">
              <a16:creationId xmlns:a16="http://schemas.microsoft.com/office/drawing/2014/main" id="{1F7EEE18-BFFF-49D8-AF28-6BFCCE8BC9B6}"/>
            </a:ext>
          </a:extLst>
        </xdr:cNvPr>
        <xdr:cNvSpPr txBox="1"/>
      </xdr:nvSpPr>
      <xdr:spPr>
        <a:xfrm>
          <a:off x="8691640" y="1399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68978</xdr:rowOff>
    </xdr:from>
    <xdr:ext cx="469744" cy="259045"/>
    <xdr:sp macro="" textlink="">
      <xdr:nvSpPr>
        <xdr:cNvPr id="380" name="n_2mainValue【公営住宅】&#10;一人当たり面積">
          <a:extLst>
            <a:ext uri="{FF2B5EF4-FFF2-40B4-BE49-F238E27FC236}">
              <a16:creationId xmlns:a16="http://schemas.microsoft.com/office/drawing/2014/main" id="{0DBFA6D1-51F4-430E-8281-D5CEA2BD8CF5}"/>
            </a:ext>
          </a:extLst>
        </xdr:cNvPr>
        <xdr:cNvSpPr txBox="1"/>
      </xdr:nvSpPr>
      <xdr:spPr>
        <a:xfrm>
          <a:off x="7886777" y="1400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76216</xdr:rowOff>
    </xdr:from>
    <xdr:ext cx="469744" cy="259045"/>
    <xdr:sp macro="" textlink="">
      <xdr:nvSpPr>
        <xdr:cNvPr id="381" name="n_3mainValue【公営住宅】&#10;一人当たり面積">
          <a:extLst>
            <a:ext uri="{FF2B5EF4-FFF2-40B4-BE49-F238E27FC236}">
              <a16:creationId xmlns:a16="http://schemas.microsoft.com/office/drawing/2014/main" id="{AFC980C7-6980-4A59-9176-AC99E22721FB}"/>
            </a:ext>
          </a:extLst>
        </xdr:cNvPr>
        <xdr:cNvSpPr txBox="1"/>
      </xdr:nvSpPr>
      <xdr:spPr>
        <a:xfrm>
          <a:off x="7054927" y="1401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75837</xdr:rowOff>
    </xdr:from>
    <xdr:ext cx="469744" cy="259045"/>
    <xdr:sp macro="" textlink="">
      <xdr:nvSpPr>
        <xdr:cNvPr id="382" name="n_4mainValue【公営住宅】&#10;一人当たり面積">
          <a:extLst>
            <a:ext uri="{FF2B5EF4-FFF2-40B4-BE49-F238E27FC236}">
              <a16:creationId xmlns:a16="http://schemas.microsoft.com/office/drawing/2014/main" id="{8F0566E8-ED96-4E2C-BFFB-8AFF60084EDA}"/>
            </a:ext>
          </a:extLst>
        </xdr:cNvPr>
        <xdr:cNvSpPr txBox="1"/>
      </xdr:nvSpPr>
      <xdr:spPr>
        <a:xfrm>
          <a:off x="6237365" y="1401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576C91CA-088E-4E24-84C5-4E47C3BAF94D}"/>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317875B5-1FDC-47DC-9C3F-F81FA8879CF2}"/>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F0428C0D-A117-4406-B9FC-9157609DB4E0}"/>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DC7EF44A-00F8-444A-A9A3-B244C6D28F02}"/>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2168CC7D-3990-439A-A910-A2F16328E1FF}"/>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EAA983BB-8E1B-45DA-A766-3201B3FEB83B}"/>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C46C715B-FBDF-4A9D-B099-7D733131E370}"/>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C767B328-3309-44A7-9392-00D7C894D5A3}"/>
            </a:ext>
          </a:extLst>
        </xdr:cNvPr>
        <xdr:cNvSpPr/>
      </xdr:nvSpPr>
      <xdr:spPr>
        <a:xfrm>
          <a:off x="704850" y="15906750"/>
          <a:ext cx="4381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F546AD7D-E75D-428F-B830-DDD08130D2F2}"/>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9F02C789-FF58-4DB5-8AE1-1D42724CC6A1}"/>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09623870-91AA-42CA-8411-944DC55B10AE}"/>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B6FF4084-B214-433F-9C25-04DDD314B719}"/>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7DF83AE3-0B69-4814-8D10-B6022CA42A0E}"/>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725E9148-57C2-4331-BA09-F289FB73DDDB}"/>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08A25065-20E9-4BCC-85DB-7BD44A0D27C7}"/>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77B863EE-3185-4533-A516-762BF6054959}"/>
            </a:ext>
          </a:extLst>
        </xdr:cNvPr>
        <xdr:cNvSpPr/>
      </xdr:nvSpPr>
      <xdr:spPr>
        <a:xfrm>
          <a:off x="6118225" y="15906750"/>
          <a:ext cx="4367213"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0CC3EB38-E04B-477A-A6D8-CDAF440E6B3C}"/>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BC5EE812-3926-43AE-A6F2-E20C381B6122}"/>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DD9664FD-A9E4-48D4-A962-9D13908DD966}"/>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DF46F6C3-3D99-44C4-8259-B99EF22CD4BD}"/>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D32D71DF-DD31-4223-B2B3-821996C33017}"/>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9A55BE66-2E8C-4ADE-94F6-DCD4040F873E}"/>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FDA91900-04DC-47EC-ABF9-0ACD5A969753}"/>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75486450-B120-49C5-8FE9-ACFAB2A6902B}"/>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3D85CC54-EF92-4B01-B75D-8A7FE48D8EFA}"/>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FD348442-F576-4D64-AD1F-D3C0241AD1CF}"/>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D527DA13-ECEF-4856-A2F7-67EF220BF648}"/>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229A4538-269E-4102-BA0E-CB4BAA44A66C}"/>
            </a:ext>
          </a:extLst>
        </xdr:cNvPr>
        <xdr:cNvCxnSpPr/>
      </xdr:nvCxnSpPr>
      <xdr:spPr>
        <a:xfrm>
          <a:off x="11517313"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75E8043A-FFD5-41A5-ABA4-0001792BB107}"/>
            </a:ext>
          </a:extLst>
        </xdr:cNvPr>
        <xdr:cNvSpPr txBox="1"/>
      </xdr:nvSpPr>
      <xdr:spPr>
        <a:xfrm>
          <a:off x="110929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F1A76779-3A00-4842-B45B-6EAA2EA26CB4}"/>
            </a:ext>
          </a:extLst>
        </xdr:cNvPr>
        <xdr:cNvCxnSpPr/>
      </xdr:nvCxnSpPr>
      <xdr:spPr>
        <a:xfrm>
          <a:off x="11517313"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4A6F42B0-D67A-4075-89AE-28BE0F41AAA2}"/>
            </a:ext>
          </a:extLst>
        </xdr:cNvPr>
        <xdr:cNvSpPr txBox="1"/>
      </xdr:nvSpPr>
      <xdr:spPr>
        <a:xfrm>
          <a:off x="11142829"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2839221A-FC44-4D6C-B7C3-F638440BCADC}"/>
            </a:ext>
          </a:extLst>
        </xdr:cNvPr>
        <xdr:cNvCxnSpPr/>
      </xdr:nvCxnSpPr>
      <xdr:spPr>
        <a:xfrm>
          <a:off x="11517313"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1255D794-2690-48B9-B375-A5897BCDD0F5}"/>
            </a:ext>
          </a:extLst>
        </xdr:cNvPr>
        <xdr:cNvSpPr txBox="1"/>
      </xdr:nvSpPr>
      <xdr:spPr>
        <a:xfrm>
          <a:off x="11142829"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1F7A22B1-E6E6-4E93-A93D-AA1BB743EFED}"/>
            </a:ext>
          </a:extLst>
        </xdr:cNvPr>
        <xdr:cNvCxnSpPr/>
      </xdr:nvCxnSpPr>
      <xdr:spPr>
        <a:xfrm>
          <a:off x="11517313"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5063EBA7-AD66-45BC-BB9D-16C960924986}"/>
            </a:ext>
          </a:extLst>
        </xdr:cNvPr>
        <xdr:cNvSpPr txBox="1"/>
      </xdr:nvSpPr>
      <xdr:spPr>
        <a:xfrm>
          <a:off x="11142829"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A2A06C2A-9062-467F-9171-F73FE1FA2CB9}"/>
            </a:ext>
          </a:extLst>
        </xdr:cNvPr>
        <xdr:cNvCxnSpPr/>
      </xdr:nvCxnSpPr>
      <xdr:spPr>
        <a:xfrm>
          <a:off x="11517313"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E35B0C43-46D2-4E9C-B49D-E4B6B98C395B}"/>
            </a:ext>
          </a:extLst>
        </xdr:cNvPr>
        <xdr:cNvSpPr txBox="1"/>
      </xdr:nvSpPr>
      <xdr:spPr>
        <a:xfrm>
          <a:off x="11142829"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64AC3FD2-0D2D-41F1-B2EF-11439F307C67}"/>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B3A95E18-0E08-4867-8833-53E4667A21CD}"/>
            </a:ext>
          </a:extLst>
        </xdr:cNvPr>
        <xdr:cNvSpPr txBox="1"/>
      </xdr:nvSpPr>
      <xdr:spPr>
        <a:xfrm>
          <a:off x="11206949"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a:extLst>
            <a:ext uri="{FF2B5EF4-FFF2-40B4-BE49-F238E27FC236}">
              <a16:creationId xmlns:a16="http://schemas.microsoft.com/office/drawing/2014/main" id="{187023C8-D258-4582-912F-4693FCF543BE}"/>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55245</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A6821B55-D855-4210-8BEC-20218A56FD1F}"/>
            </a:ext>
          </a:extLst>
        </xdr:cNvPr>
        <xdr:cNvCxnSpPr/>
      </xdr:nvCxnSpPr>
      <xdr:spPr>
        <a:xfrm flipV="1">
          <a:off x="15104427" y="540829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認定こども園・幼稚園・保育所】&#10;有形固定資産減価償却率最小値テキスト">
          <a:extLst>
            <a:ext uri="{FF2B5EF4-FFF2-40B4-BE49-F238E27FC236}">
              <a16:creationId xmlns:a16="http://schemas.microsoft.com/office/drawing/2014/main" id="{8F98D489-DFD1-4EA6-AD8B-852517A5EEC8}"/>
            </a:ext>
          </a:extLst>
        </xdr:cNvPr>
        <xdr:cNvSpPr txBox="1"/>
      </xdr:nvSpPr>
      <xdr:spPr>
        <a:xfrm>
          <a:off x="15143163" y="68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86CC980D-11FC-4906-A5CC-B7DE0779CC1C}"/>
            </a:ext>
          </a:extLst>
        </xdr:cNvPr>
        <xdr:cNvCxnSpPr/>
      </xdr:nvCxnSpPr>
      <xdr:spPr>
        <a:xfrm>
          <a:off x="15016163" y="68484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1922</xdr:rowOff>
    </xdr:from>
    <xdr:ext cx="405111" cy="259045"/>
    <xdr:sp macro="" textlink="">
      <xdr:nvSpPr>
        <xdr:cNvPr id="426" name="【認定こども園・幼稚園・保育所】&#10;有形固定資産減価償却率最大値テキスト">
          <a:extLst>
            <a:ext uri="{FF2B5EF4-FFF2-40B4-BE49-F238E27FC236}">
              <a16:creationId xmlns:a16="http://schemas.microsoft.com/office/drawing/2014/main" id="{05617C18-BBF5-4C29-9D62-E1570A7239E7}"/>
            </a:ext>
          </a:extLst>
        </xdr:cNvPr>
        <xdr:cNvSpPr txBox="1"/>
      </xdr:nvSpPr>
      <xdr:spPr>
        <a:xfrm>
          <a:off x="15143163" y="5193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55245</xdr:rowOff>
    </xdr:from>
    <xdr:to>
      <xdr:col>86</xdr:col>
      <xdr:colOff>25400</xdr:colOff>
      <xdr:row>33</xdr:row>
      <xdr:rowOff>55245</xdr:rowOff>
    </xdr:to>
    <xdr:cxnSp macro="">
      <xdr:nvCxnSpPr>
        <xdr:cNvPr id="427" name="直線コネクタ 426">
          <a:extLst>
            <a:ext uri="{FF2B5EF4-FFF2-40B4-BE49-F238E27FC236}">
              <a16:creationId xmlns:a16="http://schemas.microsoft.com/office/drawing/2014/main" id="{4967C624-CD4D-4B24-9AB7-0033E1340EBE}"/>
            </a:ext>
          </a:extLst>
        </xdr:cNvPr>
        <xdr:cNvCxnSpPr/>
      </xdr:nvCxnSpPr>
      <xdr:spPr>
        <a:xfrm>
          <a:off x="15016163" y="540829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2557</xdr:rowOff>
    </xdr:from>
    <xdr:ext cx="405111" cy="259045"/>
    <xdr:sp macro="" textlink="">
      <xdr:nvSpPr>
        <xdr:cNvPr id="428" name="【認定こども園・幼稚園・保育所】&#10;有形固定資産減価償却率平均値テキスト">
          <a:extLst>
            <a:ext uri="{FF2B5EF4-FFF2-40B4-BE49-F238E27FC236}">
              <a16:creationId xmlns:a16="http://schemas.microsoft.com/office/drawing/2014/main" id="{3EF9783E-4532-41F9-9B98-FF721B31A763}"/>
            </a:ext>
          </a:extLst>
        </xdr:cNvPr>
        <xdr:cNvSpPr txBox="1"/>
      </xdr:nvSpPr>
      <xdr:spPr>
        <a:xfrm>
          <a:off x="15143163" y="5841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151130</xdr:rowOff>
    </xdr:from>
    <xdr:to>
      <xdr:col>85</xdr:col>
      <xdr:colOff>177800</xdr:colOff>
      <xdr:row>37</xdr:row>
      <xdr:rowOff>81280</xdr:rowOff>
    </xdr:to>
    <xdr:sp macro="" textlink="">
      <xdr:nvSpPr>
        <xdr:cNvPr id="429" name="フローチャート: 判断 428">
          <a:extLst>
            <a:ext uri="{FF2B5EF4-FFF2-40B4-BE49-F238E27FC236}">
              <a16:creationId xmlns:a16="http://schemas.microsoft.com/office/drawing/2014/main" id="{844C999E-8DA4-45E0-85D0-063848668075}"/>
            </a:ext>
          </a:extLst>
        </xdr:cNvPr>
        <xdr:cNvSpPr/>
      </xdr:nvSpPr>
      <xdr:spPr>
        <a:xfrm>
          <a:off x="15054263" y="59899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124460</xdr:rowOff>
    </xdr:from>
    <xdr:to>
      <xdr:col>81</xdr:col>
      <xdr:colOff>101600</xdr:colOff>
      <xdr:row>37</xdr:row>
      <xdr:rowOff>54610</xdr:rowOff>
    </xdr:to>
    <xdr:sp macro="" textlink="">
      <xdr:nvSpPr>
        <xdr:cNvPr id="430" name="フローチャート: 判断 429">
          <a:extLst>
            <a:ext uri="{FF2B5EF4-FFF2-40B4-BE49-F238E27FC236}">
              <a16:creationId xmlns:a16="http://schemas.microsoft.com/office/drawing/2014/main" id="{C210FB96-C524-4B68-BE66-E57E3F05C82A}"/>
            </a:ext>
          </a:extLst>
        </xdr:cNvPr>
        <xdr:cNvSpPr/>
      </xdr:nvSpPr>
      <xdr:spPr>
        <a:xfrm>
          <a:off x="14273213" y="59632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114935</xdr:rowOff>
    </xdr:from>
    <xdr:to>
      <xdr:col>76</xdr:col>
      <xdr:colOff>165100</xdr:colOff>
      <xdr:row>37</xdr:row>
      <xdr:rowOff>45085</xdr:rowOff>
    </xdr:to>
    <xdr:sp macro="" textlink="">
      <xdr:nvSpPr>
        <xdr:cNvPr id="431" name="フローチャート: 判断 430">
          <a:extLst>
            <a:ext uri="{FF2B5EF4-FFF2-40B4-BE49-F238E27FC236}">
              <a16:creationId xmlns:a16="http://schemas.microsoft.com/office/drawing/2014/main" id="{00193F51-CB9A-49FF-9511-943F484A0C34}"/>
            </a:ext>
          </a:extLst>
        </xdr:cNvPr>
        <xdr:cNvSpPr/>
      </xdr:nvSpPr>
      <xdr:spPr>
        <a:xfrm>
          <a:off x="13455650" y="595376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432" name="フローチャート: 判断 431">
          <a:extLst>
            <a:ext uri="{FF2B5EF4-FFF2-40B4-BE49-F238E27FC236}">
              <a16:creationId xmlns:a16="http://schemas.microsoft.com/office/drawing/2014/main" id="{099DD270-11AC-4EB9-85F4-3267B555391E}"/>
            </a:ext>
          </a:extLst>
        </xdr:cNvPr>
        <xdr:cNvSpPr/>
      </xdr:nvSpPr>
      <xdr:spPr>
        <a:xfrm>
          <a:off x="12638088" y="60928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433" name="フローチャート: 判断 432">
          <a:extLst>
            <a:ext uri="{FF2B5EF4-FFF2-40B4-BE49-F238E27FC236}">
              <a16:creationId xmlns:a16="http://schemas.microsoft.com/office/drawing/2014/main" id="{C9667EDC-5729-4B20-BEDA-9D7C8CD1B3B5}"/>
            </a:ext>
          </a:extLst>
        </xdr:cNvPr>
        <xdr:cNvSpPr/>
      </xdr:nvSpPr>
      <xdr:spPr>
        <a:xfrm>
          <a:off x="11806238" y="61156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88B8506-F720-4AB1-B49C-F72F02C9B6BB}"/>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738FC46-A3E7-4ED3-BA4F-543C99DB956C}"/>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971D8919-EA52-4CE9-BD1F-F6BF8396C336}"/>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781C0025-81E5-41CA-9DDD-F129793B1E12}"/>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AE554A4F-DF24-48FB-A230-741E6C8E4B27}"/>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439" name="楕円 438">
          <a:extLst>
            <a:ext uri="{FF2B5EF4-FFF2-40B4-BE49-F238E27FC236}">
              <a16:creationId xmlns:a16="http://schemas.microsoft.com/office/drawing/2014/main" id="{73A181A8-7C3D-4E07-8C23-78107259D325}"/>
            </a:ext>
          </a:extLst>
        </xdr:cNvPr>
        <xdr:cNvSpPr/>
      </xdr:nvSpPr>
      <xdr:spPr>
        <a:xfrm>
          <a:off x="15054263" y="62509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66692</xdr:rowOff>
    </xdr:from>
    <xdr:ext cx="405111" cy="259045"/>
    <xdr:sp macro="" textlink="">
      <xdr:nvSpPr>
        <xdr:cNvPr id="440" name="【認定こども園・幼稚園・保育所】&#10;有形固定資産減価償却率該当値テキスト">
          <a:extLst>
            <a:ext uri="{FF2B5EF4-FFF2-40B4-BE49-F238E27FC236}">
              <a16:creationId xmlns:a16="http://schemas.microsoft.com/office/drawing/2014/main" id="{77EAB3F0-555C-4A12-A398-1528C6E5E37D}"/>
            </a:ext>
          </a:extLst>
        </xdr:cNvPr>
        <xdr:cNvSpPr txBox="1"/>
      </xdr:nvSpPr>
      <xdr:spPr>
        <a:xfrm>
          <a:off x="15143163"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52070</xdr:rowOff>
    </xdr:from>
    <xdr:to>
      <xdr:col>81</xdr:col>
      <xdr:colOff>101600</xdr:colOff>
      <xdr:row>38</xdr:row>
      <xdr:rowOff>153670</xdr:rowOff>
    </xdr:to>
    <xdr:sp macro="" textlink="">
      <xdr:nvSpPr>
        <xdr:cNvPr id="441" name="楕円 440">
          <a:extLst>
            <a:ext uri="{FF2B5EF4-FFF2-40B4-BE49-F238E27FC236}">
              <a16:creationId xmlns:a16="http://schemas.microsoft.com/office/drawing/2014/main" id="{2C2691E6-8D66-400C-A3AE-22D84B1765A8}"/>
            </a:ext>
          </a:extLst>
        </xdr:cNvPr>
        <xdr:cNvSpPr/>
      </xdr:nvSpPr>
      <xdr:spPr>
        <a:xfrm>
          <a:off x="14273213"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102870</xdr:rowOff>
    </xdr:from>
    <xdr:to>
      <xdr:col>85</xdr:col>
      <xdr:colOff>127000</xdr:colOff>
      <xdr:row>38</xdr:row>
      <xdr:rowOff>139065</xdr:rowOff>
    </xdr:to>
    <xdr:cxnSp macro="">
      <xdr:nvCxnSpPr>
        <xdr:cNvPr id="442" name="直線コネクタ 441">
          <a:extLst>
            <a:ext uri="{FF2B5EF4-FFF2-40B4-BE49-F238E27FC236}">
              <a16:creationId xmlns:a16="http://schemas.microsoft.com/office/drawing/2014/main" id="{B568BDC2-01C1-4E5D-A1A3-B9BED2283E49}"/>
            </a:ext>
          </a:extLst>
        </xdr:cNvPr>
        <xdr:cNvCxnSpPr/>
      </xdr:nvCxnSpPr>
      <xdr:spPr>
        <a:xfrm>
          <a:off x="14324013" y="6265545"/>
          <a:ext cx="7810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15875</xdr:rowOff>
    </xdr:from>
    <xdr:to>
      <xdr:col>76</xdr:col>
      <xdr:colOff>165100</xdr:colOff>
      <xdr:row>38</xdr:row>
      <xdr:rowOff>117475</xdr:rowOff>
    </xdr:to>
    <xdr:sp macro="" textlink="">
      <xdr:nvSpPr>
        <xdr:cNvPr id="443" name="楕円 442">
          <a:extLst>
            <a:ext uri="{FF2B5EF4-FFF2-40B4-BE49-F238E27FC236}">
              <a16:creationId xmlns:a16="http://schemas.microsoft.com/office/drawing/2014/main" id="{AA88C89B-6CC4-4742-A1A8-FE8D58B39F82}"/>
            </a:ext>
          </a:extLst>
        </xdr:cNvPr>
        <xdr:cNvSpPr/>
      </xdr:nvSpPr>
      <xdr:spPr>
        <a:xfrm>
          <a:off x="1345565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66675</xdr:rowOff>
    </xdr:from>
    <xdr:to>
      <xdr:col>81</xdr:col>
      <xdr:colOff>50800</xdr:colOff>
      <xdr:row>38</xdr:row>
      <xdr:rowOff>102870</xdr:rowOff>
    </xdr:to>
    <xdr:cxnSp macro="">
      <xdr:nvCxnSpPr>
        <xdr:cNvPr id="444" name="直線コネクタ 443">
          <a:extLst>
            <a:ext uri="{FF2B5EF4-FFF2-40B4-BE49-F238E27FC236}">
              <a16:creationId xmlns:a16="http://schemas.microsoft.com/office/drawing/2014/main" id="{3FA50114-3CFF-40D0-A67D-4B359D5B19C1}"/>
            </a:ext>
          </a:extLst>
        </xdr:cNvPr>
        <xdr:cNvCxnSpPr/>
      </xdr:nvCxnSpPr>
      <xdr:spPr>
        <a:xfrm>
          <a:off x="13506450" y="6229350"/>
          <a:ext cx="817563"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21590</xdr:rowOff>
    </xdr:from>
    <xdr:to>
      <xdr:col>72</xdr:col>
      <xdr:colOff>38100</xdr:colOff>
      <xdr:row>38</xdr:row>
      <xdr:rowOff>123190</xdr:rowOff>
    </xdr:to>
    <xdr:sp macro="" textlink="">
      <xdr:nvSpPr>
        <xdr:cNvPr id="445" name="楕円 444">
          <a:extLst>
            <a:ext uri="{FF2B5EF4-FFF2-40B4-BE49-F238E27FC236}">
              <a16:creationId xmlns:a16="http://schemas.microsoft.com/office/drawing/2014/main" id="{B6F0E3FC-C56A-4B78-BC13-687C301BD64F}"/>
            </a:ext>
          </a:extLst>
        </xdr:cNvPr>
        <xdr:cNvSpPr/>
      </xdr:nvSpPr>
      <xdr:spPr>
        <a:xfrm>
          <a:off x="12638088" y="618426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66675</xdr:rowOff>
    </xdr:from>
    <xdr:to>
      <xdr:col>76</xdr:col>
      <xdr:colOff>114300</xdr:colOff>
      <xdr:row>38</xdr:row>
      <xdr:rowOff>72390</xdr:rowOff>
    </xdr:to>
    <xdr:cxnSp macro="">
      <xdr:nvCxnSpPr>
        <xdr:cNvPr id="446" name="直線コネクタ 445">
          <a:extLst>
            <a:ext uri="{FF2B5EF4-FFF2-40B4-BE49-F238E27FC236}">
              <a16:creationId xmlns:a16="http://schemas.microsoft.com/office/drawing/2014/main" id="{FA028823-25A6-4601-8230-969750C228D2}"/>
            </a:ext>
          </a:extLst>
        </xdr:cNvPr>
        <xdr:cNvCxnSpPr/>
      </xdr:nvCxnSpPr>
      <xdr:spPr>
        <a:xfrm flipV="1">
          <a:off x="12688888" y="6229350"/>
          <a:ext cx="817562"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135890</xdr:rowOff>
    </xdr:from>
    <xdr:to>
      <xdr:col>67</xdr:col>
      <xdr:colOff>101600</xdr:colOff>
      <xdr:row>39</xdr:row>
      <xdr:rowOff>66040</xdr:rowOff>
    </xdr:to>
    <xdr:sp macro="" textlink="">
      <xdr:nvSpPr>
        <xdr:cNvPr id="447" name="楕円 446">
          <a:extLst>
            <a:ext uri="{FF2B5EF4-FFF2-40B4-BE49-F238E27FC236}">
              <a16:creationId xmlns:a16="http://schemas.microsoft.com/office/drawing/2014/main" id="{0BF64504-7BE5-4E43-A075-417AAE07E676}"/>
            </a:ext>
          </a:extLst>
        </xdr:cNvPr>
        <xdr:cNvSpPr/>
      </xdr:nvSpPr>
      <xdr:spPr>
        <a:xfrm>
          <a:off x="11806238" y="62985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72390</xdr:rowOff>
    </xdr:from>
    <xdr:to>
      <xdr:col>71</xdr:col>
      <xdr:colOff>177800</xdr:colOff>
      <xdr:row>39</xdr:row>
      <xdr:rowOff>15240</xdr:rowOff>
    </xdr:to>
    <xdr:cxnSp macro="">
      <xdr:nvCxnSpPr>
        <xdr:cNvPr id="448" name="直線コネクタ 447">
          <a:extLst>
            <a:ext uri="{FF2B5EF4-FFF2-40B4-BE49-F238E27FC236}">
              <a16:creationId xmlns:a16="http://schemas.microsoft.com/office/drawing/2014/main" id="{626C2298-B8E3-452F-9606-80ABD635E2FE}"/>
            </a:ext>
          </a:extLst>
        </xdr:cNvPr>
        <xdr:cNvCxnSpPr/>
      </xdr:nvCxnSpPr>
      <xdr:spPr>
        <a:xfrm flipV="1">
          <a:off x="11857038" y="6235065"/>
          <a:ext cx="83185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71137</xdr:rowOff>
    </xdr:from>
    <xdr:ext cx="405111" cy="259045"/>
    <xdr:sp macro="" textlink="">
      <xdr:nvSpPr>
        <xdr:cNvPr id="449" name="n_1aveValue【認定こども園・幼稚園・保育所】&#10;有形固定資産減価償却率">
          <a:extLst>
            <a:ext uri="{FF2B5EF4-FFF2-40B4-BE49-F238E27FC236}">
              <a16:creationId xmlns:a16="http://schemas.microsoft.com/office/drawing/2014/main" id="{0DA145BC-6375-4919-A5CB-9B33A469A642}"/>
            </a:ext>
          </a:extLst>
        </xdr:cNvPr>
        <xdr:cNvSpPr txBox="1"/>
      </xdr:nvSpPr>
      <xdr:spPr>
        <a:xfrm>
          <a:off x="141230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450" name="n_2aveValue【認定こども園・幼稚園・保育所】&#10;有形固定資産減価償却率">
          <a:extLst>
            <a:ext uri="{FF2B5EF4-FFF2-40B4-BE49-F238E27FC236}">
              <a16:creationId xmlns:a16="http://schemas.microsoft.com/office/drawing/2014/main" id="{2166B312-28A8-434E-840A-66E50108E16C}"/>
            </a:ext>
          </a:extLst>
        </xdr:cNvPr>
        <xdr:cNvSpPr txBox="1"/>
      </xdr:nvSpPr>
      <xdr:spPr>
        <a:xfrm>
          <a:off x="13318182" y="573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451" name="n_3aveValue【認定こども園・幼稚園・保育所】&#10;有形固定資産減価償却率">
          <a:extLst>
            <a:ext uri="{FF2B5EF4-FFF2-40B4-BE49-F238E27FC236}">
              <a16:creationId xmlns:a16="http://schemas.microsoft.com/office/drawing/2014/main" id="{E594DA4A-E803-4C9D-A784-C23AE946F50D}"/>
            </a:ext>
          </a:extLst>
        </xdr:cNvPr>
        <xdr:cNvSpPr txBox="1"/>
      </xdr:nvSpPr>
      <xdr:spPr>
        <a:xfrm>
          <a:off x="12500619"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452" name="n_4aveValue【認定こども園・幼稚園・保育所】&#10;有形固定資産減価償却率">
          <a:extLst>
            <a:ext uri="{FF2B5EF4-FFF2-40B4-BE49-F238E27FC236}">
              <a16:creationId xmlns:a16="http://schemas.microsoft.com/office/drawing/2014/main" id="{455597E8-A68E-4CED-9C7F-3BDB533451FA}"/>
            </a:ext>
          </a:extLst>
        </xdr:cNvPr>
        <xdr:cNvSpPr txBox="1"/>
      </xdr:nvSpPr>
      <xdr:spPr>
        <a:xfrm>
          <a:off x="11668769"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144797</xdr:rowOff>
    </xdr:from>
    <xdr:ext cx="405111" cy="259045"/>
    <xdr:sp macro="" textlink="">
      <xdr:nvSpPr>
        <xdr:cNvPr id="453" name="n_1mainValue【認定こども園・幼稚園・保育所】&#10;有形固定資産減価償却率">
          <a:extLst>
            <a:ext uri="{FF2B5EF4-FFF2-40B4-BE49-F238E27FC236}">
              <a16:creationId xmlns:a16="http://schemas.microsoft.com/office/drawing/2014/main" id="{8DE51F43-343E-474F-9998-F269DF624183}"/>
            </a:ext>
          </a:extLst>
        </xdr:cNvPr>
        <xdr:cNvSpPr txBox="1"/>
      </xdr:nvSpPr>
      <xdr:spPr>
        <a:xfrm>
          <a:off x="14123044" y="630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108602</xdr:rowOff>
    </xdr:from>
    <xdr:ext cx="405111" cy="259045"/>
    <xdr:sp macro="" textlink="">
      <xdr:nvSpPr>
        <xdr:cNvPr id="454" name="n_2mainValue【認定こども園・幼稚園・保育所】&#10;有形固定資産減価償却率">
          <a:extLst>
            <a:ext uri="{FF2B5EF4-FFF2-40B4-BE49-F238E27FC236}">
              <a16:creationId xmlns:a16="http://schemas.microsoft.com/office/drawing/2014/main" id="{C49A889A-F7D1-4C88-B72A-698FD0D0020E}"/>
            </a:ext>
          </a:extLst>
        </xdr:cNvPr>
        <xdr:cNvSpPr txBox="1"/>
      </xdr:nvSpPr>
      <xdr:spPr>
        <a:xfrm>
          <a:off x="13318182" y="627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114317</xdr:rowOff>
    </xdr:from>
    <xdr:ext cx="405111" cy="259045"/>
    <xdr:sp macro="" textlink="">
      <xdr:nvSpPr>
        <xdr:cNvPr id="455" name="n_3mainValue【認定こども園・幼稚園・保育所】&#10;有形固定資産減価償却率">
          <a:extLst>
            <a:ext uri="{FF2B5EF4-FFF2-40B4-BE49-F238E27FC236}">
              <a16:creationId xmlns:a16="http://schemas.microsoft.com/office/drawing/2014/main" id="{6FC98870-135E-4B67-9AD7-5221BAA95262}"/>
            </a:ext>
          </a:extLst>
        </xdr:cNvPr>
        <xdr:cNvSpPr txBox="1"/>
      </xdr:nvSpPr>
      <xdr:spPr>
        <a:xfrm>
          <a:off x="12500619" y="627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57167</xdr:rowOff>
    </xdr:from>
    <xdr:ext cx="405111" cy="259045"/>
    <xdr:sp macro="" textlink="">
      <xdr:nvSpPr>
        <xdr:cNvPr id="456" name="n_4mainValue【認定こども園・幼稚園・保育所】&#10;有形固定資産減価償却率">
          <a:extLst>
            <a:ext uri="{FF2B5EF4-FFF2-40B4-BE49-F238E27FC236}">
              <a16:creationId xmlns:a16="http://schemas.microsoft.com/office/drawing/2014/main" id="{972D7838-7639-4DB6-99C9-324B5B19B8E2}"/>
            </a:ext>
          </a:extLst>
        </xdr:cNvPr>
        <xdr:cNvSpPr txBox="1"/>
      </xdr:nvSpPr>
      <xdr:spPr>
        <a:xfrm>
          <a:off x="11668769"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7BE462A5-4B13-4047-8513-5ABBD0389058}"/>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ED99FADC-56A1-4D1F-90AE-617B4AD44332}"/>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477161ED-1B0E-4ED6-82AB-1DAF6F1F236D}"/>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3B7D0938-7244-4887-9140-CC200E83A9B1}"/>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6185025E-3635-4186-A7B6-A76090855950}"/>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81EE9953-31A0-4ED6-9B31-DB2147C7248C}"/>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2B5C5E11-828E-4E54-821E-681C1DE4226E}"/>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0ABD7A89-BCD1-4126-B498-C82D7BF39BEC}"/>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842CA65D-2FF6-46EF-832E-E1B962DD0609}"/>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90CC6358-072B-4194-9C89-25A9C10C7138}"/>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a:extLst>
            <a:ext uri="{FF2B5EF4-FFF2-40B4-BE49-F238E27FC236}">
              <a16:creationId xmlns:a16="http://schemas.microsoft.com/office/drawing/2014/main" id="{C00E191F-4056-4B5B-AD06-020FA7B07091}"/>
            </a:ext>
          </a:extLst>
        </xdr:cNvPr>
        <xdr:cNvCxnSpPr/>
      </xdr:nvCxnSpPr>
      <xdr:spPr>
        <a:xfrm>
          <a:off x="1691640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8" name="テキスト ボックス 467">
          <a:extLst>
            <a:ext uri="{FF2B5EF4-FFF2-40B4-BE49-F238E27FC236}">
              <a16:creationId xmlns:a16="http://schemas.microsoft.com/office/drawing/2014/main" id="{CB587519-C30C-485C-B349-994AB775D433}"/>
            </a:ext>
          </a:extLst>
        </xdr:cNvPr>
        <xdr:cNvSpPr txBox="1"/>
      </xdr:nvSpPr>
      <xdr:spPr>
        <a:xfrm>
          <a:off x="1649208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a:extLst>
            <a:ext uri="{FF2B5EF4-FFF2-40B4-BE49-F238E27FC236}">
              <a16:creationId xmlns:a16="http://schemas.microsoft.com/office/drawing/2014/main" id="{D9E7A66F-AB36-40E2-9B64-12867015FA00}"/>
            </a:ext>
          </a:extLst>
        </xdr:cNvPr>
        <xdr:cNvCxnSpPr/>
      </xdr:nvCxnSpPr>
      <xdr:spPr>
        <a:xfrm>
          <a:off x="1691640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0" name="テキスト ボックス 469">
          <a:extLst>
            <a:ext uri="{FF2B5EF4-FFF2-40B4-BE49-F238E27FC236}">
              <a16:creationId xmlns:a16="http://schemas.microsoft.com/office/drawing/2014/main" id="{E8DBD410-5978-4D53-A7DC-C75296E16ECE}"/>
            </a:ext>
          </a:extLst>
        </xdr:cNvPr>
        <xdr:cNvSpPr txBox="1"/>
      </xdr:nvSpPr>
      <xdr:spPr>
        <a:xfrm>
          <a:off x="16492084"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a:extLst>
            <a:ext uri="{FF2B5EF4-FFF2-40B4-BE49-F238E27FC236}">
              <a16:creationId xmlns:a16="http://schemas.microsoft.com/office/drawing/2014/main" id="{2FB3C593-7913-4D54-9A2F-C760253AEFAE}"/>
            </a:ext>
          </a:extLst>
        </xdr:cNvPr>
        <xdr:cNvCxnSpPr/>
      </xdr:nvCxnSpPr>
      <xdr:spPr>
        <a:xfrm>
          <a:off x="1691640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2" name="テキスト ボックス 471">
          <a:extLst>
            <a:ext uri="{FF2B5EF4-FFF2-40B4-BE49-F238E27FC236}">
              <a16:creationId xmlns:a16="http://schemas.microsoft.com/office/drawing/2014/main" id="{0B37D414-861B-4A9D-AAC4-CE00B442794D}"/>
            </a:ext>
          </a:extLst>
        </xdr:cNvPr>
        <xdr:cNvSpPr txBox="1"/>
      </xdr:nvSpPr>
      <xdr:spPr>
        <a:xfrm>
          <a:off x="16492084"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a:extLst>
            <a:ext uri="{FF2B5EF4-FFF2-40B4-BE49-F238E27FC236}">
              <a16:creationId xmlns:a16="http://schemas.microsoft.com/office/drawing/2014/main" id="{B082CDD0-4051-4888-AA75-7F95541D391F}"/>
            </a:ext>
          </a:extLst>
        </xdr:cNvPr>
        <xdr:cNvCxnSpPr/>
      </xdr:nvCxnSpPr>
      <xdr:spPr>
        <a:xfrm>
          <a:off x="1691640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4" name="テキスト ボックス 473">
          <a:extLst>
            <a:ext uri="{FF2B5EF4-FFF2-40B4-BE49-F238E27FC236}">
              <a16:creationId xmlns:a16="http://schemas.microsoft.com/office/drawing/2014/main" id="{7E626E89-3928-47AE-ADD3-57E47ACD24F9}"/>
            </a:ext>
          </a:extLst>
        </xdr:cNvPr>
        <xdr:cNvSpPr txBox="1"/>
      </xdr:nvSpPr>
      <xdr:spPr>
        <a:xfrm>
          <a:off x="16492084"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a:extLst>
            <a:ext uri="{FF2B5EF4-FFF2-40B4-BE49-F238E27FC236}">
              <a16:creationId xmlns:a16="http://schemas.microsoft.com/office/drawing/2014/main" id="{E91A0ABD-9691-428E-8193-DFDD815849C7}"/>
            </a:ext>
          </a:extLst>
        </xdr:cNvPr>
        <xdr:cNvCxnSpPr/>
      </xdr:nvCxnSpPr>
      <xdr:spPr>
        <a:xfrm>
          <a:off x="1691640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6" name="テキスト ボックス 475">
          <a:extLst>
            <a:ext uri="{FF2B5EF4-FFF2-40B4-BE49-F238E27FC236}">
              <a16:creationId xmlns:a16="http://schemas.microsoft.com/office/drawing/2014/main" id="{D522EF41-40CE-4EBB-B2E4-E32BB23E2C62}"/>
            </a:ext>
          </a:extLst>
        </xdr:cNvPr>
        <xdr:cNvSpPr txBox="1"/>
      </xdr:nvSpPr>
      <xdr:spPr>
        <a:xfrm>
          <a:off x="16492084"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a:extLst>
            <a:ext uri="{FF2B5EF4-FFF2-40B4-BE49-F238E27FC236}">
              <a16:creationId xmlns:a16="http://schemas.microsoft.com/office/drawing/2014/main" id="{67B78A15-332A-42D2-8EA2-D536CA0499C5}"/>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8" name="テキスト ボックス 477">
          <a:extLst>
            <a:ext uri="{FF2B5EF4-FFF2-40B4-BE49-F238E27FC236}">
              <a16:creationId xmlns:a16="http://schemas.microsoft.com/office/drawing/2014/main" id="{91FCF425-316A-41F7-87FB-B97E19168244}"/>
            </a:ext>
          </a:extLst>
        </xdr:cNvPr>
        <xdr:cNvSpPr txBox="1"/>
      </xdr:nvSpPr>
      <xdr:spPr>
        <a:xfrm>
          <a:off x="16492084"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a:extLst>
            <a:ext uri="{FF2B5EF4-FFF2-40B4-BE49-F238E27FC236}">
              <a16:creationId xmlns:a16="http://schemas.microsoft.com/office/drawing/2014/main" id="{EC4A15E9-FD9F-4FC9-8B5F-C4B49E4D1D0B}"/>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135255</xdr:rowOff>
    </xdr:from>
    <xdr:to>
      <xdr:col>116</xdr:col>
      <xdr:colOff>62864</xdr:colOff>
      <xdr:row>42</xdr:row>
      <xdr:rowOff>13335</xdr:rowOff>
    </xdr:to>
    <xdr:cxnSp macro="">
      <xdr:nvCxnSpPr>
        <xdr:cNvPr id="480" name="直線コネクタ 479">
          <a:extLst>
            <a:ext uri="{FF2B5EF4-FFF2-40B4-BE49-F238E27FC236}">
              <a16:creationId xmlns:a16="http://schemas.microsoft.com/office/drawing/2014/main" id="{900EE6B6-B62A-458E-A55D-555227C6E1B3}"/>
            </a:ext>
          </a:extLst>
        </xdr:cNvPr>
        <xdr:cNvCxnSpPr/>
      </xdr:nvCxnSpPr>
      <xdr:spPr>
        <a:xfrm flipV="1">
          <a:off x="20503514" y="565023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481" name="【認定こども園・幼稚園・保育所】&#10;一人当たり面積最小値テキスト">
          <a:extLst>
            <a:ext uri="{FF2B5EF4-FFF2-40B4-BE49-F238E27FC236}">
              <a16:creationId xmlns:a16="http://schemas.microsoft.com/office/drawing/2014/main" id="{AC18448B-C24C-4A58-B511-37E60303D0F3}"/>
            </a:ext>
          </a:extLst>
        </xdr:cNvPr>
        <xdr:cNvSpPr txBox="1"/>
      </xdr:nvSpPr>
      <xdr:spPr>
        <a:xfrm>
          <a:off x="20542250" y="682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482" name="直線コネクタ 481">
          <a:extLst>
            <a:ext uri="{FF2B5EF4-FFF2-40B4-BE49-F238E27FC236}">
              <a16:creationId xmlns:a16="http://schemas.microsoft.com/office/drawing/2014/main" id="{BEB142F0-ED5B-42AD-8A9B-596EE0FE6745}"/>
            </a:ext>
          </a:extLst>
        </xdr:cNvPr>
        <xdr:cNvCxnSpPr/>
      </xdr:nvCxnSpPr>
      <xdr:spPr>
        <a:xfrm>
          <a:off x="20429538" y="682371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81932</xdr:rowOff>
    </xdr:from>
    <xdr:ext cx="469744" cy="259045"/>
    <xdr:sp macro="" textlink="">
      <xdr:nvSpPr>
        <xdr:cNvPr id="483" name="【認定こども園・幼稚園・保育所】&#10;一人当たり面積最大値テキスト">
          <a:extLst>
            <a:ext uri="{FF2B5EF4-FFF2-40B4-BE49-F238E27FC236}">
              <a16:creationId xmlns:a16="http://schemas.microsoft.com/office/drawing/2014/main" id="{EC5FA929-3D24-4C0F-8E49-8873EB5BB5E5}"/>
            </a:ext>
          </a:extLst>
        </xdr:cNvPr>
        <xdr:cNvSpPr txBox="1"/>
      </xdr:nvSpPr>
      <xdr:spPr>
        <a:xfrm>
          <a:off x="20542250" y="543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135255</xdr:rowOff>
    </xdr:from>
    <xdr:to>
      <xdr:col>116</xdr:col>
      <xdr:colOff>152400</xdr:colOff>
      <xdr:row>34</xdr:row>
      <xdr:rowOff>135255</xdr:rowOff>
    </xdr:to>
    <xdr:cxnSp macro="">
      <xdr:nvCxnSpPr>
        <xdr:cNvPr id="484" name="直線コネクタ 483">
          <a:extLst>
            <a:ext uri="{FF2B5EF4-FFF2-40B4-BE49-F238E27FC236}">
              <a16:creationId xmlns:a16="http://schemas.microsoft.com/office/drawing/2014/main" id="{81620869-BF36-42AF-B32A-0C9E22E9CFE8}"/>
            </a:ext>
          </a:extLst>
        </xdr:cNvPr>
        <xdr:cNvCxnSpPr/>
      </xdr:nvCxnSpPr>
      <xdr:spPr>
        <a:xfrm>
          <a:off x="20429538" y="56502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95267</xdr:rowOff>
    </xdr:from>
    <xdr:ext cx="469744" cy="259045"/>
    <xdr:sp macro="" textlink="">
      <xdr:nvSpPr>
        <xdr:cNvPr id="485" name="【認定こども園・幼稚園・保育所】&#10;一人当たり面積平均値テキスト">
          <a:extLst>
            <a:ext uri="{FF2B5EF4-FFF2-40B4-BE49-F238E27FC236}">
              <a16:creationId xmlns:a16="http://schemas.microsoft.com/office/drawing/2014/main" id="{40848AA6-8DFB-4FBD-AB64-DC36226D3A4A}"/>
            </a:ext>
          </a:extLst>
        </xdr:cNvPr>
        <xdr:cNvSpPr txBox="1"/>
      </xdr:nvSpPr>
      <xdr:spPr>
        <a:xfrm>
          <a:off x="20542250" y="6419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116840</xdr:rowOff>
    </xdr:from>
    <xdr:to>
      <xdr:col>116</xdr:col>
      <xdr:colOff>114300</xdr:colOff>
      <xdr:row>40</xdr:row>
      <xdr:rowOff>46990</xdr:rowOff>
    </xdr:to>
    <xdr:sp macro="" textlink="">
      <xdr:nvSpPr>
        <xdr:cNvPr id="486" name="フローチャート: 判断 485">
          <a:extLst>
            <a:ext uri="{FF2B5EF4-FFF2-40B4-BE49-F238E27FC236}">
              <a16:creationId xmlns:a16="http://schemas.microsoft.com/office/drawing/2014/main" id="{B7C5D153-979C-4FD2-A096-738786090CFF}"/>
            </a:ext>
          </a:extLst>
        </xdr:cNvPr>
        <xdr:cNvSpPr/>
      </xdr:nvSpPr>
      <xdr:spPr>
        <a:xfrm>
          <a:off x="20453350" y="64414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126365</xdr:rowOff>
    </xdr:from>
    <xdr:to>
      <xdr:col>112</xdr:col>
      <xdr:colOff>38100</xdr:colOff>
      <xdr:row>40</xdr:row>
      <xdr:rowOff>56515</xdr:rowOff>
    </xdr:to>
    <xdr:sp macro="" textlink="">
      <xdr:nvSpPr>
        <xdr:cNvPr id="487" name="フローチャート: 判断 486">
          <a:extLst>
            <a:ext uri="{FF2B5EF4-FFF2-40B4-BE49-F238E27FC236}">
              <a16:creationId xmlns:a16="http://schemas.microsoft.com/office/drawing/2014/main" id="{A7EBBBD6-C37B-457E-B843-10423EAA6898}"/>
            </a:ext>
          </a:extLst>
        </xdr:cNvPr>
        <xdr:cNvSpPr/>
      </xdr:nvSpPr>
      <xdr:spPr>
        <a:xfrm>
          <a:off x="19686588" y="645096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147320</xdr:rowOff>
    </xdr:from>
    <xdr:to>
      <xdr:col>107</xdr:col>
      <xdr:colOff>101600</xdr:colOff>
      <xdr:row>40</xdr:row>
      <xdr:rowOff>77470</xdr:rowOff>
    </xdr:to>
    <xdr:sp macro="" textlink="">
      <xdr:nvSpPr>
        <xdr:cNvPr id="488" name="フローチャート: 判断 487">
          <a:extLst>
            <a:ext uri="{FF2B5EF4-FFF2-40B4-BE49-F238E27FC236}">
              <a16:creationId xmlns:a16="http://schemas.microsoft.com/office/drawing/2014/main" id="{28FAE5BA-5E48-48A3-98FD-EDC78075A472}"/>
            </a:ext>
          </a:extLst>
        </xdr:cNvPr>
        <xdr:cNvSpPr/>
      </xdr:nvSpPr>
      <xdr:spPr>
        <a:xfrm>
          <a:off x="18854738" y="64719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38735</xdr:rowOff>
    </xdr:from>
    <xdr:to>
      <xdr:col>102</xdr:col>
      <xdr:colOff>165100</xdr:colOff>
      <xdr:row>40</xdr:row>
      <xdr:rowOff>140335</xdr:rowOff>
    </xdr:to>
    <xdr:sp macro="" textlink="">
      <xdr:nvSpPr>
        <xdr:cNvPr id="489" name="フローチャート: 判断 488">
          <a:extLst>
            <a:ext uri="{FF2B5EF4-FFF2-40B4-BE49-F238E27FC236}">
              <a16:creationId xmlns:a16="http://schemas.microsoft.com/office/drawing/2014/main" id="{C2EE5406-9612-419A-817E-B845B283285F}"/>
            </a:ext>
          </a:extLst>
        </xdr:cNvPr>
        <xdr:cNvSpPr/>
      </xdr:nvSpPr>
      <xdr:spPr>
        <a:xfrm>
          <a:off x="18037175"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42545</xdr:rowOff>
    </xdr:from>
    <xdr:to>
      <xdr:col>98</xdr:col>
      <xdr:colOff>38100</xdr:colOff>
      <xdr:row>40</xdr:row>
      <xdr:rowOff>144145</xdr:rowOff>
    </xdr:to>
    <xdr:sp macro="" textlink="">
      <xdr:nvSpPr>
        <xdr:cNvPr id="490" name="フローチャート: 判断 489">
          <a:extLst>
            <a:ext uri="{FF2B5EF4-FFF2-40B4-BE49-F238E27FC236}">
              <a16:creationId xmlns:a16="http://schemas.microsoft.com/office/drawing/2014/main" id="{4359E3D3-5C51-4ED7-BC88-B224526DB73F}"/>
            </a:ext>
          </a:extLst>
        </xdr:cNvPr>
        <xdr:cNvSpPr/>
      </xdr:nvSpPr>
      <xdr:spPr>
        <a:xfrm>
          <a:off x="17219613" y="652907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5A63B3F-45F5-4473-BAC8-00A1577020B4}"/>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76E2DBE-83F4-469C-ACEC-BD8CEF0689D8}"/>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255B1B26-3E5D-41B7-82BB-4CCDC7BB1CA5}"/>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72327EB2-A930-40B9-9644-29B0B6D89B20}"/>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47067E4E-0389-48E8-8C0C-147F879A0A9B}"/>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496" name="楕円 495">
          <a:extLst>
            <a:ext uri="{FF2B5EF4-FFF2-40B4-BE49-F238E27FC236}">
              <a16:creationId xmlns:a16="http://schemas.microsoft.com/office/drawing/2014/main" id="{7A7ACB9E-959A-4937-8CCF-AE9478259697}"/>
            </a:ext>
          </a:extLst>
        </xdr:cNvPr>
        <xdr:cNvSpPr/>
      </xdr:nvSpPr>
      <xdr:spPr>
        <a:xfrm>
          <a:off x="2045335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63517</xdr:rowOff>
    </xdr:from>
    <xdr:ext cx="469744" cy="259045"/>
    <xdr:sp macro="" textlink="">
      <xdr:nvSpPr>
        <xdr:cNvPr id="497" name="【認定こども園・幼稚園・保育所】&#10;一人当たり面積該当値テキスト">
          <a:extLst>
            <a:ext uri="{FF2B5EF4-FFF2-40B4-BE49-F238E27FC236}">
              <a16:creationId xmlns:a16="http://schemas.microsoft.com/office/drawing/2014/main" id="{F0105EB5-15CF-488D-B0B3-4BE76F4178CE}"/>
            </a:ext>
          </a:extLst>
        </xdr:cNvPr>
        <xdr:cNvSpPr txBox="1"/>
      </xdr:nvSpPr>
      <xdr:spPr>
        <a:xfrm>
          <a:off x="20542250" y="6226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498" name="楕円 497">
          <a:extLst>
            <a:ext uri="{FF2B5EF4-FFF2-40B4-BE49-F238E27FC236}">
              <a16:creationId xmlns:a16="http://schemas.microsoft.com/office/drawing/2014/main" id="{452B18EF-5286-4182-956E-45E0C918C916}"/>
            </a:ext>
          </a:extLst>
        </xdr:cNvPr>
        <xdr:cNvSpPr/>
      </xdr:nvSpPr>
      <xdr:spPr>
        <a:xfrm>
          <a:off x="19686588" y="637286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91440</xdr:rowOff>
    </xdr:from>
    <xdr:to>
      <xdr:col>116</xdr:col>
      <xdr:colOff>63500</xdr:colOff>
      <xdr:row>39</xdr:row>
      <xdr:rowOff>99060</xdr:rowOff>
    </xdr:to>
    <xdr:cxnSp macro="">
      <xdr:nvCxnSpPr>
        <xdr:cNvPr id="499" name="直線コネクタ 498">
          <a:extLst>
            <a:ext uri="{FF2B5EF4-FFF2-40B4-BE49-F238E27FC236}">
              <a16:creationId xmlns:a16="http://schemas.microsoft.com/office/drawing/2014/main" id="{97A49A9E-44BE-4045-8348-6BC1A74CE7F7}"/>
            </a:ext>
          </a:extLst>
        </xdr:cNvPr>
        <xdr:cNvCxnSpPr/>
      </xdr:nvCxnSpPr>
      <xdr:spPr>
        <a:xfrm flipV="1">
          <a:off x="19737388" y="6416040"/>
          <a:ext cx="7667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55880</xdr:rowOff>
    </xdr:from>
    <xdr:to>
      <xdr:col>107</xdr:col>
      <xdr:colOff>101600</xdr:colOff>
      <xdr:row>39</xdr:row>
      <xdr:rowOff>157480</xdr:rowOff>
    </xdr:to>
    <xdr:sp macro="" textlink="">
      <xdr:nvSpPr>
        <xdr:cNvPr id="500" name="楕円 499">
          <a:extLst>
            <a:ext uri="{FF2B5EF4-FFF2-40B4-BE49-F238E27FC236}">
              <a16:creationId xmlns:a16="http://schemas.microsoft.com/office/drawing/2014/main" id="{6E106456-E9A5-4854-9C28-0FE177F57202}"/>
            </a:ext>
          </a:extLst>
        </xdr:cNvPr>
        <xdr:cNvSpPr/>
      </xdr:nvSpPr>
      <xdr:spPr>
        <a:xfrm>
          <a:off x="18854738"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106680</xdr:rowOff>
    </xdr:to>
    <xdr:cxnSp macro="">
      <xdr:nvCxnSpPr>
        <xdr:cNvPr id="501" name="直線コネクタ 500">
          <a:extLst>
            <a:ext uri="{FF2B5EF4-FFF2-40B4-BE49-F238E27FC236}">
              <a16:creationId xmlns:a16="http://schemas.microsoft.com/office/drawing/2014/main" id="{7E50E36E-A790-461F-A1A3-BDD6A7D61C51}"/>
            </a:ext>
          </a:extLst>
        </xdr:cNvPr>
        <xdr:cNvCxnSpPr/>
      </xdr:nvCxnSpPr>
      <xdr:spPr>
        <a:xfrm flipV="1">
          <a:off x="18905538" y="6423660"/>
          <a:ext cx="8318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19685</xdr:rowOff>
    </xdr:from>
    <xdr:to>
      <xdr:col>102</xdr:col>
      <xdr:colOff>165100</xdr:colOff>
      <xdr:row>39</xdr:row>
      <xdr:rowOff>121285</xdr:rowOff>
    </xdr:to>
    <xdr:sp macro="" textlink="">
      <xdr:nvSpPr>
        <xdr:cNvPr id="502" name="楕円 501">
          <a:extLst>
            <a:ext uri="{FF2B5EF4-FFF2-40B4-BE49-F238E27FC236}">
              <a16:creationId xmlns:a16="http://schemas.microsoft.com/office/drawing/2014/main" id="{2DE20FBF-E8E7-47B8-AC01-1FC322F28E62}"/>
            </a:ext>
          </a:extLst>
        </xdr:cNvPr>
        <xdr:cNvSpPr/>
      </xdr:nvSpPr>
      <xdr:spPr>
        <a:xfrm>
          <a:off x="18037175"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70485</xdr:rowOff>
    </xdr:from>
    <xdr:to>
      <xdr:col>107</xdr:col>
      <xdr:colOff>50800</xdr:colOff>
      <xdr:row>39</xdr:row>
      <xdr:rowOff>106680</xdr:rowOff>
    </xdr:to>
    <xdr:cxnSp macro="">
      <xdr:nvCxnSpPr>
        <xdr:cNvPr id="503" name="直線コネクタ 502">
          <a:extLst>
            <a:ext uri="{FF2B5EF4-FFF2-40B4-BE49-F238E27FC236}">
              <a16:creationId xmlns:a16="http://schemas.microsoft.com/office/drawing/2014/main" id="{8F095EAC-9C28-4CCF-874C-3BD2B4A11B51}"/>
            </a:ext>
          </a:extLst>
        </xdr:cNvPr>
        <xdr:cNvCxnSpPr/>
      </xdr:nvCxnSpPr>
      <xdr:spPr>
        <a:xfrm>
          <a:off x="18087975" y="6395085"/>
          <a:ext cx="817563"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38735</xdr:rowOff>
    </xdr:from>
    <xdr:to>
      <xdr:col>98</xdr:col>
      <xdr:colOff>38100</xdr:colOff>
      <xdr:row>39</xdr:row>
      <xdr:rowOff>140335</xdr:rowOff>
    </xdr:to>
    <xdr:sp macro="" textlink="">
      <xdr:nvSpPr>
        <xdr:cNvPr id="504" name="楕円 503">
          <a:extLst>
            <a:ext uri="{FF2B5EF4-FFF2-40B4-BE49-F238E27FC236}">
              <a16:creationId xmlns:a16="http://schemas.microsoft.com/office/drawing/2014/main" id="{1DB3B106-A8CC-4426-A6E2-907102F5D1F7}"/>
            </a:ext>
          </a:extLst>
        </xdr:cNvPr>
        <xdr:cNvSpPr/>
      </xdr:nvSpPr>
      <xdr:spPr>
        <a:xfrm>
          <a:off x="17219613" y="636333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70485</xdr:rowOff>
    </xdr:from>
    <xdr:to>
      <xdr:col>102</xdr:col>
      <xdr:colOff>114300</xdr:colOff>
      <xdr:row>39</xdr:row>
      <xdr:rowOff>89535</xdr:rowOff>
    </xdr:to>
    <xdr:cxnSp macro="">
      <xdr:nvCxnSpPr>
        <xdr:cNvPr id="505" name="直線コネクタ 504">
          <a:extLst>
            <a:ext uri="{FF2B5EF4-FFF2-40B4-BE49-F238E27FC236}">
              <a16:creationId xmlns:a16="http://schemas.microsoft.com/office/drawing/2014/main" id="{D7F813C2-2BA4-4399-A3A9-9F893051B43B}"/>
            </a:ext>
          </a:extLst>
        </xdr:cNvPr>
        <xdr:cNvCxnSpPr/>
      </xdr:nvCxnSpPr>
      <xdr:spPr>
        <a:xfrm flipV="1">
          <a:off x="17270413" y="6395085"/>
          <a:ext cx="817562"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47642</xdr:rowOff>
    </xdr:from>
    <xdr:ext cx="469744" cy="259045"/>
    <xdr:sp macro="" textlink="">
      <xdr:nvSpPr>
        <xdr:cNvPr id="506" name="n_1aveValue【認定こども園・幼稚園・保育所】&#10;一人当たり面積">
          <a:extLst>
            <a:ext uri="{FF2B5EF4-FFF2-40B4-BE49-F238E27FC236}">
              <a16:creationId xmlns:a16="http://schemas.microsoft.com/office/drawing/2014/main" id="{AD8453B0-5231-4A4E-A86B-A5C75D38573F}"/>
            </a:ext>
          </a:extLst>
        </xdr:cNvPr>
        <xdr:cNvSpPr txBox="1"/>
      </xdr:nvSpPr>
      <xdr:spPr>
        <a:xfrm>
          <a:off x="19504102" y="653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68597</xdr:rowOff>
    </xdr:from>
    <xdr:ext cx="469744" cy="259045"/>
    <xdr:sp macro="" textlink="">
      <xdr:nvSpPr>
        <xdr:cNvPr id="507" name="n_2aveValue【認定こども園・幼稚園・保育所】&#10;一人当たり面積">
          <a:extLst>
            <a:ext uri="{FF2B5EF4-FFF2-40B4-BE49-F238E27FC236}">
              <a16:creationId xmlns:a16="http://schemas.microsoft.com/office/drawing/2014/main" id="{A5215B52-9062-4B49-A807-DA4B34972ED0}"/>
            </a:ext>
          </a:extLst>
        </xdr:cNvPr>
        <xdr:cNvSpPr txBox="1"/>
      </xdr:nvSpPr>
      <xdr:spPr>
        <a:xfrm>
          <a:off x="18684952" y="655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131462</xdr:rowOff>
    </xdr:from>
    <xdr:ext cx="469744" cy="259045"/>
    <xdr:sp macro="" textlink="">
      <xdr:nvSpPr>
        <xdr:cNvPr id="508" name="n_3aveValue【認定こども園・幼稚園・保育所】&#10;一人当たり面積">
          <a:extLst>
            <a:ext uri="{FF2B5EF4-FFF2-40B4-BE49-F238E27FC236}">
              <a16:creationId xmlns:a16="http://schemas.microsoft.com/office/drawing/2014/main" id="{28A3A95C-9D16-438D-9840-82C8C35D8B71}"/>
            </a:ext>
          </a:extLst>
        </xdr:cNvPr>
        <xdr:cNvSpPr txBox="1"/>
      </xdr:nvSpPr>
      <xdr:spPr>
        <a:xfrm>
          <a:off x="17867390" y="661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135272</xdr:rowOff>
    </xdr:from>
    <xdr:ext cx="469744" cy="259045"/>
    <xdr:sp macro="" textlink="">
      <xdr:nvSpPr>
        <xdr:cNvPr id="509" name="n_4aveValue【認定こども園・幼稚園・保育所】&#10;一人当たり面積">
          <a:extLst>
            <a:ext uri="{FF2B5EF4-FFF2-40B4-BE49-F238E27FC236}">
              <a16:creationId xmlns:a16="http://schemas.microsoft.com/office/drawing/2014/main" id="{94D609C9-D13F-4FDB-8D11-799FF2CA6E56}"/>
            </a:ext>
          </a:extLst>
        </xdr:cNvPr>
        <xdr:cNvSpPr txBox="1"/>
      </xdr:nvSpPr>
      <xdr:spPr>
        <a:xfrm>
          <a:off x="17049827" y="6621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166387</xdr:rowOff>
    </xdr:from>
    <xdr:ext cx="469744" cy="259045"/>
    <xdr:sp macro="" textlink="">
      <xdr:nvSpPr>
        <xdr:cNvPr id="510" name="n_1mainValue【認定こども園・幼稚園・保育所】&#10;一人当たり面積">
          <a:extLst>
            <a:ext uri="{FF2B5EF4-FFF2-40B4-BE49-F238E27FC236}">
              <a16:creationId xmlns:a16="http://schemas.microsoft.com/office/drawing/2014/main" id="{DAF11919-59F3-473F-A136-61A5FEDE6C68}"/>
            </a:ext>
          </a:extLst>
        </xdr:cNvPr>
        <xdr:cNvSpPr txBox="1"/>
      </xdr:nvSpPr>
      <xdr:spPr>
        <a:xfrm>
          <a:off x="19504102" y="616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2557</xdr:rowOff>
    </xdr:from>
    <xdr:ext cx="469744" cy="259045"/>
    <xdr:sp macro="" textlink="">
      <xdr:nvSpPr>
        <xdr:cNvPr id="511" name="n_2mainValue【認定こども園・幼稚園・保育所】&#10;一人当たり面積">
          <a:extLst>
            <a:ext uri="{FF2B5EF4-FFF2-40B4-BE49-F238E27FC236}">
              <a16:creationId xmlns:a16="http://schemas.microsoft.com/office/drawing/2014/main" id="{BF847D2A-57F2-4E4B-928D-F4B2665D2766}"/>
            </a:ext>
          </a:extLst>
        </xdr:cNvPr>
        <xdr:cNvSpPr txBox="1"/>
      </xdr:nvSpPr>
      <xdr:spPr>
        <a:xfrm>
          <a:off x="18684952" y="61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137812</xdr:rowOff>
    </xdr:from>
    <xdr:ext cx="469744" cy="259045"/>
    <xdr:sp macro="" textlink="">
      <xdr:nvSpPr>
        <xdr:cNvPr id="512" name="n_3mainValue【認定こども園・幼稚園・保育所】&#10;一人当たり面積">
          <a:extLst>
            <a:ext uri="{FF2B5EF4-FFF2-40B4-BE49-F238E27FC236}">
              <a16:creationId xmlns:a16="http://schemas.microsoft.com/office/drawing/2014/main" id="{198EFBA5-3E20-4303-A07A-F267D6E74A51}"/>
            </a:ext>
          </a:extLst>
        </xdr:cNvPr>
        <xdr:cNvSpPr txBox="1"/>
      </xdr:nvSpPr>
      <xdr:spPr>
        <a:xfrm>
          <a:off x="17867390" y="613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156862</xdr:rowOff>
    </xdr:from>
    <xdr:ext cx="469744" cy="259045"/>
    <xdr:sp macro="" textlink="">
      <xdr:nvSpPr>
        <xdr:cNvPr id="513" name="n_4mainValue【認定こども園・幼稚園・保育所】&#10;一人当たり面積">
          <a:extLst>
            <a:ext uri="{FF2B5EF4-FFF2-40B4-BE49-F238E27FC236}">
              <a16:creationId xmlns:a16="http://schemas.microsoft.com/office/drawing/2014/main" id="{35ADE2F2-EF58-4EA9-8BAD-EDD5BF7DF802}"/>
            </a:ext>
          </a:extLst>
        </xdr:cNvPr>
        <xdr:cNvSpPr txBox="1"/>
      </xdr:nvSpPr>
      <xdr:spPr>
        <a:xfrm>
          <a:off x="17049827" y="615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a:extLst>
            <a:ext uri="{FF2B5EF4-FFF2-40B4-BE49-F238E27FC236}">
              <a16:creationId xmlns:a16="http://schemas.microsoft.com/office/drawing/2014/main" id="{B70831EF-7B93-4316-9495-F471B786F5D0}"/>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a:extLst>
            <a:ext uri="{FF2B5EF4-FFF2-40B4-BE49-F238E27FC236}">
              <a16:creationId xmlns:a16="http://schemas.microsoft.com/office/drawing/2014/main" id="{904D8E28-A6EF-4476-9EA1-5449B3812F2C}"/>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a:extLst>
            <a:ext uri="{FF2B5EF4-FFF2-40B4-BE49-F238E27FC236}">
              <a16:creationId xmlns:a16="http://schemas.microsoft.com/office/drawing/2014/main" id="{4D736F62-5A9C-4807-81A1-2BE92C67DD77}"/>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a:extLst>
            <a:ext uri="{FF2B5EF4-FFF2-40B4-BE49-F238E27FC236}">
              <a16:creationId xmlns:a16="http://schemas.microsoft.com/office/drawing/2014/main" id="{4FCA2F18-C590-416B-9782-396B891FB0C5}"/>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a:extLst>
            <a:ext uri="{FF2B5EF4-FFF2-40B4-BE49-F238E27FC236}">
              <a16:creationId xmlns:a16="http://schemas.microsoft.com/office/drawing/2014/main" id="{8CAF07E4-9468-45EE-BBA9-387D025C4640}"/>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a:extLst>
            <a:ext uri="{FF2B5EF4-FFF2-40B4-BE49-F238E27FC236}">
              <a16:creationId xmlns:a16="http://schemas.microsoft.com/office/drawing/2014/main" id="{96F7B814-51BE-4FB7-BC62-63E0C395A35F}"/>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a:extLst>
            <a:ext uri="{FF2B5EF4-FFF2-40B4-BE49-F238E27FC236}">
              <a16:creationId xmlns:a16="http://schemas.microsoft.com/office/drawing/2014/main" id="{7F6E8738-2DDD-4ACC-A74F-640E3DA483BB}"/>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a:extLst>
            <a:ext uri="{FF2B5EF4-FFF2-40B4-BE49-F238E27FC236}">
              <a16:creationId xmlns:a16="http://schemas.microsoft.com/office/drawing/2014/main" id="{CE25EDA2-745C-49E1-B110-84FFE8615BA8}"/>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2" name="テキスト ボックス 521">
          <a:extLst>
            <a:ext uri="{FF2B5EF4-FFF2-40B4-BE49-F238E27FC236}">
              <a16:creationId xmlns:a16="http://schemas.microsoft.com/office/drawing/2014/main" id="{B182C905-E60C-4D58-99C2-FC4FF12BC497}"/>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a:extLst>
            <a:ext uri="{FF2B5EF4-FFF2-40B4-BE49-F238E27FC236}">
              <a16:creationId xmlns:a16="http://schemas.microsoft.com/office/drawing/2014/main" id="{6B39D0E7-7477-4DE8-9E77-9C7F7E1F1639}"/>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4" name="テキスト ボックス 523">
          <a:extLst>
            <a:ext uri="{FF2B5EF4-FFF2-40B4-BE49-F238E27FC236}">
              <a16:creationId xmlns:a16="http://schemas.microsoft.com/office/drawing/2014/main" id="{0251167C-A0AC-4596-9487-1C20F1FF53CA}"/>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a:extLst>
            <a:ext uri="{FF2B5EF4-FFF2-40B4-BE49-F238E27FC236}">
              <a16:creationId xmlns:a16="http://schemas.microsoft.com/office/drawing/2014/main" id="{CABD765D-1EEA-4F70-9906-49406A1B1E7F}"/>
            </a:ext>
          </a:extLst>
        </xdr:cNvPr>
        <xdr:cNvCxnSpPr/>
      </xdr:nvCxnSpPr>
      <xdr:spPr>
        <a:xfrm>
          <a:off x="11517313"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6" name="テキスト ボックス 525">
          <a:extLst>
            <a:ext uri="{FF2B5EF4-FFF2-40B4-BE49-F238E27FC236}">
              <a16:creationId xmlns:a16="http://schemas.microsoft.com/office/drawing/2014/main" id="{D1B7097F-24E3-4D07-B005-54B4BC6E912F}"/>
            </a:ext>
          </a:extLst>
        </xdr:cNvPr>
        <xdr:cNvSpPr txBox="1"/>
      </xdr:nvSpPr>
      <xdr:spPr>
        <a:xfrm>
          <a:off x="11092996"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a:extLst>
            <a:ext uri="{FF2B5EF4-FFF2-40B4-BE49-F238E27FC236}">
              <a16:creationId xmlns:a16="http://schemas.microsoft.com/office/drawing/2014/main" id="{94C86487-31B9-4364-91E6-DF84FE03BFFA}"/>
            </a:ext>
          </a:extLst>
        </xdr:cNvPr>
        <xdr:cNvCxnSpPr/>
      </xdr:nvCxnSpPr>
      <xdr:spPr>
        <a:xfrm>
          <a:off x="11517313"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8" name="テキスト ボックス 527">
          <a:extLst>
            <a:ext uri="{FF2B5EF4-FFF2-40B4-BE49-F238E27FC236}">
              <a16:creationId xmlns:a16="http://schemas.microsoft.com/office/drawing/2014/main" id="{8ADB6C02-812F-4012-B328-F95FFCA0109C}"/>
            </a:ext>
          </a:extLst>
        </xdr:cNvPr>
        <xdr:cNvSpPr txBox="1"/>
      </xdr:nvSpPr>
      <xdr:spPr>
        <a:xfrm>
          <a:off x="11142829"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a:extLst>
            <a:ext uri="{FF2B5EF4-FFF2-40B4-BE49-F238E27FC236}">
              <a16:creationId xmlns:a16="http://schemas.microsoft.com/office/drawing/2014/main" id="{D946A279-07E7-4AA1-A90D-C6F3BE235702}"/>
            </a:ext>
          </a:extLst>
        </xdr:cNvPr>
        <xdr:cNvCxnSpPr/>
      </xdr:nvCxnSpPr>
      <xdr:spPr>
        <a:xfrm>
          <a:off x="11517313"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0" name="テキスト ボックス 529">
          <a:extLst>
            <a:ext uri="{FF2B5EF4-FFF2-40B4-BE49-F238E27FC236}">
              <a16:creationId xmlns:a16="http://schemas.microsoft.com/office/drawing/2014/main" id="{6B826FDE-018E-4606-B28A-7BFF99372235}"/>
            </a:ext>
          </a:extLst>
        </xdr:cNvPr>
        <xdr:cNvSpPr txBox="1"/>
      </xdr:nvSpPr>
      <xdr:spPr>
        <a:xfrm>
          <a:off x="11142829"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a:extLst>
            <a:ext uri="{FF2B5EF4-FFF2-40B4-BE49-F238E27FC236}">
              <a16:creationId xmlns:a16="http://schemas.microsoft.com/office/drawing/2014/main" id="{674DB370-9C3D-443F-BD37-EC6100E3BC5D}"/>
            </a:ext>
          </a:extLst>
        </xdr:cNvPr>
        <xdr:cNvCxnSpPr/>
      </xdr:nvCxnSpPr>
      <xdr:spPr>
        <a:xfrm>
          <a:off x="11517313"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2" name="テキスト ボックス 531">
          <a:extLst>
            <a:ext uri="{FF2B5EF4-FFF2-40B4-BE49-F238E27FC236}">
              <a16:creationId xmlns:a16="http://schemas.microsoft.com/office/drawing/2014/main" id="{12963F3C-B505-40B3-8FC6-AB89D5F23D9E}"/>
            </a:ext>
          </a:extLst>
        </xdr:cNvPr>
        <xdr:cNvSpPr txBox="1"/>
      </xdr:nvSpPr>
      <xdr:spPr>
        <a:xfrm>
          <a:off x="11142829"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a:extLst>
            <a:ext uri="{FF2B5EF4-FFF2-40B4-BE49-F238E27FC236}">
              <a16:creationId xmlns:a16="http://schemas.microsoft.com/office/drawing/2014/main" id="{8E486B60-91A8-42BE-A599-1BCD95243A8F}"/>
            </a:ext>
          </a:extLst>
        </xdr:cNvPr>
        <xdr:cNvCxnSpPr/>
      </xdr:nvCxnSpPr>
      <xdr:spPr>
        <a:xfrm>
          <a:off x="11517313"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4" name="テキスト ボックス 533">
          <a:extLst>
            <a:ext uri="{FF2B5EF4-FFF2-40B4-BE49-F238E27FC236}">
              <a16:creationId xmlns:a16="http://schemas.microsoft.com/office/drawing/2014/main" id="{9DA9EB1B-16B1-4D47-95BF-2E24ADD81508}"/>
            </a:ext>
          </a:extLst>
        </xdr:cNvPr>
        <xdr:cNvSpPr txBox="1"/>
      </xdr:nvSpPr>
      <xdr:spPr>
        <a:xfrm>
          <a:off x="11142829"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F57F006E-B8D4-4AB0-8C15-A03DE7546874}"/>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6" name="テキスト ボックス 535">
          <a:extLst>
            <a:ext uri="{FF2B5EF4-FFF2-40B4-BE49-F238E27FC236}">
              <a16:creationId xmlns:a16="http://schemas.microsoft.com/office/drawing/2014/main" id="{137F8CDC-EA0F-4278-AF4E-BD05E51A145B}"/>
            </a:ext>
          </a:extLst>
        </xdr:cNvPr>
        <xdr:cNvSpPr txBox="1"/>
      </xdr:nvSpPr>
      <xdr:spPr>
        <a:xfrm>
          <a:off x="11206949"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a:extLst>
            <a:ext uri="{FF2B5EF4-FFF2-40B4-BE49-F238E27FC236}">
              <a16:creationId xmlns:a16="http://schemas.microsoft.com/office/drawing/2014/main" id="{84A9F159-D240-441F-993D-1C1FCFBDAEA5}"/>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120015</xdr:rowOff>
    </xdr:from>
    <xdr:to>
      <xdr:col>85</xdr:col>
      <xdr:colOff>126364</xdr:colOff>
      <xdr:row>63</xdr:row>
      <xdr:rowOff>7620</xdr:rowOff>
    </xdr:to>
    <xdr:cxnSp macro="">
      <xdr:nvCxnSpPr>
        <xdr:cNvPr id="538" name="直線コネクタ 537">
          <a:extLst>
            <a:ext uri="{FF2B5EF4-FFF2-40B4-BE49-F238E27FC236}">
              <a16:creationId xmlns:a16="http://schemas.microsoft.com/office/drawing/2014/main" id="{B1DE2CF8-0491-47C3-8866-DEE24EC08F04}"/>
            </a:ext>
          </a:extLst>
        </xdr:cNvPr>
        <xdr:cNvCxnSpPr/>
      </xdr:nvCxnSpPr>
      <xdr:spPr>
        <a:xfrm flipV="1">
          <a:off x="15104427" y="9197340"/>
          <a:ext cx="0" cy="102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11447</xdr:rowOff>
    </xdr:from>
    <xdr:ext cx="405111" cy="259045"/>
    <xdr:sp macro="" textlink="">
      <xdr:nvSpPr>
        <xdr:cNvPr id="539" name="【学校施設】&#10;有形固定資産減価償却率最小値テキスト">
          <a:extLst>
            <a:ext uri="{FF2B5EF4-FFF2-40B4-BE49-F238E27FC236}">
              <a16:creationId xmlns:a16="http://schemas.microsoft.com/office/drawing/2014/main" id="{C34C9DD3-EB87-4C04-9B9E-F04A220F3A1D}"/>
            </a:ext>
          </a:extLst>
        </xdr:cNvPr>
        <xdr:cNvSpPr txBox="1"/>
      </xdr:nvSpPr>
      <xdr:spPr>
        <a:xfrm>
          <a:off x="15143163"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xdr:rowOff>
    </xdr:from>
    <xdr:to>
      <xdr:col>86</xdr:col>
      <xdr:colOff>25400</xdr:colOff>
      <xdr:row>63</xdr:row>
      <xdr:rowOff>7620</xdr:rowOff>
    </xdr:to>
    <xdr:cxnSp macro="">
      <xdr:nvCxnSpPr>
        <xdr:cNvPr id="540" name="直線コネクタ 539">
          <a:extLst>
            <a:ext uri="{FF2B5EF4-FFF2-40B4-BE49-F238E27FC236}">
              <a16:creationId xmlns:a16="http://schemas.microsoft.com/office/drawing/2014/main" id="{4BD7F56D-92E8-45C0-ACE6-414D400FEB03}"/>
            </a:ext>
          </a:extLst>
        </xdr:cNvPr>
        <xdr:cNvCxnSpPr/>
      </xdr:nvCxnSpPr>
      <xdr:spPr>
        <a:xfrm>
          <a:off x="15016163" y="1021842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66692</xdr:rowOff>
    </xdr:from>
    <xdr:ext cx="405111" cy="259045"/>
    <xdr:sp macro="" textlink="">
      <xdr:nvSpPr>
        <xdr:cNvPr id="541" name="【学校施設】&#10;有形固定資産減価償却率最大値テキスト">
          <a:extLst>
            <a:ext uri="{FF2B5EF4-FFF2-40B4-BE49-F238E27FC236}">
              <a16:creationId xmlns:a16="http://schemas.microsoft.com/office/drawing/2014/main" id="{CFFDCAFB-60C1-4D13-8FC4-81372A876D93}"/>
            </a:ext>
          </a:extLst>
        </xdr:cNvPr>
        <xdr:cNvSpPr txBox="1"/>
      </xdr:nvSpPr>
      <xdr:spPr>
        <a:xfrm>
          <a:off x="15143163" y="8982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120015</xdr:rowOff>
    </xdr:from>
    <xdr:to>
      <xdr:col>86</xdr:col>
      <xdr:colOff>25400</xdr:colOff>
      <xdr:row>56</xdr:row>
      <xdr:rowOff>120015</xdr:rowOff>
    </xdr:to>
    <xdr:cxnSp macro="">
      <xdr:nvCxnSpPr>
        <xdr:cNvPr id="542" name="直線コネクタ 541">
          <a:extLst>
            <a:ext uri="{FF2B5EF4-FFF2-40B4-BE49-F238E27FC236}">
              <a16:creationId xmlns:a16="http://schemas.microsoft.com/office/drawing/2014/main" id="{5396B696-AA09-496B-A43A-13F3FDD4E643}"/>
            </a:ext>
          </a:extLst>
        </xdr:cNvPr>
        <xdr:cNvCxnSpPr/>
      </xdr:nvCxnSpPr>
      <xdr:spPr>
        <a:xfrm>
          <a:off x="15016163" y="919734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32402</xdr:rowOff>
    </xdr:from>
    <xdr:ext cx="405111" cy="259045"/>
    <xdr:sp macro="" textlink="">
      <xdr:nvSpPr>
        <xdr:cNvPr id="543" name="【学校施設】&#10;有形固定資産減価償却率平均値テキスト">
          <a:extLst>
            <a:ext uri="{FF2B5EF4-FFF2-40B4-BE49-F238E27FC236}">
              <a16:creationId xmlns:a16="http://schemas.microsoft.com/office/drawing/2014/main" id="{98D5FB85-634E-4DE0-B9BE-2E0D746AD8A5}"/>
            </a:ext>
          </a:extLst>
        </xdr:cNvPr>
        <xdr:cNvSpPr txBox="1"/>
      </xdr:nvSpPr>
      <xdr:spPr>
        <a:xfrm>
          <a:off x="15143163" y="97574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53975</xdr:rowOff>
    </xdr:from>
    <xdr:to>
      <xdr:col>85</xdr:col>
      <xdr:colOff>177800</xdr:colOff>
      <xdr:row>60</xdr:row>
      <xdr:rowOff>155575</xdr:rowOff>
    </xdr:to>
    <xdr:sp macro="" textlink="">
      <xdr:nvSpPr>
        <xdr:cNvPr id="544" name="フローチャート: 判断 543">
          <a:extLst>
            <a:ext uri="{FF2B5EF4-FFF2-40B4-BE49-F238E27FC236}">
              <a16:creationId xmlns:a16="http://schemas.microsoft.com/office/drawing/2014/main" id="{CB92545B-8485-4A2A-9A9D-52F3BAB50EF6}"/>
            </a:ext>
          </a:extLst>
        </xdr:cNvPr>
        <xdr:cNvSpPr/>
      </xdr:nvSpPr>
      <xdr:spPr>
        <a:xfrm>
          <a:off x="15054263"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5" name="フローチャート: 判断 544">
          <a:extLst>
            <a:ext uri="{FF2B5EF4-FFF2-40B4-BE49-F238E27FC236}">
              <a16:creationId xmlns:a16="http://schemas.microsoft.com/office/drawing/2014/main" id="{1B612996-7D45-4F6F-BABD-E9457DE1923D}"/>
            </a:ext>
          </a:extLst>
        </xdr:cNvPr>
        <xdr:cNvSpPr/>
      </xdr:nvSpPr>
      <xdr:spPr>
        <a:xfrm>
          <a:off x="14273213" y="97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166370</xdr:rowOff>
    </xdr:from>
    <xdr:to>
      <xdr:col>76</xdr:col>
      <xdr:colOff>165100</xdr:colOff>
      <xdr:row>60</xdr:row>
      <xdr:rowOff>96520</xdr:rowOff>
    </xdr:to>
    <xdr:sp macro="" textlink="">
      <xdr:nvSpPr>
        <xdr:cNvPr id="546" name="フローチャート: 判断 545">
          <a:extLst>
            <a:ext uri="{FF2B5EF4-FFF2-40B4-BE49-F238E27FC236}">
              <a16:creationId xmlns:a16="http://schemas.microsoft.com/office/drawing/2014/main" id="{78BEA0B4-83F4-4FCD-81FC-EE563E0BF0BB}"/>
            </a:ext>
          </a:extLst>
        </xdr:cNvPr>
        <xdr:cNvSpPr/>
      </xdr:nvSpPr>
      <xdr:spPr>
        <a:xfrm>
          <a:off x="13455650" y="9724707"/>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36830</xdr:rowOff>
    </xdr:from>
    <xdr:to>
      <xdr:col>72</xdr:col>
      <xdr:colOff>38100</xdr:colOff>
      <xdr:row>60</xdr:row>
      <xdr:rowOff>138430</xdr:rowOff>
    </xdr:to>
    <xdr:sp macro="" textlink="">
      <xdr:nvSpPr>
        <xdr:cNvPr id="547" name="フローチャート: 判断 546">
          <a:extLst>
            <a:ext uri="{FF2B5EF4-FFF2-40B4-BE49-F238E27FC236}">
              <a16:creationId xmlns:a16="http://schemas.microsoft.com/office/drawing/2014/main" id="{776A7C3F-F64B-43E5-9D2A-55CEE7EE4A0D}"/>
            </a:ext>
          </a:extLst>
        </xdr:cNvPr>
        <xdr:cNvSpPr/>
      </xdr:nvSpPr>
      <xdr:spPr>
        <a:xfrm>
          <a:off x="12638088" y="976185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548" name="フローチャート: 判断 547">
          <a:extLst>
            <a:ext uri="{FF2B5EF4-FFF2-40B4-BE49-F238E27FC236}">
              <a16:creationId xmlns:a16="http://schemas.microsoft.com/office/drawing/2014/main" id="{149426ED-6969-4F0A-B39D-891E46FE19F6}"/>
            </a:ext>
          </a:extLst>
        </xdr:cNvPr>
        <xdr:cNvSpPr/>
      </xdr:nvSpPr>
      <xdr:spPr>
        <a:xfrm>
          <a:off x="11806238" y="975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BA9ED25-8E35-408E-A7FB-FC9330D20EC2}"/>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BC03111-A722-4AA5-84F7-AA6FAF1D7752}"/>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E23C39F-F211-4952-AEF2-E3C6294FE7FA}"/>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F129D89-5321-4CD0-9FA2-6391819E8134}"/>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DC4ED8F4-229A-48B8-B569-8F47DF1775AF}"/>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554" name="楕円 553">
          <a:extLst>
            <a:ext uri="{FF2B5EF4-FFF2-40B4-BE49-F238E27FC236}">
              <a16:creationId xmlns:a16="http://schemas.microsoft.com/office/drawing/2014/main" id="{29421EEE-E957-4EB1-B933-642A733CD438}"/>
            </a:ext>
          </a:extLst>
        </xdr:cNvPr>
        <xdr:cNvSpPr/>
      </xdr:nvSpPr>
      <xdr:spPr>
        <a:xfrm>
          <a:off x="15054263" y="96513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111142</xdr:rowOff>
    </xdr:from>
    <xdr:ext cx="405111" cy="259045"/>
    <xdr:sp macro="" textlink="">
      <xdr:nvSpPr>
        <xdr:cNvPr id="555" name="【学校施設】&#10;有形固定資産減価償却率該当値テキスト">
          <a:extLst>
            <a:ext uri="{FF2B5EF4-FFF2-40B4-BE49-F238E27FC236}">
              <a16:creationId xmlns:a16="http://schemas.microsoft.com/office/drawing/2014/main" id="{6719918B-2397-4DDD-AFB4-4E2CFA03361B}"/>
            </a:ext>
          </a:extLst>
        </xdr:cNvPr>
        <xdr:cNvSpPr txBox="1"/>
      </xdr:nvSpPr>
      <xdr:spPr>
        <a:xfrm>
          <a:off x="15143163"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57785</xdr:rowOff>
    </xdr:from>
    <xdr:to>
      <xdr:col>81</xdr:col>
      <xdr:colOff>101600</xdr:colOff>
      <xdr:row>59</xdr:row>
      <xdr:rowOff>159385</xdr:rowOff>
    </xdr:to>
    <xdr:sp macro="" textlink="">
      <xdr:nvSpPr>
        <xdr:cNvPr id="556" name="楕円 555">
          <a:extLst>
            <a:ext uri="{FF2B5EF4-FFF2-40B4-BE49-F238E27FC236}">
              <a16:creationId xmlns:a16="http://schemas.microsoft.com/office/drawing/2014/main" id="{6D27E143-F850-4888-9785-AAC17B21DBBB}"/>
            </a:ext>
          </a:extLst>
        </xdr:cNvPr>
        <xdr:cNvSpPr/>
      </xdr:nvSpPr>
      <xdr:spPr>
        <a:xfrm>
          <a:off x="14273213" y="962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108585</xdr:rowOff>
    </xdr:from>
    <xdr:to>
      <xdr:col>85</xdr:col>
      <xdr:colOff>127000</xdr:colOff>
      <xdr:row>59</xdr:row>
      <xdr:rowOff>139065</xdr:rowOff>
    </xdr:to>
    <xdr:cxnSp macro="">
      <xdr:nvCxnSpPr>
        <xdr:cNvPr id="557" name="直線コネクタ 556">
          <a:extLst>
            <a:ext uri="{FF2B5EF4-FFF2-40B4-BE49-F238E27FC236}">
              <a16:creationId xmlns:a16="http://schemas.microsoft.com/office/drawing/2014/main" id="{8F2CBD73-8CEE-4EA8-96C1-4A5E599C1B92}"/>
            </a:ext>
          </a:extLst>
        </xdr:cNvPr>
        <xdr:cNvCxnSpPr/>
      </xdr:nvCxnSpPr>
      <xdr:spPr>
        <a:xfrm>
          <a:off x="14324013" y="9671685"/>
          <a:ext cx="7810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21590</xdr:rowOff>
    </xdr:from>
    <xdr:to>
      <xdr:col>76</xdr:col>
      <xdr:colOff>165100</xdr:colOff>
      <xdr:row>59</xdr:row>
      <xdr:rowOff>123190</xdr:rowOff>
    </xdr:to>
    <xdr:sp macro="" textlink="">
      <xdr:nvSpPr>
        <xdr:cNvPr id="558" name="楕円 557">
          <a:extLst>
            <a:ext uri="{FF2B5EF4-FFF2-40B4-BE49-F238E27FC236}">
              <a16:creationId xmlns:a16="http://schemas.microsoft.com/office/drawing/2014/main" id="{6582943E-91F5-474E-AF8D-3104DC2671DE}"/>
            </a:ext>
          </a:extLst>
        </xdr:cNvPr>
        <xdr:cNvSpPr/>
      </xdr:nvSpPr>
      <xdr:spPr>
        <a:xfrm>
          <a:off x="1345565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72390</xdr:rowOff>
    </xdr:from>
    <xdr:to>
      <xdr:col>81</xdr:col>
      <xdr:colOff>50800</xdr:colOff>
      <xdr:row>59</xdr:row>
      <xdr:rowOff>108585</xdr:rowOff>
    </xdr:to>
    <xdr:cxnSp macro="">
      <xdr:nvCxnSpPr>
        <xdr:cNvPr id="559" name="直線コネクタ 558">
          <a:extLst>
            <a:ext uri="{FF2B5EF4-FFF2-40B4-BE49-F238E27FC236}">
              <a16:creationId xmlns:a16="http://schemas.microsoft.com/office/drawing/2014/main" id="{CFB1B593-C89A-4308-B8A0-092A18666B44}"/>
            </a:ext>
          </a:extLst>
        </xdr:cNvPr>
        <xdr:cNvCxnSpPr/>
      </xdr:nvCxnSpPr>
      <xdr:spPr>
        <a:xfrm>
          <a:off x="13506450" y="9635490"/>
          <a:ext cx="817563"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60" name="楕円 559">
          <a:extLst>
            <a:ext uri="{FF2B5EF4-FFF2-40B4-BE49-F238E27FC236}">
              <a16:creationId xmlns:a16="http://schemas.microsoft.com/office/drawing/2014/main" id="{949D7848-7CBD-49ED-A950-EF788A83EE1A}"/>
            </a:ext>
          </a:extLst>
        </xdr:cNvPr>
        <xdr:cNvSpPr/>
      </xdr:nvSpPr>
      <xdr:spPr>
        <a:xfrm>
          <a:off x="12638088" y="955802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36195</xdr:rowOff>
    </xdr:from>
    <xdr:to>
      <xdr:col>76</xdr:col>
      <xdr:colOff>114300</xdr:colOff>
      <xdr:row>59</xdr:row>
      <xdr:rowOff>72390</xdr:rowOff>
    </xdr:to>
    <xdr:cxnSp macro="">
      <xdr:nvCxnSpPr>
        <xdr:cNvPr id="561" name="直線コネクタ 560">
          <a:extLst>
            <a:ext uri="{FF2B5EF4-FFF2-40B4-BE49-F238E27FC236}">
              <a16:creationId xmlns:a16="http://schemas.microsoft.com/office/drawing/2014/main" id="{039C2983-57D3-4128-B9C7-363F1C511EB5}"/>
            </a:ext>
          </a:extLst>
        </xdr:cNvPr>
        <xdr:cNvCxnSpPr/>
      </xdr:nvCxnSpPr>
      <xdr:spPr>
        <a:xfrm>
          <a:off x="12688888" y="9599295"/>
          <a:ext cx="817562"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151130</xdr:rowOff>
    </xdr:from>
    <xdr:to>
      <xdr:col>67</xdr:col>
      <xdr:colOff>101600</xdr:colOff>
      <xdr:row>59</xdr:row>
      <xdr:rowOff>81280</xdr:rowOff>
    </xdr:to>
    <xdr:sp macro="" textlink="">
      <xdr:nvSpPr>
        <xdr:cNvPr id="562" name="楕円 561">
          <a:extLst>
            <a:ext uri="{FF2B5EF4-FFF2-40B4-BE49-F238E27FC236}">
              <a16:creationId xmlns:a16="http://schemas.microsoft.com/office/drawing/2014/main" id="{368FDD10-7F05-426A-8203-341C2FC395A0}"/>
            </a:ext>
          </a:extLst>
        </xdr:cNvPr>
        <xdr:cNvSpPr/>
      </xdr:nvSpPr>
      <xdr:spPr>
        <a:xfrm>
          <a:off x="11806238" y="95523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30480</xdr:rowOff>
    </xdr:from>
    <xdr:to>
      <xdr:col>71</xdr:col>
      <xdr:colOff>177800</xdr:colOff>
      <xdr:row>59</xdr:row>
      <xdr:rowOff>36195</xdr:rowOff>
    </xdr:to>
    <xdr:cxnSp macro="">
      <xdr:nvCxnSpPr>
        <xdr:cNvPr id="563" name="直線コネクタ 562">
          <a:extLst>
            <a:ext uri="{FF2B5EF4-FFF2-40B4-BE49-F238E27FC236}">
              <a16:creationId xmlns:a16="http://schemas.microsoft.com/office/drawing/2014/main" id="{E6DA509C-131B-4D85-A532-0344394EF4E2}"/>
            </a:ext>
          </a:extLst>
        </xdr:cNvPr>
        <xdr:cNvCxnSpPr/>
      </xdr:nvCxnSpPr>
      <xdr:spPr>
        <a:xfrm>
          <a:off x="11857038" y="9593580"/>
          <a:ext cx="8318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100982</xdr:rowOff>
    </xdr:from>
    <xdr:ext cx="405111" cy="259045"/>
    <xdr:sp macro="" textlink="">
      <xdr:nvSpPr>
        <xdr:cNvPr id="564" name="n_1aveValue【学校施設】&#10;有形固定資産減価償却率">
          <a:extLst>
            <a:ext uri="{FF2B5EF4-FFF2-40B4-BE49-F238E27FC236}">
              <a16:creationId xmlns:a16="http://schemas.microsoft.com/office/drawing/2014/main" id="{0ADF4AF5-AC0D-4139-AB52-A82F0B32476B}"/>
            </a:ext>
          </a:extLst>
        </xdr:cNvPr>
        <xdr:cNvSpPr txBox="1"/>
      </xdr:nvSpPr>
      <xdr:spPr>
        <a:xfrm>
          <a:off x="14123044" y="9826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87647</xdr:rowOff>
    </xdr:from>
    <xdr:ext cx="405111" cy="259045"/>
    <xdr:sp macro="" textlink="">
      <xdr:nvSpPr>
        <xdr:cNvPr id="565" name="n_2aveValue【学校施設】&#10;有形固定資産減価償却率">
          <a:extLst>
            <a:ext uri="{FF2B5EF4-FFF2-40B4-BE49-F238E27FC236}">
              <a16:creationId xmlns:a16="http://schemas.microsoft.com/office/drawing/2014/main" id="{267674F9-B580-4D73-ABDD-B54B27ED98BB}"/>
            </a:ext>
          </a:extLst>
        </xdr:cNvPr>
        <xdr:cNvSpPr txBox="1"/>
      </xdr:nvSpPr>
      <xdr:spPr>
        <a:xfrm>
          <a:off x="13318182" y="9812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129557</xdr:rowOff>
    </xdr:from>
    <xdr:ext cx="405111" cy="259045"/>
    <xdr:sp macro="" textlink="">
      <xdr:nvSpPr>
        <xdr:cNvPr id="566" name="n_3aveValue【学校施設】&#10;有形固定資産減価償却率">
          <a:extLst>
            <a:ext uri="{FF2B5EF4-FFF2-40B4-BE49-F238E27FC236}">
              <a16:creationId xmlns:a16="http://schemas.microsoft.com/office/drawing/2014/main" id="{A4E43EFF-BD6D-4C2B-9E5A-52F569CCE5C2}"/>
            </a:ext>
          </a:extLst>
        </xdr:cNvPr>
        <xdr:cNvSpPr txBox="1"/>
      </xdr:nvSpPr>
      <xdr:spPr>
        <a:xfrm>
          <a:off x="12500619" y="985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120032</xdr:rowOff>
    </xdr:from>
    <xdr:ext cx="405111" cy="259045"/>
    <xdr:sp macro="" textlink="">
      <xdr:nvSpPr>
        <xdr:cNvPr id="567" name="n_4aveValue【学校施設】&#10;有形固定資産減価償却率">
          <a:extLst>
            <a:ext uri="{FF2B5EF4-FFF2-40B4-BE49-F238E27FC236}">
              <a16:creationId xmlns:a16="http://schemas.microsoft.com/office/drawing/2014/main" id="{7C9C162B-9D5D-4577-B610-3829C8CCD235}"/>
            </a:ext>
          </a:extLst>
        </xdr:cNvPr>
        <xdr:cNvSpPr txBox="1"/>
      </xdr:nvSpPr>
      <xdr:spPr>
        <a:xfrm>
          <a:off x="11668769" y="9845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4462</xdr:rowOff>
    </xdr:from>
    <xdr:ext cx="405111" cy="259045"/>
    <xdr:sp macro="" textlink="">
      <xdr:nvSpPr>
        <xdr:cNvPr id="568" name="n_1mainValue【学校施設】&#10;有形固定資産減価償却率">
          <a:extLst>
            <a:ext uri="{FF2B5EF4-FFF2-40B4-BE49-F238E27FC236}">
              <a16:creationId xmlns:a16="http://schemas.microsoft.com/office/drawing/2014/main" id="{FA44146C-9AC1-47B9-9230-F9E776E7C5ED}"/>
            </a:ext>
          </a:extLst>
        </xdr:cNvPr>
        <xdr:cNvSpPr txBox="1"/>
      </xdr:nvSpPr>
      <xdr:spPr>
        <a:xfrm>
          <a:off x="14123044" y="940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139717</xdr:rowOff>
    </xdr:from>
    <xdr:ext cx="405111" cy="259045"/>
    <xdr:sp macro="" textlink="">
      <xdr:nvSpPr>
        <xdr:cNvPr id="569" name="n_2mainValue【学校施設】&#10;有形固定資産減価償却率">
          <a:extLst>
            <a:ext uri="{FF2B5EF4-FFF2-40B4-BE49-F238E27FC236}">
              <a16:creationId xmlns:a16="http://schemas.microsoft.com/office/drawing/2014/main" id="{BD3C6388-AD3C-4F83-8C0D-5BF89CFACF5A}"/>
            </a:ext>
          </a:extLst>
        </xdr:cNvPr>
        <xdr:cNvSpPr txBox="1"/>
      </xdr:nvSpPr>
      <xdr:spPr>
        <a:xfrm>
          <a:off x="13318182" y="937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570" name="n_3mainValue【学校施設】&#10;有形固定資産減価償却率">
          <a:extLst>
            <a:ext uri="{FF2B5EF4-FFF2-40B4-BE49-F238E27FC236}">
              <a16:creationId xmlns:a16="http://schemas.microsoft.com/office/drawing/2014/main" id="{579FB095-6A38-4A37-813C-498F618AB953}"/>
            </a:ext>
          </a:extLst>
        </xdr:cNvPr>
        <xdr:cNvSpPr txBox="1"/>
      </xdr:nvSpPr>
      <xdr:spPr>
        <a:xfrm>
          <a:off x="12500619" y="934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97807</xdr:rowOff>
    </xdr:from>
    <xdr:ext cx="405111" cy="259045"/>
    <xdr:sp macro="" textlink="">
      <xdr:nvSpPr>
        <xdr:cNvPr id="571" name="n_4mainValue【学校施設】&#10;有形固定資産減価償却率">
          <a:extLst>
            <a:ext uri="{FF2B5EF4-FFF2-40B4-BE49-F238E27FC236}">
              <a16:creationId xmlns:a16="http://schemas.microsoft.com/office/drawing/2014/main" id="{45A7E5D9-D41C-471E-AEFB-2BF754F9ABD7}"/>
            </a:ext>
          </a:extLst>
        </xdr:cNvPr>
        <xdr:cNvSpPr txBox="1"/>
      </xdr:nvSpPr>
      <xdr:spPr>
        <a:xfrm>
          <a:off x="11668769" y="933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a:extLst>
            <a:ext uri="{FF2B5EF4-FFF2-40B4-BE49-F238E27FC236}">
              <a16:creationId xmlns:a16="http://schemas.microsoft.com/office/drawing/2014/main" id="{C49777D0-B4A5-47D4-9B5B-E350B42FD50B}"/>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a:extLst>
            <a:ext uri="{FF2B5EF4-FFF2-40B4-BE49-F238E27FC236}">
              <a16:creationId xmlns:a16="http://schemas.microsoft.com/office/drawing/2014/main" id="{F0B74F4F-4CC1-4E48-8927-3627C22B0E56}"/>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a:extLst>
            <a:ext uri="{FF2B5EF4-FFF2-40B4-BE49-F238E27FC236}">
              <a16:creationId xmlns:a16="http://schemas.microsoft.com/office/drawing/2014/main" id="{AC513E9A-A8E8-4328-A7D7-9780F1EE86CD}"/>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a:extLst>
            <a:ext uri="{FF2B5EF4-FFF2-40B4-BE49-F238E27FC236}">
              <a16:creationId xmlns:a16="http://schemas.microsoft.com/office/drawing/2014/main" id="{8F311433-A2BB-4BA3-AA84-8D2DCD22609F}"/>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a:extLst>
            <a:ext uri="{FF2B5EF4-FFF2-40B4-BE49-F238E27FC236}">
              <a16:creationId xmlns:a16="http://schemas.microsoft.com/office/drawing/2014/main" id="{745C68D6-91AB-47ED-BC20-C7ACD69BA70D}"/>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a:extLst>
            <a:ext uri="{FF2B5EF4-FFF2-40B4-BE49-F238E27FC236}">
              <a16:creationId xmlns:a16="http://schemas.microsoft.com/office/drawing/2014/main" id="{C689CAF2-A6F5-4923-9C4F-CE791C52E8EA}"/>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a:extLst>
            <a:ext uri="{FF2B5EF4-FFF2-40B4-BE49-F238E27FC236}">
              <a16:creationId xmlns:a16="http://schemas.microsoft.com/office/drawing/2014/main" id="{CA3E2747-D6C2-4DAC-A03A-2903C7B993C5}"/>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a:extLst>
            <a:ext uri="{FF2B5EF4-FFF2-40B4-BE49-F238E27FC236}">
              <a16:creationId xmlns:a16="http://schemas.microsoft.com/office/drawing/2014/main" id="{78749E42-50D2-4837-8D93-93F6E2802913}"/>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0" name="テキスト ボックス 579">
          <a:extLst>
            <a:ext uri="{FF2B5EF4-FFF2-40B4-BE49-F238E27FC236}">
              <a16:creationId xmlns:a16="http://schemas.microsoft.com/office/drawing/2014/main" id="{67A71C27-28B3-42EC-A662-324B829F7E3C}"/>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a:extLst>
            <a:ext uri="{FF2B5EF4-FFF2-40B4-BE49-F238E27FC236}">
              <a16:creationId xmlns:a16="http://schemas.microsoft.com/office/drawing/2014/main" id="{A6DA2667-3AF5-4230-95E5-2341FDEB4D35}"/>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2" name="テキスト ボックス 581">
          <a:extLst>
            <a:ext uri="{FF2B5EF4-FFF2-40B4-BE49-F238E27FC236}">
              <a16:creationId xmlns:a16="http://schemas.microsoft.com/office/drawing/2014/main" id="{36FC49CE-93CD-4307-BE1E-5139DAA2EDFB}"/>
            </a:ext>
          </a:extLst>
        </xdr:cNvPr>
        <xdr:cNvSpPr txBox="1"/>
      </xdr:nvSpPr>
      <xdr:spPr>
        <a:xfrm>
          <a:off x="1649208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83" name="直線コネクタ 582">
          <a:extLst>
            <a:ext uri="{FF2B5EF4-FFF2-40B4-BE49-F238E27FC236}">
              <a16:creationId xmlns:a16="http://schemas.microsoft.com/office/drawing/2014/main" id="{AE5FC696-1C5A-4CF6-9F21-CF661A003C72}"/>
            </a:ext>
          </a:extLst>
        </xdr:cNvPr>
        <xdr:cNvCxnSpPr/>
      </xdr:nvCxnSpPr>
      <xdr:spPr>
        <a:xfrm>
          <a:off x="16916400"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4" name="テキスト ボックス 583">
          <a:extLst>
            <a:ext uri="{FF2B5EF4-FFF2-40B4-BE49-F238E27FC236}">
              <a16:creationId xmlns:a16="http://schemas.microsoft.com/office/drawing/2014/main" id="{C31E4B82-793A-4008-9219-F637B5286CBB}"/>
            </a:ext>
          </a:extLst>
        </xdr:cNvPr>
        <xdr:cNvSpPr txBox="1"/>
      </xdr:nvSpPr>
      <xdr:spPr>
        <a:xfrm>
          <a:off x="16492084"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5" name="直線コネクタ 584">
          <a:extLst>
            <a:ext uri="{FF2B5EF4-FFF2-40B4-BE49-F238E27FC236}">
              <a16:creationId xmlns:a16="http://schemas.microsoft.com/office/drawing/2014/main" id="{89578E3A-42DE-421E-B354-D454C289B75B}"/>
            </a:ext>
          </a:extLst>
        </xdr:cNvPr>
        <xdr:cNvCxnSpPr/>
      </xdr:nvCxnSpPr>
      <xdr:spPr>
        <a:xfrm>
          <a:off x="16916400"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6" name="テキスト ボックス 585">
          <a:extLst>
            <a:ext uri="{FF2B5EF4-FFF2-40B4-BE49-F238E27FC236}">
              <a16:creationId xmlns:a16="http://schemas.microsoft.com/office/drawing/2014/main" id="{6FFAF087-3CA4-4A34-8D0E-99EE968ADDED}"/>
            </a:ext>
          </a:extLst>
        </xdr:cNvPr>
        <xdr:cNvSpPr txBox="1"/>
      </xdr:nvSpPr>
      <xdr:spPr>
        <a:xfrm>
          <a:off x="16492084" y="981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7" name="直線コネクタ 586">
          <a:extLst>
            <a:ext uri="{FF2B5EF4-FFF2-40B4-BE49-F238E27FC236}">
              <a16:creationId xmlns:a16="http://schemas.microsoft.com/office/drawing/2014/main" id="{1F65CC61-67C8-4576-8319-D3EE9530D43C}"/>
            </a:ext>
          </a:extLst>
        </xdr:cNvPr>
        <xdr:cNvCxnSpPr/>
      </xdr:nvCxnSpPr>
      <xdr:spPr>
        <a:xfrm>
          <a:off x="16916400"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8" name="テキスト ボックス 587">
          <a:extLst>
            <a:ext uri="{FF2B5EF4-FFF2-40B4-BE49-F238E27FC236}">
              <a16:creationId xmlns:a16="http://schemas.microsoft.com/office/drawing/2014/main" id="{1CBEFFCB-E0D1-42E0-9C3E-07187DDD0743}"/>
            </a:ext>
          </a:extLst>
        </xdr:cNvPr>
        <xdr:cNvSpPr txBox="1"/>
      </xdr:nvSpPr>
      <xdr:spPr>
        <a:xfrm>
          <a:off x="16492084"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9" name="直線コネクタ 588">
          <a:extLst>
            <a:ext uri="{FF2B5EF4-FFF2-40B4-BE49-F238E27FC236}">
              <a16:creationId xmlns:a16="http://schemas.microsoft.com/office/drawing/2014/main" id="{E1655B8C-BD88-4455-AAA2-ECFED8D878A4}"/>
            </a:ext>
          </a:extLst>
        </xdr:cNvPr>
        <xdr:cNvCxnSpPr/>
      </xdr:nvCxnSpPr>
      <xdr:spPr>
        <a:xfrm>
          <a:off x="16916400"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0" name="テキスト ボックス 589">
          <a:extLst>
            <a:ext uri="{FF2B5EF4-FFF2-40B4-BE49-F238E27FC236}">
              <a16:creationId xmlns:a16="http://schemas.microsoft.com/office/drawing/2014/main" id="{58F02641-2E74-4A4E-A2A7-E66335E44F48}"/>
            </a:ext>
          </a:extLst>
        </xdr:cNvPr>
        <xdr:cNvSpPr txBox="1"/>
      </xdr:nvSpPr>
      <xdr:spPr>
        <a:xfrm>
          <a:off x="16492084"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46DE54A1-6CDC-4AEE-9D6D-1388B6071151}"/>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6C8601A2-6350-4A95-95FA-C6D1ECFD56CB}"/>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AA71FAAB-3F1E-4454-876C-678FCE5CE68E}"/>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135789</xdr:rowOff>
    </xdr:from>
    <xdr:to>
      <xdr:col>116</xdr:col>
      <xdr:colOff>62864</xdr:colOff>
      <xdr:row>63</xdr:row>
      <xdr:rowOff>116586</xdr:rowOff>
    </xdr:to>
    <xdr:cxnSp macro="">
      <xdr:nvCxnSpPr>
        <xdr:cNvPr id="594" name="直線コネクタ 593">
          <a:extLst>
            <a:ext uri="{FF2B5EF4-FFF2-40B4-BE49-F238E27FC236}">
              <a16:creationId xmlns:a16="http://schemas.microsoft.com/office/drawing/2014/main" id="{9DACB4F8-D578-49B1-A4D2-840FD62B78EE}"/>
            </a:ext>
          </a:extLst>
        </xdr:cNvPr>
        <xdr:cNvCxnSpPr/>
      </xdr:nvCxnSpPr>
      <xdr:spPr>
        <a:xfrm flipV="1">
          <a:off x="20503514" y="9375039"/>
          <a:ext cx="0" cy="95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95" name="【学校施設】&#10;一人当たり面積最小値テキスト">
          <a:extLst>
            <a:ext uri="{FF2B5EF4-FFF2-40B4-BE49-F238E27FC236}">
              <a16:creationId xmlns:a16="http://schemas.microsoft.com/office/drawing/2014/main" id="{ECF0DE3F-EC35-4583-87E5-251836414992}"/>
            </a:ext>
          </a:extLst>
        </xdr:cNvPr>
        <xdr:cNvSpPr txBox="1"/>
      </xdr:nvSpPr>
      <xdr:spPr>
        <a:xfrm>
          <a:off x="20542250" y="10331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96" name="直線コネクタ 595">
          <a:extLst>
            <a:ext uri="{FF2B5EF4-FFF2-40B4-BE49-F238E27FC236}">
              <a16:creationId xmlns:a16="http://schemas.microsoft.com/office/drawing/2014/main" id="{B8E339B2-B05E-4146-B5C1-3FE8FC91E3E8}"/>
            </a:ext>
          </a:extLst>
        </xdr:cNvPr>
        <xdr:cNvCxnSpPr/>
      </xdr:nvCxnSpPr>
      <xdr:spPr>
        <a:xfrm>
          <a:off x="20429538" y="1032738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82466</xdr:rowOff>
    </xdr:from>
    <xdr:ext cx="469744" cy="259045"/>
    <xdr:sp macro="" textlink="">
      <xdr:nvSpPr>
        <xdr:cNvPr id="597" name="【学校施設】&#10;一人当たり面積最大値テキスト">
          <a:extLst>
            <a:ext uri="{FF2B5EF4-FFF2-40B4-BE49-F238E27FC236}">
              <a16:creationId xmlns:a16="http://schemas.microsoft.com/office/drawing/2014/main" id="{D2FAD434-3CE5-407D-8FDA-DAB554F05916}"/>
            </a:ext>
          </a:extLst>
        </xdr:cNvPr>
        <xdr:cNvSpPr txBox="1"/>
      </xdr:nvSpPr>
      <xdr:spPr>
        <a:xfrm>
          <a:off x="20542250" y="915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135789</xdr:rowOff>
    </xdr:from>
    <xdr:to>
      <xdr:col>116</xdr:col>
      <xdr:colOff>152400</xdr:colOff>
      <xdr:row>57</xdr:row>
      <xdr:rowOff>135789</xdr:rowOff>
    </xdr:to>
    <xdr:cxnSp macro="">
      <xdr:nvCxnSpPr>
        <xdr:cNvPr id="598" name="直線コネクタ 597">
          <a:extLst>
            <a:ext uri="{FF2B5EF4-FFF2-40B4-BE49-F238E27FC236}">
              <a16:creationId xmlns:a16="http://schemas.microsoft.com/office/drawing/2014/main" id="{B73165E1-414F-4650-90BD-80731757FEF7}"/>
            </a:ext>
          </a:extLst>
        </xdr:cNvPr>
        <xdr:cNvCxnSpPr/>
      </xdr:nvCxnSpPr>
      <xdr:spPr>
        <a:xfrm>
          <a:off x="20429538" y="937503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15968</xdr:rowOff>
    </xdr:from>
    <xdr:ext cx="469744" cy="259045"/>
    <xdr:sp macro="" textlink="">
      <xdr:nvSpPr>
        <xdr:cNvPr id="599" name="【学校施設】&#10;一人当たり面積平均値テキスト">
          <a:extLst>
            <a:ext uri="{FF2B5EF4-FFF2-40B4-BE49-F238E27FC236}">
              <a16:creationId xmlns:a16="http://schemas.microsoft.com/office/drawing/2014/main" id="{2BFC9BCC-0A38-421D-B9F0-BF5EF5F5165C}"/>
            </a:ext>
          </a:extLst>
        </xdr:cNvPr>
        <xdr:cNvSpPr txBox="1"/>
      </xdr:nvSpPr>
      <xdr:spPr>
        <a:xfrm>
          <a:off x="20542250" y="97409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164541</xdr:rowOff>
    </xdr:from>
    <xdr:to>
      <xdr:col>116</xdr:col>
      <xdr:colOff>114300</xdr:colOff>
      <xdr:row>61</xdr:row>
      <xdr:rowOff>94691</xdr:rowOff>
    </xdr:to>
    <xdr:sp macro="" textlink="">
      <xdr:nvSpPr>
        <xdr:cNvPr id="600" name="フローチャート: 判断 599">
          <a:extLst>
            <a:ext uri="{FF2B5EF4-FFF2-40B4-BE49-F238E27FC236}">
              <a16:creationId xmlns:a16="http://schemas.microsoft.com/office/drawing/2014/main" id="{4C8C0E6B-1FDC-4213-9282-526D5F7C51BE}"/>
            </a:ext>
          </a:extLst>
        </xdr:cNvPr>
        <xdr:cNvSpPr/>
      </xdr:nvSpPr>
      <xdr:spPr>
        <a:xfrm>
          <a:off x="20453350" y="9884803"/>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1321</xdr:rowOff>
    </xdr:from>
    <xdr:to>
      <xdr:col>112</xdr:col>
      <xdr:colOff>38100</xdr:colOff>
      <xdr:row>61</xdr:row>
      <xdr:rowOff>102921</xdr:rowOff>
    </xdr:to>
    <xdr:sp macro="" textlink="">
      <xdr:nvSpPr>
        <xdr:cNvPr id="601" name="フローチャート: 判断 600">
          <a:extLst>
            <a:ext uri="{FF2B5EF4-FFF2-40B4-BE49-F238E27FC236}">
              <a16:creationId xmlns:a16="http://schemas.microsoft.com/office/drawing/2014/main" id="{D56FBD92-9104-459D-B344-D5708D216E37}"/>
            </a:ext>
          </a:extLst>
        </xdr:cNvPr>
        <xdr:cNvSpPr/>
      </xdr:nvSpPr>
      <xdr:spPr>
        <a:xfrm>
          <a:off x="19686588" y="988827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24181</xdr:rowOff>
    </xdr:from>
    <xdr:to>
      <xdr:col>107</xdr:col>
      <xdr:colOff>101600</xdr:colOff>
      <xdr:row>61</xdr:row>
      <xdr:rowOff>125781</xdr:rowOff>
    </xdr:to>
    <xdr:sp macro="" textlink="">
      <xdr:nvSpPr>
        <xdr:cNvPr id="602" name="フローチャート: 判断 601">
          <a:extLst>
            <a:ext uri="{FF2B5EF4-FFF2-40B4-BE49-F238E27FC236}">
              <a16:creationId xmlns:a16="http://schemas.microsoft.com/office/drawing/2014/main" id="{AA8DD660-370C-42EF-ABA0-9BC9E38C05FB}"/>
            </a:ext>
          </a:extLst>
        </xdr:cNvPr>
        <xdr:cNvSpPr/>
      </xdr:nvSpPr>
      <xdr:spPr>
        <a:xfrm>
          <a:off x="18854738" y="991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162713</xdr:rowOff>
    </xdr:from>
    <xdr:to>
      <xdr:col>102</xdr:col>
      <xdr:colOff>165100</xdr:colOff>
      <xdr:row>62</xdr:row>
      <xdr:rowOff>92863</xdr:rowOff>
    </xdr:to>
    <xdr:sp macro="" textlink="">
      <xdr:nvSpPr>
        <xdr:cNvPr id="603" name="フローチャート: 判断 602">
          <a:extLst>
            <a:ext uri="{FF2B5EF4-FFF2-40B4-BE49-F238E27FC236}">
              <a16:creationId xmlns:a16="http://schemas.microsoft.com/office/drawing/2014/main" id="{77A23198-15E8-4B12-9A67-652F76181783}"/>
            </a:ext>
          </a:extLst>
        </xdr:cNvPr>
        <xdr:cNvSpPr/>
      </xdr:nvSpPr>
      <xdr:spPr>
        <a:xfrm>
          <a:off x="18037175" y="1004966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xdr:rowOff>
    </xdr:from>
    <xdr:to>
      <xdr:col>98</xdr:col>
      <xdr:colOff>38100</xdr:colOff>
      <xdr:row>62</xdr:row>
      <xdr:rowOff>114808</xdr:rowOff>
    </xdr:to>
    <xdr:sp macro="" textlink="">
      <xdr:nvSpPr>
        <xdr:cNvPr id="604" name="フローチャート: 判断 603">
          <a:extLst>
            <a:ext uri="{FF2B5EF4-FFF2-40B4-BE49-F238E27FC236}">
              <a16:creationId xmlns:a16="http://schemas.microsoft.com/office/drawing/2014/main" id="{02BA2D1F-3320-4169-B615-3B1D48525787}"/>
            </a:ext>
          </a:extLst>
        </xdr:cNvPr>
        <xdr:cNvSpPr/>
      </xdr:nvSpPr>
      <xdr:spPr>
        <a:xfrm>
          <a:off x="17219613" y="1006208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3908A747-F4F9-4C62-BB7F-11AA529D7515}"/>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F623C2B-0A07-4A79-9D45-111EF3DE4FBC}"/>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CF4B9B1-4EBC-4389-9C30-B47CA6641ED5}"/>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AB73E29D-AAC5-4B68-9FA6-AE795DF2C364}"/>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21457AD3-014B-451E-83D7-B1FBE93DA091}"/>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27839</xdr:rowOff>
    </xdr:from>
    <xdr:to>
      <xdr:col>116</xdr:col>
      <xdr:colOff>114300</xdr:colOff>
      <xdr:row>61</xdr:row>
      <xdr:rowOff>129439</xdr:rowOff>
    </xdr:to>
    <xdr:sp macro="" textlink="">
      <xdr:nvSpPr>
        <xdr:cNvPr id="610" name="楕円 609">
          <a:extLst>
            <a:ext uri="{FF2B5EF4-FFF2-40B4-BE49-F238E27FC236}">
              <a16:creationId xmlns:a16="http://schemas.microsoft.com/office/drawing/2014/main" id="{89054103-F804-4812-86F5-AB8F9A28EE8C}"/>
            </a:ext>
          </a:extLst>
        </xdr:cNvPr>
        <xdr:cNvSpPr/>
      </xdr:nvSpPr>
      <xdr:spPr>
        <a:xfrm>
          <a:off x="20453350" y="991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6266</xdr:rowOff>
    </xdr:from>
    <xdr:ext cx="469744" cy="259045"/>
    <xdr:sp macro="" textlink="">
      <xdr:nvSpPr>
        <xdr:cNvPr id="611" name="【学校施設】&#10;一人当たり面積該当値テキスト">
          <a:extLst>
            <a:ext uri="{FF2B5EF4-FFF2-40B4-BE49-F238E27FC236}">
              <a16:creationId xmlns:a16="http://schemas.microsoft.com/office/drawing/2014/main" id="{E36DF982-52B5-4949-B708-B6E6492FF3BA}"/>
            </a:ext>
          </a:extLst>
        </xdr:cNvPr>
        <xdr:cNvSpPr txBox="1"/>
      </xdr:nvSpPr>
      <xdr:spPr>
        <a:xfrm>
          <a:off x="20542250" y="989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42926</xdr:rowOff>
    </xdr:from>
    <xdr:to>
      <xdr:col>112</xdr:col>
      <xdr:colOff>38100</xdr:colOff>
      <xdr:row>61</xdr:row>
      <xdr:rowOff>144526</xdr:rowOff>
    </xdr:to>
    <xdr:sp macro="" textlink="">
      <xdr:nvSpPr>
        <xdr:cNvPr id="612" name="楕円 611">
          <a:extLst>
            <a:ext uri="{FF2B5EF4-FFF2-40B4-BE49-F238E27FC236}">
              <a16:creationId xmlns:a16="http://schemas.microsoft.com/office/drawing/2014/main" id="{4C304286-2CC9-47CA-9C54-C022CFBEB38C}"/>
            </a:ext>
          </a:extLst>
        </xdr:cNvPr>
        <xdr:cNvSpPr/>
      </xdr:nvSpPr>
      <xdr:spPr>
        <a:xfrm>
          <a:off x="19686588" y="992987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78639</xdr:rowOff>
    </xdr:from>
    <xdr:to>
      <xdr:col>116</xdr:col>
      <xdr:colOff>63500</xdr:colOff>
      <xdr:row>61</xdr:row>
      <xdr:rowOff>93726</xdr:rowOff>
    </xdr:to>
    <xdr:cxnSp macro="">
      <xdr:nvCxnSpPr>
        <xdr:cNvPr id="613" name="直線コネクタ 612">
          <a:extLst>
            <a:ext uri="{FF2B5EF4-FFF2-40B4-BE49-F238E27FC236}">
              <a16:creationId xmlns:a16="http://schemas.microsoft.com/office/drawing/2014/main" id="{1E225F2C-3F34-42A6-9001-4908D07E40F4}"/>
            </a:ext>
          </a:extLst>
        </xdr:cNvPr>
        <xdr:cNvCxnSpPr/>
      </xdr:nvCxnSpPr>
      <xdr:spPr>
        <a:xfrm flipV="1">
          <a:off x="19737388" y="9965589"/>
          <a:ext cx="766762"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57556</xdr:rowOff>
    </xdr:from>
    <xdr:to>
      <xdr:col>107</xdr:col>
      <xdr:colOff>101600</xdr:colOff>
      <xdr:row>61</xdr:row>
      <xdr:rowOff>159156</xdr:rowOff>
    </xdr:to>
    <xdr:sp macro="" textlink="">
      <xdr:nvSpPr>
        <xdr:cNvPr id="614" name="楕円 613">
          <a:extLst>
            <a:ext uri="{FF2B5EF4-FFF2-40B4-BE49-F238E27FC236}">
              <a16:creationId xmlns:a16="http://schemas.microsoft.com/office/drawing/2014/main" id="{5054426D-A647-413F-BE4D-8950021A282C}"/>
            </a:ext>
          </a:extLst>
        </xdr:cNvPr>
        <xdr:cNvSpPr/>
      </xdr:nvSpPr>
      <xdr:spPr>
        <a:xfrm>
          <a:off x="18854738" y="994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93726</xdr:rowOff>
    </xdr:from>
    <xdr:to>
      <xdr:col>111</xdr:col>
      <xdr:colOff>177800</xdr:colOff>
      <xdr:row>61</xdr:row>
      <xdr:rowOff>108356</xdr:rowOff>
    </xdr:to>
    <xdr:cxnSp macro="">
      <xdr:nvCxnSpPr>
        <xdr:cNvPr id="615" name="直線コネクタ 614">
          <a:extLst>
            <a:ext uri="{FF2B5EF4-FFF2-40B4-BE49-F238E27FC236}">
              <a16:creationId xmlns:a16="http://schemas.microsoft.com/office/drawing/2014/main" id="{354F8C3E-7E7D-452B-B8CA-0F771FBA7A27}"/>
            </a:ext>
          </a:extLst>
        </xdr:cNvPr>
        <xdr:cNvCxnSpPr/>
      </xdr:nvCxnSpPr>
      <xdr:spPr>
        <a:xfrm flipV="1">
          <a:off x="18905538" y="9980676"/>
          <a:ext cx="83185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71730</xdr:rowOff>
    </xdr:from>
    <xdr:to>
      <xdr:col>102</xdr:col>
      <xdr:colOff>165100</xdr:colOff>
      <xdr:row>62</xdr:row>
      <xdr:rowOff>1880</xdr:rowOff>
    </xdr:to>
    <xdr:sp macro="" textlink="">
      <xdr:nvSpPr>
        <xdr:cNvPr id="616" name="楕円 615">
          <a:extLst>
            <a:ext uri="{FF2B5EF4-FFF2-40B4-BE49-F238E27FC236}">
              <a16:creationId xmlns:a16="http://schemas.microsoft.com/office/drawing/2014/main" id="{63C56286-39D8-417F-A594-042ADF44C4B9}"/>
            </a:ext>
          </a:extLst>
        </xdr:cNvPr>
        <xdr:cNvSpPr/>
      </xdr:nvSpPr>
      <xdr:spPr>
        <a:xfrm>
          <a:off x="18037175" y="99586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108356</xdr:rowOff>
    </xdr:from>
    <xdr:to>
      <xdr:col>107</xdr:col>
      <xdr:colOff>50800</xdr:colOff>
      <xdr:row>61</xdr:row>
      <xdr:rowOff>122530</xdr:rowOff>
    </xdr:to>
    <xdr:cxnSp macro="">
      <xdr:nvCxnSpPr>
        <xdr:cNvPr id="617" name="直線コネクタ 616">
          <a:extLst>
            <a:ext uri="{FF2B5EF4-FFF2-40B4-BE49-F238E27FC236}">
              <a16:creationId xmlns:a16="http://schemas.microsoft.com/office/drawing/2014/main" id="{9F4FD8E8-72FC-4B67-909E-66EBD5050146}"/>
            </a:ext>
          </a:extLst>
        </xdr:cNvPr>
        <xdr:cNvCxnSpPr/>
      </xdr:nvCxnSpPr>
      <xdr:spPr>
        <a:xfrm flipV="1">
          <a:off x="18087975" y="9995306"/>
          <a:ext cx="817563" cy="1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77674</xdr:rowOff>
    </xdr:from>
    <xdr:to>
      <xdr:col>98</xdr:col>
      <xdr:colOff>38100</xdr:colOff>
      <xdr:row>62</xdr:row>
      <xdr:rowOff>7824</xdr:rowOff>
    </xdr:to>
    <xdr:sp macro="" textlink="">
      <xdr:nvSpPr>
        <xdr:cNvPr id="618" name="楕円 617">
          <a:extLst>
            <a:ext uri="{FF2B5EF4-FFF2-40B4-BE49-F238E27FC236}">
              <a16:creationId xmlns:a16="http://schemas.microsoft.com/office/drawing/2014/main" id="{451336BD-57EE-43DA-BDC2-8ECED35A9F13}"/>
            </a:ext>
          </a:extLst>
        </xdr:cNvPr>
        <xdr:cNvSpPr/>
      </xdr:nvSpPr>
      <xdr:spPr>
        <a:xfrm>
          <a:off x="17219613" y="9964624"/>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122530</xdr:rowOff>
    </xdr:from>
    <xdr:to>
      <xdr:col>102</xdr:col>
      <xdr:colOff>114300</xdr:colOff>
      <xdr:row>61</xdr:row>
      <xdr:rowOff>128474</xdr:rowOff>
    </xdr:to>
    <xdr:cxnSp macro="">
      <xdr:nvCxnSpPr>
        <xdr:cNvPr id="619" name="直線コネクタ 618">
          <a:extLst>
            <a:ext uri="{FF2B5EF4-FFF2-40B4-BE49-F238E27FC236}">
              <a16:creationId xmlns:a16="http://schemas.microsoft.com/office/drawing/2014/main" id="{DFA0D8BE-59DB-4CBC-A4F0-0A7F14AC7FC7}"/>
            </a:ext>
          </a:extLst>
        </xdr:cNvPr>
        <xdr:cNvCxnSpPr/>
      </xdr:nvCxnSpPr>
      <xdr:spPr>
        <a:xfrm flipV="1">
          <a:off x="17270413" y="10009480"/>
          <a:ext cx="817562"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119448</xdr:rowOff>
    </xdr:from>
    <xdr:ext cx="469744" cy="259045"/>
    <xdr:sp macro="" textlink="">
      <xdr:nvSpPr>
        <xdr:cNvPr id="620" name="n_1aveValue【学校施設】&#10;一人当たり面積">
          <a:extLst>
            <a:ext uri="{FF2B5EF4-FFF2-40B4-BE49-F238E27FC236}">
              <a16:creationId xmlns:a16="http://schemas.microsoft.com/office/drawing/2014/main" id="{D385AAE7-75F6-4193-BA89-592E2A3243F9}"/>
            </a:ext>
          </a:extLst>
        </xdr:cNvPr>
        <xdr:cNvSpPr txBox="1"/>
      </xdr:nvSpPr>
      <xdr:spPr>
        <a:xfrm>
          <a:off x="19504102" y="968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142308</xdr:rowOff>
    </xdr:from>
    <xdr:ext cx="469744" cy="259045"/>
    <xdr:sp macro="" textlink="">
      <xdr:nvSpPr>
        <xdr:cNvPr id="621" name="n_2aveValue【学校施設】&#10;一人当たり面積">
          <a:extLst>
            <a:ext uri="{FF2B5EF4-FFF2-40B4-BE49-F238E27FC236}">
              <a16:creationId xmlns:a16="http://schemas.microsoft.com/office/drawing/2014/main" id="{D740CD08-995B-4E0C-8208-B93F65DB95EC}"/>
            </a:ext>
          </a:extLst>
        </xdr:cNvPr>
        <xdr:cNvSpPr txBox="1"/>
      </xdr:nvSpPr>
      <xdr:spPr>
        <a:xfrm>
          <a:off x="18684952" y="97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83990</xdr:rowOff>
    </xdr:from>
    <xdr:ext cx="469744" cy="259045"/>
    <xdr:sp macro="" textlink="">
      <xdr:nvSpPr>
        <xdr:cNvPr id="622" name="n_3aveValue【学校施設】&#10;一人当たり面積">
          <a:extLst>
            <a:ext uri="{FF2B5EF4-FFF2-40B4-BE49-F238E27FC236}">
              <a16:creationId xmlns:a16="http://schemas.microsoft.com/office/drawing/2014/main" id="{B0E35120-D04B-46C9-8744-B749A0335D2F}"/>
            </a:ext>
          </a:extLst>
        </xdr:cNvPr>
        <xdr:cNvSpPr txBox="1"/>
      </xdr:nvSpPr>
      <xdr:spPr>
        <a:xfrm>
          <a:off x="17867390" y="1013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105935</xdr:rowOff>
    </xdr:from>
    <xdr:ext cx="469744" cy="259045"/>
    <xdr:sp macro="" textlink="">
      <xdr:nvSpPr>
        <xdr:cNvPr id="623" name="n_4aveValue【学校施設】&#10;一人当たり面積">
          <a:extLst>
            <a:ext uri="{FF2B5EF4-FFF2-40B4-BE49-F238E27FC236}">
              <a16:creationId xmlns:a16="http://schemas.microsoft.com/office/drawing/2014/main" id="{FFA198AC-DF89-4E28-9896-33F263AF99ED}"/>
            </a:ext>
          </a:extLst>
        </xdr:cNvPr>
        <xdr:cNvSpPr txBox="1"/>
      </xdr:nvSpPr>
      <xdr:spPr>
        <a:xfrm>
          <a:off x="17049827" y="1015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135653</xdr:rowOff>
    </xdr:from>
    <xdr:ext cx="469744" cy="259045"/>
    <xdr:sp macro="" textlink="">
      <xdr:nvSpPr>
        <xdr:cNvPr id="624" name="n_1mainValue【学校施設】&#10;一人当たり面積">
          <a:extLst>
            <a:ext uri="{FF2B5EF4-FFF2-40B4-BE49-F238E27FC236}">
              <a16:creationId xmlns:a16="http://schemas.microsoft.com/office/drawing/2014/main" id="{F0F4F920-A4F8-498A-A528-9FF7DFF32769}"/>
            </a:ext>
          </a:extLst>
        </xdr:cNvPr>
        <xdr:cNvSpPr txBox="1"/>
      </xdr:nvSpPr>
      <xdr:spPr>
        <a:xfrm>
          <a:off x="19504102" y="1002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150283</xdr:rowOff>
    </xdr:from>
    <xdr:ext cx="469744" cy="259045"/>
    <xdr:sp macro="" textlink="">
      <xdr:nvSpPr>
        <xdr:cNvPr id="625" name="n_2mainValue【学校施設】&#10;一人当たり面積">
          <a:extLst>
            <a:ext uri="{FF2B5EF4-FFF2-40B4-BE49-F238E27FC236}">
              <a16:creationId xmlns:a16="http://schemas.microsoft.com/office/drawing/2014/main" id="{9ECBCACA-51F2-4977-9ADE-3B5D1106DF40}"/>
            </a:ext>
          </a:extLst>
        </xdr:cNvPr>
        <xdr:cNvSpPr txBox="1"/>
      </xdr:nvSpPr>
      <xdr:spPr>
        <a:xfrm>
          <a:off x="18684952" y="1003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18407</xdr:rowOff>
    </xdr:from>
    <xdr:ext cx="469744" cy="259045"/>
    <xdr:sp macro="" textlink="">
      <xdr:nvSpPr>
        <xdr:cNvPr id="626" name="n_3mainValue【学校施設】&#10;一人当たり面積">
          <a:extLst>
            <a:ext uri="{FF2B5EF4-FFF2-40B4-BE49-F238E27FC236}">
              <a16:creationId xmlns:a16="http://schemas.microsoft.com/office/drawing/2014/main" id="{7A2322B3-9922-4615-8B5C-452E0492F531}"/>
            </a:ext>
          </a:extLst>
        </xdr:cNvPr>
        <xdr:cNvSpPr txBox="1"/>
      </xdr:nvSpPr>
      <xdr:spPr>
        <a:xfrm>
          <a:off x="17867390" y="974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24351</xdr:rowOff>
    </xdr:from>
    <xdr:ext cx="469744" cy="259045"/>
    <xdr:sp macro="" textlink="">
      <xdr:nvSpPr>
        <xdr:cNvPr id="627" name="n_4mainValue【学校施設】&#10;一人当たり面積">
          <a:extLst>
            <a:ext uri="{FF2B5EF4-FFF2-40B4-BE49-F238E27FC236}">
              <a16:creationId xmlns:a16="http://schemas.microsoft.com/office/drawing/2014/main" id="{7AAA0CBF-3E92-4785-BF0A-93362549708A}"/>
            </a:ext>
          </a:extLst>
        </xdr:cNvPr>
        <xdr:cNvSpPr txBox="1"/>
      </xdr:nvSpPr>
      <xdr:spPr>
        <a:xfrm>
          <a:off x="17049827" y="974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BC2DD697-0C85-47EC-8A6B-708FF3A2A75A}"/>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A7E59194-7AEF-49A4-8D6F-EE4DAECB34CE}"/>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E5C7907F-78B0-4D2F-A2F0-E6BD43F53DEE}"/>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674FBCBE-4A82-473F-82F0-9C3A9A29B790}"/>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48B5B6AE-911E-4442-A438-1EF5FF5407A0}"/>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5E7D5487-2394-496C-ADB2-FD9FDAB1AE73}"/>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C4FEFC9C-E1FF-405A-8A3B-04CDB3B4FC1C}"/>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02676903-03F1-443E-AA43-E6E0081C7617}"/>
            </a:ext>
          </a:extLst>
        </xdr:cNvPr>
        <xdr:cNvSpPr/>
      </xdr:nvSpPr>
      <xdr:spPr>
        <a:xfrm>
          <a:off x="11517313" y="12249150"/>
          <a:ext cx="4367212"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04810C63-F577-4636-8277-780689F8FCA0}"/>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A3B57AA5-7CF2-44C4-ABD0-916FA30B0512}"/>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A9EB80D8-43F1-4171-9685-D84E47F291F4}"/>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A8419A13-E84E-4C6D-9763-8629B04AD471}"/>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B82539E3-A225-4AC2-BE76-A0CB8CE0538B}"/>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BE73569E-C6B2-452B-AADB-74ABBADCFA55}"/>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00E9FD7B-CB30-4A67-A4B1-0E3A9E5FFD39}"/>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B50484EA-7804-46EF-92E7-FF036B1B31BA}"/>
            </a:ext>
          </a:extLst>
        </xdr:cNvPr>
        <xdr:cNvSpPr/>
      </xdr:nvSpPr>
      <xdr:spPr>
        <a:xfrm>
          <a:off x="16916400" y="122491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51A00B7D-8080-4A4A-8DCF-1F882A8EEC83}"/>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91B2083A-430F-4B36-A22C-18D01D256464}"/>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63380E16-3B02-4D28-9563-AD885097110A}"/>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734B5B91-0360-412C-B0C2-40DAFF95C6B6}"/>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3375866B-02C9-485D-B053-4429F2658EE0}"/>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EB775CE3-69F3-461F-86BD-7CA7825F6904}"/>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685CD952-6936-4BA6-B9F8-17066E5E2F8A}"/>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814E38FE-B571-4D13-9871-F6B2731CC1BC}"/>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CB97939C-A84C-42DE-806A-7975D78D5F8B}"/>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1009FE58-F26A-436D-93D9-04CD71300F3E}"/>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56B4D2BA-2C08-4044-84CB-B0E0603CDEE9}"/>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a:extLst>
            <a:ext uri="{FF2B5EF4-FFF2-40B4-BE49-F238E27FC236}">
              <a16:creationId xmlns:a16="http://schemas.microsoft.com/office/drawing/2014/main" id="{3C8DA14F-4957-40FE-8DC4-D02B25E8CBEB}"/>
            </a:ext>
          </a:extLst>
        </xdr:cNvPr>
        <xdr:cNvCxnSpPr/>
      </xdr:nvCxnSpPr>
      <xdr:spPr>
        <a:xfrm>
          <a:off x="11517313"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D617574B-573E-4A56-BCF4-326691DE7EE7}"/>
            </a:ext>
          </a:extLst>
        </xdr:cNvPr>
        <xdr:cNvSpPr txBox="1"/>
      </xdr:nvSpPr>
      <xdr:spPr>
        <a:xfrm>
          <a:off x="11092996"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a:extLst>
            <a:ext uri="{FF2B5EF4-FFF2-40B4-BE49-F238E27FC236}">
              <a16:creationId xmlns:a16="http://schemas.microsoft.com/office/drawing/2014/main" id="{916E2901-8EA7-4674-87C3-E0FAD885FC0F}"/>
            </a:ext>
          </a:extLst>
        </xdr:cNvPr>
        <xdr:cNvCxnSpPr/>
      </xdr:nvCxnSpPr>
      <xdr:spPr>
        <a:xfrm>
          <a:off x="11517313"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a:extLst>
            <a:ext uri="{FF2B5EF4-FFF2-40B4-BE49-F238E27FC236}">
              <a16:creationId xmlns:a16="http://schemas.microsoft.com/office/drawing/2014/main" id="{ADB02435-F476-4D0E-BF90-1EB77AC1BBAF}"/>
            </a:ext>
          </a:extLst>
        </xdr:cNvPr>
        <xdr:cNvSpPr txBox="1"/>
      </xdr:nvSpPr>
      <xdr:spPr>
        <a:xfrm>
          <a:off x="11142829"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a:extLst>
            <a:ext uri="{FF2B5EF4-FFF2-40B4-BE49-F238E27FC236}">
              <a16:creationId xmlns:a16="http://schemas.microsoft.com/office/drawing/2014/main" id="{A1AD99FA-3C30-454A-98C8-54B6B81CCCE1}"/>
            </a:ext>
          </a:extLst>
        </xdr:cNvPr>
        <xdr:cNvCxnSpPr/>
      </xdr:nvCxnSpPr>
      <xdr:spPr>
        <a:xfrm>
          <a:off x="11517313"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a:extLst>
            <a:ext uri="{FF2B5EF4-FFF2-40B4-BE49-F238E27FC236}">
              <a16:creationId xmlns:a16="http://schemas.microsoft.com/office/drawing/2014/main" id="{0E656A7F-05DD-4225-8E35-BFD7D39BC9C2}"/>
            </a:ext>
          </a:extLst>
        </xdr:cNvPr>
        <xdr:cNvSpPr txBox="1"/>
      </xdr:nvSpPr>
      <xdr:spPr>
        <a:xfrm>
          <a:off x="11142829"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a:extLst>
            <a:ext uri="{FF2B5EF4-FFF2-40B4-BE49-F238E27FC236}">
              <a16:creationId xmlns:a16="http://schemas.microsoft.com/office/drawing/2014/main" id="{CAD97593-7E83-4EB5-A6DA-FEA1E4392F33}"/>
            </a:ext>
          </a:extLst>
        </xdr:cNvPr>
        <xdr:cNvCxnSpPr/>
      </xdr:nvCxnSpPr>
      <xdr:spPr>
        <a:xfrm>
          <a:off x="11517313"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a:extLst>
            <a:ext uri="{FF2B5EF4-FFF2-40B4-BE49-F238E27FC236}">
              <a16:creationId xmlns:a16="http://schemas.microsoft.com/office/drawing/2014/main" id="{6DF6D205-BA90-4EF7-808C-1C76F29E9DE1}"/>
            </a:ext>
          </a:extLst>
        </xdr:cNvPr>
        <xdr:cNvSpPr txBox="1"/>
      </xdr:nvSpPr>
      <xdr:spPr>
        <a:xfrm>
          <a:off x="11142829"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a:extLst>
            <a:ext uri="{FF2B5EF4-FFF2-40B4-BE49-F238E27FC236}">
              <a16:creationId xmlns:a16="http://schemas.microsoft.com/office/drawing/2014/main" id="{B4F1575F-62A5-461E-A3F3-3832541D7BFD}"/>
            </a:ext>
          </a:extLst>
        </xdr:cNvPr>
        <xdr:cNvCxnSpPr/>
      </xdr:nvCxnSpPr>
      <xdr:spPr>
        <a:xfrm>
          <a:off x="11517313"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a:extLst>
            <a:ext uri="{FF2B5EF4-FFF2-40B4-BE49-F238E27FC236}">
              <a16:creationId xmlns:a16="http://schemas.microsoft.com/office/drawing/2014/main" id="{573CD727-C77E-40C8-A1A4-6EF9DD058843}"/>
            </a:ext>
          </a:extLst>
        </xdr:cNvPr>
        <xdr:cNvSpPr txBox="1"/>
      </xdr:nvSpPr>
      <xdr:spPr>
        <a:xfrm>
          <a:off x="11142829" y="16145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1B070ADF-15A5-4EFB-9087-F22E8B411F20}"/>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a:extLst>
            <a:ext uri="{FF2B5EF4-FFF2-40B4-BE49-F238E27FC236}">
              <a16:creationId xmlns:a16="http://schemas.microsoft.com/office/drawing/2014/main" id="{590F8536-09DD-4F8F-91AE-1EADEF5947B0}"/>
            </a:ext>
          </a:extLst>
        </xdr:cNvPr>
        <xdr:cNvSpPr txBox="1"/>
      </xdr:nvSpPr>
      <xdr:spPr>
        <a:xfrm>
          <a:off x="11206949"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30F0A36E-5E6B-446A-9639-1A59556F7EB1}"/>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100964</xdr:rowOff>
    </xdr:from>
    <xdr:to>
      <xdr:col>85</xdr:col>
      <xdr:colOff>126364</xdr:colOff>
      <xdr:row>108</xdr:row>
      <xdr:rowOff>152400</xdr:rowOff>
    </xdr:to>
    <xdr:cxnSp macro="">
      <xdr:nvCxnSpPr>
        <xdr:cNvPr id="668" name="直線コネクタ 667">
          <a:extLst>
            <a:ext uri="{FF2B5EF4-FFF2-40B4-BE49-F238E27FC236}">
              <a16:creationId xmlns:a16="http://schemas.microsoft.com/office/drawing/2014/main" id="{ECD13244-5B09-4525-89F3-F214D9BB23DE}"/>
            </a:ext>
          </a:extLst>
        </xdr:cNvPr>
        <xdr:cNvCxnSpPr/>
      </xdr:nvCxnSpPr>
      <xdr:spPr>
        <a:xfrm flipV="1">
          <a:off x="15104427" y="16217264"/>
          <a:ext cx="0" cy="1594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公民館】&#10;有形固定資産減価償却率最小値テキスト">
          <a:extLst>
            <a:ext uri="{FF2B5EF4-FFF2-40B4-BE49-F238E27FC236}">
              <a16:creationId xmlns:a16="http://schemas.microsoft.com/office/drawing/2014/main" id="{E6B84BCA-3E40-447A-B11E-170349492801}"/>
            </a:ext>
          </a:extLst>
        </xdr:cNvPr>
        <xdr:cNvSpPr txBox="1"/>
      </xdr:nvSpPr>
      <xdr:spPr>
        <a:xfrm>
          <a:off x="15143163" y="178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a:extLst>
            <a:ext uri="{FF2B5EF4-FFF2-40B4-BE49-F238E27FC236}">
              <a16:creationId xmlns:a16="http://schemas.microsoft.com/office/drawing/2014/main" id="{6EB88F45-A4A1-4E92-A7BE-E17BE305E607}"/>
            </a:ext>
          </a:extLst>
        </xdr:cNvPr>
        <xdr:cNvCxnSpPr/>
      </xdr:nvCxnSpPr>
      <xdr:spPr>
        <a:xfrm>
          <a:off x="15016163" y="178117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47641</xdr:rowOff>
    </xdr:from>
    <xdr:ext cx="405111" cy="259045"/>
    <xdr:sp macro="" textlink="">
      <xdr:nvSpPr>
        <xdr:cNvPr id="671" name="【公民館】&#10;有形固定資産減価償却率最大値テキスト">
          <a:extLst>
            <a:ext uri="{FF2B5EF4-FFF2-40B4-BE49-F238E27FC236}">
              <a16:creationId xmlns:a16="http://schemas.microsoft.com/office/drawing/2014/main" id="{079DAF96-2F3F-4D6E-B453-5D94822AC962}"/>
            </a:ext>
          </a:extLst>
        </xdr:cNvPr>
        <xdr:cNvSpPr txBox="1"/>
      </xdr:nvSpPr>
      <xdr:spPr>
        <a:xfrm>
          <a:off x="15143163" y="15992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100964</xdr:rowOff>
    </xdr:from>
    <xdr:to>
      <xdr:col>86</xdr:col>
      <xdr:colOff>25400</xdr:colOff>
      <xdr:row>99</xdr:row>
      <xdr:rowOff>100964</xdr:rowOff>
    </xdr:to>
    <xdr:cxnSp macro="">
      <xdr:nvCxnSpPr>
        <xdr:cNvPr id="672" name="直線コネクタ 671">
          <a:extLst>
            <a:ext uri="{FF2B5EF4-FFF2-40B4-BE49-F238E27FC236}">
              <a16:creationId xmlns:a16="http://schemas.microsoft.com/office/drawing/2014/main" id="{1451C9EA-1917-49A9-8B8E-2BD2E15CD30D}"/>
            </a:ext>
          </a:extLst>
        </xdr:cNvPr>
        <xdr:cNvCxnSpPr/>
      </xdr:nvCxnSpPr>
      <xdr:spPr>
        <a:xfrm>
          <a:off x="15016163" y="1621726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19066</xdr:rowOff>
    </xdr:from>
    <xdr:ext cx="405111" cy="259045"/>
    <xdr:sp macro="" textlink="">
      <xdr:nvSpPr>
        <xdr:cNvPr id="673" name="【公民館】&#10;有形固定資産減価償却率平均値テキスト">
          <a:extLst>
            <a:ext uri="{FF2B5EF4-FFF2-40B4-BE49-F238E27FC236}">
              <a16:creationId xmlns:a16="http://schemas.microsoft.com/office/drawing/2014/main" id="{4198EABF-78F7-46F4-9A91-E775012263A9}"/>
            </a:ext>
          </a:extLst>
        </xdr:cNvPr>
        <xdr:cNvSpPr txBox="1"/>
      </xdr:nvSpPr>
      <xdr:spPr>
        <a:xfrm>
          <a:off x="15143163" y="17164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674" name="フローチャート: 判断 673">
          <a:extLst>
            <a:ext uri="{FF2B5EF4-FFF2-40B4-BE49-F238E27FC236}">
              <a16:creationId xmlns:a16="http://schemas.microsoft.com/office/drawing/2014/main" id="{DDC4091A-86CC-4327-A2BA-ECCDC7C61847}"/>
            </a:ext>
          </a:extLst>
        </xdr:cNvPr>
        <xdr:cNvSpPr/>
      </xdr:nvSpPr>
      <xdr:spPr>
        <a:xfrm>
          <a:off x="15054263" y="1718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27305</xdr:rowOff>
    </xdr:from>
    <xdr:to>
      <xdr:col>81</xdr:col>
      <xdr:colOff>101600</xdr:colOff>
      <xdr:row>105</xdr:row>
      <xdr:rowOff>128905</xdr:rowOff>
    </xdr:to>
    <xdr:sp macro="" textlink="">
      <xdr:nvSpPr>
        <xdr:cNvPr id="675" name="フローチャート: 判断 674">
          <a:extLst>
            <a:ext uri="{FF2B5EF4-FFF2-40B4-BE49-F238E27FC236}">
              <a16:creationId xmlns:a16="http://schemas.microsoft.com/office/drawing/2014/main" id="{E2727E0C-F8C0-419E-8BE1-0E16E980858F}"/>
            </a:ext>
          </a:extLst>
        </xdr:cNvPr>
        <xdr:cNvSpPr/>
      </xdr:nvSpPr>
      <xdr:spPr>
        <a:xfrm>
          <a:off x="14273213" y="1717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153036</xdr:rowOff>
    </xdr:from>
    <xdr:to>
      <xdr:col>76</xdr:col>
      <xdr:colOff>165100</xdr:colOff>
      <xdr:row>105</xdr:row>
      <xdr:rowOff>83186</xdr:rowOff>
    </xdr:to>
    <xdr:sp macro="" textlink="">
      <xdr:nvSpPr>
        <xdr:cNvPr id="676" name="フローチャート: 判断 675">
          <a:extLst>
            <a:ext uri="{FF2B5EF4-FFF2-40B4-BE49-F238E27FC236}">
              <a16:creationId xmlns:a16="http://schemas.microsoft.com/office/drawing/2014/main" id="{BFC015A2-6FF9-4970-8B3E-ABFF3D284B1C}"/>
            </a:ext>
          </a:extLst>
        </xdr:cNvPr>
        <xdr:cNvSpPr/>
      </xdr:nvSpPr>
      <xdr:spPr>
        <a:xfrm>
          <a:off x="13455650" y="1712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677" name="フローチャート: 判断 676">
          <a:extLst>
            <a:ext uri="{FF2B5EF4-FFF2-40B4-BE49-F238E27FC236}">
              <a16:creationId xmlns:a16="http://schemas.microsoft.com/office/drawing/2014/main" id="{71E576E5-4B3F-4DBE-9A59-13103ECC3676}"/>
            </a:ext>
          </a:extLst>
        </xdr:cNvPr>
        <xdr:cNvSpPr/>
      </xdr:nvSpPr>
      <xdr:spPr>
        <a:xfrm>
          <a:off x="12638088" y="169818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678" name="フローチャート: 判断 677">
          <a:extLst>
            <a:ext uri="{FF2B5EF4-FFF2-40B4-BE49-F238E27FC236}">
              <a16:creationId xmlns:a16="http://schemas.microsoft.com/office/drawing/2014/main" id="{05B5DC49-1D23-43FF-8B9B-C4B82AF2A501}"/>
            </a:ext>
          </a:extLst>
        </xdr:cNvPr>
        <xdr:cNvSpPr/>
      </xdr:nvSpPr>
      <xdr:spPr>
        <a:xfrm>
          <a:off x="11806238" y="1695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70D69E2F-0C09-440D-9970-8FD85C87AE3D}"/>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957FE19A-0E40-4D79-8755-8C2321390204}"/>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61320A2E-B46C-4296-B841-243D616CE117}"/>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96EC6507-BF35-464A-8424-245F06C7D260}"/>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FDF5E39B-1973-49CF-BB14-2DFCDF3A8D7C}"/>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12064</xdr:rowOff>
    </xdr:from>
    <xdr:to>
      <xdr:col>85</xdr:col>
      <xdr:colOff>177800</xdr:colOff>
      <xdr:row>102</xdr:row>
      <xdr:rowOff>113664</xdr:rowOff>
    </xdr:to>
    <xdr:sp macro="" textlink="">
      <xdr:nvSpPr>
        <xdr:cNvPr id="684" name="楕円 683">
          <a:extLst>
            <a:ext uri="{FF2B5EF4-FFF2-40B4-BE49-F238E27FC236}">
              <a16:creationId xmlns:a16="http://schemas.microsoft.com/office/drawing/2014/main" id="{5C03BD9F-C28B-46D3-AF82-324B228E1F5C}"/>
            </a:ext>
          </a:extLst>
        </xdr:cNvPr>
        <xdr:cNvSpPr/>
      </xdr:nvSpPr>
      <xdr:spPr>
        <a:xfrm>
          <a:off x="15054263" y="1664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34941</xdr:rowOff>
    </xdr:from>
    <xdr:ext cx="405111" cy="259045"/>
    <xdr:sp macro="" textlink="">
      <xdr:nvSpPr>
        <xdr:cNvPr id="685" name="【公民館】&#10;有形固定資産減価償却率該当値テキスト">
          <a:extLst>
            <a:ext uri="{FF2B5EF4-FFF2-40B4-BE49-F238E27FC236}">
              <a16:creationId xmlns:a16="http://schemas.microsoft.com/office/drawing/2014/main" id="{F11D26F3-DAD0-41A7-B373-1487DE33B52E}"/>
            </a:ext>
          </a:extLst>
        </xdr:cNvPr>
        <xdr:cNvSpPr txBox="1"/>
      </xdr:nvSpPr>
      <xdr:spPr>
        <a:xfrm>
          <a:off x="15143163" y="1649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53975</xdr:rowOff>
    </xdr:from>
    <xdr:to>
      <xdr:col>81</xdr:col>
      <xdr:colOff>101600</xdr:colOff>
      <xdr:row>102</xdr:row>
      <xdr:rowOff>155575</xdr:rowOff>
    </xdr:to>
    <xdr:sp macro="" textlink="">
      <xdr:nvSpPr>
        <xdr:cNvPr id="686" name="楕円 685">
          <a:extLst>
            <a:ext uri="{FF2B5EF4-FFF2-40B4-BE49-F238E27FC236}">
              <a16:creationId xmlns:a16="http://schemas.microsoft.com/office/drawing/2014/main" id="{778F4A9C-36CF-411A-A4C8-AD64FC9D7D92}"/>
            </a:ext>
          </a:extLst>
        </xdr:cNvPr>
        <xdr:cNvSpPr/>
      </xdr:nvSpPr>
      <xdr:spPr>
        <a:xfrm>
          <a:off x="14273213" y="166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62864</xdr:rowOff>
    </xdr:from>
    <xdr:to>
      <xdr:col>85</xdr:col>
      <xdr:colOff>127000</xdr:colOff>
      <xdr:row>102</xdr:row>
      <xdr:rowOff>104775</xdr:rowOff>
    </xdr:to>
    <xdr:cxnSp macro="">
      <xdr:nvCxnSpPr>
        <xdr:cNvPr id="687" name="直線コネクタ 686">
          <a:extLst>
            <a:ext uri="{FF2B5EF4-FFF2-40B4-BE49-F238E27FC236}">
              <a16:creationId xmlns:a16="http://schemas.microsoft.com/office/drawing/2014/main" id="{7962B97F-6F55-466F-A56D-865E0717A6DE}"/>
            </a:ext>
          </a:extLst>
        </xdr:cNvPr>
        <xdr:cNvCxnSpPr/>
      </xdr:nvCxnSpPr>
      <xdr:spPr>
        <a:xfrm flipV="1">
          <a:off x="14324013" y="16693514"/>
          <a:ext cx="78105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17780</xdr:rowOff>
    </xdr:from>
    <xdr:to>
      <xdr:col>76</xdr:col>
      <xdr:colOff>165100</xdr:colOff>
      <xdr:row>102</xdr:row>
      <xdr:rowOff>119380</xdr:rowOff>
    </xdr:to>
    <xdr:sp macro="" textlink="">
      <xdr:nvSpPr>
        <xdr:cNvPr id="688" name="楕円 687">
          <a:extLst>
            <a:ext uri="{FF2B5EF4-FFF2-40B4-BE49-F238E27FC236}">
              <a16:creationId xmlns:a16="http://schemas.microsoft.com/office/drawing/2014/main" id="{9C680767-5C2C-47B8-B27C-BEBC7D4AB401}"/>
            </a:ext>
          </a:extLst>
        </xdr:cNvPr>
        <xdr:cNvSpPr/>
      </xdr:nvSpPr>
      <xdr:spPr>
        <a:xfrm>
          <a:off x="13455650" y="1664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68580</xdr:rowOff>
    </xdr:from>
    <xdr:to>
      <xdr:col>81</xdr:col>
      <xdr:colOff>50800</xdr:colOff>
      <xdr:row>102</xdr:row>
      <xdr:rowOff>104775</xdr:rowOff>
    </xdr:to>
    <xdr:cxnSp macro="">
      <xdr:nvCxnSpPr>
        <xdr:cNvPr id="689" name="直線コネクタ 688">
          <a:extLst>
            <a:ext uri="{FF2B5EF4-FFF2-40B4-BE49-F238E27FC236}">
              <a16:creationId xmlns:a16="http://schemas.microsoft.com/office/drawing/2014/main" id="{AC8B75A0-3CFB-459F-BEF1-9E5946624334}"/>
            </a:ext>
          </a:extLst>
        </xdr:cNvPr>
        <xdr:cNvCxnSpPr/>
      </xdr:nvCxnSpPr>
      <xdr:spPr>
        <a:xfrm>
          <a:off x="13506450" y="16699230"/>
          <a:ext cx="817563"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147320</xdr:rowOff>
    </xdr:from>
    <xdr:to>
      <xdr:col>72</xdr:col>
      <xdr:colOff>38100</xdr:colOff>
      <xdr:row>102</xdr:row>
      <xdr:rowOff>77470</xdr:rowOff>
    </xdr:to>
    <xdr:sp macro="" textlink="">
      <xdr:nvSpPr>
        <xdr:cNvPr id="690" name="楕円 689">
          <a:extLst>
            <a:ext uri="{FF2B5EF4-FFF2-40B4-BE49-F238E27FC236}">
              <a16:creationId xmlns:a16="http://schemas.microsoft.com/office/drawing/2014/main" id="{00279FBD-CFD9-4933-8EE2-46DC05E9315F}"/>
            </a:ext>
          </a:extLst>
        </xdr:cNvPr>
        <xdr:cNvSpPr/>
      </xdr:nvSpPr>
      <xdr:spPr>
        <a:xfrm>
          <a:off x="12638088" y="1660652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26670</xdr:rowOff>
    </xdr:from>
    <xdr:to>
      <xdr:col>76</xdr:col>
      <xdr:colOff>114300</xdr:colOff>
      <xdr:row>102</xdr:row>
      <xdr:rowOff>68580</xdr:rowOff>
    </xdr:to>
    <xdr:cxnSp macro="">
      <xdr:nvCxnSpPr>
        <xdr:cNvPr id="691" name="直線コネクタ 690">
          <a:extLst>
            <a:ext uri="{FF2B5EF4-FFF2-40B4-BE49-F238E27FC236}">
              <a16:creationId xmlns:a16="http://schemas.microsoft.com/office/drawing/2014/main" id="{4480435F-94B8-44B7-B478-0E6F103D2A15}"/>
            </a:ext>
          </a:extLst>
        </xdr:cNvPr>
        <xdr:cNvCxnSpPr/>
      </xdr:nvCxnSpPr>
      <xdr:spPr>
        <a:xfrm>
          <a:off x="12688888" y="16657320"/>
          <a:ext cx="817562"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103505</xdr:rowOff>
    </xdr:from>
    <xdr:to>
      <xdr:col>67</xdr:col>
      <xdr:colOff>101600</xdr:colOff>
      <xdr:row>102</xdr:row>
      <xdr:rowOff>33655</xdr:rowOff>
    </xdr:to>
    <xdr:sp macro="" textlink="">
      <xdr:nvSpPr>
        <xdr:cNvPr id="692" name="楕円 691">
          <a:extLst>
            <a:ext uri="{FF2B5EF4-FFF2-40B4-BE49-F238E27FC236}">
              <a16:creationId xmlns:a16="http://schemas.microsoft.com/office/drawing/2014/main" id="{FB153267-783E-4A12-8204-0687A3A10996}"/>
            </a:ext>
          </a:extLst>
        </xdr:cNvPr>
        <xdr:cNvSpPr/>
      </xdr:nvSpPr>
      <xdr:spPr>
        <a:xfrm>
          <a:off x="11806238" y="165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154305</xdr:rowOff>
    </xdr:from>
    <xdr:to>
      <xdr:col>71</xdr:col>
      <xdr:colOff>177800</xdr:colOff>
      <xdr:row>102</xdr:row>
      <xdr:rowOff>26670</xdr:rowOff>
    </xdr:to>
    <xdr:cxnSp macro="">
      <xdr:nvCxnSpPr>
        <xdr:cNvPr id="693" name="直線コネクタ 692">
          <a:extLst>
            <a:ext uri="{FF2B5EF4-FFF2-40B4-BE49-F238E27FC236}">
              <a16:creationId xmlns:a16="http://schemas.microsoft.com/office/drawing/2014/main" id="{25287920-8220-435C-AAB8-A3A558159172}"/>
            </a:ext>
          </a:extLst>
        </xdr:cNvPr>
        <xdr:cNvCxnSpPr/>
      </xdr:nvCxnSpPr>
      <xdr:spPr>
        <a:xfrm>
          <a:off x="11857038" y="16613505"/>
          <a:ext cx="8318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120032</xdr:rowOff>
    </xdr:from>
    <xdr:ext cx="405111" cy="259045"/>
    <xdr:sp macro="" textlink="">
      <xdr:nvSpPr>
        <xdr:cNvPr id="694" name="n_1aveValue【公民館】&#10;有形固定資産減価償却率">
          <a:extLst>
            <a:ext uri="{FF2B5EF4-FFF2-40B4-BE49-F238E27FC236}">
              <a16:creationId xmlns:a16="http://schemas.microsoft.com/office/drawing/2014/main" id="{C083C133-6AA8-47B4-A3AD-37C6208D46D8}"/>
            </a:ext>
          </a:extLst>
        </xdr:cNvPr>
        <xdr:cNvSpPr txBox="1"/>
      </xdr:nvSpPr>
      <xdr:spPr>
        <a:xfrm>
          <a:off x="14123044" y="1726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74313</xdr:rowOff>
    </xdr:from>
    <xdr:ext cx="405111" cy="259045"/>
    <xdr:sp macro="" textlink="">
      <xdr:nvSpPr>
        <xdr:cNvPr id="695" name="n_2aveValue【公民館】&#10;有形固定資産減価償却率">
          <a:extLst>
            <a:ext uri="{FF2B5EF4-FFF2-40B4-BE49-F238E27FC236}">
              <a16:creationId xmlns:a16="http://schemas.microsoft.com/office/drawing/2014/main" id="{C10636D9-AB15-4E8D-9000-93FD495606CF}"/>
            </a:ext>
          </a:extLst>
        </xdr:cNvPr>
        <xdr:cNvSpPr txBox="1"/>
      </xdr:nvSpPr>
      <xdr:spPr>
        <a:xfrm>
          <a:off x="13318182" y="1721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696" name="n_3aveValue【公民館】&#10;有形固定資産減価償却率">
          <a:extLst>
            <a:ext uri="{FF2B5EF4-FFF2-40B4-BE49-F238E27FC236}">
              <a16:creationId xmlns:a16="http://schemas.microsoft.com/office/drawing/2014/main" id="{408EC3FC-4EE4-4CD5-9FFF-42EA62D8EF4A}"/>
            </a:ext>
          </a:extLst>
        </xdr:cNvPr>
        <xdr:cNvSpPr txBox="1"/>
      </xdr:nvSpPr>
      <xdr:spPr>
        <a:xfrm>
          <a:off x="12500619" y="1707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697" name="n_4aveValue【公民館】&#10;有形固定資産減価償却率">
          <a:extLst>
            <a:ext uri="{FF2B5EF4-FFF2-40B4-BE49-F238E27FC236}">
              <a16:creationId xmlns:a16="http://schemas.microsoft.com/office/drawing/2014/main" id="{5051CC1B-ED0E-4184-A987-E9AD1C6D13FF}"/>
            </a:ext>
          </a:extLst>
        </xdr:cNvPr>
        <xdr:cNvSpPr txBox="1"/>
      </xdr:nvSpPr>
      <xdr:spPr>
        <a:xfrm>
          <a:off x="11668769" y="17049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652</xdr:rowOff>
    </xdr:from>
    <xdr:ext cx="405111" cy="259045"/>
    <xdr:sp macro="" textlink="">
      <xdr:nvSpPr>
        <xdr:cNvPr id="698" name="n_1mainValue【公民館】&#10;有形固定資産減価償却率">
          <a:extLst>
            <a:ext uri="{FF2B5EF4-FFF2-40B4-BE49-F238E27FC236}">
              <a16:creationId xmlns:a16="http://schemas.microsoft.com/office/drawing/2014/main" id="{26A61748-6799-489F-8618-AF7434B6CC3E}"/>
            </a:ext>
          </a:extLst>
        </xdr:cNvPr>
        <xdr:cNvSpPr txBox="1"/>
      </xdr:nvSpPr>
      <xdr:spPr>
        <a:xfrm>
          <a:off x="14123044" y="1645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135907</xdr:rowOff>
    </xdr:from>
    <xdr:ext cx="405111" cy="259045"/>
    <xdr:sp macro="" textlink="">
      <xdr:nvSpPr>
        <xdr:cNvPr id="699" name="n_2mainValue【公民館】&#10;有形固定資産減価償却率">
          <a:extLst>
            <a:ext uri="{FF2B5EF4-FFF2-40B4-BE49-F238E27FC236}">
              <a16:creationId xmlns:a16="http://schemas.microsoft.com/office/drawing/2014/main" id="{51E1C3AE-4C69-4EDE-A572-278C967B2219}"/>
            </a:ext>
          </a:extLst>
        </xdr:cNvPr>
        <xdr:cNvSpPr txBox="1"/>
      </xdr:nvSpPr>
      <xdr:spPr>
        <a:xfrm>
          <a:off x="13318182" y="1642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93997</xdr:rowOff>
    </xdr:from>
    <xdr:ext cx="405111" cy="259045"/>
    <xdr:sp macro="" textlink="">
      <xdr:nvSpPr>
        <xdr:cNvPr id="700" name="n_3mainValue【公民館】&#10;有形固定資産減価償却率">
          <a:extLst>
            <a:ext uri="{FF2B5EF4-FFF2-40B4-BE49-F238E27FC236}">
              <a16:creationId xmlns:a16="http://schemas.microsoft.com/office/drawing/2014/main" id="{5DC44B1D-9F58-43D2-8307-4EE76A426A85}"/>
            </a:ext>
          </a:extLst>
        </xdr:cNvPr>
        <xdr:cNvSpPr txBox="1"/>
      </xdr:nvSpPr>
      <xdr:spPr>
        <a:xfrm>
          <a:off x="12500619" y="1638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50182</xdr:rowOff>
    </xdr:from>
    <xdr:ext cx="405111" cy="259045"/>
    <xdr:sp macro="" textlink="">
      <xdr:nvSpPr>
        <xdr:cNvPr id="701" name="n_4mainValue【公民館】&#10;有形固定資産減価償却率">
          <a:extLst>
            <a:ext uri="{FF2B5EF4-FFF2-40B4-BE49-F238E27FC236}">
              <a16:creationId xmlns:a16="http://schemas.microsoft.com/office/drawing/2014/main" id="{010AFE12-87DE-4B16-BC89-E062ACDB11AA}"/>
            </a:ext>
          </a:extLst>
        </xdr:cNvPr>
        <xdr:cNvSpPr txBox="1"/>
      </xdr:nvSpPr>
      <xdr:spPr>
        <a:xfrm>
          <a:off x="11668769" y="16337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64FDD93C-D3E4-4B53-BCD0-12ABDEAEB20F}"/>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F6389D84-ABA5-4CD1-BB2F-69A220F9726A}"/>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38B9E3EF-6C4B-4741-8B8C-E5C6364D4141}"/>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2C9555CC-5EE3-4BC8-9A69-C42E5549BCF7}"/>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B62ECACD-9173-4ACA-91C7-0DE25D19C499}"/>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C6138CB8-20BB-456A-9E33-38987AFA6C80}"/>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27EF1119-4B00-431A-AC58-72DB68DB9D42}"/>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37F3CE55-9322-4D7D-8E5E-DE23A07F8766}"/>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91265C9D-B27D-4A18-8327-1C24ACE609B6}"/>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BA731030-4E75-499F-B5F9-C24B17EFD044}"/>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2" name="直線コネクタ 711">
          <a:extLst>
            <a:ext uri="{FF2B5EF4-FFF2-40B4-BE49-F238E27FC236}">
              <a16:creationId xmlns:a16="http://schemas.microsoft.com/office/drawing/2014/main" id="{A7C18DDF-7D22-4397-AAF2-B2AE7B56BC1D}"/>
            </a:ext>
          </a:extLst>
        </xdr:cNvPr>
        <xdr:cNvCxnSpPr/>
      </xdr:nvCxnSpPr>
      <xdr:spPr>
        <a:xfrm>
          <a:off x="16916400" y="17735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3" name="テキスト ボックス 712">
          <a:extLst>
            <a:ext uri="{FF2B5EF4-FFF2-40B4-BE49-F238E27FC236}">
              <a16:creationId xmlns:a16="http://schemas.microsoft.com/office/drawing/2014/main" id="{090D0588-AA68-4E65-8228-C5DD4FE20A15}"/>
            </a:ext>
          </a:extLst>
        </xdr:cNvPr>
        <xdr:cNvSpPr txBox="1"/>
      </xdr:nvSpPr>
      <xdr:spPr>
        <a:xfrm>
          <a:off x="16492084" y="17593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4" name="直線コネクタ 713">
          <a:extLst>
            <a:ext uri="{FF2B5EF4-FFF2-40B4-BE49-F238E27FC236}">
              <a16:creationId xmlns:a16="http://schemas.microsoft.com/office/drawing/2014/main" id="{92FCE00E-C508-477F-9FB0-C3EC276EFB15}"/>
            </a:ext>
          </a:extLst>
        </xdr:cNvPr>
        <xdr:cNvCxnSpPr/>
      </xdr:nvCxnSpPr>
      <xdr:spPr>
        <a:xfrm>
          <a:off x="16916400" y="172783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5" name="テキスト ボックス 714">
          <a:extLst>
            <a:ext uri="{FF2B5EF4-FFF2-40B4-BE49-F238E27FC236}">
              <a16:creationId xmlns:a16="http://schemas.microsoft.com/office/drawing/2014/main" id="{EE64C988-9ADF-4CAA-9384-DFE3475AD87D}"/>
            </a:ext>
          </a:extLst>
        </xdr:cNvPr>
        <xdr:cNvSpPr txBox="1"/>
      </xdr:nvSpPr>
      <xdr:spPr>
        <a:xfrm>
          <a:off x="16492084" y="17136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6" name="直線コネクタ 715">
          <a:extLst>
            <a:ext uri="{FF2B5EF4-FFF2-40B4-BE49-F238E27FC236}">
              <a16:creationId xmlns:a16="http://schemas.microsoft.com/office/drawing/2014/main" id="{A8CE83DE-63FB-41DC-ADF3-45DA22FABEA1}"/>
            </a:ext>
          </a:extLst>
        </xdr:cNvPr>
        <xdr:cNvCxnSpPr/>
      </xdr:nvCxnSpPr>
      <xdr:spPr>
        <a:xfrm>
          <a:off x="16916400" y="16821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7" name="テキスト ボックス 716">
          <a:extLst>
            <a:ext uri="{FF2B5EF4-FFF2-40B4-BE49-F238E27FC236}">
              <a16:creationId xmlns:a16="http://schemas.microsoft.com/office/drawing/2014/main" id="{2C7C1A1F-9403-4FFA-8E22-84EB1F882AC9}"/>
            </a:ext>
          </a:extLst>
        </xdr:cNvPr>
        <xdr:cNvSpPr txBox="1"/>
      </xdr:nvSpPr>
      <xdr:spPr>
        <a:xfrm>
          <a:off x="16492084" y="16678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8" name="直線コネクタ 717">
          <a:extLst>
            <a:ext uri="{FF2B5EF4-FFF2-40B4-BE49-F238E27FC236}">
              <a16:creationId xmlns:a16="http://schemas.microsoft.com/office/drawing/2014/main" id="{F1D0B1C1-985F-4E80-ADD7-1D6066D355A4}"/>
            </a:ext>
          </a:extLst>
        </xdr:cNvPr>
        <xdr:cNvCxnSpPr/>
      </xdr:nvCxnSpPr>
      <xdr:spPr>
        <a:xfrm>
          <a:off x="16916400" y="163639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9" name="テキスト ボックス 718">
          <a:extLst>
            <a:ext uri="{FF2B5EF4-FFF2-40B4-BE49-F238E27FC236}">
              <a16:creationId xmlns:a16="http://schemas.microsoft.com/office/drawing/2014/main" id="{08053560-A373-4DA8-9883-51A799AEEE39}"/>
            </a:ext>
          </a:extLst>
        </xdr:cNvPr>
        <xdr:cNvSpPr txBox="1"/>
      </xdr:nvSpPr>
      <xdr:spPr>
        <a:xfrm>
          <a:off x="16492084" y="16221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99F798F0-5744-4A30-89B0-980B74CA73E2}"/>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71C0E200-486C-4665-859C-9DD16B1D3E8F}"/>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906C6A27-E418-48CD-85BB-CFD90487056D}"/>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32765</xdr:rowOff>
    </xdr:to>
    <xdr:cxnSp macro="">
      <xdr:nvCxnSpPr>
        <xdr:cNvPr id="723" name="直線コネクタ 722">
          <a:extLst>
            <a:ext uri="{FF2B5EF4-FFF2-40B4-BE49-F238E27FC236}">
              <a16:creationId xmlns:a16="http://schemas.microsoft.com/office/drawing/2014/main" id="{E892FE9F-2A2B-4B4B-9003-35CBF6FF0CEA}"/>
            </a:ext>
          </a:extLst>
        </xdr:cNvPr>
        <xdr:cNvCxnSpPr/>
      </xdr:nvCxnSpPr>
      <xdr:spPr>
        <a:xfrm flipV="1">
          <a:off x="20503514" y="1630680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724" name="【公民館】&#10;一人当たり面積最小値テキスト">
          <a:extLst>
            <a:ext uri="{FF2B5EF4-FFF2-40B4-BE49-F238E27FC236}">
              <a16:creationId xmlns:a16="http://schemas.microsoft.com/office/drawing/2014/main" id="{F44B0BC2-48B6-4EC5-9C88-0B5EE5EBA05E}"/>
            </a:ext>
          </a:extLst>
        </xdr:cNvPr>
        <xdr:cNvSpPr txBox="1"/>
      </xdr:nvSpPr>
      <xdr:spPr>
        <a:xfrm>
          <a:off x="20542250" y="1769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725" name="直線コネクタ 724">
          <a:extLst>
            <a:ext uri="{FF2B5EF4-FFF2-40B4-BE49-F238E27FC236}">
              <a16:creationId xmlns:a16="http://schemas.microsoft.com/office/drawing/2014/main" id="{311DF288-2E9C-4CEA-8A86-E39D012893FC}"/>
            </a:ext>
          </a:extLst>
        </xdr:cNvPr>
        <xdr:cNvCxnSpPr/>
      </xdr:nvCxnSpPr>
      <xdr:spPr>
        <a:xfrm>
          <a:off x="20429538" y="1769211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726" name="【公民館】&#10;一人当たり面積最大値テキスト">
          <a:extLst>
            <a:ext uri="{FF2B5EF4-FFF2-40B4-BE49-F238E27FC236}">
              <a16:creationId xmlns:a16="http://schemas.microsoft.com/office/drawing/2014/main" id="{9F2F670A-B857-45C6-AA35-B7F4E63E1C30}"/>
            </a:ext>
          </a:extLst>
        </xdr:cNvPr>
        <xdr:cNvSpPr txBox="1"/>
      </xdr:nvSpPr>
      <xdr:spPr>
        <a:xfrm>
          <a:off x="20542250" y="1608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727" name="直線コネクタ 726">
          <a:extLst>
            <a:ext uri="{FF2B5EF4-FFF2-40B4-BE49-F238E27FC236}">
              <a16:creationId xmlns:a16="http://schemas.microsoft.com/office/drawing/2014/main" id="{F9086E29-6076-4DD6-A592-A7B42110F499}"/>
            </a:ext>
          </a:extLst>
        </xdr:cNvPr>
        <xdr:cNvCxnSpPr/>
      </xdr:nvCxnSpPr>
      <xdr:spPr>
        <a:xfrm>
          <a:off x="20429538" y="163068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142003</xdr:rowOff>
    </xdr:from>
    <xdr:ext cx="469744" cy="259045"/>
    <xdr:sp macro="" textlink="">
      <xdr:nvSpPr>
        <xdr:cNvPr id="728" name="【公民館】&#10;一人当たり面積平均値テキスト">
          <a:extLst>
            <a:ext uri="{FF2B5EF4-FFF2-40B4-BE49-F238E27FC236}">
              <a16:creationId xmlns:a16="http://schemas.microsoft.com/office/drawing/2014/main" id="{FB13505A-4F4F-417E-947E-7923539DB98B}"/>
            </a:ext>
          </a:extLst>
        </xdr:cNvPr>
        <xdr:cNvSpPr txBox="1"/>
      </xdr:nvSpPr>
      <xdr:spPr>
        <a:xfrm>
          <a:off x="20542250" y="17115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729" name="フローチャート: 判断 728">
          <a:extLst>
            <a:ext uri="{FF2B5EF4-FFF2-40B4-BE49-F238E27FC236}">
              <a16:creationId xmlns:a16="http://schemas.microsoft.com/office/drawing/2014/main" id="{3F839409-768E-4B5E-8E05-D43012B10C90}"/>
            </a:ext>
          </a:extLst>
        </xdr:cNvPr>
        <xdr:cNvSpPr/>
      </xdr:nvSpPr>
      <xdr:spPr>
        <a:xfrm>
          <a:off x="20453350" y="17264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132842</xdr:rowOff>
    </xdr:from>
    <xdr:to>
      <xdr:col>112</xdr:col>
      <xdr:colOff>38100</xdr:colOff>
      <xdr:row>106</xdr:row>
      <xdr:rowOff>62992</xdr:rowOff>
    </xdr:to>
    <xdr:sp macro="" textlink="">
      <xdr:nvSpPr>
        <xdr:cNvPr id="730" name="フローチャート: 判断 729">
          <a:extLst>
            <a:ext uri="{FF2B5EF4-FFF2-40B4-BE49-F238E27FC236}">
              <a16:creationId xmlns:a16="http://schemas.microsoft.com/office/drawing/2014/main" id="{FB6983E2-31D5-4FD3-AD79-F9FFDA6183F0}"/>
            </a:ext>
          </a:extLst>
        </xdr:cNvPr>
        <xdr:cNvSpPr/>
      </xdr:nvSpPr>
      <xdr:spPr>
        <a:xfrm>
          <a:off x="19686588" y="17277842"/>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132842</xdr:rowOff>
    </xdr:from>
    <xdr:to>
      <xdr:col>107</xdr:col>
      <xdr:colOff>101600</xdr:colOff>
      <xdr:row>106</xdr:row>
      <xdr:rowOff>62992</xdr:rowOff>
    </xdr:to>
    <xdr:sp macro="" textlink="">
      <xdr:nvSpPr>
        <xdr:cNvPr id="731" name="フローチャート: 判断 730">
          <a:extLst>
            <a:ext uri="{FF2B5EF4-FFF2-40B4-BE49-F238E27FC236}">
              <a16:creationId xmlns:a16="http://schemas.microsoft.com/office/drawing/2014/main" id="{686EE3D6-C46A-4C54-9F6E-3B985AE50DBB}"/>
            </a:ext>
          </a:extLst>
        </xdr:cNvPr>
        <xdr:cNvSpPr/>
      </xdr:nvSpPr>
      <xdr:spPr>
        <a:xfrm>
          <a:off x="18854738" y="1727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732" name="フローチャート: 判断 731">
          <a:extLst>
            <a:ext uri="{FF2B5EF4-FFF2-40B4-BE49-F238E27FC236}">
              <a16:creationId xmlns:a16="http://schemas.microsoft.com/office/drawing/2014/main" id="{2C3D6C81-285B-4FD3-A938-3BBDA2CEEF17}"/>
            </a:ext>
          </a:extLst>
        </xdr:cNvPr>
        <xdr:cNvSpPr/>
      </xdr:nvSpPr>
      <xdr:spPr>
        <a:xfrm>
          <a:off x="18037175" y="1737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733" name="フローチャート: 判断 732">
          <a:extLst>
            <a:ext uri="{FF2B5EF4-FFF2-40B4-BE49-F238E27FC236}">
              <a16:creationId xmlns:a16="http://schemas.microsoft.com/office/drawing/2014/main" id="{EF5820BF-4B90-4C19-A8AF-D6DE3BC7757C}"/>
            </a:ext>
          </a:extLst>
        </xdr:cNvPr>
        <xdr:cNvSpPr/>
      </xdr:nvSpPr>
      <xdr:spPr>
        <a:xfrm>
          <a:off x="17219613" y="1737842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2F793A1A-8C89-43F7-81BF-2ACBEAC98D3F}"/>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C06202D-4A33-4C63-AB70-5818230E126A}"/>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50631C27-0F9D-43FA-9CCF-F1F6ED0A3B85}"/>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F32BCC7F-913C-4D10-A7CC-E969DAAC4EFB}"/>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310E6DCE-C73C-43D8-9D80-9CE5A9C21B85}"/>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91694</xdr:rowOff>
    </xdr:from>
    <xdr:to>
      <xdr:col>116</xdr:col>
      <xdr:colOff>114300</xdr:colOff>
      <xdr:row>108</xdr:row>
      <xdr:rowOff>21844</xdr:rowOff>
    </xdr:to>
    <xdr:sp macro="" textlink="">
      <xdr:nvSpPr>
        <xdr:cNvPr id="739" name="楕円 738">
          <a:extLst>
            <a:ext uri="{FF2B5EF4-FFF2-40B4-BE49-F238E27FC236}">
              <a16:creationId xmlns:a16="http://schemas.microsoft.com/office/drawing/2014/main" id="{E973185E-6300-4D68-BF56-3945F0D7E903}"/>
            </a:ext>
          </a:extLst>
        </xdr:cNvPr>
        <xdr:cNvSpPr/>
      </xdr:nvSpPr>
      <xdr:spPr>
        <a:xfrm>
          <a:off x="20453350" y="1757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6621</xdr:rowOff>
    </xdr:from>
    <xdr:ext cx="469744" cy="259045"/>
    <xdr:sp macro="" textlink="">
      <xdr:nvSpPr>
        <xdr:cNvPr id="740" name="【公民館】&#10;一人当たり面積該当値テキスト">
          <a:extLst>
            <a:ext uri="{FF2B5EF4-FFF2-40B4-BE49-F238E27FC236}">
              <a16:creationId xmlns:a16="http://schemas.microsoft.com/office/drawing/2014/main" id="{434BB7C8-B733-4EF2-85D8-DD1BF3F6AA5D}"/>
            </a:ext>
          </a:extLst>
        </xdr:cNvPr>
        <xdr:cNvSpPr txBox="1"/>
      </xdr:nvSpPr>
      <xdr:spPr>
        <a:xfrm>
          <a:off x="20542250" y="1749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93980</xdr:rowOff>
    </xdr:from>
    <xdr:to>
      <xdr:col>112</xdr:col>
      <xdr:colOff>38100</xdr:colOff>
      <xdr:row>108</xdr:row>
      <xdr:rowOff>24130</xdr:rowOff>
    </xdr:to>
    <xdr:sp macro="" textlink="">
      <xdr:nvSpPr>
        <xdr:cNvPr id="741" name="楕円 740">
          <a:extLst>
            <a:ext uri="{FF2B5EF4-FFF2-40B4-BE49-F238E27FC236}">
              <a16:creationId xmlns:a16="http://schemas.microsoft.com/office/drawing/2014/main" id="{DF46F0BC-8723-4F81-A6AE-D753A6A9E543}"/>
            </a:ext>
          </a:extLst>
        </xdr:cNvPr>
        <xdr:cNvSpPr/>
      </xdr:nvSpPr>
      <xdr:spPr>
        <a:xfrm>
          <a:off x="19686588" y="1758188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142494</xdr:rowOff>
    </xdr:from>
    <xdr:to>
      <xdr:col>116</xdr:col>
      <xdr:colOff>63500</xdr:colOff>
      <xdr:row>107</xdr:row>
      <xdr:rowOff>144780</xdr:rowOff>
    </xdr:to>
    <xdr:cxnSp macro="">
      <xdr:nvCxnSpPr>
        <xdr:cNvPr id="742" name="直線コネクタ 741">
          <a:extLst>
            <a:ext uri="{FF2B5EF4-FFF2-40B4-BE49-F238E27FC236}">
              <a16:creationId xmlns:a16="http://schemas.microsoft.com/office/drawing/2014/main" id="{C5029B8C-4C4E-4AB9-AA61-EEF13858F940}"/>
            </a:ext>
          </a:extLst>
        </xdr:cNvPr>
        <xdr:cNvCxnSpPr/>
      </xdr:nvCxnSpPr>
      <xdr:spPr>
        <a:xfrm flipV="1">
          <a:off x="19737388" y="17630394"/>
          <a:ext cx="766762"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93980</xdr:rowOff>
    </xdr:from>
    <xdr:to>
      <xdr:col>107</xdr:col>
      <xdr:colOff>101600</xdr:colOff>
      <xdr:row>108</xdr:row>
      <xdr:rowOff>24130</xdr:rowOff>
    </xdr:to>
    <xdr:sp macro="" textlink="">
      <xdr:nvSpPr>
        <xdr:cNvPr id="743" name="楕円 742">
          <a:extLst>
            <a:ext uri="{FF2B5EF4-FFF2-40B4-BE49-F238E27FC236}">
              <a16:creationId xmlns:a16="http://schemas.microsoft.com/office/drawing/2014/main" id="{183985D1-3290-4353-8057-651253EB87AC}"/>
            </a:ext>
          </a:extLst>
        </xdr:cNvPr>
        <xdr:cNvSpPr/>
      </xdr:nvSpPr>
      <xdr:spPr>
        <a:xfrm>
          <a:off x="18854738" y="175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144780</xdr:rowOff>
    </xdr:from>
    <xdr:to>
      <xdr:col>111</xdr:col>
      <xdr:colOff>177800</xdr:colOff>
      <xdr:row>107</xdr:row>
      <xdr:rowOff>144780</xdr:rowOff>
    </xdr:to>
    <xdr:cxnSp macro="">
      <xdr:nvCxnSpPr>
        <xdr:cNvPr id="744" name="直線コネクタ 743">
          <a:extLst>
            <a:ext uri="{FF2B5EF4-FFF2-40B4-BE49-F238E27FC236}">
              <a16:creationId xmlns:a16="http://schemas.microsoft.com/office/drawing/2014/main" id="{07DAFF20-1C8F-45FA-83CC-CEE14E0724E2}"/>
            </a:ext>
          </a:extLst>
        </xdr:cNvPr>
        <xdr:cNvCxnSpPr/>
      </xdr:nvCxnSpPr>
      <xdr:spPr>
        <a:xfrm>
          <a:off x="18905538" y="1763268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96265</xdr:rowOff>
    </xdr:from>
    <xdr:to>
      <xdr:col>102</xdr:col>
      <xdr:colOff>165100</xdr:colOff>
      <xdr:row>108</xdr:row>
      <xdr:rowOff>26415</xdr:rowOff>
    </xdr:to>
    <xdr:sp macro="" textlink="">
      <xdr:nvSpPr>
        <xdr:cNvPr id="745" name="楕円 744">
          <a:extLst>
            <a:ext uri="{FF2B5EF4-FFF2-40B4-BE49-F238E27FC236}">
              <a16:creationId xmlns:a16="http://schemas.microsoft.com/office/drawing/2014/main" id="{CD1F08A3-3AAA-47EF-9706-6C947499B971}"/>
            </a:ext>
          </a:extLst>
        </xdr:cNvPr>
        <xdr:cNvSpPr/>
      </xdr:nvSpPr>
      <xdr:spPr>
        <a:xfrm>
          <a:off x="18037175" y="1758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144780</xdr:rowOff>
    </xdr:from>
    <xdr:to>
      <xdr:col>107</xdr:col>
      <xdr:colOff>50800</xdr:colOff>
      <xdr:row>107</xdr:row>
      <xdr:rowOff>147065</xdr:rowOff>
    </xdr:to>
    <xdr:cxnSp macro="">
      <xdr:nvCxnSpPr>
        <xdr:cNvPr id="746" name="直線コネクタ 745">
          <a:extLst>
            <a:ext uri="{FF2B5EF4-FFF2-40B4-BE49-F238E27FC236}">
              <a16:creationId xmlns:a16="http://schemas.microsoft.com/office/drawing/2014/main" id="{581286FF-2158-438B-8DC4-696598925BBE}"/>
            </a:ext>
          </a:extLst>
        </xdr:cNvPr>
        <xdr:cNvCxnSpPr/>
      </xdr:nvCxnSpPr>
      <xdr:spPr>
        <a:xfrm flipV="1">
          <a:off x="18087975" y="17632680"/>
          <a:ext cx="817563"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98552</xdr:rowOff>
    </xdr:from>
    <xdr:to>
      <xdr:col>98</xdr:col>
      <xdr:colOff>38100</xdr:colOff>
      <xdr:row>108</xdr:row>
      <xdr:rowOff>28702</xdr:rowOff>
    </xdr:to>
    <xdr:sp macro="" textlink="">
      <xdr:nvSpPr>
        <xdr:cNvPr id="747" name="楕円 746">
          <a:extLst>
            <a:ext uri="{FF2B5EF4-FFF2-40B4-BE49-F238E27FC236}">
              <a16:creationId xmlns:a16="http://schemas.microsoft.com/office/drawing/2014/main" id="{831FD538-1026-4A93-BD6E-1EFB482EB1BA}"/>
            </a:ext>
          </a:extLst>
        </xdr:cNvPr>
        <xdr:cNvSpPr/>
      </xdr:nvSpPr>
      <xdr:spPr>
        <a:xfrm>
          <a:off x="17219613" y="17586452"/>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147065</xdr:rowOff>
    </xdr:from>
    <xdr:to>
      <xdr:col>102</xdr:col>
      <xdr:colOff>114300</xdr:colOff>
      <xdr:row>107</xdr:row>
      <xdr:rowOff>149352</xdr:rowOff>
    </xdr:to>
    <xdr:cxnSp macro="">
      <xdr:nvCxnSpPr>
        <xdr:cNvPr id="748" name="直線コネクタ 747">
          <a:extLst>
            <a:ext uri="{FF2B5EF4-FFF2-40B4-BE49-F238E27FC236}">
              <a16:creationId xmlns:a16="http://schemas.microsoft.com/office/drawing/2014/main" id="{8DFDF849-0E08-4264-B6E3-145B796CEB4A}"/>
            </a:ext>
          </a:extLst>
        </xdr:cNvPr>
        <xdr:cNvCxnSpPr/>
      </xdr:nvCxnSpPr>
      <xdr:spPr>
        <a:xfrm flipV="1">
          <a:off x="17270413" y="17634965"/>
          <a:ext cx="817562"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79519</xdr:rowOff>
    </xdr:from>
    <xdr:ext cx="469744" cy="259045"/>
    <xdr:sp macro="" textlink="">
      <xdr:nvSpPr>
        <xdr:cNvPr id="749" name="n_1aveValue【公民館】&#10;一人当たり面積">
          <a:extLst>
            <a:ext uri="{FF2B5EF4-FFF2-40B4-BE49-F238E27FC236}">
              <a16:creationId xmlns:a16="http://schemas.microsoft.com/office/drawing/2014/main" id="{CC94FA16-657D-45A3-B874-2520723C513D}"/>
            </a:ext>
          </a:extLst>
        </xdr:cNvPr>
        <xdr:cNvSpPr txBox="1"/>
      </xdr:nvSpPr>
      <xdr:spPr>
        <a:xfrm>
          <a:off x="19504102" y="1705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79519</xdr:rowOff>
    </xdr:from>
    <xdr:ext cx="469744" cy="259045"/>
    <xdr:sp macro="" textlink="">
      <xdr:nvSpPr>
        <xdr:cNvPr id="750" name="n_2aveValue【公民館】&#10;一人当たり面積">
          <a:extLst>
            <a:ext uri="{FF2B5EF4-FFF2-40B4-BE49-F238E27FC236}">
              <a16:creationId xmlns:a16="http://schemas.microsoft.com/office/drawing/2014/main" id="{74D91532-85C1-43D9-8728-0F93B96A32B0}"/>
            </a:ext>
          </a:extLst>
        </xdr:cNvPr>
        <xdr:cNvSpPr txBox="1"/>
      </xdr:nvSpPr>
      <xdr:spPr>
        <a:xfrm>
          <a:off x="18684952" y="1705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751" name="n_3aveValue【公民館】&#10;一人当たり面積">
          <a:extLst>
            <a:ext uri="{FF2B5EF4-FFF2-40B4-BE49-F238E27FC236}">
              <a16:creationId xmlns:a16="http://schemas.microsoft.com/office/drawing/2014/main" id="{326138A7-BEC4-4FCB-8DAF-6527A1ED7BD2}"/>
            </a:ext>
          </a:extLst>
        </xdr:cNvPr>
        <xdr:cNvSpPr txBox="1"/>
      </xdr:nvSpPr>
      <xdr:spPr>
        <a:xfrm>
          <a:off x="17867390"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8653</xdr:rowOff>
    </xdr:from>
    <xdr:ext cx="469744" cy="259045"/>
    <xdr:sp macro="" textlink="">
      <xdr:nvSpPr>
        <xdr:cNvPr id="752" name="n_4aveValue【公民館】&#10;一人当たり面積">
          <a:extLst>
            <a:ext uri="{FF2B5EF4-FFF2-40B4-BE49-F238E27FC236}">
              <a16:creationId xmlns:a16="http://schemas.microsoft.com/office/drawing/2014/main" id="{1578D37E-C8EC-4468-A5BF-BD2E52724421}"/>
            </a:ext>
          </a:extLst>
        </xdr:cNvPr>
        <xdr:cNvSpPr txBox="1"/>
      </xdr:nvSpPr>
      <xdr:spPr>
        <a:xfrm>
          <a:off x="17049827" y="1715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15257</xdr:rowOff>
    </xdr:from>
    <xdr:ext cx="469744" cy="259045"/>
    <xdr:sp macro="" textlink="">
      <xdr:nvSpPr>
        <xdr:cNvPr id="753" name="n_1mainValue【公民館】&#10;一人当たり面積">
          <a:extLst>
            <a:ext uri="{FF2B5EF4-FFF2-40B4-BE49-F238E27FC236}">
              <a16:creationId xmlns:a16="http://schemas.microsoft.com/office/drawing/2014/main" id="{AB26B557-4951-45DD-B93C-BE42C38C0D0E}"/>
            </a:ext>
          </a:extLst>
        </xdr:cNvPr>
        <xdr:cNvSpPr txBox="1"/>
      </xdr:nvSpPr>
      <xdr:spPr>
        <a:xfrm>
          <a:off x="19504102"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15257</xdr:rowOff>
    </xdr:from>
    <xdr:ext cx="469744" cy="259045"/>
    <xdr:sp macro="" textlink="">
      <xdr:nvSpPr>
        <xdr:cNvPr id="754" name="n_2mainValue【公民館】&#10;一人当たり面積">
          <a:extLst>
            <a:ext uri="{FF2B5EF4-FFF2-40B4-BE49-F238E27FC236}">
              <a16:creationId xmlns:a16="http://schemas.microsoft.com/office/drawing/2014/main" id="{21D3FCFE-E17E-4B94-ADA0-7EA7787FFCBD}"/>
            </a:ext>
          </a:extLst>
        </xdr:cNvPr>
        <xdr:cNvSpPr txBox="1"/>
      </xdr:nvSpPr>
      <xdr:spPr>
        <a:xfrm>
          <a:off x="18684952" y="1767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17542</xdr:rowOff>
    </xdr:from>
    <xdr:ext cx="469744" cy="259045"/>
    <xdr:sp macro="" textlink="">
      <xdr:nvSpPr>
        <xdr:cNvPr id="755" name="n_3mainValue【公民館】&#10;一人当たり面積">
          <a:extLst>
            <a:ext uri="{FF2B5EF4-FFF2-40B4-BE49-F238E27FC236}">
              <a16:creationId xmlns:a16="http://schemas.microsoft.com/office/drawing/2014/main" id="{2FBC0871-C741-4DA9-9F81-D8E0753F41D2}"/>
            </a:ext>
          </a:extLst>
        </xdr:cNvPr>
        <xdr:cNvSpPr txBox="1"/>
      </xdr:nvSpPr>
      <xdr:spPr>
        <a:xfrm>
          <a:off x="17867390" y="176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19829</xdr:rowOff>
    </xdr:from>
    <xdr:ext cx="469744" cy="259045"/>
    <xdr:sp macro="" textlink="">
      <xdr:nvSpPr>
        <xdr:cNvPr id="756" name="n_4mainValue【公民館】&#10;一人当たり面積">
          <a:extLst>
            <a:ext uri="{FF2B5EF4-FFF2-40B4-BE49-F238E27FC236}">
              <a16:creationId xmlns:a16="http://schemas.microsoft.com/office/drawing/2014/main" id="{F935DAA3-9080-4FB7-85CB-6A00BE595CA4}"/>
            </a:ext>
          </a:extLst>
        </xdr:cNvPr>
        <xdr:cNvSpPr txBox="1"/>
      </xdr:nvSpPr>
      <xdr:spPr>
        <a:xfrm>
          <a:off x="17049827" y="1767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F58F1A42-0842-49A4-9175-9033E8E45FD0}"/>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18A8EF24-70E2-4E4C-B974-0A54FFBA8E79}"/>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DA3B7280-1466-4AE3-8C48-41A080E6BD47}"/>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類似団体と比較して特に有形固定資産減価償却率が高くなっている施設は、認定こども園・幼稚園・保育所である。令和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年度に策定した「五泉市保育園等適正配置実施計画」に基づき、今後は施設の統廃合を予定しているため、有形固定資産減価償却率は減少していくと見込んでいる。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かけて新しい公営住宅を建設し、老朽化した公営住宅を除却し統廃合を進めたことから、有形固定資産減価償却率は減少し、類似団体平均値に近づいている。今後も公営住宅の適正配置を進める中で、老朽化した公営住宅の除却を順次予定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8796D3-9B8D-42FD-B1FA-FBB8F38A4F46}"/>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346032-F9A4-4969-9C7B-E9A54085DCF7}"/>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ED550F0-A4B1-48CF-9384-68A92643BA52}"/>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4967C5-F65C-4C04-8957-13F6412B2340}"/>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86431F2-C072-461F-8D64-4B1226CAFC21}"/>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D19F024-69DC-4E69-9189-BF2290E5D1BE}"/>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F2E4CFE-0E0B-4EBE-BF34-3D3DC9635A76}"/>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9A5D47E-EFDB-4A44-8DE1-448681A90003}"/>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CA35F47-EE59-4E25-BEEE-8A6123162C00}"/>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B247037-7742-43C1-A557-78ACE30BE31A}"/>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47,274
46,789
351.91
23,556,571
22,420,408
1,038,090
13,942,883
26,280,964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AC0B2B-FDDC-4C15-9E6A-BA5CE3D8C15E}"/>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EE3E7B-012F-4E55-A630-1E79A4200CA3}"/>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4B0453-9E3A-475F-B5D8-88C95CBD15DA}"/>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B3ADAA-C724-4EB2-8CC2-0990B8178CD7}"/>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E672975-399F-4A13-A386-BF773776FCD7}"/>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DF73A58-6229-45A5-8AB2-37ABD265C25C}"/>
            </a:ext>
          </a:extLst>
        </xdr:cNvPr>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9050E7F-35B4-415F-95B9-AA60F177400E}"/>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866D196-DEAD-4C41-BD62-5C9C5822F215}"/>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4E365BF-5A7D-4773-8689-E07DC718CB0E}"/>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69615F1-45AB-445A-8485-F70168214E48}"/>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92ACB4C-02DB-440B-9B11-2F8BEF1F6F5E}"/>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CBF4091-EED9-4907-9942-133FDA2C2A20}"/>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D1CD640-32ED-4C59-BF90-961A9A58EF4B}"/>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831223E-2EDB-41EE-99C1-D88B65578D71}"/>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17081B-AB68-44FE-AA82-A6CD58B94A96}"/>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6D26ABE-A91C-4181-96D5-8C65762B6F9C}"/>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3AD2F51-6CE0-4E9B-9A64-CB5747890FA2}"/>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6F99DC6-9287-420A-B842-4FFD45561706}"/>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0A92597-DC77-4BA2-8306-3B96E4C51CE7}"/>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997B4A4-B008-410C-9144-3F27694DB1F6}"/>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EAEC37-439E-4A34-9E6F-82F99D2D7968}"/>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BE06935-9B45-45C0-835E-8BD425428D6F}"/>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D176605-23A9-4C09-A56E-6C493F3E770B}"/>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BF11ADD-1312-4731-AF5C-E629045484EB}"/>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67B52B9-91A5-41A6-85B0-CB4916614445}"/>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9843095-E193-4262-A24C-52733B5B0AA7}"/>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9E2AEAB-5BAE-4A2E-BCE5-A0979B40E04A}"/>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B9ECDDA-77D0-4129-959E-F937BBE6A2E3}"/>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E1E99F-8731-4FB9-AC84-A6D5EA399C28}"/>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98F3CC9-C9AF-481D-8202-9963F2A28E89}"/>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3383FEB-012B-4F85-AC61-8EABC4EF8A3F}"/>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5046363-E50E-4BF8-9E20-4C62FC504852}"/>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FC4DB9F-5E55-4216-BCD0-A182BC2489CA}"/>
            </a:ext>
          </a:extLst>
        </xdr:cNvPr>
        <xdr:cNvCxnSpPr/>
      </xdr:nvCxnSpPr>
      <xdr:spPr>
        <a:xfrm>
          <a:off x="704850"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A94DBEA-A664-4DD5-8EA7-02C5ECFDE1C7}"/>
            </a:ext>
          </a:extLst>
        </xdr:cNvPr>
        <xdr:cNvSpPr txBox="1"/>
      </xdr:nvSpPr>
      <xdr:spPr>
        <a:xfrm>
          <a:off x="280534"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D107114-5DED-48F1-9F24-53DCFC90ABED}"/>
            </a:ext>
          </a:extLst>
        </xdr:cNvPr>
        <xdr:cNvCxnSpPr/>
      </xdr:nvCxnSpPr>
      <xdr:spPr>
        <a:xfrm>
          <a:off x="704850"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FBE4321-17B5-46B5-A923-EB4ADE9A0EAD}"/>
            </a:ext>
          </a:extLst>
        </xdr:cNvPr>
        <xdr:cNvSpPr txBox="1"/>
      </xdr:nvSpPr>
      <xdr:spPr>
        <a:xfrm>
          <a:off x="344654" y="64626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9C349BA-5902-49A2-A480-F9A3DC8F244A}"/>
            </a:ext>
          </a:extLst>
        </xdr:cNvPr>
        <xdr:cNvCxnSpPr/>
      </xdr:nvCxnSpPr>
      <xdr:spPr>
        <a:xfrm>
          <a:off x="704850"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7F6B3F7-BD8C-495A-A369-50ED3D332193}"/>
            </a:ext>
          </a:extLst>
        </xdr:cNvPr>
        <xdr:cNvSpPr txBox="1"/>
      </xdr:nvSpPr>
      <xdr:spPr>
        <a:xfrm>
          <a:off x="344654"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FBE1B0C-7D5C-4F64-868A-AC34FC5F4A16}"/>
            </a:ext>
          </a:extLst>
        </xdr:cNvPr>
        <xdr:cNvCxnSpPr/>
      </xdr:nvCxnSpPr>
      <xdr:spPr>
        <a:xfrm>
          <a:off x="704850"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FE01480-5E95-4897-A880-070935E24C9D}"/>
            </a:ext>
          </a:extLst>
        </xdr:cNvPr>
        <xdr:cNvSpPr txBox="1"/>
      </xdr:nvSpPr>
      <xdr:spPr>
        <a:xfrm>
          <a:off x="344654"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1CA20D7-CED3-4747-B2FA-A6387A7B9FF9}"/>
            </a:ext>
          </a:extLst>
        </xdr:cNvPr>
        <xdr:cNvCxnSpPr/>
      </xdr:nvCxnSpPr>
      <xdr:spPr>
        <a:xfrm>
          <a:off x="704850"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836CF21-08CA-4BD6-A820-DD03FF239ABB}"/>
            </a:ext>
          </a:extLst>
        </xdr:cNvPr>
        <xdr:cNvSpPr txBox="1"/>
      </xdr:nvSpPr>
      <xdr:spPr>
        <a:xfrm>
          <a:off x="344654" y="55305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100F5A4-CC93-499F-9DB9-8BF70B4A7D5B}"/>
            </a:ext>
          </a:extLst>
        </xdr:cNvPr>
        <xdr:cNvCxnSpPr/>
      </xdr:nvCxnSpPr>
      <xdr:spPr>
        <a:xfrm>
          <a:off x="704850"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38A9EFD-FA24-404C-B1DD-7B332F09038A}"/>
            </a:ext>
          </a:extLst>
        </xdr:cNvPr>
        <xdr:cNvSpPr txBox="1"/>
      </xdr:nvSpPr>
      <xdr:spPr>
        <a:xfrm>
          <a:off x="394486" y="52230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924920B-3476-4ED7-AAE0-FCEF0FEE649C}"/>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60C0DD9-DF3B-48C1-9888-86C5B1147E53}"/>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102326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DE6F927A-265A-4866-B7C4-B4E9E5C4312B}"/>
            </a:ext>
          </a:extLst>
        </xdr:cNvPr>
        <xdr:cNvCxnSpPr/>
      </xdr:nvCxnSpPr>
      <xdr:spPr>
        <a:xfrm flipV="1">
          <a:off x="4291965" y="5455376"/>
          <a:ext cx="0" cy="1447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33243FC0-28D4-4CE0-AE71-3BA70FC18DB9}"/>
            </a:ext>
          </a:extLst>
        </xdr:cNvPr>
        <xdr:cNvSpPr txBox="1"/>
      </xdr:nvSpPr>
      <xdr:spPr>
        <a:xfrm>
          <a:off x="4330700"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BB19CCC-694E-477B-96C9-2B313731255C}"/>
            </a:ext>
          </a:extLst>
        </xdr:cNvPr>
        <xdr:cNvCxnSpPr/>
      </xdr:nvCxnSpPr>
      <xdr:spPr>
        <a:xfrm>
          <a:off x="4217988" y="690290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49003</xdr:rowOff>
    </xdr:from>
    <xdr:ext cx="340478" cy="259045"/>
    <xdr:sp macro="" textlink="">
      <xdr:nvSpPr>
        <xdr:cNvPr id="61" name="【図書館】&#10;有形固定資産減価償却率最大値テキスト">
          <a:extLst>
            <a:ext uri="{FF2B5EF4-FFF2-40B4-BE49-F238E27FC236}">
              <a16:creationId xmlns:a16="http://schemas.microsoft.com/office/drawing/2014/main" id="{999FEA9B-D14A-45A5-85F1-B25E1C858608}"/>
            </a:ext>
          </a:extLst>
        </xdr:cNvPr>
        <xdr:cNvSpPr txBox="1"/>
      </xdr:nvSpPr>
      <xdr:spPr>
        <a:xfrm>
          <a:off x="4330700" y="52401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102326</xdr:rowOff>
    </xdr:from>
    <xdr:to>
      <xdr:col>24</xdr:col>
      <xdr:colOff>152400</xdr:colOff>
      <xdr:row>33</xdr:row>
      <xdr:rowOff>102326</xdr:rowOff>
    </xdr:to>
    <xdr:cxnSp macro="">
      <xdr:nvCxnSpPr>
        <xdr:cNvPr id="62" name="直線コネクタ 61">
          <a:extLst>
            <a:ext uri="{FF2B5EF4-FFF2-40B4-BE49-F238E27FC236}">
              <a16:creationId xmlns:a16="http://schemas.microsoft.com/office/drawing/2014/main" id="{B9B2D5A4-9EA5-4D71-B113-E01DDF4236F8}"/>
            </a:ext>
          </a:extLst>
        </xdr:cNvPr>
        <xdr:cNvCxnSpPr/>
      </xdr:nvCxnSpPr>
      <xdr:spPr>
        <a:xfrm>
          <a:off x="4217988" y="545537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54446</xdr:rowOff>
    </xdr:from>
    <xdr:ext cx="405111" cy="259045"/>
    <xdr:sp macro="" textlink="">
      <xdr:nvSpPr>
        <xdr:cNvPr id="63" name="【図書館】&#10;有形固定資産減価償却率平均値テキスト">
          <a:extLst>
            <a:ext uri="{FF2B5EF4-FFF2-40B4-BE49-F238E27FC236}">
              <a16:creationId xmlns:a16="http://schemas.microsoft.com/office/drawing/2014/main" id="{D9658DDA-7691-49E5-A607-858731C9C331}"/>
            </a:ext>
          </a:extLst>
        </xdr:cNvPr>
        <xdr:cNvSpPr txBox="1"/>
      </xdr:nvSpPr>
      <xdr:spPr>
        <a:xfrm>
          <a:off x="4330700" y="60551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4" name="フローチャート: 判断 63">
          <a:extLst>
            <a:ext uri="{FF2B5EF4-FFF2-40B4-BE49-F238E27FC236}">
              <a16:creationId xmlns:a16="http://schemas.microsoft.com/office/drawing/2014/main" id="{0D2D5628-6882-4E6B-842D-C6B4EF484BD8}"/>
            </a:ext>
          </a:extLst>
        </xdr:cNvPr>
        <xdr:cNvSpPr/>
      </xdr:nvSpPr>
      <xdr:spPr>
        <a:xfrm>
          <a:off x="4241800" y="607676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103777</xdr:rowOff>
    </xdr:from>
    <xdr:to>
      <xdr:col>20</xdr:col>
      <xdr:colOff>38100</xdr:colOff>
      <xdr:row>38</xdr:row>
      <xdr:rowOff>33927</xdr:rowOff>
    </xdr:to>
    <xdr:sp macro="" textlink="">
      <xdr:nvSpPr>
        <xdr:cNvPr id="65" name="フローチャート: 判断 64">
          <a:extLst>
            <a:ext uri="{FF2B5EF4-FFF2-40B4-BE49-F238E27FC236}">
              <a16:creationId xmlns:a16="http://schemas.microsoft.com/office/drawing/2014/main" id="{8D8BAD39-7956-4F06-9A95-BA7FB9C792E8}"/>
            </a:ext>
          </a:extLst>
        </xdr:cNvPr>
        <xdr:cNvSpPr/>
      </xdr:nvSpPr>
      <xdr:spPr>
        <a:xfrm>
          <a:off x="3475038" y="6104527"/>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80917</xdr:rowOff>
    </xdr:from>
    <xdr:to>
      <xdr:col>15</xdr:col>
      <xdr:colOff>101600</xdr:colOff>
      <xdr:row>38</xdr:row>
      <xdr:rowOff>11068</xdr:rowOff>
    </xdr:to>
    <xdr:sp macro="" textlink="">
      <xdr:nvSpPr>
        <xdr:cNvPr id="66" name="フローチャート: 判断 65">
          <a:extLst>
            <a:ext uri="{FF2B5EF4-FFF2-40B4-BE49-F238E27FC236}">
              <a16:creationId xmlns:a16="http://schemas.microsoft.com/office/drawing/2014/main" id="{1FA85922-D0A8-49F6-B840-FEBAA411A63F}"/>
            </a:ext>
          </a:extLst>
        </xdr:cNvPr>
        <xdr:cNvSpPr/>
      </xdr:nvSpPr>
      <xdr:spPr>
        <a:xfrm>
          <a:off x="2643188" y="6081667"/>
          <a:ext cx="101600" cy="9207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15603</xdr:rowOff>
    </xdr:from>
    <xdr:to>
      <xdr:col>10</xdr:col>
      <xdr:colOff>165100</xdr:colOff>
      <xdr:row>37</xdr:row>
      <xdr:rowOff>117203</xdr:rowOff>
    </xdr:to>
    <xdr:sp macro="" textlink="">
      <xdr:nvSpPr>
        <xdr:cNvPr id="67" name="フローチャート: 判断 66">
          <a:extLst>
            <a:ext uri="{FF2B5EF4-FFF2-40B4-BE49-F238E27FC236}">
              <a16:creationId xmlns:a16="http://schemas.microsoft.com/office/drawing/2014/main" id="{61922BE4-30DF-47EF-976B-0AE4B716FB21}"/>
            </a:ext>
          </a:extLst>
        </xdr:cNvPr>
        <xdr:cNvSpPr/>
      </xdr:nvSpPr>
      <xdr:spPr>
        <a:xfrm>
          <a:off x="1825625" y="601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164193</xdr:rowOff>
    </xdr:from>
    <xdr:to>
      <xdr:col>6</xdr:col>
      <xdr:colOff>38100</xdr:colOff>
      <xdr:row>37</xdr:row>
      <xdr:rowOff>94343</xdr:rowOff>
    </xdr:to>
    <xdr:sp macro="" textlink="">
      <xdr:nvSpPr>
        <xdr:cNvPr id="68" name="フローチャート: 判断 67">
          <a:extLst>
            <a:ext uri="{FF2B5EF4-FFF2-40B4-BE49-F238E27FC236}">
              <a16:creationId xmlns:a16="http://schemas.microsoft.com/office/drawing/2014/main" id="{FF4250AE-A15E-4FA9-A325-B9C42B1117DC}"/>
            </a:ext>
          </a:extLst>
        </xdr:cNvPr>
        <xdr:cNvSpPr/>
      </xdr:nvSpPr>
      <xdr:spPr>
        <a:xfrm>
          <a:off x="1008063" y="600301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1CC2F95-2F3A-4E4F-8554-8DB21264C9B8}"/>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FDC6AF7-E5AB-4EE0-B51B-BC24D29191A2}"/>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2CD2FD5-6E2A-4F4F-8A69-3AFCFCB41111}"/>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91E98A4-521D-4F3F-9579-E189214BF7B5}"/>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31DE165-50D6-4483-82D1-889084051BD8}"/>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4173</xdr:rowOff>
    </xdr:from>
    <xdr:to>
      <xdr:col>24</xdr:col>
      <xdr:colOff>114300</xdr:colOff>
      <xdr:row>37</xdr:row>
      <xdr:rowOff>105773</xdr:rowOff>
    </xdr:to>
    <xdr:sp macro="" textlink="">
      <xdr:nvSpPr>
        <xdr:cNvPr id="74" name="楕円 73">
          <a:extLst>
            <a:ext uri="{FF2B5EF4-FFF2-40B4-BE49-F238E27FC236}">
              <a16:creationId xmlns:a16="http://schemas.microsoft.com/office/drawing/2014/main" id="{37D56221-0591-403F-BB50-C3014CA37DD7}"/>
            </a:ext>
          </a:extLst>
        </xdr:cNvPr>
        <xdr:cNvSpPr/>
      </xdr:nvSpPr>
      <xdr:spPr>
        <a:xfrm>
          <a:off x="4241800" y="600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27050</xdr:rowOff>
    </xdr:from>
    <xdr:ext cx="405111" cy="259045"/>
    <xdr:sp macro="" textlink="">
      <xdr:nvSpPr>
        <xdr:cNvPr id="75" name="【図書館】&#10;有形固定資産減価償却率該当値テキスト">
          <a:extLst>
            <a:ext uri="{FF2B5EF4-FFF2-40B4-BE49-F238E27FC236}">
              <a16:creationId xmlns:a16="http://schemas.microsoft.com/office/drawing/2014/main" id="{4F409602-E218-433C-B6AC-CC00DBE6BA8B}"/>
            </a:ext>
          </a:extLst>
        </xdr:cNvPr>
        <xdr:cNvSpPr txBox="1"/>
      </xdr:nvSpPr>
      <xdr:spPr>
        <a:xfrm>
          <a:off x="4330700" y="586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142966</xdr:rowOff>
    </xdr:from>
    <xdr:to>
      <xdr:col>20</xdr:col>
      <xdr:colOff>38100</xdr:colOff>
      <xdr:row>37</xdr:row>
      <xdr:rowOff>73116</xdr:rowOff>
    </xdr:to>
    <xdr:sp macro="" textlink="">
      <xdr:nvSpPr>
        <xdr:cNvPr id="76" name="楕円 75">
          <a:extLst>
            <a:ext uri="{FF2B5EF4-FFF2-40B4-BE49-F238E27FC236}">
              <a16:creationId xmlns:a16="http://schemas.microsoft.com/office/drawing/2014/main" id="{1612E9DD-5FC1-4C6A-BE39-BD7E7F733C96}"/>
            </a:ext>
          </a:extLst>
        </xdr:cNvPr>
        <xdr:cNvSpPr/>
      </xdr:nvSpPr>
      <xdr:spPr>
        <a:xfrm>
          <a:off x="3475038" y="598179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22316</xdr:rowOff>
    </xdr:from>
    <xdr:to>
      <xdr:col>24</xdr:col>
      <xdr:colOff>63500</xdr:colOff>
      <xdr:row>37</xdr:row>
      <xdr:rowOff>54973</xdr:rowOff>
    </xdr:to>
    <xdr:cxnSp macro="">
      <xdr:nvCxnSpPr>
        <xdr:cNvPr id="77" name="直線コネクタ 76">
          <a:extLst>
            <a:ext uri="{FF2B5EF4-FFF2-40B4-BE49-F238E27FC236}">
              <a16:creationId xmlns:a16="http://schemas.microsoft.com/office/drawing/2014/main" id="{82B5F3D0-6B42-4419-A37C-42553819F6C3}"/>
            </a:ext>
          </a:extLst>
        </xdr:cNvPr>
        <xdr:cNvCxnSpPr/>
      </xdr:nvCxnSpPr>
      <xdr:spPr>
        <a:xfrm>
          <a:off x="3525838" y="6023066"/>
          <a:ext cx="766762"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110308</xdr:rowOff>
    </xdr:from>
    <xdr:to>
      <xdr:col>15</xdr:col>
      <xdr:colOff>101600</xdr:colOff>
      <xdr:row>37</xdr:row>
      <xdr:rowOff>40458</xdr:rowOff>
    </xdr:to>
    <xdr:sp macro="" textlink="">
      <xdr:nvSpPr>
        <xdr:cNvPr id="78" name="楕円 77">
          <a:extLst>
            <a:ext uri="{FF2B5EF4-FFF2-40B4-BE49-F238E27FC236}">
              <a16:creationId xmlns:a16="http://schemas.microsoft.com/office/drawing/2014/main" id="{89E1C5B9-58E4-4878-A6B9-5836C22A3F9D}"/>
            </a:ext>
          </a:extLst>
        </xdr:cNvPr>
        <xdr:cNvSpPr/>
      </xdr:nvSpPr>
      <xdr:spPr>
        <a:xfrm>
          <a:off x="2643188" y="594913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161108</xdr:rowOff>
    </xdr:from>
    <xdr:to>
      <xdr:col>19</xdr:col>
      <xdr:colOff>177800</xdr:colOff>
      <xdr:row>37</xdr:row>
      <xdr:rowOff>22316</xdr:rowOff>
    </xdr:to>
    <xdr:cxnSp macro="">
      <xdr:nvCxnSpPr>
        <xdr:cNvPr id="79" name="直線コネクタ 78">
          <a:extLst>
            <a:ext uri="{FF2B5EF4-FFF2-40B4-BE49-F238E27FC236}">
              <a16:creationId xmlns:a16="http://schemas.microsoft.com/office/drawing/2014/main" id="{525BB03D-1F4B-4AFF-AF21-E8CC7F618DB3}"/>
            </a:ext>
          </a:extLst>
        </xdr:cNvPr>
        <xdr:cNvCxnSpPr/>
      </xdr:nvCxnSpPr>
      <xdr:spPr>
        <a:xfrm>
          <a:off x="2693988" y="5999933"/>
          <a:ext cx="831850" cy="2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77651</xdr:rowOff>
    </xdr:from>
    <xdr:to>
      <xdr:col>10</xdr:col>
      <xdr:colOff>165100</xdr:colOff>
      <xdr:row>37</xdr:row>
      <xdr:rowOff>7801</xdr:rowOff>
    </xdr:to>
    <xdr:sp macro="" textlink="">
      <xdr:nvSpPr>
        <xdr:cNvPr id="80" name="楕円 79">
          <a:extLst>
            <a:ext uri="{FF2B5EF4-FFF2-40B4-BE49-F238E27FC236}">
              <a16:creationId xmlns:a16="http://schemas.microsoft.com/office/drawing/2014/main" id="{E7E77D1C-C485-46E7-BB0D-2DF67E3A523C}"/>
            </a:ext>
          </a:extLst>
        </xdr:cNvPr>
        <xdr:cNvSpPr/>
      </xdr:nvSpPr>
      <xdr:spPr>
        <a:xfrm>
          <a:off x="1825625" y="591647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128451</xdr:rowOff>
    </xdr:from>
    <xdr:to>
      <xdr:col>15</xdr:col>
      <xdr:colOff>50800</xdr:colOff>
      <xdr:row>36</xdr:row>
      <xdr:rowOff>161108</xdr:rowOff>
    </xdr:to>
    <xdr:cxnSp macro="">
      <xdr:nvCxnSpPr>
        <xdr:cNvPr id="81" name="直線コネクタ 80">
          <a:extLst>
            <a:ext uri="{FF2B5EF4-FFF2-40B4-BE49-F238E27FC236}">
              <a16:creationId xmlns:a16="http://schemas.microsoft.com/office/drawing/2014/main" id="{022E68CA-FBF7-4E77-BBE4-24058165BA20}"/>
            </a:ext>
          </a:extLst>
        </xdr:cNvPr>
        <xdr:cNvCxnSpPr/>
      </xdr:nvCxnSpPr>
      <xdr:spPr>
        <a:xfrm>
          <a:off x="1876425" y="5967276"/>
          <a:ext cx="817563"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43361</xdr:rowOff>
    </xdr:from>
    <xdr:to>
      <xdr:col>6</xdr:col>
      <xdr:colOff>38100</xdr:colOff>
      <xdr:row>36</xdr:row>
      <xdr:rowOff>144961</xdr:rowOff>
    </xdr:to>
    <xdr:sp macro="" textlink="">
      <xdr:nvSpPr>
        <xdr:cNvPr id="82" name="楕円 81">
          <a:extLst>
            <a:ext uri="{FF2B5EF4-FFF2-40B4-BE49-F238E27FC236}">
              <a16:creationId xmlns:a16="http://schemas.microsoft.com/office/drawing/2014/main" id="{4030D64B-D467-4236-B213-519DDFC98424}"/>
            </a:ext>
          </a:extLst>
        </xdr:cNvPr>
        <xdr:cNvSpPr/>
      </xdr:nvSpPr>
      <xdr:spPr>
        <a:xfrm>
          <a:off x="1008063" y="588218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94161</xdr:rowOff>
    </xdr:from>
    <xdr:to>
      <xdr:col>10</xdr:col>
      <xdr:colOff>114300</xdr:colOff>
      <xdr:row>36</xdr:row>
      <xdr:rowOff>128451</xdr:rowOff>
    </xdr:to>
    <xdr:cxnSp macro="">
      <xdr:nvCxnSpPr>
        <xdr:cNvPr id="83" name="直線コネクタ 82">
          <a:extLst>
            <a:ext uri="{FF2B5EF4-FFF2-40B4-BE49-F238E27FC236}">
              <a16:creationId xmlns:a16="http://schemas.microsoft.com/office/drawing/2014/main" id="{76A64702-E4F8-4B75-8EC8-0F67075C5E52}"/>
            </a:ext>
          </a:extLst>
        </xdr:cNvPr>
        <xdr:cNvCxnSpPr/>
      </xdr:nvCxnSpPr>
      <xdr:spPr>
        <a:xfrm>
          <a:off x="1058863" y="5932986"/>
          <a:ext cx="817562"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25054</xdr:rowOff>
    </xdr:from>
    <xdr:ext cx="405111" cy="259045"/>
    <xdr:sp macro="" textlink="">
      <xdr:nvSpPr>
        <xdr:cNvPr id="84" name="n_1aveValue【図書館】&#10;有形固定資産減価償却率">
          <a:extLst>
            <a:ext uri="{FF2B5EF4-FFF2-40B4-BE49-F238E27FC236}">
              <a16:creationId xmlns:a16="http://schemas.microsoft.com/office/drawing/2014/main" id="{01D2C726-F41C-4FA8-9069-018FCFD96F8D}"/>
            </a:ext>
          </a:extLst>
        </xdr:cNvPr>
        <xdr:cNvSpPr txBox="1"/>
      </xdr:nvSpPr>
      <xdr:spPr>
        <a:xfrm>
          <a:off x="3324869" y="618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2194</xdr:rowOff>
    </xdr:from>
    <xdr:ext cx="405111" cy="259045"/>
    <xdr:sp macro="" textlink="">
      <xdr:nvSpPr>
        <xdr:cNvPr id="85" name="n_2aveValue【図書館】&#10;有形固定資産減価償却率">
          <a:extLst>
            <a:ext uri="{FF2B5EF4-FFF2-40B4-BE49-F238E27FC236}">
              <a16:creationId xmlns:a16="http://schemas.microsoft.com/office/drawing/2014/main" id="{0781753A-3F4D-420F-8FEB-88C95EC6A80A}"/>
            </a:ext>
          </a:extLst>
        </xdr:cNvPr>
        <xdr:cNvSpPr txBox="1"/>
      </xdr:nvSpPr>
      <xdr:spPr>
        <a:xfrm>
          <a:off x="2505719" y="616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108330</xdr:rowOff>
    </xdr:from>
    <xdr:ext cx="405111" cy="259045"/>
    <xdr:sp macro="" textlink="">
      <xdr:nvSpPr>
        <xdr:cNvPr id="86" name="n_3aveValue【図書館】&#10;有形固定資産減価償却率">
          <a:extLst>
            <a:ext uri="{FF2B5EF4-FFF2-40B4-BE49-F238E27FC236}">
              <a16:creationId xmlns:a16="http://schemas.microsoft.com/office/drawing/2014/main" id="{6F422F1E-C7EC-4BA8-BCD0-3E0CA7E80F91}"/>
            </a:ext>
          </a:extLst>
        </xdr:cNvPr>
        <xdr:cNvSpPr txBox="1"/>
      </xdr:nvSpPr>
      <xdr:spPr>
        <a:xfrm>
          <a:off x="1688157" y="6109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85470</xdr:rowOff>
    </xdr:from>
    <xdr:ext cx="405111" cy="259045"/>
    <xdr:sp macro="" textlink="">
      <xdr:nvSpPr>
        <xdr:cNvPr id="87" name="n_4aveValue【図書館】&#10;有形固定資産減価償却率">
          <a:extLst>
            <a:ext uri="{FF2B5EF4-FFF2-40B4-BE49-F238E27FC236}">
              <a16:creationId xmlns:a16="http://schemas.microsoft.com/office/drawing/2014/main" id="{C671CB8C-B92C-4F23-AF44-065FE35778E1}"/>
            </a:ext>
          </a:extLst>
        </xdr:cNvPr>
        <xdr:cNvSpPr txBox="1"/>
      </xdr:nvSpPr>
      <xdr:spPr>
        <a:xfrm>
          <a:off x="870594" y="6086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89643</xdr:rowOff>
    </xdr:from>
    <xdr:ext cx="405111" cy="259045"/>
    <xdr:sp macro="" textlink="">
      <xdr:nvSpPr>
        <xdr:cNvPr id="88" name="n_1mainValue【図書館】&#10;有形固定資産減価償却率">
          <a:extLst>
            <a:ext uri="{FF2B5EF4-FFF2-40B4-BE49-F238E27FC236}">
              <a16:creationId xmlns:a16="http://schemas.microsoft.com/office/drawing/2014/main" id="{BAC9B55B-B079-449D-A51D-37C7FC1D9143}"/>
            </a:ext>
          </a:extLst>
        </xdr:cNvPr>
        <xdr:cNvSpPr txBox="1"/>
      </xdr:nvSpPr>
      <xdr:spPr>
        <a:xfrm>
          <a:off x="3324869" y="576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56985</xdr:rowOff>
    </xdr:from>
    <xdr:ext cx="405111" cy="259045"/>
    <xdr:sp macro="" textlink="">
      <xdr:nvSpPr>
        <xdr:cNvPr id="89" name="n_2mainValue【図書館】&#10;有形固定資産減価償却率">
          <a:extLst>
            <a:ext uri="{FF2B5EF4-FFF2-40B4-BE49-F238E27FC236}">
              <a16:creationId xmlns:a16="http://schemas.microsoft.com/office/drawing/2014/main" id="{78050F7A-7199-429E-9CEC-BEFB987E1D9B}"/>
            </a:ext>
          </a:extLst>
        </xdr:cNvPr>
        <xdr:cNvSpPr txBox="1"/>
      </xdr:nvSpPr>
      <xdr:spPr>
        <a:xfrm>
          <a:off x="2505719" y="57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24328</xdr:rowOff>
    </xdr:from>
    <xdr:ext cx="405111" cy="259045"/>
    <xdr:sp macro="" textlink="">
      <xdr:nvSpPr>
        <xdr:cNvPr id="90" name="n_3mainValue【図書館】&#10;有形固定資産減価償却率">
          <a:extLst>
            <a:ext uri="{FF2B5EF4-FFF2-40B4-BE49-F238E27FC236}">
              <a16:creationId xmlns:a16="http://schemas.microsoft.com/office/drawing/2014/main" id="{3D4621A4-B0C7-4C3B-8FEB-D476BE20DF84}"/>
            </a:ext>
          </a:extLst>
        </xdr:cNvPr>
        <xdr:cNvSpPr txBox="1"/>
      </xdr:nvSpPr>
      <xdr:spPr>
        <a:xfrm>
          <a:off x="1688157" y="57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161488</xdr:rowOff>
    </xdr:from>
    <xdr:ext cx="405111" cy="259045"/>
    <xdr:sp macro="" textlink="">
      <xdr:nvSpPr>
        <xdr:cNvPr id="91" name="n_4mainValue【図書館】&#10;有形固定資産減価償却率">
          <a:extLst>
            <a:ext uri="{FF2B5EF4-FFF2-40B4-BE49-F238E27FC236}">
              <a16:creationId xmlns:a16="http://schemas.microsoft.com/office/drawing/2014/main" id="{885B8254-CFD1-4018-A164-2FADF175BA63}"/>
            </a:ext>
          </a:extLst>
        </xdr:cNvPr>
        <xdr:cNvSpPr txBox="1"/>
      </xdr:nvSpPr>
      <xdr:spPr>
        <a:xfrm>
          <a:off x="870594" y="567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DDAAAC95-4C6C-458C-AB94-3ACB5AF80CD9}"/>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10338C9-C4E5-402F-B902-C067F54D6A81}"/>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9D9E4CA-1EAE-4B03-A157-062617EA252B}"/>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B4A6447-4A5A-4247-AB95-51E06AF74D70}"/>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7F40142-F931-4A9E-A6D9-F5851D7F9080}"/>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467F958-4CF7-4786-8401-F3F2FAF9D751}"/>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B92C5F7-302C-481D-8B80-10A83A68940B}"/>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9070099-374F-47BA-87DC-E02BDE99F98A}"/>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5FCA54B-724D-4B76-8F95-258F9E45F8BC}"/>
            </a:ext>
          </a:extLst>
        </xdr:cNvPr>
        <xdr:cNvSpPr txBox="1"/>
      </xdr:nvSpPr>
      <xdr:spPr>
        <a:xfrm>
          <a:off x="60801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591F03F-34CA-40E8-AAB8-C5421A124FF3}"/>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10DBB877-0C75-4C2B-B529-5F2A07FAC4D5}"/>
            </a:ext>
          </a:extLst>
        </xdr:cNvPr>
        <xdr:cNvCxnSpPr/>
      </xdr:nvCxnSpPr>
      <xdr:spPr>
        <a:xfrm>
          <a:off x="6118225" y="6848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C9160DF6-6E99-48CF-A085-715F9C82B3E4}"/>
            </a:ext>
          </a:extLst>
        </xdr:cNvPr>
        <xdr:cNvSpPr txBox="1"/>
      </xdr:nvSpPr>
      <xdr:spPr>
        <a:xfrm>
          <a:off x="56796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EF304BD5-BFDE-4F45-97CC-7B9D648FE5CA}"/>
            </a:ext>
          </a:extLst>
        </xdr:cNvPr>
        <xdr:cNvCxnSpPr/>
      </xdr:nvCxnSpPr>
      <xdr:spPr>
        <a:xfrm>
          <a:off x="6118225" y="6486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79AA8790-A2A9-4F53-9BE5-EA03A8074670}"/>
            </a:ext>
          </a:extLst>
        </xdr:cNvPr>
        <xdr:cNvSpPr txBox="1"/>
      </xdr:nvSpPr>
      <xdr:spPr>
        <a:xfrm>
          <a:off x="567962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C452394-FA08-4BC1-AEDF-1CBA3A08FDB0}"/>
            </a:ext>
          </a:extLst>
        </xdr:cNvPr>
        <xdr:cNvCxnSpPr/>
      </xdr:nvCxnSpPr>
      <xdr:spPr>
        <a:xfrm>
          <a:off x="6118225" y="613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CA67A3B-2D9E-419B-9C99-E2C3501080CB}"/>
            </a:ext>
          </a:extLst>
        </xdr:cNvPr>
        <xdr:cNvSpPr txBox="1"/>
      </xdr:nvSpPr>
      <xdr:spPr>
        <a:xfrm>
          <a:off x="5679621"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22A9582-87CB-4F9C-B4A9-91055EDADA05}"/>
            </a:ext>
          </a:extLst>
        </xdr:cNvPr>
        <xdr:cNvCxnSpPr/>
      </xdr:nvCxnSpPr>
      <xdr:spPr>
        <a:xfrm>
          <a:off x="6118225" y="5772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AE9392A-1D22-4572-B47B-A45AD959253D}"/>
            </a:ext>
          </a:extLst>
        </xdr:cNvPr>
        <xdr:cNvSpPr txBox="1"/>
      </xdr:nvSpPr>
      <xdr:spPr>
        <a:xfrm>
          <a:off x="5679621"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A515738-24EC-4E83-A3E2-C6CDD28207C6}"/>
            </a:ext>
          </a:extLst>
        </xdr:cNvPr>
        <xdr:cNvCxnSpPr/>
      </xdr:nvCxnSpPr>
      <xdr:spPr>
        <a:xfrm>
          <a:off x="6118225" y="54102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6B5DEAE-8F9A-4C61-BCC0-7B3E4491B536}"/>
            </a:ext>
          </a:extLst>
        </xdr:cNvPr>
        <xdr:cNvSpPr txBox="1"/>
      </xdr:nvSpPr>
      <xdr:spPr>
        <a:xfrm>
          <a:off x="5679621"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DC57FEC4-E034-4BB9-83BA-FCDF500EB2A9}"/>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363C5FF3-9307-4C1E-9775-527370BEC2C8}"/>
            </a:ext>
          </a:extLst>
        </xdr:cNvPr>
        <xdr:cNvSpPr txBox="1"/>
      </xdr:nvSpPr>
      <xdr:spPr>
        <a:xfrm>
          <a:off x="5679621"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FCB4D3C3-9AFA-48A7-88B6-2393425F5AB6}"/>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87630</xdr:rowOff>
    </xdr:to>
    <xdr:cxnSp macro="">
      <xdr:nvCxnSpPr>
        <xdr:cNvPr id="115" name="直線コネクタ 114">
          <a:extLst>
            <a:ext uri="{FF2B5EF4-FFF2-40B4-BE49-F238E27FC236}">
              <a16:creationId xmlns:a16="http://schemas.microsoft.com/office/drawing/2014/main" id="{37520994-E95D-4ADD-B901-FA9E8E70EE47}"/>
            </a:ext>
          </a:extLst>
        </xdr:cNvPr>
        <xdr:cNvCxnSpPr/>
      </xdr:nvCxnSpPr>
      <xdr:spPr>
        <a:xfrm flipV="1">
          <a:off x="9691053" y="5636895"/>
          <a:ext cx="0" cy="109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6" name="【図書館】&#10;一人当たり面積最小値テキスト">
          <a:extLst>
            <a:ext uri="{FF2B5EF4-FFF2-40B4-BE49-F238E27FC236}">
              <a16:creationId xmlns:a16="http://schemas.microsoft.com/office/drawing/2014/main" id="{F3785265-D23D-439D-9B17-21408F80E32B}"/>
            </a:ext>
          </a:extLst>
        </xdr:cNvPr>
        <xdr:cNvSpPr txBox="1"/>
      </xdr:nvSpPr>
      <xdr:spPr>
        <a:xfrm>
          <a:off x="9729788"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a:extLst>
            <a:ext uri="{FF2B5EF4-FFF2-40B4-BE49-F238E27FC236}">
              <a16:creationId xmlns:a16="http://schemas.microsoft.com/office/drawing/2014/main" id="{A4346C77-99ED-43B9-8CFE-324E66E54D79}"/>
            </a:ext>
          </a:extLst>
        </xdr:cNvPr>
        <xdr:cNvCxnSpPr/>
      </xdr:nvCxnSpPr>
      <xdr:spPr>
        <a:xfrm>
          <a:off x="9617075" y="673608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8" name="【図書館】&#10;一人当たり面積最大値テキスト">
          <a:extLst>
            <a:ext uri="{FF2B5EF4-FFF2-40B4-BE49-F238E27FC236}">
              <a16:creationId xmlns:a16="http://schemas.microsoft.com/office/drawing/2014/main" id="{3BDA3667-8A1C-4AD8-9AC7-58F2312E2B05}"/>
            </a:ext>
          </a:extLst>
        </xdr:cNvPr>
        <xdr:cNvSpPr txBox="1"/>
      </xdr:nvSpPr>
      <xdr:spPr>
        <a:xfrm>
          <a:off x="9729788" y="542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9" name="直線コネクタ 118">
          <a:extLst>
            <a:ext uri="{FF2B5EF4-FFF2-40B4-BE49-F238E27FC236}">
              <a16:creationId xmlns:a16="http://schemas.microsoft.com/office/drawing/2014/main" id="{6F2A956B-2B95-4FBF-902D-8652A5EBB7B7}"/>
            </a:ext>
          </a:extLst>
        </xdr:cNvPr>
        <xdr:cNvCxnSpPr/>
      </xdr:nvCxnSpPr>
      <xdr:spPr>
        <a:xfrm>
          <a:off x="9617075" y="563689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140987</xdr:rowOff>
    </xdr:from>
    <xdr:ext cx="469744" cy="259045"/>
    <xdr:sp macro="" textlink="">
      <xdr:nvSpPr>
        <xdr:cNvPr id="120" name="【図書館】&#10;一人当たり面積平均値テキスト">
          <a:extLst>
            <a:ext uri="{FF2B5EF4-FFF2-40B4-BE49-F238E27FC236}">
              <a16:creationId xmlns:a16="http://schemas.microsoft.com/office/drawing/2014/main" id="{33A63271-CDBB-4FCB-9015-DA26FCF8E8B8}"/>
            </a:ext>
          </a:extLst>
        </xdr:cNvPr>
        <xdr:cNvSpPr txBox="1"/>
      </xdr:nvSpPr>
      <xdr:spPr>
        <a:xfrm>
          <a:off x="9729788" y="6303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162560</xdr:rowOff>
    </xdr:from>
    <xdr:to>
      <xdr:col>55</xdr:col>
      <xdr:colOff>50800</xdr:colOff>
      <xdr:row>39</xdr:row>
      <xdr:rowOff>92710</xdr:rowOff>
    </xdr:to>
    <xdr:sp macro="" textlink="">
      <xdr:nvSpPr>
        <xdr:cNvPr id="121" name="フローチャート: 判断 120">
          <a:extLst>
            <a:ext uri="{FF2B5EF4-FFF2-40B4-BE49-F238E27FC236}">
              <a16:creationId xmlns:a16="http://schemas.microsoft.com/office/drawing/2014/main" id="{FD89F173-6D91-4A65-B1B5-C12141F943EF}"/>
            </a:ext>
          </a:extLst>
        </xdr:cNvPr>
        <xdr:cNvSpPr/>
      </xdr:nvSpPr>
      <xdr:spPr>
        <a:xfrm>
          <a:off x="9655175" y="6325235"/>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2" name="フローチャート: 判断 121">
          <a:extLst>
            <a:ext uri="{FF2B5EF4-FFF2-40B4-BE49-F238E27FC236}">
              <a16:creationId xmlns:a16="http://schemas.microsoft.com/office/drawing/2014/main" id="{F66141E0-3844-4589-8B3A-7B635D800F89}"/>
            </a:ext>
          </a:extLst>
        </xdr:cNvPr>
        <xdr:cNvSpPr/>
      </xdr:nvSpPr>
      <xdr:spPr>
        <a:xfrm>
          <a:off x="8874125"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36830</xdr:rowOff>
    </xdr:from>
    <xdr:to>
      <xdr:col>46</xdr:col>
      <xdr:colOff>38100</xdr:colOff>
      <xdr:row>39</xdr:row>
      <xdr:rowOff>138430</xdr:rowOff>
    </xdr:to>
    <xdr:sp macro="" textlink="">
      <xdr:nvSpPr>
        <xdr:cNvPr id="123" name="フローチャート: 判断 122">
          <a:extLst>
            <a:ext uri="{FF2B5EF4-FFF2-40B4-BE49-F238E27FC236}">
              <a16:creationId xmlns:a16="http://schemas.microsoft.com/office/drawing/2014/main" id="{A31D6B1F-6C9C-49AF-B586-FEB987A5127F}"/>
            </a:ext>
          </a:extLst>
        </xdr:cNvPr>
        <xdr:cNvSpPr/>
      </xdr:nvSpPr>
      <xdr:spPr>
        <a:xfrm>
          <a:off x="8056563" y="636143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135890</xdr:rowOff>
    </xdr:from>
    <xdr:to>
      <xdr:col>41</xdr:col>
      <xdr:colOff>101600</xdr:colOff>
      <xdr:row>40</xdr:row>
      <xdr:rowOff>66040</xdr:rowOff>
    </xdr:to>
    <xdr:sp macro="" textlink="">
      <xdr:nvSpPr>
        <xdr:cNvPr id="124" name="フローチャート: 判断 123">
          <a:extLst>
            <a:ext uri="{FF2B5EF4-FFF2-40B4-BE49-F238E27FC236}">
              <a16:creationId xmlns:a16="http://schemas.microsoft.com/office/drawing/2014/main" id="{81614FC1-40CE-4D66-8326-F9A7F64223BD}"/>
            </a:ext>
          </a:extLst>
        </xdr:cNvPr>
        <xdr:cNvSpPr/>
      </xdr:nvSpPr>
      <xdr:spPr>
        <a:xfrm>
          <a:off x="7224713" y="64604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135890</xdr:rowOff>
    </xdr:from>
    <xdr:to>
      <xdr:col>36</xdr:col>
      <xdr:colOff>165100</xdr:colOff>
      <xdr:row>40</xdr:row>
      <xdr:rowOff>66040</xdr:rowOff>
    </xdr:to>
    <xdr:sp macro="" textlink="">
      <xdr:nvSpPr>
        <xdr:cNvPr id="125" name="フローチャート: 判断 124">
          <a:extLst>
            <a:ext uri="{FF2B5EF4-FFF2-40B4-BE49-F238E27FC236}">
              <a16:creationId xmlns:a16="http://schemas.microsoft.com/office/drawing/2014/main" id="{91F8C03B-0F6C-4108-908F-E8FD456E780A}"/>
            </a:ext>
          </a:extLst>
        </xdr:cNvPr>
        <xdr:cNvSpPr/>
      </xdr:nvSpPr>
      <xdr:spPr>
        <a:xfrm>
          <a:off x="6407150" y="64604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9E9EDFD-5708-423C-A533-476E84EF1F94}"/>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1BDD6D5-AB00-4AD1-9CF5-CE821FADDAD9}"/>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CDF1375-474A-408E-8C85-2478506C2C5A}"/>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F6862A4A-1075-41FE-816C-F8960E352D5C}"/>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BF4605E-8B44-426B-9728-F4FD5820B594}"/>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109220</xdr:rowOff>
    </xdr:from>
    <xdr:to>
      <xdr:col>55</xdr:col>
      <xdr:colOff>50800</xdr:colOff>
      <xdr:row>39</xdr:row>
      <xdr:rowOff>39370</xdr:rowOff>
    </xdr:to>
    <xdr:sp macro="" textlink="">
      <xdr:nvSpPr>
        <xdr:cNvPr id="131" name="楕円 130">
          <a:extLst>
            <a:ext uri="{FF2B5EF4-FFF2-40B4-BE49-F238E27FC236}">
              <a16:creationId xmlns:a16="http://schemas.microsoft.com/office/drawing/2014/main" id="{FFA94923-E2DE-4E45-BC60-BBD7F421D8BD}"/>
            </a:ext>
          </a:extLst>
        </xdr:cNvPr>
        <xdr:cNvSpPr/>
      </xdr:nvSpPr>
      <xdr:spPr>
        <a:xfrm>
          <a:off x="9655175" y="627189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132097</xdr:rowOff>
    </xdr:from>
    <xdr:ext cx="469744" cy="259045"/>
    <xdr:sp macro="" textlink="">
      <xdr:nvSpPr>
        <xdr:cNvPr id="132" name="【図書館】&#10;一人当たり面積該当値テキスト">
          <a:extLst>
            <a:ext uri="{FF2B5EF4-FFF2-40B4-BE49-F238E27FC236}">
              <a16:creationId xmlns:a16="http://schemas.microsoft.com/office/drawing/2014/main" id="{552A2E8D-2D11-49C2-B6AE-CEC77AB2F6C8}"/>
            </a:ext>
          </a:extLst>
        </xdr:cNvPr>
        <xdr:cNvSpPr txBox="1"/>
      </xdr:nvSpPr>
      <xdr:spPr>
        <a:xfrm>
          <a:off x="9729788"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124460</xdr:rowOff>
    </xdr:from>
    <xdr:to>
      <xdr:col>50</xdr:col>
      <xdr:colOff>165100</xdr:colOff>
      <xdr:row>39</xdr:row>
      <xdr:rowOff>54610</xdr:rowOff>
    </xdr:to>
    <xdr:sp macro="" textlink="">
      <xdr:nvSpPr>
        <xdr:cNvPr id="133" name="楕円 132">
          <a:extLst>
            <a:ext uri="{FF2B5EF4-FFF2-40B4-BE49-F238E27FC236}">
              <a16:creationId xmlns:a16="http://schemas.microsoft.com/office/drawing/2014/main" id="{68291CDC-ED25-439C-8653-5B7CD04F139F}"/>
            </a:ext>
          </a:extLst>
        </xdr:cNvPr>
        <xdr:cNvSpPr/>
      </xdr:nvSpPr>
      <xdr:spPr>
        <a:xfrm>
          <a:off x="8874125" y="62871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160020</xdr:rowOff>
    </xdr:from>
    <xdr:to>
      <xdr:col>55</xdr:col>
      <xdr:colOff>0</xdr:colOff>
      <xdr:row>39</xdr:row>
      <xdr:rowOff>3810</xdr:rowOff>
    </xdr:to>
    <xdr:cxnSp macro="">
      <xdr:nvCxnSpPr>
        <xdr:cNvPr id="134" name="直線コネクタ 133">
          <a:extLst>
            <a:ext uri="{FF2B5EF4-FFF2-40B4-BE49-F238E27FC236}">
              <a16:creationId xmlns:a16="http://schemas.microsoft.com/office/drawing/2014/main" id="{B3897E0D-A0D9-44AA-815E-3A301304D3BC}"/>
            </a:ext>
          </a:extLst>
        </xdr:cNvPr>
        <xdr:cNvCxnSpPr/>
      </xdr:nvCxnSpPr>
      <xdr:spPr>
        <a:xfrm flipV="1">
          <a:off x="8924925" y="6322695"/>
          <a:ext cx="766763"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132080</xdr:rowOff>
    </xdr:from>
    <xdr:to>
      <xdr:col>46</xdr:col>
      <xdr:colOff>38100</xdr:colOff>
      <xdr:row>39</xdr:row>
      <xdr:rowOff>62230</xdr:rowOff>
    </xdr:to>
    <xdr:sp macro="" textlink="">
      <xdr:nvSpPr>
        <xdr:cNvPr id="135" name="楕円 134">
          <a:extLst>
            <a:ext uri="{FF2B5EF4-FFF2-40B4-BE49-F238E27FC236}">
              <a16:creationId xmlns:a16="http://schemas.microsoft.com/office/drawing/2014/main" id="{C8B6FCF5-415E-48E5-9662-2E14C749961D}"/>
            </a:ext>
          </a:extLst>
        </xdr:cNvPr>
        <xdr:cNvSpPr/>
      </xdr:nvSpPr>
      <xdr:spPr>
        <a:xfrm>
          <a:off x="8056563" y="629475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3810</xdr:rowOff>
    </xdr:from>
    <xdr:to>
      <xdr:col>50</xdr:col>
      <xdr:colOff>114300</xdr:colOff>
      <xdr:row>39</xdr:row>
      <xdr:rowOff>11430</xdr:rowOff>
    </xdr:to>
    <xdr:cxnSp macro="">
      <xdr:nvCxnSpPr>
        <xdr:cNvPr id="136" name="直線コネクタ 135">
          <a:extLst>
            <a:ext uri="{FF2B5EF4-FFF2-40B4-BE49-F238E27FC236}">
              <a16:creationId xmlns:a16="http://schemas.microsoft.com/office/drawing/2014/main" id="{34A12C7B-A9EA-408B-8364-20F87FA5D4A7}"/>
            </a:ext>
          </a:extLst>
        </xdr:cNvPr>
        <xdr:cNvCxnSpPr/>
      </xdr:nvCxnSpPr>
      <xdr:spPr>
        <a:xfrm flipV="1">
          <a:off x="8107363" y="6328410"/>
          <a:ext cx="8175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7" name="楕円 136">
          <a:extLst>
            <a:ext uri="{FF2B5EF4-FFF2-40B4-BE49-F238E27FC236}">
              <a16:creationId xmlns:a16="http://schemas.microsoft.com/office/drawing/2014/main" id="{BE9D321D-90C6-40A0-89CC-43AA2A17562A}"/>
            </a:ext>
          </a:extLst>
        </xdr:cNvPr>
        <xdr:cNvSpPr/>
      </xdr:nvSpPr>
      <xdr:spPr>
        <a:xfrm>
          <a:off x="7224713" y="630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11430</xdr:rowOff>
    </xdr:from>
    <xdr:to>
      <xdr:col>45</xdr:col>
      <xdr:colOff>177800</xdr:colOff>
      <xdr:row>39</xdr:row>
      <xdr:rowOff>19050</xdr:rowOff>
    </xdr:to>
    <xdr:cxnSp macro="">
      <xdr:nvCxnSpPr>
        <xdr:cNvPr id="138" name="直線コネクタ 137">
          <a:extLst>
            <a:ext uri="{FF2B5EF4-FFF2-40B4-BE49-F238E27FC236}">
              <a16:creationId xmlns:a16="http://schemas.microsoft.com/office/drawing/2014/main" id="{B2188D25-06BE-4C4E-891F-9C8A4F254D9B}"/>
            </a:ext>
          </a:extLst>
        </xdr:cNvPr>
        <xdr:cNvCxnSpPr/>
      </xdr:nvCxnSpPr>
      <xdr:spPr>
        <a:xfrm flipV="1">
          <a:off x="7275513" y="6336030"/>
          <a:ext cx="8318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147320</xdr:rowOff>
    </xdr:from>
    <xdr:to>
      <xdr:col>36</xdr:col>
      <xdr:colOff>165100</xdr:colOff>
      <xdr:row>39</xdr:row>
      <xdr:rowOff>77470</xdr:rowOff>
    </xdr:to>
    <xdr:sp macro="" textlink="">
      <xdr:nvSpPr>
        <xdr:cNvPr id="139" name="楕円 138">
          <a:extLst>
            <a:ext uri="{FF2B5EF4-FFF2-40B4-BE49-F238E27FC236}">
              <a16:creationId xmlns:a16="http://schemas.microsoft.com/office/drawing/2014/main" id="{601799FB-FF7B-46BD-8508-A48BEC2AA9B4}"/>
            </a:ext>
          </a:extLst>
        </xdr:cNvPr>
        <xdr:cNvSpPr/>
      </xdr:nvSpPr>
      <xdr:spPr>
        <a:xfrm>
          <a:off x="6407150" y="63099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26670</xdr:rowOff>
    </xdr:to>
    <xdr:cxnSp macro="">
      <xdr:nvCxnSpPr>
        <xdr:cNvPr id="140" name="直線コネクタ 139">
          <a:extLst>
            <a:ext uri="{FF2B5EF4-FFF2-40B4-BE49-F238E27FC236}">
              <a16:creationId xmlns:a16="http://schemas.microsoft.com/office/drawing/2014/main" id="{C78B92F2-C9CA-4F86-9330-E89CD79DE935}"/>
            </a:ext>
          </a:extLst>
        </xdr:cNvPr>
        <xdr:cNvCxnSpPr/>
      </xdr:nvCxnSpPr>
      <xdr:spPr>
        <a:xfrm flipV="1">
          <a:off x="6457950" y="6343650"/>
          <a:ext cx="817563"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91457</xdr:rowOff>
    </xdr:from>
    <xdr:ext cx="469744" cy="259045"/>
    <xdr:sp macro="" textlink="">
      <xdr:nvSpPr>
        <xdr:cNvPr id="141" name="n_1aveValue【図書館】&#10;一人当たり面積">
          <a:extLst>
            <a:ext uri="{FF2B5EF4-FFF2-40B4-BE49-F238E27FC236}">
              <a16:creationId xmlns:a16="http://schemas.microsoft.com/office/drawing/2014/main" id="{7EEAD316-C891-49E8-9798-FEB44DB5A573}"/>
            </a:ext>
          </a:extLst>
        </xdr:cNvPr>
        <xdr:cNvSpPr txBox="1"/>
      </xdr:nvSpPr>
      <xdr:spPr>
        <a:xfrm>
          <a:off x="8691640" y="6416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129557</xdr:rowOff>
    </xdr:from>
    <xdr:ext cx="469744" cy="259045"/>
    <xdr:sp macro="" textlink="">
      <xdr:nvSpPr>
        <xdr:cNvPr id="142" name="n_2aveValue【図書館】&#10;一人当たり面積">
          <a:extLst>
            <a:ext uri="{FF2B5EF4-FFF2-40B4-BE49-F238E27FC236}">
              <a16:creationId xmlns:a16="http://schemas.microsoft.com/office/drawing/2014/main" id="{8D08BB7A-A19A-4ACC-8928-31FBF2981517}"/>
            </a:ext>
          </a:extLst>
        </xdr:cNvPr>
        <xdr:cNvSpPr txBox="1"/>
      </xdr:nvSpPr>
      <xdr:spPr>
        <a:xfrm>
          <a:off x="7886777" y="645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57167</xdr:rowOff>
    </xdr:from>
    <xdr:ext cx="469744" cy="259045"/>
    <xdr:sp macro="" textlink="">
      <xdr:nvSpPr>
        <xdr:cNvPr id="143" name="n_3aveValue【図書館】&#10;一人当たり面積">
          <a:extLst>
            <a:ext uri="{FF2B5EF4-FFF2-40B4-BE49-F238E27FC236}">
              <a16:creationId xmlns:a16="http://schemas.microsoft.com/office/drawing/2014/main" id="{4A31AB5C-6697-4934-ABB2-350B4A5DCF47}"/>
            </a:ext>
          </a:extLst>
        </xdr:cNvPr>
        <xdr:cNvSpPr txBox="1"/>
      </xdr:nvSpPr>
      <xdr:spPr>
        <a:xfrm>
          <a:off x="7054927" y="654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57167</xdr:rowOff>
    </xdr:from>
    <xdr:ext cx="469744" cy="259045"/>
    <xdr:sp macro="" textlink="">
      <xdr:nvSpPr>
        <xdr:cNvPr id="144" name="n_4aveValue【図書館】&#10;一人当たり面積">
          <a:extLst>
            <a:ext uri="{FF2B5EF4-FFF2-40B4-BE49-F238E27FC236}">
              <a16:creationId xmlns:a16="http://schemas.microsoft.com/office/drawing/2014/main" id="{4EF092B5-5200-4833-B534-F4EA90A7858E}"/>
            </a:ext>
          </a:extLst>
        </xdr:cNvPr>
        <xdr:cNvSpPr txBox="1"/>
      </xdr:nvSpPr>
      <xdr:spPr>
        <a:xfrm>
          <a:off x="6237365" y="654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71137</xdr:rowOff>
    </xdr:from>
    <xdr:ext cx="469744" cy="259045"/>
    <xdr:sp macro="" textlink="">
      <xdr:nvSpPr>
        <xdr:cNvPr id="145" name="n_1mainValue【図書館】&#10;一人当たり面積">
          <a:extLst>
            <a:ext uri="{FF2B5EF4-FFF2-40B4-BE49-F238E27FC236}">
              <a16:creationId xmlns:a16="http://schemas.microsoft.com/office/drawing/2014/main" id="{8E3D5404-C0FE-48FC-B5FE-FA171DC93264}"/>
            </a:ext>
          </a:extLst>
        </xdr:cNvPr>
        <xdr:cNvSpPr txBox="1"/>
      </xdr:nvSpPr>
      <xdr:spPr>
        <a:xfrm>
          <a:off x="8691640" y="607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78757</xdr:rowOff>
    </xdr:from>
    <xdr:ext cx="469744" cy="259045"/>
    <xdr:sp macro="" textlink="">
      <xdr:nvSpPr>
        <xdr:cNvPr id="146" name="n_2mainValue【図書館】&#10;一人当たり面積">
          <a:extLst>
            <a:ext uri="{FF2B5EF4-FFF2-40B4-BE49-F238E27FC236}">
              <a16:creationId xmlns:a16="http://schemas.microsoft.com/office/drawing/2014/main" id="{5291DFFE-3DE4-4B20-9489-1795C9A9E9D2}"/>
            </a:ext>
          </a:extLst>
        </xdr:cNvPr>
        <xdr:cNvSpPr txBox="1"/>
      </xdr:nvSpPr>
      <xdr:spPr>
        <a:xfrm>
          <a:off x="788677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47" name="n_3mainValue【図書館】&#10;一人当たり面積">
          <a:extLst>
            <a:ext uri="{FF2B5EF4-FFF2-40B4-BE49-F238E27FC236}">
              <a16:creationId xmlns:a16="http://schemas.microsoft.com/office/drawing/2014/main" id="{ADBD7899-4AC9-43A5-9670-4FB336E4B3AA}"/>
            </a:ext>
          </a:extLst>
        </xdr:cNvPr>
        <xdr:cNvSpPr txBox="1"/>
      </xdr:nvSpPr>
      <xdr:spPr>
        <a:xfrm>
          <a:off x="7054927"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93997</xdr:rowOff>
    </xdr:from>
    <xdr:ext cx="469744" cy="259045"/>
    <xdr:sp macro="" textlink="">
      <xdr:nvSpPr>
        <xdr:cNvPr id="148" name="n_4mainValue【図書館】&#10;一人当たり面積">
          <a:extLst>
            <a:ext uri="{FF2B5EF4-FFF2-40B4-BE49-F238E27FC236}">
              <a16:creationId xmlns:a16="http://schemas.microsoft.com/office/drawing/2014/main" id="{F8719875-2727-407D-85A9-E59DB7164B2D}"/>
            </a:ext>
          </a:extLst>
        </xdr:cNvPr>
        <xdr:cNvSpPr txBox="1"/>
      </xdr:nvSpPr>
      <xdr:spPr>
        <a:xfrm>
          <a:off x="6237365"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B8F2D600-8542-4E36-BBC7-261809D9D251}"/>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58D4D14-459F-4080-AC71-E829EE0AD716}"/>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7A53C40-3428-4DA4-9D58-96E6DF9157D5}"/>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F0115AF-4E3B-44EC-9507-DA417F0E1753}"/>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51F8D36-BAEE-48FC-AB96-05DF85067803}"/>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55F47F9-E445-400E-A925-57720ABA59B3}"/>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FD5C1D9-CC63-4DFF-94E9-B7B2A94CA76F}"/>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E2D55963-03EF-4F51-9713-CC61125DA727}"/>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A921FD9-F27A-4FFA-9668-680D084A4B46}"/>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C242968-71CC-473F-AB99-5BB76C3918A2}"/>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5F70F917-9E52-41B7-AD5B-297A1A0C2A04}"/>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D5A1EB05-EEAF-4731-8CDE-FC74528F6CDC}"/>
            </a:ext>
          </a:extLst>
        </xdr:cNvPr>
        <xdr:cNvCxnSpPr/>
      </xdr:nvCxnSpPr>
      <xdr:spPr>
        <a:xfrm>
          <a:off x="70485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43262246-96E8-4ED6-B0AE-2E0F2F4299ED}"/>
            </a:ext>
          </a:extLst>
        </xdr:cNvPr>
        <xdr:cNvSpPr txBox="1"/>
      </xdr:nvSpPr>
      <xdr:spPr>
        <a:xfrm>
          <a:off x="28053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4806ABC2-50A9-4709-98B3-A85C96E4587B}"/>
            </a:ext>
          </a:extLst>
        </xdr:cNvPr>
        <xdr:cNvCxnSpPr/>
      </xdr:nvCxnSpPr>
      <xdr:spPr>
        <a:xfrm>
          <a:off x="70485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4ECA527D-3D8F-4751-85D3-E2E1611BB7C5}"/>
            </a:ext>
          </a:extLst>
        </xdr:cNvPr>
        <xdr:cNvSpPr txBox="1"/>
      </xdr:nvSpPr>
      <xdr:spPr>
        <a:xfrm>
          <a:off x="344654"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F6405871-097B-458B-B409-12DA56EC2A75}"/>
            </a:ext>
          </a:extLst>
        </xdr:cNvPr>
        <xdr:cNvCxnSpPr/>
      </xdr:nvCxnSpPr>
      <xdr:spPr>
        <a:xfrm>
          <a:off x="70485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841C1DAB-82C1-4B46-88DF-EC9A2BB21238}"/>
            </a:ext>
          </a:extLst>
        </xdr:cNvPr>
        <xdr:cNvSpPr txBox="1"/>
      </xdr:nvSpPr>
      <xdr:spPr>
        <a:xfrm>
          <a:off x="344654"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92C1115-4DA0-446C-B28D-F478867FF1DA}"/>
            </a:ext>
          </a:extLst>
        </xdr:cNvPr>
        <xdr:cNvCxnSpPr/>
      </xdr:nvCxnSpPr>
      <xdr:spPr>
        <a:xfrm>
          <a:off x="70485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DFEEEFB2-B117-4AD4-95B0-1388B8D6F055}"/>
            </a:ext>
          </a:extLst>
        </xdr:cNvPr>
        <xdr:cNvSpPr txBox="1"/>
      </xdr:nvSpPr>
      <xdr:spPr>
        <a:xfrm>
          <a:off x="344654"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A1CADD9D-8985-4E62-8B0F-F3574ABDD047}"/>
            </a:ext>
          </a:extLst>
        </xdr:cNvPr>
        <xdr:cNvCxnSpPr/>
      </xdr:nvCxnSpPr>
      <xdr:spPr>
        <a:xfrm>
          <a:off x="70485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96D2E7A5-943B-406F-8229-705178899C95}"/>
            </a:ext>
          </a:extLst>
        </xdr:cNvPr>
        <xdr:cNvSpPr txBox="1"/>
      </xdr:nvSpPr>
      <xdr:spPr>
        <a:xfrm>
          <a:off x="344654"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0614F7F-00D0-4AAE-A658-D0DB15DA4A64}"/>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7A0C621C-C229-4202-8E29-A7236A7934A9}"/>
            </a:ext>
          </a:extLst>
        </xdr:cNvPr>
        <xdr:cNvSpPr txBox="1"/>
      </xdr:nvSpPr>
      <xdr:spPr>
        <a:xfrm>
          <a:off x="394486"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8B3A4E38-2BF9-4F16-8312-4EE79B270579}"/>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34290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77C81FC4-B617-4F77-A0D8-F849F2F4E5C3}"/>
            </a:ext>
          </a:extLst>
        </xdr:cNvPr>
        <xdr:cNvCxnSpPr/>
      </xdr:nvCxnSpPr>
      <xdr:spPr>
        <a:xfrm flipV="1">
          <a:off x="4291965" y="911161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27EDEE6A-792E-4ECB-85D8-1E4EC192D190}"/>
            </a:ext>
          </a:extLst>
        </xdr:cNvPr>
        <xdr:cNvSpPr txBox="1"/>
      </xdr:nvSpPr>
      <xdr:spPr>
        <a:xfrm>
          <a:off x="4330700" y="1045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6D918CEF-DDFD-4737-98B2-E1F2059529C1}"/>
            </a:ext>
          </a:extLst>
        </xdr:cNvPr>
        <xdr:cNvCxnSpPr/>
      </xdr:nvCxnSpPr>
      <xdr:spPr>
        <a:xfrm>
          <a:off x="4217988" y="104489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152417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A989873E-BFAB-4D2E-8608-37C45E75CC5D}"/>
            </a:ext>
          </a:extLst>
        </xdr:cNvPr>
        <xdr:cNvSpPr txBox="1"/>
      </xdr:nvSpPr>
      <xdr:spPr>
        <a:xfrm>
          <a:off x="4330700" y="8905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34290</xdr:rowOff>
    </xdr:from>
    <xdr:to>
      <xdr:col>24</xdr:col>
      <xdr:colOff>152400</xdr:colOff>
      <xdr:row>56</xdr:row>
      <xdr:rowOff>34290</xdr:rowOff>
    </xdr:to>
    <xdr:cxnSp macro="">
      <xdr:nvCxnSpPr>
        <xdr:cNvPr id="177" name="直線コネクタ 176">
          <a:extLst>
            <a:ext uri="{FF2B5EF4-FFF2-40B4-BE49-F238E27FC236}">
              <a16:creationId xmlns:a16="http://schemas.microsoft.com/office/drawing/2014/main" id="{46E87A43-C2ED-4834-A38E-E0FAA9E853A0}"/>
            </a:ext>
          </a:extLst>
        </xdr:cNvPr>
        <xdr:cNvCxnSpPr/>
      </xdr:nvCxnSpPr>
      <xdr:spPr>
        <a:xfrm>
          <a:off x="4217988" y="911161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B631FB2C-8BAA-4F4F-84E2-A7743396ED77}"/>
            </a:ext>
          </a:extLst>
        </xdr:cNvPr>
        <xdr:cNvSpPr txBox="1"/>
      </xdr:nvSpPr>
      <xdr:spPr>
        <a:xfrm>
          <a:off x="4330700" y="9683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9" name="フローチャート: 判断 178">
          <a:extLst>
            <a:ext uri="{FF2B5EF4-FFF2-40B4-BE49-F238E27FC236}">
              <a16:creationId xmlns:a16="http://schemas.microsoft.com/office/drawing/2014/main" id="{FE3F9EC6-F1C7-4C82-B189-C67C302A5951}"/>
            </a:ext>
          </a:extLst>
        </xdr:cNvPr>
        <xdr:cNvSpPr/>
      </xdr:nvSpPr>
      <xdr:spPr>
        <a:xfrm>
          <a:off x="4241800" y="98228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76835</xdr:rowOff>
    </xdr:from>
    <xdr:to>
      <xdr:col>20</xdr:col>
      <xdr:colOff>38100</xdr:colOff>
      <xdr:row>61</xdr:row>
      <xdr:rowOff>6985</xdr:rowOff>
    </xdr:to>
    <xdr:sp macro="" textlink="">
      <xdr:nvSpPr>
        <xdr:cNvPr id="180" name="フローチャート: 判断 179">
          <a:extLst>
            <a:ext uri="{FF2B5EF4-FFF2-40B4-BE49-F238E27FC236}">
              <a16:creationId xmlns:a16="http://schemas.microsoft.com/office/drawing/2014/main" id="{1C6FF67E-9428-4797-86F5-071D3DDBA4EA}"/>
            </a:ext>
          </a:extLst>
        </xdr:cNvPr>
        <xdr:cNvSpPr/>
      </xdr:nvSpPr>
      <xdr:spPr>
        <a:xfrm>
          <a:off x="3475038" y="980186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55880</xdr:rowOff>
    </xdr:from>
    <xdr:to>
      <xdr:col>15</xdr:col>
      <xdr:colOff>101600</xdr:colOff>
      <xdr:row>60</xdr:row>
      <xdr:rowOff>157480</xdr:rowOff>
    </xdr:to>
    <xdr:sp macro="" textlink="">
      <xdr:nvSpPr>
        <xdr:cNvPr id="181" name="フローチャート: 判断 180">
          <a:extLst>
            <a:ext uri="{FF2B5EF4-FFF2-40B4-BE49-F238E27FC236}">
              <a16:creationId xmlns:a16="http://schemas.microsoft.com/office/drawing/2014/main" id="{6BAF11CE-9096-46A6-8FE6-DA3AA1F1EFAF}"/>
            </a:ext>
          </a:extLst>
        </xdr:cNvPr>
        <xdr:cNvSpPr/>
      </xdr:nvSpPr>
      <xdr:spPr>
        <a:xfrm>
          <a:off x="2643188" y="978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2" name="フローチャート: 判断 181">
          <a:extLst>
            <a:ext uri="{FF2B5EF4-FFF2-40B4-BE49-F238E27FC236}">
              <a16:creationId xmlns:a16="http://schemas.microsoft.com/office/drawing/2014/main" id="{C4773716-B646-4C73-A630-63DCFC116AC7}"/>
            </a:ext>
          </a:extLst>
        </xdr:cNvPr>
        <xdr:cNvSpPr/>
      </xdr:nvSpPr>
      <xdr:spPr>
        <a:xfrm>
          <a:off x="1825625" y="97180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8476E9AD-9385-456C-BB63-33967BB77E95}"/>
            </a:ext>
          </a:extLst>
        </xdr:cNvPr>
        <xdr:cNvSpPr/>
      </xdr:nvSpPr>
      <xdr:spPr>
        <a:xfrm>
          <a:off x="1008063" y="9722802"/>
          <a:ext cx="8731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E77B4BA-906C-4A6F-BCA1-15713F037831}"/>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8A20121-2EA3-4004-8135-D1E6AC8D1191}"/>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29C0226-14BE-4FD0-9473-8EE72B889778}"/>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D5851A0-22BB-444C-960D-5A17999A4ADF}"/>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9829F19-1145-4F79-8CDE-C85D49204E85}"/>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189" name="楕円 188">
          <a:extLst>
            <a:ext uri="{FF2B5EF4-FFF2-40B4-BE49-F238E27FC236}">
              <a16:creationId xmlns:a16="http://schemas.microsoft.com/office/drawing/2014/main" id="{028BB7A3-4229-4A2F-B9F0-3F07A5D15DF6}"/>
            </a:ext>
          </a:extLst>
        </xdr:cNvPr>
        <xdr:cNvSpPr/>
      </xdr:nvSpPr>
      <xdr:spPr>
        <a:xfrm>
          <a:off x="42418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9542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8D3826EF-307C-4789-839B-378FD359E4EC}"/>
            </a:ext>
          </a:extLst>
        </xdr:cNvPr>
        <xdr:cNvSpPr txBox="1"/>
      </xdr:nvSpPr>
      <xdr:spPr>
        <a:xfrm>
          <a:off x="4330700" y="9896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44450</xdr:rowOff>
    </xdr:from>
    <xdr:to>
      <xdr:col>20</xdr:col>
      <xdr:colOff>38100</xdr:colOff>
      <xdr:row>61</xdr:row>
      <xdr:rowOff>146050</xdr:rowOff>
    </xdr:to>
    <xdr:sp macro="" textlink="">
      <xdr:nvSpPr>
        <xdr:cNvPr id="191" name="楕円 190">
          <a:extLst>
            <a:ext uri="{FF2B5EF4-FFF2-40B4-BE49-F238E27FC236}">
              <a16:creationId xmlns:a16="http://schemas.microsoft.com/office/drawing/2014/main" id="{243081B5-51CF-4365-9FF9-DC381D1C0BAC}"/>
            </a:ext>
          </a:extLst>
        </xdr:cNvPr>
        <xdr:cNvSpPr/>
      </xdr:nvSpPr>
      <xdr:spPr>
        <a:xfrm>
          <a:off x="3475038" y="993140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81915</xdr:rowOff>
    </xdr:from>
    <xdr:to>
      <xdr:col>24</xdr:col>
      <xdr:colOff>63500</xdr:colOff>
      <xdr:row>61</xdr:row>
      <xdr:rowOff>95250</xdr:rowOff>
    </xdr:to>
    <xdr:cxnSp macro="">
      <xdr:nvCxnSpPr>
        <xdr:cNvPr id="192" name="直線コネクタ 191">
          <a:extLst>
            <a:ext uri="{FF2B5EF4-FFF2-40B4-BE49-F238E27FC236}">
              <a16:creationId xmlns:a16="http://schemas.microsoft.com/office/drawing/2014/main" id="{05CFF101-F7D3-4C5F-9ED1-C0F7E6FF5164}"/>
            </a:ext>
          </a:extLst>
        </xdr:cNvPr>
        <xdr:cNvCxnSpPr/>
      </xdr:nvCxnSpPr>
      <xdr:spPr>
        <a:xfrm flipV="1">
          <a:off x="3525838" y="9968865"/>
          <a:ext cx="766762"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xdr:rowOff>
    </xdr:from>
    <xdr:to>
      <xdr:col>15</xdr:col>
      <xdr:colOff>101600</xdr:colOff>
      <xdr:row>61</xdr:row>
      <xdr:rowOff>107950</xdr:rowOff>
    </xdr:to>
    <xdr:sp macro="" textlink="">
      <xdr:nvSpPr>
        <xdr:cNvPr id="193" name="楕円 192">
          <a:extLst>
            <a:ext uri="{FF2B5EF4-FFF2-40B4-BE49-F238E27FC236}">
              <a16:creationId xmlns:a16="http://schemas.microsoft.com/office/drawing/2014/main" id="{7F5E6D9E-FF58-4AC6-AF61-CBC5CADF98A5}"/>
            </a:ext>
          </a:extLst>
        </xdr:cNvPr>
        <xdr:cNvSpPr/>
      </xdr:nvSpPr>
      <xdr:spPr>
        <a:xfrm>
          <a:off x="2643188"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57150</xdr:rowOff>
    </xdr:from>
    <xdr:to>
      <xdr:col>19</xdr:col>
      <xdr:colOff>177800</xdr:colOff>
      <xdr:row>61</xdr:row>
      <xdr:rowOff>95250</xdr:rowOff>
    </xdr:to>
    <xdr:cxnSp macro="">
      <xdr:nvCxnSpPr>
        <xdr:cNvPr id="194" name="直線コネクタ 193">
          <a:extLst>
            <a:ext uri="{FF2B5EF4-FFF2-40B4-BE49-F238E27FC236}">
              <a16:creationId xmlns:a16="http://schemas.microsoft.com/office/drawing/2014/main" id="{665D105F-B988-432A-B005-A251F0CFF0A2}"/>
            </a:ext>
          </a:extLst>
        </xdr:cNvPr>
        <xdr:cNvCxnSpPr/>
      </xdr:nvCxnSpPr>
      <xdr:spPr>
        <a:xfrm>
          <a:off x="2693988" y="9944100"/>
          <a:ext cx="8318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135890</xdr:rowOff>
    </xdr:from>
    <xdr:to>
      <xdr:col>10</xdr:col>
      <xdr:colOff>165100</xdr:colOff>
      <xdr:row>61</xdr:row>
      <xdr:rowOff>66040</xdr:rowOff>
    </xdr:to>
    <xdr:sp macro="" textlink="">
      <xdr:nvSpPr>
        <xdr:cNvPr id="195" name="楕円 194">
          <a:extLst>
            <a:ext uri="{FF2B5EF4-FFF2-40B4-BE49-F238E27FC236}">
              <a16:creationId xmlns:a16="http://schemas.microsoft.com/office/drawing/2014/main" id="{ADDA7A1A-042E-483A-A83A-141B896857CA}"/>
            </a:ext>
          </a:extLst>
        </xdr:cNvPr>
        <xdr:cNvSpPr/>
      </xdr:nvSpPr>
      <xdr:spPr>
        <a:xfrm>
          <a:off x="1825625" y="98609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xdr:rowOff>
    </xdr:from>
    <xdr:to>
      <xdr:col>15</xdr:col>
      <xdr:colOff>50800</xdr:colOff>
      <xdr:row>61</xdr:row>
      <xdr:rowOff>57150</xdr:rowOff>
    </xdr:to>
    <xdr:cxnSp macro="">
      <xdr:nvCxnSpPr>
        <xdr:cNvPr id="196" name="直線コネクタ 195">
          <a:extLst>
            <a:ext uri="{FF2B5EF4-FFF2-40B4-BE49-F238E27FC236}">
              <a16:creationId xmlns:a16="http://schemas.microsoft.com/office/drawing/2014/main" id="{CE7C7E20-F9C6-4579-A827-CFB2F0BACAFB}"/>
            </a:ext>
          </a:extLst>
        </xdr:cNvPr>
        <xdr:cNvCxnSpPr/>
      </xdr:nvCxnSpPr>
      <xdr:spPr>
        <a:xfrm>
          <a:off x="1876425" y="9902190"/>
          <a:ext cx="817563"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109220</xdr:rowOff>
    </xdr:from>
    <xdr:to>
      <xdr:col>6</xdr:col>
      <xdr:colOff>38100</xdr:colOff>
      <xdr:row>61</xdr:row>
      <xdr:rowOff>39370</xdr:rowOff>
    </xdr:to>
    <xdr:sp macro="" textlink="">
      <xdr:nvSpPr>
        <xdr:cNvPr id="197" name="楕円 196">
          <a:extLst>
            <a:ext uri="{FF2B5EF4-FFF2-40B4-BE49-F238E27FC236}">
              <a16:creationId xmlns:a16="http://schemas.microsoft.com/office/drawing/2014/main" id="{41104EA7-CFC4-416B-B9A3-817E35F14E00}"/>
            </a:ext>
          </a:extLst>
        </xdr:cNvPr>
        <xdr:cNvSpPr/>
      </xdr:nvSpPr>
      <xdr:spPr>
        <a:xfrm>
          <a:off x="1008063" y="983424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61</xdr:row>
      <xdr:rowOff>15240</xdr:rowOff>
    </xdr:to>
    <xdr:cxnSp macro="">
      <xdr:nvCxnSpPr>
        <xdr:cNvPr id="198" name="直線コネクタ 197">
          <a:extLst>
            <a:ext uri="{FF2B5EF4-FFF2-40B4-BE49-F238E27FC236}">
              <a16:creationId xmlns:a16="http://schemas.microsoft.com/office/drawing/2014/main" id="{58D26B38-DD38-4B0A-9330-40FA497BB623}"/>
            </a:ext>
          </a:extLst>
        </xdr:cNvPr>
        <xdr:cNvCxnSpPr/>
      </xdr:nvCxnSpPr>
      <xdr:spPr>
        <a:xfrm>
          <a:off x="1058863" y="9885045"/>
          <a:ext cx="817562"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23512</xdr:rowOff>
    </xdr:from>
    <xdr:ext cx="405111" cy="259045"/>
    <xdr:sp macro="" textlink="">
      <xdr:nvSpPr>
        <xdr:cNvPr id="199" name="n_1aveValue【体育館・プール】&#10;有形固定資産減価償却率">
          <a:extLst>
            <a:ext uri="{FF2B5EF4-FFF2-40B4-BE49-F238E27FC236}">
              <a16:creationId xmlns:a16="http://schemas.microsoft.com/office/drawing/2014/main" id="{7C2B6DFA-A420-47A4-A44B-D25BAF58A1AD}"/>
            </a:ext>
          </a:extLst>
        </xdr:cNvPr>
        <xdr:cNvSpPr txBox="1"/>
      </xdr:nvSpPr>
      <xdr:spPr>
        <a:xfrm>
          <a:off x="3324869" y="958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2557</xdr:rowOff>
    </xdr:from>
    <xdr:ext cx="405111" cy="259045"/>
    <xdr:sp macro="" textlink="">
      <xdr:nvSpPr>
        <xdr:cNvPr id="200" name="n_2aveValue【体育館・プール】&#10;有形固定資産減価償却率">
          <a:extLst>
            <a:ext uri="{FF2B5EF4-FFF2-40B4-BE49-F238E27FC236}">
              <a16:creationId xmlns:a16="http://schemas.microsoft.com/office/drawing/2014/main" id="{F9D78A04-7A6B-4232-BA6D-3E2F0B0D08A4}"/>
            </a:ext>
          </a:extLst>
        </xdr:cNvPr>
        <xdr:cNvSpPr txBox="1"/>
      </xdr:nvSpPr>
      <xdr:spPr>
        <a:xfrm>
          <a:off x="2505719"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1" name="n_3aveValue【体育館・プール】&#10;有形固定資産減価償却率">
          <a:extLst>
            <a:ext uri="{FF2B5EF4-FFF2-40B4-BE49-F238E27FC236}">
              <a16:creationId xmlns:a16="http://schemas.microsoft.com/office/drawing/2014/main" id="{E7725370-E425-4E3A-AF16-B99074594DCB}"/>
            </a:ext>
          </a:extLst>
        </xdr:cNvPr>
        <xdr:cNvSpPr txBox="1"/>
      </xdr:nvSpPr>
      <xdr:spPr>
        <a:xfrm>
          <a:off x="1688157" y="9502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3C2462F7-DF86-4799-81C0-F8818FA37A45}"/>
            </a:ext>
          </a:extLst>
        </xdr:cNvPr>
        <xdr:cNvSpPr txBox="1"/>
      </xdr:nvSpPr>
      <xdr:spPr>
        <a:xfrm>
          <a:off x="87059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137177</xdr:rowOff>
    </xdr:from>
    <xdr:ext cx="405111" cy="259045"/>
    <xdr:sp macro="" textlink="">
      <xdr:nvSpPr>
        <xdr:cNvPr id="203" name="n_1mainValue【体育館・プール】&#10;有形固定資産減価償却率">
          <a:extLst>
            <a:ext uri="{FF2B5EF4-FFF2-40B4-BE49-F238E27FC236}">
              <a16:creationId xmlns:a16="http://schemas.microsoft.com/office/drawing/2014/main" id="{F9B8EEFD-C5FA-4193-BA44-FB33A9DFE264}"/>
            </a:ext>
          </a:extLst>
        </xdr:cNvPr>
        <xdr:cNvSpPr txBox="1"/>
      </xdr:nvSpPr>
      <xdr:spPr>
        <a:xfrm>
          <a:off x="3324869" y="1002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99077</xdr:rowOff>
    </xdr:from>
    <xdr:ext cx="405111" cy="259045"/>
    <xdr:sp macro="" textlink="">
      <xdr:nvSpPr>
        <xdr:cNvPr id="204" name="n_2mainValue【体育館・プール】&#10;有形固定資産減価償却率">
          <a:extLst>
            <a:ext uri="{FF2B5EF4-FFF2-40B4-BE49-F238E27FC236}">
              <a16:creationId xmlns:a16="http://schemas.microsoft.com/office/drawing/2014/main" id="{C64CFD17-0239-47E5-AC44-E3B707B3EDF2}"/>
            </a:ext>
          </a:extLst>
        </xdr:cNvPr>
        <xdr:cNvSpPr txBox="1"/>
      </xdr:nvSpPr>
      <xdr:spPr>
        <a:xfrm>
          <a:off x="2505719" y="998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57167</xdr:rowOff>
    </xdr:from>
    <xdr:ext cx="405111" cy="259045"/>
    <xdr:sp macro="" textlink="">
      <xdr:nvSpPr>
        <xdr:cNvPr id="205" name="n_3mainValue【体育館・プール】&#10;有形固定資産減価償却率">
          <a:extLst>
            <a:ext uri="{FF2B5EF4-FFF2-40B4-BE49-F238E27FC236}">
              <a16:creationId xmlns:a16="http://schemas.microsoft.com/office/drawing/2014/main" id="{FADC8A5C-F2C8-4ECF-8BA0-639C17006767}"/>
            </a:ext>
          </a:extLst>
        </xdr:cNvPr>
        <xdr:cNvSpPr txBox="1"/>
      </xdr:nvSpPr>
      <xdr:spPr>
        <a:xfrm>
          <a:off x="1688157" y="994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6" name="n_4mainValue【体育館・プール】&#10;有形固定資産減価償却率">
          <a:extLst>
            <a:ext uri="{FF2B5EF4-FFF2-40B4-BE49-F238E27FC236}">
              <a16:creationId xmlns:a16="http://schemas.microsoft.com/office/drawing/2014/main" id="{AE2E9BE7-CCA4-4A64-87C2-F21507D0908F}"/>
            </a:ext>
          </a:extLst>
        </xdr:cNvPr>
        <xdr:cNvSpPr txBox="1"/>
      </xdr:nvSpPr>
      <xdr:spPr>
        <a:xfrm>
          <a:off x="87059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5CCCA39-77FE-4288-B2C1-2E75FD5C1CE7}"/>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DE5F27F-537B-44CD-8FDC-362B214DE4D1}"/>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5197A27F-DF7C-434B-9582-91552EB5BA2C}"/>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D64C092E-9820-4946-B0CE-38BE377F9EA6}"/>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5784510-39CD-44D8-A491-3DA2AC4A4936}"/>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67378522-5AA5-4F63-BCC5-9364B1DB314C}"/>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65802BD4-19AE-4DE0-BC21-32DDC90D53B6}"/>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D662ADD-31A1-4E2B-88D5-AEE9ACB32300}"/>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FD9A8CC4-2C43-4C9E-881E-7AF7B74D565F}"/>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D022858-2B00-4645-9081-26E49C27268E}"/>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B788EDE9-CF0B-4A25-9CB9-D9A6A8F948B2}"/>
            </a:ext>
          </a:extLst>
        </xdr:cNvPr>
        <xdr:cNvCxnSpPr/>
      </xdr:nvCxnSpPr>
      <xdr:spPr>
        <a:xfrm>
          <a:off x="6118225" y="1050335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F620BA92-F2C9-4C09-821E-CBD34E125E82}"/>
            </a:ext>
          </a:extLst>
        </xdr:cNvPr>
        <xdr:cNvSpPr txBox="1"/>
      </xdr:nvSpPr>
      <xdr:spPr>
        <a:xfrm>
          <a:off x="5679621"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9080EE89-4CC0-4AFD-A6F2-1F677F0EDC77}"/>
            </a:ext>
          </a:extLst>
        </xdr:cNvPr>
        <xdr:cNvCxnSpPr/>
      </xdr:nvCxnSpPr>
      <xdr:spPr>
        <a:xfrm>
          <a:off x="6118225" y="1019583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3EEF5865-D5CC-4C2D-A02B-D412509CD69A}"/>
            </a:ext>
          </a:extLst>
        </xdr:cNvPr>
        <xdr:cNvSpPr txBox="1"/>
      </xdr:nvSpPr>
      <xdr:spPr>
        <a:xfrm>
          <a:off x="5679621" y="10053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F32AF2A1-10AA-4F93-9BFC-AFD9832EA251}"/>
            </a:ext>
          </a:extLst>
        </xdr:cNvPr>
        <xdr:cNvCxnSpPr/>
      </xdr:nvCxnSpPr>
      <xdr:spPr>
        <a:xfrm>
          <a:off x="6118225" y="988831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CF1C700E-074F-4B2F-A592-32872D8E08EC}"/>
            </a:ext>
          </a:extLst>
        </xdr:cNvPr>
        <xdr:cNvSpPr txBox="1"/>
      </xdr:nvSpPr>
      <xdr:spPr>
        <a:xfrm>
          <a:off x="56796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9A53A28A-DB23-401B-9760-4E14C3BF3C92}"/>
            </a:ext>
          </a:extLst>
        </xdr:cNvPr>
        <xdr:cNvCxnSpPr/>
      </xdr:nvCxnSpPr>
      <xdr:spPr>
        <a:xfrm>
          <a:off x="6118225" y="957126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4D529B5F-F788-49ED-865F-520C68CD0F7C}"/>
            </a:ext>
          </a:extLst>
        </xdr:cNvPr>
        <xdr:cNvSpPr txBox="1"/>
      </xdr:nvSpPr>
      <xdr:spPr>
        <a:xfrm>
          <a:off x="56796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108AF6F6-922F-4572-8BBE-E158004AFD23}"/>
            </a:ext>
          </a:extLst>
        </xdr:cNvPr>
        <xdr:cNvCxnSpPr/>
      </xdr:nvCxnSpPr>
      <xdr:spPr>
        <a:xfrm>
          <a:off x="6118225" y="926374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5C041D62-429B-4A4B-B991-D2AD5146FFD8}"/>
            </a:ext>
          </a:extLst>
        </xdr:cNvPr>
        <xdr:cNvSpPr txBox="1"/>
      </xdr:nvSpPr>
      <xdr:spPr>
        <a:xfrm>
          <a:off x="5679621" y="91310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49B13075-2668-4016-9FD5-B77850189173}"/>
            </a:ext>
          </a:extLst>
        </xdr:cNvPr>
        <xdr:cNvCxnSpPr/>
      </xdr:nvCxnSpPr>
      <xdr:spPr>
        <a:xfrm>
          <a:off x="6118225" y="895622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9B2933E6-C79A-4C27-BC16-6C31DC6D6783}"/>
            </a:ext>
          </a:extLst>
        </xdr:cNvPr>
        <xdr:cNvSpPr txBox="1"/>
      </xdr:nvSpPr>
      <xdr:spPr>
        <a:xfrm>
          <a:off x="5679621" y="88235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5F53D0DD-C61F-4190-BC59-5899632DCCE7}"/>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AE20C5B8-A7D0-406F-B763-FB7839F66FBC}"/>
            </a:ext>
          </a:extLst>
        </xdr:cNvPr>
        <xdr:cNvSpPr txBox="1"/>
      </xdr:nvSpPr>
      <xdr:spPr>
        <a:xfrm>
          <a:off x="5679621"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4939DD15-8BB9-4832-A059-772FFD92AFB2}"/>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128996</xdr:rowOff>
    </xdr:from>
    <xdr:to>
      <xdr:col>54</xdr:col>
      <xdr:colOff>189865</xdr:colOff>
      <xdr:row>64</xdr:row>
      <xdr:rowOff>99604</xdr:rowOff>
    </xdr:to>
    <xdr:cxnSp macro="">
      <xdr:nvCxnSpPr>
        <xdr:cNvPr id="232" name="直線コネクタ 231">
          <a:extLst>
            <a:ext uri="{FF2B5EF4-FFF2-40B4-BE49-F238E27FC236}">
              <a16:creationId xmlns:a16="http://schemas.microsoft.com/office/drawing/2014/main" id="{37588889-0980-471B-A1DF-B472EDCD5F60}"/>
            </a:ext>
          </a:extLst>
        </xdr:cNvPr>
        <xdr:cNvCxnSpPr/>
      </xdr:nvCxnSpPr>
      <xdr:spPr>
        <a:xfrm flipV="1">
          <a:off x="9691053" y="9044396"/>
          <a:ext cx="0" cy="1427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103431</xdr:rowOff>
    </xdr:from>
    <xdr:ext cx="469744" cy="259045"/>
    <xdr:sp macro="" textlink="">
      <xdr:nvSpPr>
        <xdr:cNvPr id="233" name="【体育館・プール】&#10;一人当たり面積最小値テキスト">
          <a:extLst>
            <a:ext uri="{FF2B5EF4-FFF2-40B4-BE49-F238E27FC236}">
              <a16:creationId xmlns:a16="http://schemas.microsoft.com/office/drawing/2014/main" id="{98B00C64-91BD-4974-98B3-86A7BF228178}"/>
            </a:ext>
          </a:extLst>
        </xdr:cNvPr>
        <xdr:cNvSpPr txBox="1"/>
      </xdr:nvSpPr>
      <xdr:spPr>
        <a:xfrm>
          <a:off x="9729788" y="1047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99604</xdr:rowOff>
    </xdr:from>
    <xdr:to>
      <xdr:col>55</xdr:col>
      <xdr:colOff>88900</xdr:colOff>
      <xdr:row>64</xdr:row>
      <xdr:rowOff>99604</xdr:rowOff>
    </xdr:to>
    <xdr:cxnSp macro="">
      <xdr:nvCxnSpPr>
        <xdr:cNvPr id="234" name="直線コネクタ 233">
          <a:extLst>
            <a:ext uri="{FF2B5EF4-FFF2-40B4-BE49-F238E27FC236}">
              <a16:creationId xmlns:a16="http://schemas.microsoft.com/office/drawing/2014/main" id="{512E682C-1BFE-4127-878C-A59C1A289CD6}"/>
            </a:ext>
          </a:extLst>
        </xdr:cNvPr>
        <xdr:cNvCxnSpPr/>
      </xdr:nvCxnSpPr>
      <xdr:spPr>
        <a:xfrm>
          <a:off x="9617075" y="1047232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75673</xdr:rowOff>
    </xdr:from>
    <xdr:ext cx="469744" cy="259045"/>
    <xdr:sp macro="" textlink="">
      <xdr:nvSpPr>
        <xdr:cNvPr id="235" name="【体育館・プール】&#10;一人当たり面積最大値テキスト">
          <a:extLst>
            <a:ext uri="{FF2B5EF4-FFF2-40B4-BE49-F238E27FC236}">
              <a16:creationId xmlns:a16="http://schemas.microsoft.com/office/drawing/2014/main" id="{145AD75C-AD03-41B8-9772-D33A1155C15A}"/>
            </a:ext>
          </a:extLst>
        </xdr:cNvPr>
        <xdr:cNvSpPr txBox="1"/>
      </xdr:nvSpPr>
      <xdr:spPr>
        <a:xfrm>
          <a:off x="9729788" y="882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128996</xdr:rowOff>
    </xdr:from>
    <xdr:to>
      <xdr:col>55</xdr:col>
      <xdr:colOff>88900</xdr:colOff>
      <xdr:row>55</xdr:row>
      <xdr:rowOff>128996</xdr:rowOff>
    </xdr:to>
    <xdr:cxnSp macro="">
      <xdr:nvCxnSpPr>
        <xdr:cNvPr id="236" name="直線コネクタ 235">
          <a:extLst>
            <a:ext uri="{FF2B5EF4-FFF2-40B4-BE49-F238E27FC236}">
              <a16:creationId xmlns:a16="http://schemas.microsoft.com/office/drawing/2014/main" id="{259EC93C-44E8-4124-804A-33EBBF95C82F}"/>
            </a:ext>
          </a:extLst>
        </xdr:cNvPr>
        <xdr:cNvCxnSpPr/>
      </xdr:nvCxnSpPr>
      <xdr:spPr>
        <a:xfrm>
          <a:off x="9617075" y="904439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68053</xdr:rowOff>
    </xdr:from>
    <xdr:ext cx="469744" cy="259045"/>
    <xdr:sp macro="" textlink="">
      <xdr:nvSpPr>
        <xdr:cNvPr id="237" name="【体育館・プール】&#10;一人当たり面積平均値テキスト">
          <a:extLst>
            <a:ext uri="{FF2B5EF4-FFF2-40B4-BE49-F238E27FC236}">
              <a16:creationId xmlns:a16="http://schemas.microsoft.com/office/drawing/2014/main" id="{8ACF7FBC-517E-427D-8D6F-716D896178AE}"/>
            </a:ext>
          </a:extLst>
        </xdr:cNvPr>
        <xdr:cNvSpPr txBox="1"/>
      </xdr:nvSpPr>
      <xdr:spPr>
        <a:xfrm>
          <a:off x="9729788" y="99550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89626</xdr:rowOff>
    </xdr:from>
    <xdr:to>
      <xdr:col>55</xdr:col>
      <xdr:colOff>50800</xdr:colOff>
      <xdr:row>62</xdr:row>
      <xdr:rowOff>19776</xdr:rowOff>
    </xdr:to>
    <xdr:sp macro="" textlink="">
      <xdr:nvSpPr>
        <xdr:cNvPr id="238" name="フローチャート: 判断 237">
          <a:extLst>
            <a:ext uri="{FF2B5EF4-FFF2-40B4-BE49-F238E27FC236}">
              <a16:creationId xmlns:a16="http://schemas.microsoft.com/office/drawing/2014/main" id="{FD970BBF-4C8B-472C-8856-01465FAFC198}"/>
            </a:ext>
          </a:extLst>
        </xdr:cNvPr>
        <xdr:cNvSpPr/>
      </xdr:nvSpPr>
      <xdr:spPr>
        <a:xfrm>
          <a:off x="9655175" y="9976576"/>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87993</xdr:rowOff>
    </xdr:from>
    <xdr:to>
      <xdr:col>50</xdr:col>
      <xdr:colOff>165100</xdr:colOff>
      <xdr:row>62</xdr:row>
      <xdr:rowOff>18143</xdr:rowOff>
    </xdr:to>
    <xdr:sp macro="" textlink="">
      <xdr:nvSpPr>
        <xdr:cNvPr id="239" name="フローチャート: 判断 238">
          <a:extLst>
            <a:ext uri="{FF2B5EF4-FFF2-40B4-BE49-F238E27FC236}">
              <a16:creationId xmlns:a16="http://schemas.microsoft.com/office/drawing/2014/main" id="{FF413A9D-00DE-4FED-88B6-04922D4E818B}"/>
            </a:ext>
          </a:extLst>
        </xdr:cNvPr>
        <xdr:cNvSpPr/>
      </xdr:nvSpPr>
      <xdr:spPr>
        <a:xfrm>
          <a:off x="8874125" y="9974943"/>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102688</xdr:rowOff>
    </xdr:from>
    <xdr:to>
      <xdr:col>46</xdr:col>
      <xdr:colOff>38100</xdr:colOff>
      <xdr:row>62</xdr:row>
      <xdr:rowOff>32838</xdr:rowOff>
    </xdr:to>
    <xdr:sp macro="" textlink="">
      <xdr:nvSpPr>
        <xdr:cNvPr id="240" name="フローチャート: 判断 239">
          <a:extLst>
            <a:ext uri="{FF2B5EF4-FFF2-40B4-BE49-F238E27FC236}">
              <a16:creationId xmlns:a16="http://schemas.microsoft.com/office/drawing/2014/main" id="{76FB4515-1A88-4BAD-BCE0-52C0E75B198F}"/>
            </a:ext>
          </a:extLst>
        </xdr:cNvPr>
        <xdr:cNvSpPr/>
      </xdr:nvSpPr>
      <xdr:spPr>
        <a:xfrm>
          <a:off x="8056563" y="9989638"/>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117384</xdr:rowOff>
    </xdr:from>
    <xdr:to>
      <xdr:col>41</xdr:col>
      <xdr:colOff>101600</xdr:colOff>
      <xdr:row>63</xdr:row>
      <xdr:rowOff>47534</xdr:rowOff>
    </xdr:to>
    <xdr:sp macro="" textlink="">
      <xdr:nvSpPr>
        <xdr:cNvPr id="241" name="フローチャート: 判断 240">
          <a:extLst>
            <a:ext uri="{FF2B5EF4-FFF2-40B4-BE49-F238E27FC236}">
              <a16:creationId xmlns:a16="http://schemas.microsoft.com/office/drawing/2014/main" id="{BA8BEAF2-F9BE-4D3E-B841-BDAF66E9F4F2}"/>
            </a:ext>
          </a:extLst>
        </xdr:cNvPr>
        <xdr:cNvSpPr/>
      </xdr:nvSpPr>
      <xdr:spPr>
        <a:xfrm>
          <a:off x="7224713" y="1016625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2" name="フローチャート: 判断 241">
          <a:extLst>
            <a:ext uri="{FF2B5EF4-FFF2-40B4-BE49-F238E27FC236}">
              <a16:creationId xmlns:a16="http://schemas.microsoft.com/office/drawing/2014/main" id="{B80A8141-3FC0-4E01-B1B9-5EFAA4BADCB7}"/>
            </a:ext>
          </a:extLst>
        </xdr:cNvPr>
        <xdr:cNvSpPr/>
      </xdr:nvSpPr>
      <xdr:spPr>
        <a:xfrm>
          <a:off x="640715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D220029-25A3-4419-824E-20986DCC7373}"/>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892F9C1-BA4A-46AD-8DF3-E878F6940DDE}"/>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8696B49-40C7-47FE-821C-D122B7287FB7}"/>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FEF66560-8F38-4EC7-9D98-FB1357B1595C}"/>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3ECFCEE-CF8A-41D9-BDB9-750BEDB642C0}"/>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73297</xdr:rowOff>
    </xdr:from>
    <xdr:to>
      <xdr:col>55</xdr:col>
      <xdr:colOff>50800</xdr:colOff>
      <xdr:row>60</xdr:row>
      <xdr:rowOff>3447</xdr:rowOff>
    </xdr:to>
    <xdr:sp macro="" textlink="">
      <xdr:nvSpPr>
        <xdr:cNvPr id="248" name="楕円 247">
          <a:extLst>
            <a:ext uri="{FF2B5EF4-FFF2-40B4-BE49-F238E27FC236}">
              <a16:creationId xmlns:a16="http://schemas.microsoft.com/office/drawing/2014/main" id="{9B17F8BE-E13B-4C2C-97E1-D3BF70A58B3C}"/>
            </a:ext>
          </a:extLst>
        </xdr:cNvPr>
        <xdr:cNvSpPr/>
      </xdr:nvSpPr>
      <xdr:spPr>
        <a:xfrm>
          <a:off x="9655175" y="9636397"/>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96174</xdr:rowOff>
    </xdr:from>
    <xdr:ext cx="469744" cy="259045"/>
    <xdr:sp macro="" textlink="">
      <xdr:nvSpPr>
        <xdr:cNvPr id="249" name="【体育館・プール】&#10;一人当たり面積該当値テキスト">
          <a:extLst>
            <a:ext uri="{FF2B5EF4-FFF2-40B4-BE49-F238E27FC236}">
              <a16:creationId xmlns:a16="http://schemas.microsoft.com/office/drawing/2014/main" id="{90A2EA5F-5FBF-414E-B3E3-0EEC87C85B44}"/>
            </a:ext>
          </a:extLst>
        </xdr:cNvPr>
        <xdr:cNvSpPr txBox="1"/>
      </xdr:nvSpPr>
      <xdr:spPr>
        <a:xfrm>
          <a:off x="9729788" y="949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87993</xdr:rowOff>
    </xdr:from>
    <xdr:to>
      <xdr:col>50</xdr:col>
      <xdr:colOff>165100</xdr:colOff>
      <xdr:row>60</xdr:row>
      <xdr:rowOff>18143</xdr:rowOff>
    </xdr:to>
    <xdr:sp macro="" textlink="">
      <xdr:nvSpPr>
        <xdr:cNvPr id="250" name="楕円 249">
          <a:extLst>
            <a:ext uri="{FF2B5EF4-FFF2-40B4-BE49-F238E27FC236}">
              <a16:creationId xmlns:a16="http://schemas.microsoft.com/office/drawing/2014/main" id="{6F5AC010-0B5D-4B0E-A12F-EC7EAB0497FC}"/>
            </a:ext>
          </a:extLst>
        </xdr:cNvPr>
        <xdr:cNvSpPr/>
      </xdr:nvSpPr>
      <xdr:spPr>
        <a:xfrm>
          <a:off x="8874125" y="965109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124097</xdr:rowOff>
    </xdr:from>
    <xdr:to>
      <xdr:col>55</xdr:col>
      <xdr:colOff>0</xdr:colOff>
      <xdr:row>59</xdr:row>
      <xdr:rowOff>138793</xdr:rowOff>
    </xdr:to>
    <xdr:cxnSp macro="">
      <xdr:nvCxnSpPr>
        <xdr:cNvPr id="251" name="直線コネクタ 250">
          <a:extLst>
            <a:ext uri="{FF2B5EF4-FFF2-40B4-BE49-F238E27FC236}">
              <a16:creationId xmlns:a16="http://schemas.microsoft.com/office/drawing/2014/main" id="{C2CDCBCD-5716-41E5-A2B8-24905EF4FDAF}"/>
            </a:ext>
          </a:extLst>
        </xdr:cNvPr>
        <xdr:cNvCxnSpPr/>
      </xdr:nvCxnSpPr>
      <xdr:spPr>
        <a:xfrm flipV="1">
          <a:off x="8924925" y="9687197"/>
          <a:ext cx="766763"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101056</xdr:rowOff>
    </xdr:from>
    <xdr:to>
      <xdr:col>46</xdr:col>
      <xdr:colOff>38100</xdr:colOff>
      <xdr:row>60</xdr:row>
      <xdr:rowOff>31206</xdr:rowOff>
    </xdr:to>
    <xdr:sp macro="" textlink="">
      <xdr:nvSpPr>
        <xdr:cNvPr id="252" name="楕円 251">
          <a:extLst>
            <a:ext uri="{FF2B5EF4-FFF2-40B4-BE49-F238E27FC236}">
              <a16:creationId xmlns:a16="http://schemas.microsoft.com/office/drawing/2014/main" id="{D3AABBB7-1DB3-4E69-9C43-22886B3F2295}"/>
            </a:ext>
          </a:extLst>
        </xdr:cNvPr>
        <xdr:cNvSpPr/>
      </xdr:nvSpPr>
      <xdr:spPr>
        <a:xfrm>
          <a:off x="8056563" y="966415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138793</xdr:rowOff>
    </xdr:from>
    <xdr:to>
      <xdr:col>50</xdr:col>
      <xdr:colOff>114300</xdr:colOff>
      <xdr:row>59</xdr:row>
      <xdr:rowOff>151856</xdr:rowOff>
    </xdr:to>
    <xdr:cxnSp macro="">
      <xdr:nvCxnSpPr>
        <xdr:cNvPr id="253" name="直線コネクタ 252">
          <a:extLst>
            <a:ext uri="{FF2B5EF4-FFF2-40B4-BE49-F238E27FC236}">
              <a16:creationId xmlns:a16="http://schemas.microsoft.com/office/drawing/2014/main" id="{9F383992-947C-48B2-88E2-B6012DF79707}"/>
            </a:ext>
          </a:extLst>
        </xdr:cNvPr>
        <xdr:cNvCxnSpPr/>
      </xdr:nvCxnSpPr>
      <xdr:spPr>
        <a:xfrm flipV="1">
          <a:off x="8107363" y="9701893"/>
          <a:ext cx="817562"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115751</xdr:rowOff>
    </xdr:from>
    <xdr:to>
      <xdr:col>41</xdr:col>
      <xdr:colOff>101600</xdr:colOff>
      <xdr:row>60</xdr:row>
      <xdr:rowOff>45901</xdr:rowOff>
    </xdr:to>
    <xdr:sp macro="" textlink="">
      <xdr:nvSpPr>
        <xdr:cNvPr id="254" name="楕円 253">
          <a:extLst>
            <a:ext uri="{FF2B5EF4-FFF2-40B4-BE49-F238E27FC236}">
              <a16:creationId xmlns:a16="http://schemas.microsoft.com/office/drawing/2014/main" id="{7A36E7E5-8848-4AD2-B826-071B361A1362}"/>
            </a:ext>
          </a:extLst>
        </xdr:cNvPr>
        <xdr:cNvSpPr/>
      </xdr:nvSpPr>
      <xdr:spPr>
        <a:xfrm>
          <a:off x="7224713" y="967885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151856</xdr:rowOff>
    </xdr:from>
    <xdr:to>
      <xdr:col>45</xdr:col>
      <xdr:colOff>177800</xdr:colOff>
      <xdr:row>59</xdr:row>
      <xdr:rowOff>166551</xdr:rowOff>
    </xdr:to>
    <xdr:cxnSp macro="">
      <xdr:nvCxnSpPr>
        <xdr:cNvPr id="255" name="直線コネクタ 254">
          <a:extLst>
            <a:ext uri="{FF2B5EF4-FFF2-40B4-BE49-F238E27FC236}">
              <a16:creationId xmlns:a16="http://schemas.microsoft.com/office/drawing/2014/main" id="{B00DA6C2-DE1D-4365-B4D7-E87E26B1E463}"/>
            </a:ext>
          </a:extLst>
        </xdr:cNvPr>
        <xdr:cNvCxnSpPr/>
      </xdr:nvCxnSpPr>
      <xdr:spPr>
        <a:xfrm flipV="1">
          <a:off x="7275513" y="9714956"/>
          <a:ext cx="831850" cy="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125549</xdr:rowOff>
    </xdr:from>
    <xdr:to>
      <xdr:col>36</xdr:col>
      <xdr:colOff>165100</xdr:colOff>
      <xdr:row>60</xdr:row>
      <xdr:rowOff>55699</xdr:rowOff>
    </xdr:to>
    <xdr:sp macro="" textlink="">
      <xdr:nvSpPr>
        <xdr:cNvPr id="256" name="楕円 255">
          <a:extLst>
            <a:ext uri="{FF2B5EF4-FFF2-40B4-BE49-F238E27FC236}">
              <a16:creationId xmlns:a16="http://schemas.microsoft.com/office/drawing/2014/main" id="{DAFDB232-AF4A-41E8-9C08-60D626618811}"/>
            </a:ext>
          </a:extLst>
        </xdr:cNvPr>
        <xdr:cNvSpPr/>
      </xdr:nvSpPr>
      <xdr:spPr>
        <a:xfrm>
          <a:off x="6407150" y="968864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166551</xdr:rowOff>
    </xdr:from>
    <xdr:to>
      <xdr:col>41</xdr:col>
      <xdr:colOff>50800</xdr:colOff>
      <xdr:row>60</xdr:row>
      <xdr:rowOff>4899</xdr:rowOff>
    </xdr:to>
    <xdr:cxnSp macro="">
      <xdr:nvCxnSpPr>
        <xdr:cNvPr id="257" name="直線コネクタ 256">
          <a:extLst>
            <a:ext uri="{FF2B5EF4-FFF2-40B4-BE49-F238E27FC236}">
              <a16:creationId xmlns:a16="http://schemas.microsoft.com/office/drawing/2014/main" id="{178C2A32-6F16-4902-BC03-0EB276A1C66B}"/>
            </a:ext>
          </a:extLst>
        </xdr:cNvPr>
        <xdr:cNvCxnSpPr/>
      </xdr:nvCxnSpPr>
      <xdr:spPr>
        <a:xfrm flipV="1">
          <a:off x="6457950" y="9724888"/>
          <a:ext cx="817563" cy="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9270</xdr:rowOff>
    </xdr:from>
    <xdr:ext cx="469744" cy="259045"/>
    <xdr:sp macro="" textlink="">
      <xdr:nvSpPr>
        <xdr:cNvPr id="258" name="n_1aveValue【体育館・プール】&#10;一人当たり面積">
          <a:extLst>
            <a:ext uri="{FF2B5EF4-FFF2-40B4-BE49-F238E27FC236}">
              <a16:creationId xmlns:a16="http://schemas.microsoft.com/office/drawing/2014/main" id="{09D887E2-4ECD-4C3A-82DC-B6583C6CF330}"/>
            </a:ext>
          </a:extLst>
        </xdr:cNvPr>
        <xdr:cNvSpPr txBox="1"/>
      </xdr:nvSpPr>
      <xdr:spPr>
        <a:xfrm>
          <a:off x="8691640" y="1005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23965</xdr:rowOff>
    </xdr:from>
    <xdr:ext cx="469744" cy="259045"/>
    <xdr:sp macro="" textlink="">
      <xdr:nvSpPr>
        <xdr:cNvPr id="259" name="n_2aveValue【体育館・プール】&#10;一人当たり面積">
          <a:extLst>
            <a:ext uri="{FF2B5EF4-FFF2-40B4-BE49-F238E27FC236}">
              <a16:creationId xmlns:a16="http://schemas.microsoft.com/office/drawing/2014/main" id="{6E80A5C9-CF6E-4457-9267-768BF53B15A9}"/>
            </a:ext>
          </a:extLst>
        </xdr:cNvPr>
        <xdr:cNvSpPr txBox="1"/>
      </xdr:nvSpPr>
      <xdr:spPr>
        <a:xfrm>
          <a:off x="7886777" y="1007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38661</xdr:rowOff>
    </xdr:from>
    <xdr:ext cx="469744" cy="259045"/>
    <xdr:sp macro="" textlink="">
      <xdr:nvSpPr>
        <xdr:cNvPr id="260" name="n_3aveValue【体育館・プール】&#10;一人当たり面積">
          <a:extLst>
            <a:ext uri="{FF2B5EF4-FFF2-40B4-BE49-F238E27FC236}">
              <a16:creationId xmlns:a16="http://schemas.microsoft.com/office/drawing/2014/main" id="{1AD67EC2-496A-41BC-B7D5-0A0138591ABE}"/>
            </a:ext>
          </a:extLst>
        </xdr:cNvPr>
        <xdr:cNvSpPr txBox="1"/>
      </xdr:nvSpPr>
      <xdr:spPr>
        <a:xfrm>
          <a:off x="7054927" y="102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1" name="n_4aveValue【体育館・プール】&#10;一人当たり面積">
          <a:extLst>
            <a:ext uri="{FF2B5EF4-FFF2-40B4-BE49-F238E27FC236}">
              <a16:creationId xmlns:a16="http://schemas.microsoft.com/office/drawing/2014/main" id="{BF3BA15B-F550-4877-B38A-9D5594AD64AA}"/>
            </a:ext>
          </a:extLst>
        </xdr:cNvPr>
        <xdr:cNvSpPr txBox="1"/>
      </xdr:nvSpPr>
      <xdr:spPr>
        <a:xfrm>
          <a:off x="6237365" y="1019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34670</xdr:rowOff>
    </xdr:from>
    <xdr:ext cx="469744" cy="259045"/>
    <xdr:sp macro="" textlink="">
      <xdr:nvSpPr>
        <xdr:cNvPr id="262" name="n_1mainValue【体育館・プール】&#10;一人当たり面積">
          <a:extLst>
            <a:ext uri="{FF2B5EF4-FFF2-40B4-BE49-F238E27FC236}">
              <a16:creationId xmlns:a16="http://schemas.microsoft.com/office/drawing/2014/main" id="{7764CC02-3951-4083-9A24-2AA60010DC93}"/>
            </a:ext>
          </a:extLst>
        </xdr:cNvPr>
        <xdr:cNvSpPr txBox="1"/>
      </xdr:nvSpPr>
      <xdr:spPr>
        <a:xfrm>
          <a:off x="8691640" y="943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47733</xdr:rowOff>
    </xdr:from>
    <xdr:ext cx="469744" cy="259045"/>
    <xdr:sp macro="" textlink="">
      <xdr:nvSpPr>
        <xdr:cNvPr id="263" name="n_2mainValue【体育館・プール】&#10;一人当たり面積">
          <a:extLst>
            <a:ext uri="{FF2B5EF4-FFF2-40B4-BE49-F238E27FC236}">
              <a16:creationId xmlns:a16="http://schemas.microsoft.com/office/drawing/2014/main" id="{6D655436-D312-40E5-9DD9-F94D26974F26}"/>
            </a:ext>
          </a:extLst>
        </xdr:cNvPr>
        <xdr:cNvSpPr txBox="1"/>
      </xdr:nvSpPr>
      <xdr:spPr>
        <a:xfrm>
          <a:off x="7886777" y="94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62428</xdr:rowOff>
    </xdr:from>
    <xdr:ext cx="469744" cy="259045"/>
    <xdr:sp macro="" textlink="">
      <xdr:nvSpPr>
        <xdr:cNvPr id="264" name="n_3mainValue【体育館・プール】&#10;一人当たり面積">
          <a:extLst>
            <a:ext uri="{FF2B5EF4-FFF2-40B4-BE49-F238E27FC236}">
              <a16:creationId xmlns:a16="http://schemas.microsoft.com/office/drawing/2014/main" id="{E7B41EA2-0E9A-41AC-BCF7-5AA046269C27}"/>
            </a:ext>
          </a:extLst>
        </xdr:cNvPr>
        <xdr:cNvSpPr txBox="1"/>
      </xdr:nvSpPr>
      <xdr:spPr>
        <a:xfrm>
          <a:off x="7054927" y="946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72226</xdr:rowOff>
    </xdr:from>
    <xdr:ext cx="469744" cy="259045"/>
    <xdr:sp macro="" textlink="">
      <xdr:nvSpPr>
        <xdr:cNvPr id="265" name="n_4mainValue【体育館・プール】&#10;一人当たり面積">
          <a:extLst>
            <a:ext uri="{FF2B5EF4-FFF2-40B4-BE49-F238E27FC236}">
              <a16:creationId xmlns:a16="http://schemas.microsoft.com/office/drawing/2014/main" id="{BEBB1014-A57B-48DA-B1E2-908993A3D177}"/>
            </a:ext>
          </a:extLst>
        </xdr:cNvPr>
        <xdr:cNvSpPr txBox="1"/>
      </xdr:nvSpPr>
      <xdr:spPr>
        <a:xfrm>
          <a:off x="6237365" y="947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BF7B594C-1130-49E1-AD3F-E24ADF6EB5E4}"/>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E7EECC9-81BC-4683-8D8D-A15E8D1C7CC1}"/>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C77F66F-11BB-471E-B8F0-E6FA09F64D14}"/>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FAF557AF-2763-4FA8-888E-3C361E12C7B1}"/>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7D5AF4C-2D32-4C3F-B046-2A540E49860E}"/>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194A412E-14C7-426F-9A12-8E8845B0EB98}"/>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50B55C01-A53C-492D-9006-AE4AD8FEF947}"/>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21C5B79-2DC1-4762-9C95-21D321ABAAE5}"/>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4D03D94-2B0D-4C07-B2A2-6485C7CBE83A}"/>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4DBFF74-B6AA-44E4-8BB0-5B3076251EE6}"/>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6769DF0-1DFB-427B-9D0D-82CC2A3E0010}"/>
            </a:ext>
          </a:extLst>
        </xdr:cNvPr>
        <xdr:cNvSpPr txBox="1"/>
      </xdr:nvSpPr>
      <xdr:spPr>
        <a:xfrm>
          <a:off x="280534"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7821CEF9-15E5-4B1B-B644-776D3EF3969D}"/>
            </a:ext>
          </a:extLst>
        </xdr:cNvPr>
        <xdr:cNvCxnSpPr/>
      </xdr:nvCxnSpPr>
      <xdr:spPr>
        <a:xfrm>
          <a:off x="70485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E2154119-ED50-4B05-862A-85CA145C3ADE}"/>
            </a:ext>
          </a:extLst>
        </xdr:cNvPr>
        <xdr:cNvSpPr txBox="1"/>
      </xdr:nvSpPr>
      <xdr:spPr>
        <a:xfrm>
          <a:off x="28053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16956E37-2F9C-4C11-8EB7-A83DA095583C}"/>
            </a:ext>
          </a:extLst>
        </xdr:cNvPr>
        <xdr:cNvCxnSpPr/>
      </xdr:nvCxnSpPr>
      <xdr:spPr>
        <a:xfrm>
          <a:off x="70485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9B036929-5EAB-47B0-AA08-6465212274E7}"/>
            </a:ext>
          </a:extLst>
        </xdr:cNvPr>
        <xdr:cNvSpPr txBox="1"/>
      </xdr:nvSpPr>
      <xdr:spPr>
        <a:xfrm>
          <a:off x="344654"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E3AE3329-F208-4B2D-AEF2-A819A28FDA9D}"/>
            </a:ext>
          </a:extLst>
        </xdr:cNvPr>
        <xdr:cNvCxnSpPr/>
      </xdr:nvCxnSpPr>
      <xdr:spPr>
        <a:xfrm>
          <a:off x="70485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1AC77377-5BB9-441A-B334-16DF3C6D14C5}"/>
            </a:ext>
          </a:extLst>
        </xdr:cNvPr>
        <xdr:cNvSpPr txBox="1"/>
      </xdr:nvSpPr>
      <xdr:spPr>
        <a:xfrm>
          <a:off x="344654"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E5EFEC1C-4ACA-4CD0-943C-1DEC90EF0F78}"/>
            </a:ext>
          </a:extLst>
        </xdr:cNvPr>
        <xdr:cNvCxnSpPr/>
      </xdr:nvCxnSpPr>
      <xdr:spPr>
        <a:xfrm>
          <a:off x="70485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17072E72-FC1B-435F-82D9-D2878542C41A}"/>
            </a:ext>
          </a:extLst>
        </xdr:cNvPr>
        <xdr:cNvSpPr txBox="1"/>
      </xdr:nvSpPr>
      <xdr:spPr>
        <a:xfrm>
          <a:off x="344654"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C8921AD1-A491-48FA-BFFB-DEA7CCA39638}"/>
            </a:ext>
          </a:extLst>
        </xdr:cNvPr>
        <xdr:cNvCxnSpPr/>
      </xdr:nvCxnSpPr>
      <xdr:spPr>
        <a:xfrm>
          <a:off x="70485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B159C767-BEE8-455D-8489-173689481BD2}"/>
            </a:ext>
          </a:extLst>
        </xdr:cNvPr>
        <xdr:cNvSpPr txBox="1"/>
      </xdr:nvSpPr>
      <xdr:spPr>
        <a:xfrm>
          <a:off x="344654"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285C7A56-C65B-4953-A806-FCA393027E4E}"/>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80CDB0FC-EF9B-419F-875A-44072D90A265}"/>
            </a:ext>
          </a:extLst>
        </xdr:cNvPr>
        <xdr:cNvSpPr txBox="1"/>
      </xdr:nvSpPr>
      <xdr:spPr>
        <a:xfrm>
          <a:off x="394486"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CDCAB240-D03D-4E60-B03E-1A48AACA22CA}"/>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104775</xdr:rowOff>
    </xdr:to>
    <xdr:cxnSp macro="">
      <xdr:nvCxnSpPr>
        <xdr:cNvPr id="290" name="直線コネクタ 289">
          <a:extLst>
            <a:ext uri="{FF2B5EF4-FFF2-40B4-BE49-F238E27FC236}">
              <a16:creationId xmlns:a16="http://schemas.microsoft.com/office/drawing/2014/main" id="{F6BD525D-3D51-4655-99C5-89EEDE136D88}"/>
            </a:ext>
          </a:extLst>
        </xdr:cNvPr>
        <xdr:cNvCxnSpPr/>
      </xdr:nvCxnSpPr>
      <xdr:spPr>
        <a:xfrm flipV="1">
          <a:off x="4291965" y="125730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1" name="【福祉施設】&#10;有形固定資産減価償却率最小値テキスト">
          <a:extLst>
            <a:ext uri="{FF2B5EF4-FFF2-40B4-BE49-F238E27FC236}">
              <a16:creationId xmlns:a16="http://schemas.microsoft.com/office/drawing/2014/main" id="{ECEA4BF2-0E24-4B55-B10C-6F3186DCDCE5}"/>
            </a:ext>
          </a:extLst>
        </xdr:cNvPr>
        <xdr:cNvSpPr txBox="1"/>
      </xdr:nvSpPr>
      <xdr:spPr>
        <a:xfrm>
          <a:off x="4330700"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2" name="直線コネクタ 291">
          <a:extLst>
            <a:ext uri="{FF2B5EF4-FFF2-40B4-BE49-F238E27FC236}">
              <a16:creationId xmlns:a16="http://schemas.microsoft.com/office/drawing/2014/main" id="{8AF4D175-DDC1-401F-96B6-996371C2EB6B}"/>
            </a:ext>
          </a:extLst>
        </xdr:cNvPr>
        <xdr:cNvCxnSpPr/>
      </xdr:nvCxnSpPr>
      <xdr:spPr>
        <a:xfrm>
          <a:off x="4217988" y="140398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6DDF8C62-8E5E-43D6-98FB-E6C8CAD14772}"/>
            </a:ext>
          </a:extLst>
        </xdr:cNvPr>
        <xdr:cNvSpPr txBox="1"/>
      </xdr:nvSpPr>
      <xdr:spPr>
        <a:xfrm>
          <a:off x="4330700" y="1235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94" name="直線コネクタ 293">
          <a:extLst>
            <a:ext uri="{FF2B5EF4-FFF2-40B4-BE49-F238E27FC236}">
              <a16:creationId xmlns:a16="http://schemas.microsoft.com/office/drawing/2014/main" id="{EFDF194F-770F-4739-AA16-D7A69EC13683}"/>
            </a:ext>
          </a:extLst>
        </xdr:cNvPr>
        <xdr:cNvCxnSpPr/>
      </xdr:nvCxnSpPr>
      <xdr:spPr>
        <a:xfrm>
          <a:off x="4217988" y="125730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80D49073-E2AD-4E67-86C9-6E141E37AE9A}"/>
            </a:ext>
          </a:extLst>
        </xdr:cNvPr>
        <xdr:cNvSpPr txBox="1"/>
      </xdr:nvSpPr>
      <xdr:spPr>
        <a:xfrm>
          <a:off x="4330700" y="13205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96" name="フローチャート: 判断 295">
          <a:extLst>
            <a:ext uri="{FF2B5EF4-FFF2-40B4-BE49-F238E27FC236}">
              <a16:creationId xmlns:a16="http://schemas.microsoft.com/office/drawing/2014/main" id="{37E951F1-B4DF-4AF1-9EE3-853299CD6CB3}"/>
            </a:ext>
          </a:extLst>
        </xdr:cNvPr>
        <xdr:cNvSpPr/>
      </xdr:nvSpPr>
      <xdr:spPr>
        <a:xfrm>
          <a:off x="4241800" y="132270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297" name="フローチャート: 判断 296">
          <a:extLst>
            <a:ext uri="{FF2B5EF4-FFF2-40B4-BE49-F238E27FC236}">
              <a16:creationId xmlns:a16="http://schemas.microsoft.com/office/drawing/2014/main" id="{E196DC94-8C7B-4E61-92F5-36A4C967C79D}"/>
            </a:ext>
          </a:extLst>
        </xdr:cNvPr>
        <xdr:cNvSpPr/>
      </xdr:nvSpPr>
      <xdr:spPr>
        <a:xfrm>
          <a:off x="3475038" y="1322133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8" name="フローチャート: 判断 297">
          <a:extLst>
            <a:ext uri="{FF2B5EF4-FFF2-40B4-BE49-F238E27FC236}">
              <a16:creationId xmlns:a16="http://schemas.microsoft.com/office/drawing/2014/main" id="{D3353C13-043A-46FF-A3A6-9C60731EA8B1}"/>
            </a:ext>
          </a:extLst>
        </xdr:cNvPr>
        <xdr:cNvSpPr/>
      </xdr:nvSpPr>
      <xdr:spPr>
        <a:xfrm>
          <a:off x="2643188" y="132289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9" name="フローチャート: 判断 298">
          <a:extLst>
            <a:ext uri="{FF2B5EF4-FFF2-40B4-BE49-F238E27FC236}">
              <a16:creationId xmlns:a16="http://schemas.microsoft.com/office/drawing/2014/main" id="{513F12C1-F955-417F-BD11-DD913C695CE6}"/>
            </a:ext>
          </a:extLst>
        </xdr:cNvPr>
        <xdr:cNvSpPr/>
      </xdr:nvSpPr>
      <xdr:spPr>
        <a:xfrm>
          <a:off x="1825625" y="13246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300" name="フローチャート: 判断 299">
          <a:extLst>
            <a:ext uri="{FF2B5EF4-FFF2-40B4-BE49-F238E27FC236}">
              <a16:creationId xmlns:a16="http://schemas.microsoft.com/office/drawing/2014/main" id="{A704E510-4DA7-43CA-AB22-9AEB1C6E16AF}"/>
            </a:ext>
          </a:extLst>
        </xdr:cNvPr>
        <xdr:cNvSpPr/>
      </xdr:nvSpPr>
      <xdr:spPr>
        <a:xfrm>
          <a:off x="1008063" y="1321181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1EA48E5-35E1-4606-9DAC-909AC674F5D7}"/>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88CC4B8-00EF-4A5D-AB4E-9F1763EA978F}"/>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F8762C4-78C1-45E0-A38E-044801A50BF6}"/>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8CE8F0B3-8886-4796-BC6E-77EEECEF3E4B}"/>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C54D065-F4CA-46AC-8900-B3AEB06FFEF1}"/>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86361</xdr:rowOff>
    </xdr:from>
    <xdr:to>
      <xdr:col>24</xdr:col>
      <xdr:colOff>114300</xdr:colOff>
      <xdr:row>82</xdr:row>
      <xdr:rowOff>16511</xdr:rowOff>
    </xdr:to>
    <xdr:sp macro="" textlink="">
      <xdr:nvSpPr>
        <xdr:cNvPr id="306" name="楕円 305">
          <a:extLst>
            <a:ext uri="{FF2B5EF4-FFF2-40B4-BE49-F238E27FC236}">
              <a16:creationId xmlns:a16="http://schemas.microsoft.com/office/drawing/2014/main" id="{6E98835D-456F-4F1B-92FC-1AC7A1BB8CA5}"/>
            </a:ext>
          </a:extLst>
        </xdr:cNvPr>
        <xdr:cNvSpPr/>
      </xdr:nvSpPr>
      <xdr:spPr>
        <a:xfrm>
          <a:off x="4241800" y="1321181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109238</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FF0E9DC8-4DC7-45A8-8A2C-AB166C9CDFFB}"/>
            </a:ext>
          </a:extLst>
        </xdr:cNvPr>
        <xdr:cNvSpPr txBox="1"/>
      </xdr:nvSpPr>
      <xdr:spPr>
        <a:xfrm>
          <a:off x="4330700" y="1307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36830</xdr:rowOff>
    </xdr:from>
    <xdr:to>
      <xdr:col>20</xdr:col>
      <xdr:colOff>38100</xdr:colOff>
      <xdr:row>81</xdr:row>
      <xdr:rowOff>138430</xdr:rowOff>
    </xdr:to>
    <xdr:sp macro="" textlink="">
      <xdr:nvSpPr>
        <xdr:cNvPr id="308" name="楕円 307">
          <a:extLst>
            <a:ext uri="{FF2B5EF4-FFF2-40B4-BE49-F238E27FC236}">
              <a16:creationId xmlns:a16="http://schemas.microsoft.com/office/drawing/2014/main" id="{901D81DE-97A0-459C-B28E-987DBF923797}"/>
            </a:ext>
          </a:extLst>
        </xdr:cNvPr>
        <xdr:cNvSpPr/>
      </xdr:nvSpPr>
      <xdr:spPr>
        <a:xfrm>
          <a:off x="3475038" y="1316228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81</xdr:row>
      <xdr:rowOff>137161</xdr:rowOff>
    </xdr:to>
    <xdr:cxnSp macro="">
      <xdr:nvCxnSpPr>
        <xdr:cNvPr id="309" name="直線コネクタ 308">
          <a:extLst>
            <a:ext uri="{FF2B5EF4-FFF2-40B4-BE49-F238E27FC236}">
              <a16:creationId xmlns:a16="http://schemas.microsoft.com/office/drawing/2014/main" id="{CDE15FFF-F146-4E0F-9450-AD43EF0A602A}"/>
            </a:ext>
          </a:extLst>
        </xdr:cNvPr>
        <xdr:cNvCxnSpPr/>
      </xdr:nvCxnSpPr>
      <xdr:spPr>
        <a:xfrm>
          <a:off x="3525838" y="13213080"/>
          <a:ext cx="766762"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154939</xdr:rowOff>
    </xdr:from>
    <xdr:to>
      <xdr:col>15</xdr:col>
      <xdr:colOff>101600</xdr:colOff>
      <xdr:row>81</xdr:row>
      <xdr:rowOff>85089</xdr:rowOff>
    </xdr:to>
    <xdr:sp macro="" textlink="">
      <xdr:nvSpPr>
        <xdr:cNvPr id="310" name="楕円 309">
          <a:extLst>
            <a:ext uri="{FF2B5EF4-FFF2-40B4-BE49-F238E27FC236}">
              <a16:creationId xmlns:a16="http://schemas.microsoft.com/office/drawing/2014/main" id="{63C4B20B-005B-4925-88A0-7CC952195EE8}"/>
            </a:ext>
          </a:extLst>
        </xdr:cNvPr>
        <xdr:cNvSpPr/>
      </xdr:nvSpPr>
      <xdr:spPr>
        <a:xfrm>
          <a:off x="2643188" y="1311846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34289</xdr:rowOff>
    </xdr:from>
    <xdr:to>
      <xdr:col>19</xdr:col>
      <xdr:colOff>177800</xdr:colOff>
      <xdr:row>81</xdr:row>
      <xdr:rowOff>87630</xdr:rowOff>
    </xdr:to>
    <xdr:cxnSp macro="">
      <xdr:nvCxnSpPr>
        <xdr:cNvPr id="311" name="直線コネクタ 310">
          <a:extLst>
            <a:ext uri="{FF2B5EF4-FFF2-40B4-BE49-F238E27FC236}">
              <a16:creationId xmlns:a16="http://schemas.microsoft.com/office/drawing/2014/main" id="{B423A72E-0F83-48FB-8957-88F9C4694F6C}"/>
            </a:ext>
          </a:extLst>
        </xdr:cNvPr>
        <xdr:cNvCxnSpPr/>
      </xdr:nvCxnSpPr>
      <xdr:spPr>
        <a:xfrm>
          <a:off x="2693988" y="13159739"/>
          <a:ext cx="83185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312" name="楕円 311">
          <a:extLst>
            <a:ext uri="{FF2B5EF4-FFF2-40B4-BE49-F238E27FC236}">
              <a16:creationId xmlns:a16="http://schemas.microsoft.com/office/drawing/2014/main" id="{21F9BC74-2D5E-4B1B-8A00-4E0F2B8715B1}"/>
            </a:ext>
          </a:extLst>
        </xdr:cNvPr>
        <xdr:cNvSpPr/>
      </xdr:nvSpPr>
      <xdr:spPr>
        <a:xfrm>
          <a:off x="1825625" y="130765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34289</xdr:rowOff>
    </xdr:to>
    <xdr:cxnSp macro="">
      <xdr:nvCxnSpPr>
        <xdr:cNvPr id="313" name="直線コネクタ 312">
          <a:extLst>
            <a:ext uri="{FF2B5EF4-FFF2-40B4-BE49-F238E27FC236}">
              <a16:creationId xmlns:a16="http://schemas.microsoft.com/office/drawing/2014/main" id="{83EE98BC-9EEF-4AF2-B221-E83A0BEEF721}"/>
            </a:ext>
          </a:extLst>
        </xdr:cNvPr>
        <xdr:cNvCxnSpPr/>
      </xdr:nvCxnSpPr>
      <xdr:spPr>
        <a:xfrm>
          <a:off x="1876425" y="13127355"/>
          <a:ext cx="817563"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67311</xdr:rowOff>
    </xdr:from>
    <xdr:to>
      <xdr:col>6</xdr:col>
      <xdr:colOff>38100</xdr:colOff>
      <xdr:row>80</xdr:row>
      <xdr:rowOff>168911</xdr:rowOff>
    </xdr:to>
    <xdr:sp macro="" textlink="">
      <xdr:nvSpPr>
        <xdr:cNvPr id="314" name="楕円 313">
          <a:extLst>
            <a:ext uri="{FF2B5EF4-FFF2-40B4-BE49-F238E27FC236}">
              <a16:creationId xmlns:a16="http://schemas.microsoft.com/office/drawing/2014/main" id="{59D6C217-D0CE-435A-A9DD-926D3AFA060E}"/>
            </a:ext>
          </a:extLst>
        </xdr:cNvPr>
        <xdr:cNvSpPr/>
      </xdr:nvSpPr>
      <xdr:spPr>
        <a:xfrm>
          <a:off x="1008063" y="13030836"/>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118111</xdr:rowOff>
    </xdr:from>
    <xdr:to>
      <xdr:col>10</xdr:col>
      <xdr:colOff>114300</xdr:colOff>
      <xdr:row>80</xdr:row>
      <xdr:rowOff>163830</xdr:rowOff>
    </xdr:to>
    <xdr:cxnSp macro="">
      <xdr:nvCxnSpPr>
        <xdr:cNvPr id="315" name="直線コネクタ 314">
          <a:extLst>
            <a:ext uri="{FF2B5EF4-FFF2-40B4-BE49-F238E27FC236}">
              <a16:creationId xmlns:a16="http://schemas.microsoft.com/office/drawing/2014/main" id="{85979C17-3EC1-451E-9A15-CD067911027D}"/>
            </a:ext>
          </a:extLst>
        </xdr:cNvPr>
        <xdr:cNvCxnSpPr/>
      </xdr:nvCxnSpPr>
      <xdr:spPr>
        <a:xfrm>
          <a:off x="1058863" y="13081636"/>
          <a:ext cx="817562"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17163</xdr:rowOff>
    </xdr:from>
    <xdr:ext cx="405111" cy="259045"/>
    <xdr:sp macro="" textlink="">
      <xdr:nvSpPr>
        <xdr:cNvPr id="316" name="n_1aveValue【福祉施設】&#10;有形固定資産減価償却率">
          <a:extLst>
            <a:ext uri="{FF2B5EF4-FFF2-40B4-BE49-F238E27FC236}">
              <a16:creationId xmlns:a16="http://schemas.microsoft.com/office/drawing/2014/main" id="{951F014D-3F63-4D44-B8A6-DD5D60F59E77}"/>
            </a:ext>
          </a:extLst>
        </xdr:cNvPr>
        <xdr:cNvSpPr txBox="1"/>
      </xdr:nvSpPr>
      <xdr:spPr>
        <a:xfrm>
          <a:off x="3324869"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24782</xdr:rowOff>
    </xdr:from>
    <xdr:ext cx="405111" cy="259045"/>
    <xdr:sp macro="" textlink="">
      <xdr:nvSpPr>
        <xdr:cNvPr id="317" name="n_2aveValue【福祉施設】&#10;有形固定資産減価償却率">
          <a:extLst>
            <a:ext uri="{FF2B5EF4-FFF2-40B4-BE49-F238E27FC236}">
              <a16:creationId xmlns:a16="http://schemas.microsoft.com/office/drawing/2014/main" id="{069EFB26-E2F4-481F-888F-81B13A294A3E}"/>
            </a:ext>
          </a:extLst>
        </xdr:cNvPr>
        <xdr:cNvSpPr txBox="1"/>
      </xdr:nvSpPr>
      <xdr:spPr>
        <a:xfrm>
          <a:off x="2505719"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41927</xdr:rowOff>
    </xdr:from>
    <xdr:ext cx="405111" cy="259045"/>
    <xdr:sp macro="" textlink="">
      <xdr:nvSpPr>
        <xdr:cNvPr id="318" name="n_3aveValue【福祉施設】&#10;有形固定資産減価償却率">
          <a:extLst>
            <a:ext uri="{FF2B5EF4-FFF2-40B4-BE49-F238E27FC236}">
              <a16:creationId xmlns:a16="http://schemas.microsoft.com/office/drawing/2014/main" id="{FE147529-DFB2-4295-AB91-468F5ACE3C2C}"/>
            </a:ext>
          </a:extLst>
        </xdr:cNvPr>
        <xdr:cNvSpPr txBox="1"/>
      </xdr:nvSpPr>
      <xdr:spPr>
        <a:xfrm>
          <a:off x="1688157" y="1332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7638</xdr:rowOff>
    </xdr:from>
    <xdr:ext cx="405111" cy="259045"/>
    <xdr:sp macro="" textlink="">
      <xdr:nvSpPr>
        <xdr:cNvPr id="319" name="n_4aveValue【福祉施設】&#10;有形固定資産減価償却率">
          <a:extLst>
            <a:ext uri="{FF2B5EF4-FFF2-40B4-BE49-F238E27FC236}">
              <a16:creationId xmlns:a16="http://schemas.microsoft.com/office/drawing/2014/main" id="{E1471412-9A2F-4EBD-A1A3-812A4D90E3B4}"/>
            </a:ext>
          </a:extLst>
        </xdr:cNvPr>
        <xdr:cNvSpPr txBox="1"/>
      </xdr:nvSpPr>
      <xdr:spPr>
        <a:xfrm>
          <a:off x="870594" y="13295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154957</xdr:rowOff>
    </xdr:from>
    <xdr:ext cx="405111" cy="259045"/>
    <xdr:sp macro="" textlink="">
      <xdr:nvSpPr>
        <xdr:cNvPr id="320" name="n_1mainValue【福祉施設】&#10;有形固定資産減価償却率">
          <a:extLst>
            <a:ext uri="{FF2B5EF4-FFF2-40B4-BE49-F238E27FC236}">
              <a16:creationId xmlns:a16="http://schemas.microsoft.com/office/drawing/2014/main" id="{300851DC-E2D9-4B3D-9299-1DCE40DCBDA7}"/>
            </a:ext>
          </a:extLst>
        </xdr:cNvPr>
        <xdr:cNvSpPr txBox="1"/>
      </xdr:nvSpPr>
      <xdr:spPr>
        <a:xfrm>
          <a:off x="3324869" y="1295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101616</xdr:rowOff>
    </xdr:from>
    <xdr:ext cx="405111" cy="259045"/>
    <xdr:sp macro="" textlink="">
      <xdr:nvSpPr>
        <xdr:cNvPr id="321" name="n_2mainValue【福祉施設】&#10;有形固定資産減価償却率">
          <a:extLst>
            <a:ext uri="{FF2B5EF4-FFF2-40B4-BE49-F238E27FC236}">
              <a16:creationId xmlns:a16="http://schemas.microsoft.com/office/drawing/2014/main" id="{CDB7AA36-1906-43F9-A451-F03515F733E8}"/>
            </a:ext>
          </a:extLst>
        </xdr:cNvPr>
        <xdr:cNvSpPr txBox="1"/>
      </xdr:nvSpPr>
      <xdr:spPr>
        <a:xfrm>
          <a:off x="2505719" y="1290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322" name="n_3mainValue【福祉施設】&#10;有形固定資産減価償却率">
          <a:extLst>
            <a:ext uri="{FF2B5EF4-FFF2-40B4-BE49-F238E27FC236}">
              <a16:creationId xmlns:a16="http://schemas.microsoft.com/office/drawing/2014/main" id="{402F56AC-E502-4E21-853B-BE2695C49F3A}"/>
            </a:ext>
          </a:extLst>
        </xdr:cNvPr>
        <xdr:cNvSpPr txBox="1"/>
      </xdr:nvSpPr>
      <xdr:spPr>
        <a:xfrm>
          <a:off x="1688157" y="1286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13988</xdr:rowOff>
    </xdr:from>
    <xdr:ext cx="405111" cy="259045"/>
    <xdr:sp macro="" textlink="">
      <xdr:nvSpPr>
        <xdr:cNvPr id="323" name="n_4mainValue【福祉施設】&#10;有形固定資産減価償却率">
          <a:extLst>
            <a:ext uri="{FF2B5EF4-FFF2-40B4-BE49-F238E27FC236}">
              <a16:creationId xmlns:a16="http://schemas.microsoft.com/office/drawing/2014/main" id="{BE89B8A4-8B11-44D7-8098-9F65F93CABA5}"/>
            </a:ext>
          </a:extLst>
        </xdr:cNvPr>
        <xdr:cNvSpPr txBox="1"/>
      </xdr:nvSpPr>
      <xdr:spPr>
        <a:xfrm>
          <a:off x="870594" y="1281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CC3DB61F-3E26-4A20-8DEB-24F3DD722AE4}"/>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4B9489D1-F309-4610-B61E-689731362FC1}"/>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6DF26661-4A8E-4CD5-9548-DAF8EEA2F81E}"/>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F9CD934C-E52B-4154-A8C8-CECEFE8887AA}"/>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4AE841E4-A6C5-4A72-B443-A3C7BB9228EF}"/>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31AAB6BC-DAFC-4BB3-88EB-C9F9F1BD23EA}"/>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94DC5920-442F-44A6-A567-9A5EE5C064C0}"/>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8530F446-480D-468E-B042-F197EDE07567}"/>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CCFC8D26-5BCF-42B2-AD6B-A0B831F72324}"/>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B0082352-23C1-4232-9769-133002A9C9A3}"/>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2731D87C-38E8-4B8B-82D0-19D9A52CB748}"/>
            </a:ext>
          </a:extLst>
        </xdr:cNvPr>
        <xdr:cNvCxnSpPr/>
      </xdr:nvCxnSpPr>
      <xdr:spPr>
        <a:xfrm>
          <a:off x="6118225" y="1409904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43D96F0A-8E26-48BB-A6F6-2C2B5F482A34}"/>
            </a:ext>
          </a:extLst>
        </xdr:cNvPr>
        <xdr:cNvSpPr txBox="1"/>
      </xdr:nvSpPr>
      <xdr:spPr>
        <a:xfrm>
          <a:off x="5679621"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0AB23736-D5DB-4B7D-BF4B-055E5EF9D786}"/>
            </a:ext>
          </a:extLst>
        </xdr:cNvPr>
        <xdr:cNvCxnSpPr/>
      </xdr:nvCxnSpPr>
      <xdr:spPr>
        <a:xfrm>
          <a:off x="6118225" y="13786757"/>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B0DA08DA-4B72-4C2F-BFAC-F6360BEF42DC}"/>
            </a:ext>
          </a:extLst>
        </xdr:cNvPr>
        <xdr:cNvSpPr txBox="1"/>
      </xdr:nvSpPr>
      <xdr:spPr>
        <a:xfrm>
          <a:off x="5679621" y="13654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29DE4369-92E4-44AB-8DA2-5FAC074958C8}"/>
            </a:ext>
          </a:extLst>
        </xdr:cNvPr>
        <xdr:cNvCxnSpPr/>
      </xdr:nvCxnSpPr>
      <xdr:spPr>
        <a:xfrm>
          <a:off x="6118225" y="13479236"/>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0BE3A4DD-EFAD-43B7-BAD7-CCD78D0580CE}"/>
            </a:ext>
          </a:extLst>
        </xdr:cNvPr>
        <xdr:cNvSpPr txBox="1"/>
      </xdr:nvSpPr>
      <xdr:spPr>
        <a:xfrm>
          <a:off x="5679621"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FE7E5853-352A-49A5-A897-FDCDEE4F3DAD}"/>
            </a:ext>
          </a:extLst>
        </xdr:cNvPr>
        <xdr:cNvCxnSpPr/>
      </xdr:nvCxnSpPr>
      <xdr:spPr>
        <a:xfrm>
          <a:off x="6118225" y="13171714"/>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0D5B37C9-9BEA-41D2-850E-7A4F77971FF8}"/>
            </a:ext>
          </a:extLst>
        </xdr:cNvPr>
        <xdr:cNvSpPr txBox="1"/>
      </xdr:nvSpPr>
      <xdr:spPr>
        <a:xfrm>
          <a:off x="5679621"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13E8DEDD-5756-47E9-8592-A1D62FAEF784}"/>
            </a:ext>
          </a:extLst>
        </xdr:cNvPr>
        <xdr:cNvCxnSpPr/>
      </xdr:nvCxnSpPr>
      <xdr:spPr>
        <a:xfrm>
          <a:off x="6118225" y="1286419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3F116027-5868-48C1-BF6F-7A30A03CF745}"/>
            </a:ext>
          </a:extLst>
        </xdr:cNvPr>
        <xdr:cNvSpPr txBox="1"/>
      </xdr:nvSpPr>
      <xdr:spPr>
        <a:xfrm>
          <a:off x="5679621" y="12731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8E83D1E4-E395-44B4-9F08-92CD5D52B992}"/>
            </a:ext>
          </a:extLst>
        </xdr:cNvPr>
        <xdr:cNvCxnSpPr/>
      </xdr:nvCxnSpPr>
      <xdr:spPr>
        <a:xfrm>
          <a:off x="6118225" y="1255667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70B62908-0A22-4E33-B91B-BE1715F152C7}"/>
            </a:ext>
          </a:extLst>
        </xdr:cNvPr>
        <xdr:cNvSpPr txBox="1"/>
      </xdr:nvSpPr>
      <xdr:spPr>
        <a:xfrm>
          <a:off x="5679621" y="124239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08254CBC-DF96-4103-BC26-218E09E31C62}"/>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B40DC3BB-CE4D-400A-B9D6-361DBE686C52}"/>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E5A25C7F-93CD-41F9-86F3-9DF168E2F22D}"/>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114844</xdr:rowOff>
    </xdr:from>
    <xdr:to>
      <xdr:col>54</xdr:col>
      <xdr:colOff>189865</xdr:colOff>
      <xdr:row>86</xdr:row>
      <xdr:rowOff>158931</xdr:rowOff>
    </xdr:to>
    <xdr:cxnSp macro="">
      <xdr:nvCxnSpPr>
        <xdr:cNvPr id="349" name="直線コネクタ 348">
          <a:extLst>
            <a:ext uri="{FF2B5EF4-FFF2-40B4-BE49-F238E27FC236}">
              <a16:creationId xmlns:a16="http://schemas.microsoft.com/office/drawing/2014/main" id="{966FC286-EC25-42F0-9ACE-61160277A5FB}"/>
            </a:ext>
          </a:extLst>
        </xdr:cNvPr>
        <xdr:cNvCxnSpPr/>
      </xdr:nvCxnSpPr>
      <xdr:spPr>
        <a:xfrm flipV="1">
          <a:off x="9691053" y="12592594"/>
          <a:ext cx="0" cy="150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50" name="【福祉施設】&#10;一人当たり面積最小値テキスト">
          <a:extLst>
            <a:ext uri="{FF2B5EF4-FFF2-40B4-BE49-F238E27FC236}">
              <a16:creationId xmlns:a16="http://schemas.microsoft.com/office/drawing/2014/main" id="{E8E1B8BB-2B7F-4D1E-86C4-B0403BAD3D60}"/>
            </a:ext>
          </a:extLst>
        </xdr:cNvPr>
        <xdr:cNvSpPr txBox="1"/>
      </xdr:nvSpPr>
      <xdr:spPr>
        <a:xfrm>
          <a:off x="9729788" y="14097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1" name="直線コネクタ 350">
          <a:extLst>
            <a:ext uri="{FF2B5EF4-FFF2-40B4-BE49-F238E27FC236}">
              <a16:creationId xmlns:a16="http://schemas.microsoft.com/office/drawing/2014/main" id="{15D6BF85-1171-47E2-A928-A78A2035C4B4}"/>
            </a:ext>
          </a:extLst>
        </xdr:cNvPr>
        <xdr:cNvCxnSpPr/>
      </xdr:nvCxnSpPr>
      <xdr:spPr>
        <a:xfrm>
          <a:off x="9617075" y="1409400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61521</xdr:rowOff>
    </xdr:from>
    <xdr:ext cx="469744" cy="259045"/>
    <xdr:sp macro="" textlink="">
      <xdr:nvSpPr>
        <xdr:cNvPr id="352" name="【福祉施設】&#10;一人当たり面積最大値テキスト">
          <a:extLst>
            <a:ext uri="{FF2B5EF4-FFF2-40B4-BE49-F238E27FC236}">
              <a16:creationId xmlns:a16="http://schemas.microsoft.com/office/drawing/2014/main" id="{14CD29A0-6C35-4F01-A23E-259CD677674B}"/>
            </a:ext>
          </a:extLst>
        </xdr:cNvPr>
        <xdr:cNvSpPr txBox="1"/>
      </xdr:nvSpPr>
      <xdr:spPr>
        <a:xfrm>
          <a:off x="9729788" y="123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114844</xdr:rowOff>
    </xdr:from>
    <xdr:to>
      <xdr:col>55</xdr:col>
      <xdr:colOff>88900</xdr:colOff>
      <xdr:row>77</xdr:row>
      <xdr:rowOff>114844</xdr:rowOff>
    </xdr:to>
    <xdr:cxnSp macro="">
      <xdr:nvCxnSpPr>
        <xdr:cNvPr id="353" name="直線コネクタ 352">
          <a:extLst>
            <a:ext uri="{FF2B5EF4-FFF2-40B4-BE49-F238E27FC236}">
              <a16:creationId xmlns:a16="http://schemas.microsoft.com/office/drawing/2014/main" id="{7C3B1982-CE2B-42D7-BBB1-06332D645B2B}"/>
            </a:ext>
          </a:extLst>
        </xdr:cNvPr>
        <xdr:cNvCxnSpPr/>
      </xdr:nvCxnSpPr>
      <xdr:spPr>
        <a:xfrm>
          <a:off x="9617075" y="1259259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354" name="【福祉施設】&#10;一人当たり面積平均値テキスト">
          <a:extLst>
            <a:ext uri="{FF2B5EF4-FFF2-40B4-BE49-F238E27FC236}">
              <a16:creationId xmlns:a16="http://schemas.microsoft.com/office/drawing/2014/main" id="{D1C811AE-589F-44EA-ABFC-B1595F069E78}"/>
            </a:ext>
          </a:extLst>
        </xdr:cNvPr>
        <xdr:cNvSpPr txBox="1"/>
      </xdr:nvSpPr>
      <xdr:spPr>
        <a:xfrm>
          <a:off x="9729788" y="135962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55" name="フローチャート: 判断 354">
          <a:extLst>
            <a:ext uri="{FF2B5EF4-FFF2-40B4-BE49-F238E27FC236}">
              <a16:creationId xmlns:a16="http://schemas.microsoft.com/office/drawing/2014/main" id="{1A6949CE-A8E9-4FEC-B757-D7E362A23F8D}"/>
            </a:ext>
          </a:extLst>
        </xdr:cNvPr>
        <xdr:cNvSpPr/>
      </xdr:nvSpPr>
      <xdr:spPr>
        <a:xfrm>
          <a:off x="9655175" y="13613085"/>
          <a:ext cx="87313"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13426</xdr:rowOff>
    </xdr:from>
    <xdr:to>
      <xdr:col>50</xdr:col>
      <xdr:colOff>165100</xdr:colOff>
      <xdr:row>84</xdr:row>
      <xdr:rowOff>115026</xdr:rowOff>
    </xdr:to>
    <xdr:sp macro="" textlink="">
      <xdr:nvSpPr>
        <xdr:cNvPr id="356" name="フローチャート: 判断 355">
          <a:extLst>
            <a:ext uri="{FF2B5EF4-FFF2-40B4-BE49-F238E27FC236}">
              <a16:creationId xmlns:a16="http://schemas.microsoft.com/office/drawing/2014/main" id="{E9DDFCE4-39D8-46C9-B712-75650793FFCA}"/>
            </a:ext>
          </a:extLst>
        </xdr:cNvPr>
        <xdr:cNvSpPr/>
      </xdr:nvSpPr>
      <xdr:spPr>
        <a:xfrm>
          <a:off x="8874125" y="1362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126093</xdr:rowOff>
    </xdr:from>
    <xdr:to>
      <xdr:col>46</xdr:col>
      <xdr:colOff>38100</xdr:colOff>
      <xdr:row>84</xdr:row>
      <xdr:rowOff>56243</xdr:rowOff>
    </xdr:to>
    <xdr:sp macro="" textlink="">
      <xdr:nvSpPr>
        <xdr:cNvPr id="357" name="フローチャート: 判断 356">
          <a:extLst>
            <a:ext uri="{FF2B5EF4-FFF2-40B4-BE49-F238E27FC236}">
              <a16:creationId xmlns:a16="http://schemas.microsoft.com/office/drawing/2014/main" id="{01E5C8D5-763E-465B-885D-84003FAD3280}"/>
            </a:ext>
          </a:extLst>
        </xdr:cNvPr>
        <xdr:cNvSpPr/>
      </xdr:nvSpPr>
      <xdr:spPr>
        <a:xfrm>
          <a:off x="8056563" y="13575393"/>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5262</xdr:rowOff>
    </xdr:from>
    <xdr:to>
      <xdr:col>41</xdr:col>
      <xdr:colOff>101600</xdr:colOff>
      <xdr:row>85</xdr:row>
      <xdr:rowOff>106862</xdr:rowOff>
    </xdr:to>
    <xdr:sp macro="" textlink="">
      <xdr:nvSpPr>
        <xdr:cNvPr id="358" name="フローチャート: 判断 357">
          <a:extLst>
            <a:ext uri="{FF2B5EF4-FFF2-40B4-BE49-F238E27FC236}">
              <a16:creationId xmlns:a16="http://schemas.microsoft.com/office/drawing/2014/main" id="{55355B53-5663-4020-A317-5D1732E77C52}"/>
            </a:ext>
          </a:extLst>
        </xdr:cNvPr>
        <xdr:cNvSpPr/>
      </xdr:nvSpPr>
      <xdr:spPr>
        <a:xfrm>
          <a:off x="7224713"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11793</xdr:rowOff>
    </xdr:from>
    <xdr:to>
      <xdr:col>36</xdr:col>
      <xdr:colOff>165100</xdr:colOff>
      <xdr:row>85</xdr:row>
      <xdr:rowOff>113393</xdr:rowOff>
    </xdr:to>
    <xdr:sp macro="" textlink="">
      <xdr:nvSpPr>
        <xdr:cNvPr id="359" name="フローチャート: 判断 358">
          <a:extLst>
            <a:ext uri="{FF2B5EF4-FFF2-40B4-BE49-F238E27FC236}">
              <a16:creationId xmlns:a16="http://schemas.microsoft.com/office/drawing/2014/main" id="{435C88DC-0278-48DA-AEAE-E87F208E68C3}"/>
            </a:ext>
          </a:extLst>
        </xdr:cNvPr>
        <xdr:cNvSpPr/>
      </xdr:nvSpPr>
      <xdr:spPr>
        <a:xfrm>
          <a:off x="6407150" y="137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C4E395E2-862C-45EB-860F-89778898C111}"/>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CFCF21DF-C1C2-4D4D-A357-FA2EB1C83D0F}"/>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3C4B1643-11AF-49F6-BE74-3BDE802B6AED}"/>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1AE21F39-1AC7-4FB4-A023-BD1943BDCE75}"/>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112D4CE2-4554-45A6-B283-FC227B7B95F2}"/>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70576</xdr:rowOff>
    </xdr:from>
    <xdr:to>
      <xdr:col>55</xdr:col>
      <xdr:colOff>50800</xdr:colOff>
      <xdr:row>84</xdr:row>
      <xdr:rowOff>726</xdr:rowOff>
    </xdr:to>
    <xdr:sp macro="" textlink="">
      <xdr:nvSpPr>
        <xdr:cNvPr id="365" name="楕円 364">
          <a:extLst>
            <a:ext uri="{FF2B5EF4-FFF2-40B4-BE49-F238E27FC236}">
              <a16:creationId xmlns:a16="http://schemas.microsoft.com/office/drawing/2014/main" id="{452A5942-5977-4E2C-8ED5-C41C29FF8832}"/>
            </a:ext>
          </a:extLst>
        </xdr:cNvPr>
        <xdr:cNvSpPr/>
      </xdr:nvSpPr>
      <xdr:spPr>
        <a:xfrm>
          <a:off x="9655175" y="13519876"/>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93453</xdr:rowOff>
    </xdr:from>
    <xdr:ext cx="469744" cy="259045"/>
    <xdr:sp macro="" textlink="">
      <xdr:nvSpPr>
        <xdr:cNvPr id="366" name="【福祉施設】&#10;一人当たり面積該当値テキスト">
          <a:extLst>
            <a:ext uri="{FF2B5EF4-FFF2-40B4-BE49-F238E27FC236}">
              <a16:creationId xmlns:a16="http://schemas.microsoft.com/office/drawing/2014/main" id="{E0D33DD9-6A96-4E30-A820-BEB4872AB28B}"/>
            </a:ext>
          </a:extLst>
        </xdr:cNvPr>
        <xdr:cNvSpPr txBox="1"/>
      </xdr:nvSpPr>
      <xdr:spPr>
        <a:xfrm>
          <a:off x="9729788" y="1338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80373</xdr:rowOff>
    </xdr:from>
    <xdr:to>
      <xdr:col>50</xdr:col>
      <xdr:colOff>165100</xdr:colOff>
      <xdr:row>84</xdr:row>
      <xdr:rowOff>10523</xdr:rowOff>
    </xdr:to>
    <xdr:sp macro="" textlink="">
      <xdr:nvSpPr>
        <xdr:cNvPr id="367" name="楕円 366">
          <a:extLst>
            <a:ext uri="{FF2B5EF4-FFF2-40B4-BE49-F238E27FC236}">
              <a16:creationId xmlns:a16="http://schemas.microsoft.com/office/drawing/2014/main" id="{5F41D7FF-7D6E-4133-BA17-ACB77B72EEAD}"/>
            </a:ext>
          </a:extLst>
        </xdr:cNvPr>
        <xdr:cNvSpPr/>
      </xdr:nvSpPr>
      <xdr:spPr>
        <a:xfrm>
          <a:off x="8874125" y="1352967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121376</xdr:rowOff>
    </xdr:from>
    <xdr:to>
      <xdr:col>55</xdr:col>
      <xdr:colOff>0</xdr:colOff>
      <xdr:row>83</xdr:row>
      <xdr:rowOff>131173</xdr:rowOff>
    </xdr:to>
    <xdr:cxnSp macro="">
      <xdr:nvCxnSpPr>
        <xdr:cNvPr id="368" name="直線コネクタ 367">
          <a:extLst>
            <a:ext uri="{FF2B5EF4-FFF2-40B4-BE49-F238E27FC236}">
              <a16:creationId xmlns:a16="http://schemas.microsoft.com/office/drawing/2014/main" id="{A92B503D-364E-4D07-8884-6A7829642793}"/>
            </a:ext>
          </a:extLst>
        </xdr:cNvPr>
        <xdr:cNvCxnSpPr/>
      </xdr:nvCxnSpPr>
      <xdr:spPr>
        <a:xfrm flipV="1">
          <a:off x="8924925" y="13570676"/>
          <a:ext cx="766763"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90170</xdr:rowOff>
    </xdr:from>
    <xdr:to>
      <xdr:col>46</xdr:col>
      <xdr:colOff>38100</xdr:colOff>
      <xdr:row>84</xdr:row>
      <xdr:rowOff>20320</xdr:rowOff>
    </xdr:to>
    <xdr:sp macro="" textlink="">
      <xdr:nvSpPr>
        <xdr:cNvPr id="369" name="楕円 368">
          <a:extLst>
            <a:ext uri="{FF2B5EF4-FFF2-40B4-BE49-F238E27FC236}">
              <a16:creationId xmlns:a16="http://schemas.microsoft.com/office/drawing/2014/main" id="{A3E38A50-E154-43D4-B025-E00595E1E681}"/>
            </a:ext>
          </a:extLst>
        </xdr:cNvPr>
        <xdr:cNvSpPr/>
      </xdr:nvSpPr>
      <xdr:spPr>
        <a:xfrm>
          <a:off x="8056563" y="1353947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131173</xdr:rowOff>
    </xdr:from>
    <xdr:to>
      <xdr:col>50</xdr:col>
      <xdr:colOff>114300</xdr:colOff>
      <xdr:row>83</xdr:row>
      <xdr:rowOff>140970</xdr:rowOff>
    </xdr:to>
    <xdr:cxnSp macro="">
      <xdr:nvCxnSpPr>
        <xdr:cNvPr id="370" name="直線コネクタ 369">
          <a:extLst>
            <a:ext uri="{FF2B5EF4-FFF2-40B4-BE49-F238E27FC236}">
              <a16:creationId xmlns:a16="http://schemas.microsoft.com/office/drawing/2014/main" id="{71C816E4-48B3-4AFD-AE27-FDF78FCB7E92}"/>
            </a:ext>
          </a:extLst>
        </xdr:cNvPr>
        <xdr:cNvCxnSpPr/>
      </xdr:nvCxnSpPr>
      <xdr:spPr>
        <a:xfrm flipV="1">
          <a:off x="8107363" y="13580473"/>
          <a:ext cx="817562"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96701</xdr:rowOff>
    </xdr:from>
    <xdr:to>
      <xdr:col>41</xdr:col>
      <xdr:colOff>101600</xdr:colOff>
      <xdr:row>84</xdr:row>
      <xdr:rowOff>26851</xdr:rowOff>
    </xdr:to>
    <xdr:sp macro="" textlink="">
      <xdr:nvSpPr>
        <xdr:cNvPr id="371" name="楕円 370">
          <a:extLst>
            <a:ext uri="{FF2B5EF4-FFF2-40B4-BE49-F238E27FC236}">
              <a16:creationId xmlns:a16="http://schemas.microsoft.com/office/drawing/2014/main" id="{F9A22A3C-41BB-4224-8BFA-B2870447F374}"/>
            </a:ext>
          </a:extLst>
        </xdr:cNvPr>
        <xdr:cNvSpPr/>
      </xdr:nvSpPr>
      <xdr:spPr>
        <a:xfrm>
          <a:off x="7224713" y="1354600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140970</xdr:rowOff>
    </xdr:from>
    <xdr:to>
      <xdr:col>45</xdr:col>
      <xdr:colOff>177800</xdr:colOff>
      <xdr:row>83</xdr:row>
      <xdr:rowOff>147501</xdr:rowOff>
    </xdr:to>
    <xdr:cxnSp macro="">
      <xdr:nvCxnSpPr>
        <xdr:cNvPr id="372" name="直線コネクタ 371">
          <a:extLst>
            <a:ext uri="{FF2B5EF4-FFF2-40B4-BE49-F238E27FC236}">
              <a16:creationId xmlns:a16="http://schemas.microsoft.com/office/drawing/2014/main" id="{0F8427E6-A8E8-422F-BED2-12CBC4CB4410}"/>
            </a:ext>
          </a:extLst>
        </xdr:cNvPr>
        <xdr:cNvCxnSpPr/>
      </xdr:nvCxnSpPr>
      <xdr:spPr>
        <a:xfrm flipV="1">
          <a:off x="7275513" y="13590270"/>
          <a:ext cx="83185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106499</xdr:rowOff>
    </xdr:from>
    <xdr:to>
      <xdr:col>36</xdr:col>
      <xdr:colOff>165100</xdr:colOff>
      <xdr:row>84</xdr:row>
      <xdr:rowOff>36649</xdr:rowOff>
    </xdr:to>
    <xdr:sp macro="" textlink="">
      <xdr:nvSpPr>
        <xdr:cNvPr id="373" name="楕円 372">
          <a:extLst>
            <a:ext uri="{FF2B5EF4-FFF2-40B4-BE49-F238E27FC236}">
              <a16:creationId xmlns:a16="http://schemas.microsoft.com/office/drawing/2014/main" id="{E6836549-D9FD-4B28-9F98-9185414F55AD}"/>
            </a:ext>
          </a:extLst>
        </xdr:cNvPr>
        <xdr:cNvSpPr/>
      </xdr:nvSpPr>
      <xdr:spPr>
        <a:xfrm>
          <a:off x="6407150" y="1355579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147501</xdr:rowOff>
    </xdr:from>
    <xdr:to>
      <xdr:col>41</xdr:col>
      <xdr:colOff>50800</xdr:colOff>
      <xdr:row>83</xdr:row>
      <xdr:rowOff>157299</xdr:rowOff>
    </xdr:to>
    <xdr:cxnSp macro="">
      <xdr:nvCxnSpPr>
        <xdr:cNvPr id="374" name="直線コネクタ 373">
          <a:extLst>
            <a:ext uri="{FF2B5EF4-FFF2-40B4-BE49-F238E27FC236}">
              <a16:creationId xmlns:a16="http://schemas.microsoft.com/office/drawing/2014/main" id="{48423CDA-66EE-45FD-B75B-C7D15D39E707}"/>
            </a:ext>
          </a:extLst>
        </xdr:cNvPr>
        <xdr:cNvCxnSpPr/>
      </xdr:nvCxnSpPr>
      <xdr:spPr>
        <a:xfrm flipV="1">
          <a:off x="6457950" y="13596801"/>
          <a:ext cx="817563"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106153</xdr:rowOff>
    </xdr:from>
    <xdr:ext cx="469744" cy="259045"/>
    <xdr:sp macro="" textlink="">
      <xdr:nvSpPr>
        <xdr:cNvPr id="375" name="n_1aveValue【福祉施設】&#10;一人当たり面積">
          <a:extLst>
            <a:ext uri="{FF2B5EF4-FFF2-40B4-BE49-F238E27FC236}">
              <a16:creationId xmlns:a16="http://schemas.microsoft.com/office/drawing/2014/main" id="{C5FAA47E-D30F-4FF4-BA81-76F9B4B80A4D}"/>
            </a:ext>
          </a:extLst>
        </xdr:cNvPr>
        <xdr:cNvSpPr txBox="1"/>
      </xdr:nvSpPr>
      <xdr:spPr>
        <a:xfrm>
          <a:off x="8691640" y="1371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47370</xdr:rowOff>
    </xdr:from>
    <xdr:ext cx="469744" cy="259045"/>
    <xdr:sp macro="" textlink="">
      <xdr:nvSpPr>
        <xdr:cNvPr id="376" name="n_2aveValue【福祉施設】&#10;一人当たり面積">
          <a:extLst>
            <a:ext uri="{FF2B5EF4-FFF2-40B4-BE49-F238E27FC236}">
              <a16:creationId xmlns:a16="http://schemas.microsoft.com/office/drawing/2014/main" id="{6ABE78A2-7872-4D55-8A41-3F8A5A42EF25}"/>
            </a:ext>
          </a:extLst>
        </xdr:cNvPr>
        <xdr:cNvSpPr txBox="1"/>
      </xdr:nvSpPr>
      <xdr:spPr>
        <a:xfrm>
          <a:off x="7886777" y="136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97989</xdr:rowOff>
    </xdr:from>
    <xdr:ext cx="469744" cy="259045"/>
    <xdr:sp macro="" textlink="">
      <xdr:nvSpPr>
        <xdr:cNvPr id="377" name="n_3aveValue【福祉施設】&#10;一人当たり面積">
          <a:extLst>
            <a:ext uri="{FF2B5EF4-FFF2-40B4-BE49-F238E27FC236}">
              <a16:creationId xmlns:a16="http://schemas.microsoft.com/office/drawing/2014/main" id="{2A5FC672-B53A-42CD-B23B-5E4F9B2676B4}"/>
            </a:ext>
          </a:extLst>
        </xdr:cNvPr>
        <xdr:cNvSpPr txBox="1"/>
      </xdr:nvSpPr>
      <xdr:spPr>
        <a:xfrm>
          <a:off x="7054927" y="1387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104520</xdr:rowOff>
    </xdr:from>
    <xdr:ext cx="469744" cy="259045"/>
    <xdr:sp macro="" textlink="">
      <xdr:nvSpPr>
        <xdr:cNvPr id="378" name="n_4aveValue【福祉施設】&#10;一人当たり面積">
          <a:extLst>
            <a:ext uri="{FF2B5EF4-FFF2-40B4-BE49-F238E27FC236}">
              <a16:creationId xmlns:a16="http://schemas.microsoft.com/office/drawing/2014/main" id="{FD38211C-8727-48B7-A664-50F6E4C0333B}"/>
            </a:ext>
          </a:extLst>
        </xdr:cNvPr>
        <xdr:cNvSpPr txBox="1"/>
      </xdr:nvSpPr>
      <xdr:spPr>
        <a:xfrm>
          <a:off x="6237365" y="1387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27050</xdr:rowOff>
    </xdr:from>
    <xdr:ext cx="469744" cy="259045"/>
    <xdr:sp macro="" textlink="">
      <xdr:nvSpPr>
        <xdr:cNvPr id="379" name="n_1mainValue【福祉施設】&#10;一人当たり面積">
          <a:extLst>
            <a:ext uri="{FF2B5EF4-FFF2-40B4-BE49-F238E27FC236}">
              <a16:creationId xmlns:a16="http://schemas.microsoft.com/office/drawing/2014/main" id="{F0C3B0DA-CB12-4CA5-8BF6-9C5D3B0AEF2C}"/>
            </a:ext>
          </a:extLst>
        </xdr:cNvPr>
        <xdr:cNvSpPr txBox="1"/>
      </xdr:nvSpPr>
      <xdr:spPr>
        <a:xfrm>
          <a:off x="8691640" y="1331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380" name="n_2mainValue【福祉施設】&#10;一人当たり面積">
          <a:extLst>
            <a:ext uri="{FF2B5EF4-FFF2-40B4-BE49-F238E27FC236}">
              <a16:creationId xmlns:a16="http://schemas.microsoft.com/office/drawing/2014/main" id="{FF3A0EE4-F05B-4B59-96DE-CAC84EE515B7}"/>
            </a:ext>
          </a:extLst>
        </xdr:cNvPr>
        <xdr:cNvSpPr txBox="1"/>
      </xdr:nvSpPr>
      <xdr:spPr>
        <a:xfrm>
          <a:off x="7886777" y="1332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43378</xdr:rowOff>
    </xdr:from>
    <xdr:ext cx="469744" cy="259045"/>
    <xdr:sp macro="" textlink="">
      <xdr:nvSpPr>
        <xdr:cNvPr id="381" name="n_3mainValue【福祉施設】&#10;一人当たり面積">
          <a:extLst>
            <a:ext uri="{FF2B5EF4-FFF2-40B4-BE49-F238E27FC236}">
              <a16:creationId xmlns:a16="http://schemas.microsoft.com/office/drawing/2014/main" id="{224543BF-5A0F-4C99-AD13-39D4823EE336}"/>
            </a:ext>
          </a:extLst>
        </xdr:cNvPr>
        <xdr:cNvSpPr txBox="1"/>
      </xdr:nvSpPr>
      <xdr:spPr>
        <a:xfrm>
          <a:off x="7054927" y="1333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53176</xdr:rowOff>
    </xdr:from>
    <xdr:ext cx="469744" cy="259045"/>
    <xdr:sp macro="" textlink="">
      <xdr:nvSpPr>
        <xdr:cNvPr id="382" name="n_4mainValue【福祉施設】&#10;一人当たり面積">
          <a:extLst>
            <a:ext uri="{FF2B5EF4-FFF2-40B4-BE49-F238E27FC236}">
              <a16:creationId xmlns:a16="http://schemas.microsoft.com/office/drawing/2014/main" id="{0EB738E2-4DB9-43A6-B9DC-FB227F1DD345}"/>
            </a:ext>
          </a:extLst>
        </xdr:cNvPr>
        <xdr:cNvSpPr txBox="1"/>
      </xdr:nvSpPr>
      <xdr:spPr>
        <a:xfrm>
          <a:off x="6237365" y="1334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F80CFFA8-DC52-47B1-9E24-39D7057ACE86}"/>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81B31DA7-AB46-444F-8EF9-1C78623529D6}"/>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AE721FC-90AA-4B07-853A-EEC18CCF4811}"/>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130C98DD-3921-486D-9D58-BD531F414303}"/>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BCE32B56-1B0F-4716-A461-DBCB2CCE004A}"/>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18906ABD-866A-4949-B22A-A0B9ABD6A482}"/>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5C7716EA-22BF-4C25-A45A-834F1BA55E72}"/>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7B522251-8F1C-413F-B459-239851154AA3}"/>
            </a:ext>
          </a:extLst>
        </xdr:cNvPr>
        <xdr:cNvSpPr/>
      </xdr:nvSpPr>
      <xdr:spPr>
        <a:xfrm>
          <a:off x="70485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B092A5DC-25AA-4A6B-8EE4-CF977FCE9E60}"/>
            </a:ext>
          </a:extLst>
        </xdr:cNvPr>
        <xdr:cNvSpPr txBox="1"/>
      </xdr:nvSpPr>
      <xdr:spPr>
        <a:xfrm>
          <a:off x="681038"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E7649DBA-CA2A-4123-9156-CF6F59A2C7AA}"/>
            </a:ext>
          </a:extLst>
        </xdr:cNvPr>
        <xdr:cNvCxnSpPr/>
      </xdr:nvCxnSpPr>
      <xdr:spPr>
        <a:xfrm>
          <a:off x="70485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CD4B2EA7-880B-4178-98F6-D97C4C346797}"/>
            </a:ext>
          </a:extLst>
        </xdr:cNvPr>
        <xdr:cNvSpPr txBox="1"/>
      </xdr:nvSpPr>
      <xdr:spPr>
        <a:xfrm>
          <a:off x="28053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a:extLst>
            <a:ext uri="{FF2B5EF4-FFF2-40B4-BE49-F238E27FC236}">
              <a16:creationId xmlns:a16="http://schemas.microsoft.com/office/drawing/2014/main" id="{07197F0F-67E1-47F5-9311-B145669E82A6}"/>
            </a:ext>
          </a:extLst>
        </xdr:cNvPr>
        <xdr:cNvCxnSpPr/>
      </xdr:nvCxnSpPr>
      <xdr:spPr>
        <a:xfrm>
          <a:off x="704850"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id="{CFF9E9CD-1983-4F77-96AE-19B91B6A563A}"/>
            </a:ext>
          </a:extLst>
        </xdr:cNvPr>
        <xdr:cNvSpPr txBox="1"/>
      </xdr:nvSpPr>
      <xdr:spPr>
        <a:xfrm>
          <a:off x="280534"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a:extLst>
            <a:ext uri="{FF2B5EF4-FFF2-40B4-BE49-F238E27FC236}">
              <a16:creationId xmlns:a16="http://schemas.microsoft.com/office/drawing/2014/main" id="{DF23E275-D53C-41CC-A9F7-EE79E8466318}"/>
            </a:ext>
          </a:extLst>
        </xdr:cNvPr>
        <xdr:cNvCxnSpPr/>
      </xdr:nvCxnSpPr>
      <xdr:spPr>
        <a:xfrm>
          <a:off x="704850"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a:extLst>
            <a:ext uri="{FF2B5EF4-FFF2-40B4-BE49-F238E27FC236}">
              <a16:creationId xmlns:a16="http://schemas.microsoft.com/office/drawing/2014/main" id="{E145778B-8D6B-498C-BF28-D4F1B2846B1F}"/>
            </a:ext>
          </a:extLst>
        </xdr:cNvPr>
        <xdr:cNvSpPr txBox="1"/>
      </xdr:nvSpPr>
      <xdr:spPr>
        <a:xfrm>
          <a:off x="344654"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a:extLst>
            <a:ext uri="{FF2B5EF4-FFF2-40B4-BE49-F238E27FC236}">
              <a16:creationId xmlns:a16="http://schemas.microsoft.com/office/drawing/2014/main" id="{38F172D4-6358-451D-A0DA-C6C4419D077B}"/>
            </a:ext>
          </a:extLst>
        </xdr:cNvPr>
        <xdr:cNvCxnSpPr/>
      </xdr:nvCxnSpPr>
      <xdr:spPr>
        <a:xfrm>
          <a:off x="704850"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a:extLst>
            <a:ext uri="{FF2B5EF4-FFF2-40B4-BE49-F238E27FC236}">
              <a16:creationId xmlns:a16="http://schemas.microsoft.com/office/drawing/2014/main" id="{76A4EA1D-70BB-48E7-BE3E-1A1FA2D7E61C}"/>
            </a:ext>
          </a:extLst>
        </xdr:cNvPr>
        <xdr:cNvSpPr txBox="1"/>
      </xdr:nvSpPr>
      <xdr:spPr>
        <a:xfrm>
          <a:off x="344654"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a:extLst>
            <a:ext uri="{FF2B5EF4-FFF2-40B4-BE49-F238E27FC236}">
              <a16:creationId xmlns:a16="http://schemas.microsoft.com/office/drawing/2014/main" id="{6C9C740E-2390-4346-9268-8256F1C675C3}"/>
            </a:ext>
          </a:extLst>
        </xdr:cNvPr>
        <xdr:cNvCxnSpPr/>
      </xdr:nvCxnSpPr>
      <xdr:spPr>
        <a:xfrm>
          <a:off x="704850"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a:extLst>
            <a:ext uri="{FF2B5EF4-FFF2-40B4-BE49-F238E27FC236}">
              <a16:creationId xmlns:a16="http://schemas.microsoft.com/office/drawing/2014/main" id="{0FB71C47-A9AA-4CB2-B62C-68D1248E2286}"/>
            </a:ext>
          </a:extLst>
        </xdr:cNvPr>
        <xdr:cNvSpPr txBox="1"/>
      </xdr:nvSpPr>
      <xdr:spPr>
        <a:xfrm>
          <a:off x="344654"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a:extLst>
            <a:ext uri="{FF2B5EF4-FFF2-40B4-BE49-F238E27FC236}">
              <a16:creationId xmlns:a16="http://schemas.microsoft.com/office/drawing/2014/main" id="{8A40BC5D-E0DB-430D-8209-F3BFFAD27856}"/>
            </a:ext>
          </a:extLst>
        </xdr:cNvPr>
        <xdr:cNvCxnSpPr/>
      </xdr:nvCxnSpPr>
      <xdr:spPr>
        <a:xfrm>
          <a:off x="704850"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a:extLst>
            <a:ext uri="{FF2B5EF4-FFF2-40B4-BE49-F238E27FC236}">
              <a16:creationId xmlns:a16="http://schemas.microsoft.com/office/drawing/2014/main" id="{B2425CD6-F4A0-4B48-9671-EFA12BA6BE4C}"/>
            </a:ext>
          </a:extLst>
        </xdr:cNvPr>
        <xdr:cNvSpPr txBox="1"/>
      </xdr:nvSpPr>
      <xdr:spPr>
        <a:xfrm>
          <a:off x="344654"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a:extLst>
            <a:ext uri="{FF2B5EF4-FFF2-40B4-BE49-F238E27FC236}">
              <a16:creationId xmlns:a16="http://schemas.microsoft.com/office/drawing/2014/main" id="{AAD1DB20-4FBD-45F0-A67C-307F974C4EAC}"/>
            </a:ext>
          </a:extLst>
        </xdr:cNvPr>
        <xdr:cNvCxnSpPr/>
      </xdr:nvCxnSpPr>
      <xdr:spPr>
        <a:xfrm>
          <a:off x="704850"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a:extLst>
            <a:ext uri="{FF2B5EF4-FFF2-40B4-BE49-F238E27FC236}">
              <a16:creationId xmlns:a16="http://schemas.microsoft.com/office/drawing/2014/main" id="{4CAA9CBB-2C0A-4610-9A78-426084DE9443}"/>
            </a:ext>
          </a:extLst>
        </xdr:cNvPr>
        <xdr:cNvSpPr txBox="1"/>
      </xdr:nvSpPr>
      <xdr:spPr>
        <a:xfrm>
          <a:off x="394486"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a:extLst>
            <a:ext uri="{FF2B5EF4-FFF2-40B4-BE49-F238E27FC236}">
              <a16:creationId xmlns:a16="http://schemas.microsoft.com/office/drawing/2014/main" id="{E5B58BB1-B8C1-4161-A469-9FBE41A6ECD0}"/>
            </a:ext>
          </a:extLst>
        </xdr:cNvPr>
        <xdr:cNvCxnSpPr/>
      </xdr:nvCxnSpPr>
      <xdr:spPr>
        <a:xfrm>
          <a:off x="70485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84EBADCF-56DB-4C46-9E58-CBEDEB498F76}"/>
            </a:ext>
          </a:extLst>
        </xdr:cNvPr>
        <xdr:cNvSpPr/>
      </xdr:nvSpPr>
      <xdr:spPr>
        <a:xfrm>
          <a:off x="70485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125186</xdr:rowOff>
    </xdr:from>
    <xdr:to>
      <xdr:col>24</xdr:col>
      <xdr:colOff>62865</xdr:colOff>
      <xdr:row>109</xdr:row>
      <xdr:rowOff>35379</xdr:rowOff>
    </xdr:to>
    <xdr:cxnSp macro="">
      <xdr:nvCxnSpPr>
        <xdr:cNvPr id="408" name="直線コネクタ 407">
          <a:extLst>
            <a:ext uri="{FF2B5EF4-FFF2-40B4-BE49-F238E27FC236}">
              <a16:creationId xmlns:a16="http://schemas.microsoft.com/office/drawing/2014/main" id="{19EB40E0-4CB4-476C-A47E-9C3EAE911ECB}"/>
            </a:ext>
          </a:extLst>
        </xdr:cNvPr>
        <xdr:cNvCxnSpPr/>
      </xdr:nvCxnSpPr>
      <xdr:spPr>
        <a:xfrm flipV="1">
          <a:off x="4291965" y="16412936"/>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市民会館】&#10;有形固定資産減価償却率最小値テキスト">
          <a:extLst>
            <a:ext uri="{FF2B5EF4-FFF2-40B4-BE49-F238E27FC236}">
              <a16:creationId xmlns:a16="http://schemas.microsoft.com/office/drawing/2014/main" id="{E1E4F655-FAEF-4C73-8A3E-6615544A2AA6}"/>
            </a:ext>
          </a:extLst>
        </xdr:cNvPr>
        <xdr:cNvSpPr txBox="1"/>
      </xdr:nvSpPr>
      <xdr:spPr>
        <a:xfrm>
          <a:off x="4330700"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a:extLst>
            <a:ext uri="{FF2B5EF4-FFF2-40B4-BE49-F238E27FC236}">
              <a16:creationId xmlns:a16="http://schemas.microsoft.com/office/drawing/2014/main" id="{2BB2EFCA-51F8-41F5-8DAA-7D20285C137B}"/>
            </a:ext>
          </a:extLst>
        </xdr:cNvPr>
        <xdr:cNvCxnSpPr/>
      </xdr:nvCxnSpPr>
      <xdr:spPr>
        <a:xfrm>
          <a:off x="4217988" y="1786617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71863</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76BB1845-3CDA-4EEC-A934-F87F73D67CCD}"/>
            </a:ext>
          </a:extLst>
        </xdr:cNvPr>
        <xdr:cNvSpPr txBox="1"/>
      </xdr:nvSpPr>
      <xdr:spPr>
        <a:xfrm>
          <a:off x="4330700" y="16188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125186</xdr:rowOff>
    </xdr:from>
    <xdr:to>
      <xdr:col>24</xdr:col>
      <xdr:colOff>152400</xdr:colOff>
      <xdr:row>100</xdr:row>
      <xdr:rowOff>125186</xdr:rowOff>
    </xdr:to>
    <xdr:cxnSp macro="">
      <xdr:nvCxnSpPr>
        <xdr:cNvPr id="412" name="直線コネクタ 411">
          <a:extLst>
            <a:ext uri="{FF2B5EF4-FFF2-40B4-BE49-F238E27FC236}">
              <a16:creationId xmlns:a16="http://schemas.microsoft.com/office/drawing/2014/main" id="{9448DC14-0BB8-4D51-84A0-EC02B63031C5}"/>
            </a:ext>
          </a:extLst>
        </xdr:cNvPr>
        <xdr:cNvCxnSpPr/>
      </xdr:nvCxnSpPr>
      <xdr:spPr>
        <a:xfrm>
          <a:off x="4217988" y="1641293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126291</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D0E311E4-38E8-43BF-A92B-69E61D1CE0D1}"/>
            </a:ext>
          </a:extLst>
        </xdr:cNvPr>
        <xdr:cNvSpPr txBox="1"/>
      </xdr:nvSpPr>
      <xdr:spPr>
        <a:xfrm>
          <a:off x="4330700" y="17099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4" name="フローチャート: 判断 413">
          <a:extLst>
            <a:ext uri="{FF2B5EF4-FFF2-40B4-BE49-F238E27FC236}">
              <a16:creationId xmlns:a16="http://schemas.microsoft.com/office/drawing/2014/main" id="{18DFF7AF-A1F2-4443-826D-5B6512518E3B}"/>
            </a:ext>
          </a:extLst>
        </xdr:cNvPr>
        <xdr:cNvSpPr/>
      </xdr:nvSpPr>
      <xdr:spPr>
        <a:xfrm>
          <a:off x="4241800" y="1712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90714</xdr:rowOff>
    </xdr:from>
    <xdr:to>
      <xdr:col>20</xdr:col>
      <xdr:colOff>38100</xdr:colOff>
      <xdr:row>105</xdr:row>
      <xdr:rowOff>20864</xdr:rowOff>
    </xdr:to>
    <xdr:sp macro="" textlink="">
      <xdr:nvSpPr>
        <xdr:cNvPr id="415" name="フローチャート: 判断 414">
          <a:extLst>
            <a:ext uri="{FF2B5EF4-FFF2-40B4-BE49-F238E27FC236}">
              <a16:creationId xmlns:a16="http://schemas.microsoft.com/office/drawing/2014/main" id="{3F7ADC6A-4408-417C-9B9A-FE0D2CEB3CDC}"/>
            </a:ext>
          </a:extLst>
        </xdr:cNvPr>
        <xdr:cNvSpPr/>
      </xdr:nvSpPr>
      <xdr:spPr>
        <a:xfrm>
          <a:off x="3475038" y="1706426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82550</xdr:rowOff>
    </xdr:from>
    <xdr:to>
      <xdr:col>15</xdr:col>
      <xdr:colOff>101600</xdr:colOff>
      <xdr:row>105</xdr:row>
      <xdr:rowOff>12700</xdr:rowOff>
    </xdr:to>
    <xdr:sp macro="" textlink="">
      <xdr:nvSpPr>
        <xdr:cNvPr id="416" name="フローチャート: 判断 415">
          <a:extLst>
            <a:ext uri="{FF2B5EF4-FFF2-40B4-BE49-F238E27FC236}">
              <a16:creationId xmlns:a16="http://schemas.microsoft.com/office/drawing/2014/main" id="{F4FCC966-7F40-4182-B032-D0B7D7921488}"/>
            </a:ext>
          </a:extLst>
        </xdr:cNvPr>
        <xdr:cNvSpPr/>
      </xdr:nvSpPr>
      <xdr:spPr>
        <a:xfrm>
          <a:off x="2643188" y="170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7" name="フローチャート: 判断 416">
          <a:extLst>
            <a:ext uri="{FF2B5EF4-FFF2-40B4-BE49-F238E27FC236}">
              <a16:creationId xmlns:a16="http://schemas.microsoft.com/office/drawing/2014/main" id="{074F2003-190A-45CA-8D06-DC04AE51F774}"/>
            </a:ext>
          </a:extLst>
        </xdr:cNvPr>
        <xdr:cNvSpPr/>
      </xdr:nvSpPr>
      <xdr:spPr>
        <a:xfrm>
          <a:off x="1825625" y="1702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8" name="フローチャート: 判断 417">
          <a:extLst>
            <a:ext uri="{FF2B5EF4-FFF2-40B4-BE49-F238E27FC236}">
              <a16:creationId xmlns:a16="http://schemas.microsoft.com/office/drawing/2014/main" id="{79699617-1A92-43F1-AF3D-EC2E857832B2}"/>
            </a:ext>
          </a:extLst>
        </xdr:cNvPr>
        <xdr:cNvSpPr/>
      </xdr:nvSpPr>
      <xdr:spPr>
        <a:xfrm>
          <a:off x="1008063" y="1701854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D52CAEF-F9EB-4C8C-A643-4B52375E947B}"/>
            </a:ext>
          </a:extLst>
        </xdr:cNvPr>
        <xdr:cNvSpPr txBox="1"/>
      </xdr:nvSpPr>
      <xdr:spPr>
        <a:xfrm>
          <a:off x="41163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F6628209-09E8-4E16-AE9F-9256EAF89D71}"/>
            </a:ext>
          </a:extLst>
        </xdr:cNvPr>
        <xdr:cNvSpPr txBox="1"/>
      </xdr:nvSpPr>
      <xdr:spPr>
        <a:xfrm>
          <a:off x="3349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6FB54DF0-5BCB-4C37-8740-45EEB07BA160}"/>
            </a:ext>
          </a:extLst>
        </xdr:cNvPr>
        <xdr:cNvSpPr txBox="1"/>
      </xdr:nvSpPr>
      <xdr:spPr>
        <a:xfrm>
          <a:off x="25177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CECB82F9-A2EB-4A87-B8B2-0976712953D1}"/>
            </a:ext>
          </a:extLst>
        </xdr:cNvPr>
        <xdr:cNvSpPr txBox="1"/>
      </xdr:nvSpPr>
      <xdr:spPr>
        <a:xfrm>
          <a:off x="17002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BA14DA69-4D25-4CBD-B3EE-DC7E773D45F3}"/>
            </a:ext>
          </a:extLst>
        </xdr:cNvPr>
        <xdr:cNvSpPr txBox="1"/>
      </xdr:nvSpPr>
      <xdr:spPr>
        <a:xfrm>
          <a:off x="882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129902</xdr:rowOff>
    </xdr:from>
    <xdr:to>
      <xdr:col>24</xdr:col>
      <xdr:colOff>114300</xdr:colOff>
      <xdr:row>102</xdr:row>
      <xdr:rowOff>60052</xdr:rowOff>
    </xdr:to>
    <xdr:sp macro="" textlink="">
      <xdr:nvSpPr>
        <xdr:cNvPr id="424" name="楕円 423">
          <a:extLst>
            <a:ext uri="{FF2B5EF4-FFF2-40B4-BE49-F238E27FC236}">
              <a16:creationId xmlns:a16="http://schemas.microsoft.com/office/drawing/2014/main" id="{B7357757-7D71-4163-8576-A35D416C7E53}"/>
            </a:ext>
          </a:extLst>
        </xdr:cNvPr>
        <xdr:cNvSpPr/>
      </xdr:nvSpPr>
      <xdr:spPr>
        <a:xfrm>
          <a:off x="4241800" y="1658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152779</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C986538C-A57F-4881-8B9F-055F60641B53}"/>
            </a:ext>
          </a:extLst>
        </xdr:cNvPr>
        <xdr:cNvSpPr txBox="1"/>
      </xdr:nvSpPr>
      <xdr:spPr>
        <a:xfrm>
          <a:off x="4330700" y="16440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77651</xdr:rowOff>
    </xdr:from>
    <xdr:to>
      <xdr:col>20</xdr:col>
      <xdr:colOff>38100</xdr:colOff>
      <xdr:row>102</xdr:row>
      <xdr:rowOff>7801</xdr:rowOff>
    </xdr:to>
    <xdr:sp macro="" textlink="">
      <xdr:nvSpPr>
        <xdr:cNvPr id="426" name="楕円 425">
          <a:extLst>
            <a:ext uri="{FF2B5EF4-FFF2-40B4-BE49-F238E27FC236}">
              <a16:creationId xmlns:a16="http://schemas.microsoft.com/office/drawing/2014/main" id="{55D04201-6C4C-4215-A4BB-E67C2394F25F}"/>
            </a:ext>
          </a:extLst>
        </xdr:cNvPr>
        <xdr:cNvSpPr/>
      </xdr:nvSpPr>
      <xdr:spPr>
        <a:xfrm>
          <a:off x="3475038" y="1653685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128451</xdr:rowOff>
    </xdr:from>
    <xdr:to>
      <xdr:col>24</xdr:col>
      <xdr:colOff>63500</xdr:colOff>
      <xdr:row>102</xdr:row>
      <xdr:rowOff>9252</xdr:rowOff>
    </xdr:to>
    <xdr:cxnSp macro="">
      <xdr:nvCxnSpPr>
        <xdr:cNvPr id="427" name="直線コネクタ 426">
          <a:extLst>
            <a:ext uri="{FF2B5EF4-FFF2-40B4-BE49-F238E27FC236}">
              <a16:creationId xmlns:a16="http://schemas.microsoft.com/office/drawing/2014/main" id="{8EFEBA16-AC1C-4219-9FDF-FCF4863D7A14}"/>
            </a:ext>
          </a:extLst>
        </xdr:cNvPr>
        <xdr:cNvCxnSpPr/>
      </xdr:nvCxnSpPr>
      <xdr:spPr>
        <a:xfrm>
          <a:off x="3525838" y="16587651"/>
          <a:ext cx="766762"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107043</xdr:rowOff>
    </xdr:from>
    <xdr:to>
      <xdr:col>15</xdr:col>
      <xdr:colOff>101600</xdr:colOff>
      <xdr:row>103</xdr:row>
      <xdr:rowOff>37193</xdr:rowOff>
    </xdr:to>
    <xdr:sp macro="" textlink="">
      <xdr:nvSpPr>
        <xdr:cNvPr id="428" name="楕円 427">
          <a:extLst>
            <a:ext uri="{FF2B5EF4-FFF2-40B4-BE49-F238E27FC236}">
              <a16:creationId xmlns:a16="http://schemas.microsoft.com/office/drawing/2014/main" id="{9838230C-78CC-485A-9960-C57BF2FC54DA}"/>
            </a:ext>
          </a:extLst>
        </xdr:cNvPr>
        <xdr:cNvSpPr/>
      </xdr:nvSpPr>
      <xdr:spPr>
        <a:xfrm>
          <a:off x="2643188" y="1673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128451</xdr:rowOff>
    </xdr:from>
    <xdr:to>
      <xdr:col>19</xdr:col>
      <xdr:colOff>177800</xdr:colOff>
      <xdr:row>102</xdr:row>
      <xdr:rowOff>157843</xdr:rowOff>
    </xdr:to>
    <xdr:cxnSp macro="">
      <xdr:nvCxnSpPr>
        <xdr:cNvPr id="429" name="直線コネクタ 428">
          <a:extLst>
            <a:ext uri="{FF2B5EF4-FFF2-40B4-BE49-F238E27FC236}">
              <a16:creationId xmlns:a16="http://schemas.microsoft.com/office/drawing/2014/main" id="{8449A388-4901-4D77-90EC-4D0BAFDEBF6C}"/>
            </a:ext>
          </a:extLst>
        </xdr:cNvPr>
        <xdr:cNvCxnSpPr/>
      </xdr:nvCxnSpPr>
      <xdr:spPr>
        <a:xfrm flipV="1">
          <a:off x="2693988" y="16587651"/>
          <a:ext cx="831850" cy="20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72752</xdr:rowOff>
    </xdr:from>
    <xdr:to>
      <xdr:col>10</xdr:col>
      <xdr:colOff>165100</xdr:colOff>
      <xdr:row>103</xdr:row>
      <xdr:rowOff>2902</xdr:rowOff>
    </xdr:to>
    <xdr:sp macro="" textlink="">
      <xdr:nvSpPr>
        <xdr:cNvPr id="430" name="楕円 429">
          <a:extLst>
            <a:ext uri="{FF2B5EF4-FFF2-40B4-BE49-F238E27FC236}">
              <a16:creationId xmlns:a16="http://schemas.microsoft.com/office/drawing/2014/main" id="{15461CC8-2637-460F-B438-862EFAD69A14}"/>
            </a:ext>
          </a:extLst>
        </xdr:cNvPr>
        <xdr:cNvSpPr/>
      </xdr:nvSpPr>
      <xdr:spPr>
        <a:xfrm>
          <a:off x="1825625" y="1670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123552</xdr:rowOff>
    </xdr:from>
    <xdr:to>
      <xdr:col>15</xdr:col>
      <xdr:colOff>50800</xdr:colOff>
      <xdr:row>102</xdr:row>
      <xdr:rowOff>157843</xdr:rowOff>
    </xdr:to>
    <xdr:cxnSp macro="">
      <xdr:nvCxnSpPr>
        <xdr:cNvPr id="431" name="直線コネクタ 430">
          <a:extLst>
            <a:ext uri="{FF2B5EF4-FFF2-40B4-BE49-F238E27FC236}">
              <a16:creationId xmlns:a16="http://schemas.microsoft.com/office/drawing/2014/main" id="{A0F45E56-CB27-4289-A196-555E7C9F6C0C}"/>
            </a:ext>
          </a:extLst>
        </xdr:cNvPr>
        <xdr:cNvCxnSpPr/>
      </xdr:nvCxnSpPr>
      <xdr:spPr>
        <a:xfrm>
          <a:off x="1876425" y="16754202"/>
          <a:ext cx="817563"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36830</xdr:rowOff>
    </xdr:from>
    <xdr:to>
      <xdr:col>6</xdr:col>
      <xdr:colOff>38100</xdr:colOff>
      <xdr:row>102</xdr:row>
      <xdr:rowOff>138430</xdr:rowOff>
    </xdr:to>
    <xdr:sp macro="" textlink="">
      <xdr:nvSpPr>
        <xdr:cNvPr id="432" name="楕円 431">
          <a:extLst>
            <a:ext uri="{FF2B5EF4-FFF2-40B4-BE49-F238E27FC236}">
              <a16:creationId xmlns:a16="http://schemas.microsoft.com/office/drawing/2014/main" id="{D6093F3B-DF2D-4B1A-A6CA-F6B412D6EE14}"/>
            </a:ext>
          </a:extLst>
        </xdr:cNvPr>
        <xdr:cNvSpPr/>
      </xdr:nvSpPr>
      <xdr:spPr>
        <a:xfrm>
          <a:off x="1008063" y="1666748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87630</xdr:rowOff>
    </xdr:from>
    <xdr:to>
      <xdr:col>10</xdr:col>
      <xdr:colOff>114300</xdr:colOff>
      <xdr:row>102</xdr:row>
      <xdr:rowOff>123552</xdr:rowOff>
    </xdr:to>
    <xdr:cxnSp macro="">
      <xdr:nvCxnSpPr>
        <xdr:cNvPr id="433" name="直線コネクタ 432">
          <a:extLst>
            <a:ext uri="{FF2B5EF4-FFF2-40B4-BE49-F238E27FC236}">
              <a16:creationId xmlns:a16="http://schemas.microsoft.com/office/drawing/2014/main" id="{4CC064B7-06E7-4DCC-B830-92A8259629F7}"/>
            </a:ext>
          </a:extLst>
        </xdr:cNvPr>
        <xdr:cNvCxnSpPr/>
      </xdr:nvCxnSpPr>
      <xdr:spPr>
        <a:xfrm>
          <a:off x="1058863" y="16718280"/>
          <a:ext cx="817562"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11991</xdr:rowOff>
    </xdr:from>
    <xdr:ext cx="405111" cy="259045"/>
    <xdr:sp macro="" textlink="">
      <xdr:nvSpPr>
        <xdr:cNvPr id="434" name="n_1aveValue【市民会館】&#10;有形固定資産減価償却率">
          <a:extLst>
            <a:ext uri="{FF2B5EF4-FFF2-40B4-BE49-F238E27FC236}">
              <a16:creationId xmlns:a16="http://schemas.microsoft.com/office/drawing/2014/main" id="{5236284F-F893-495F-B524-26F185079E09}"/>
            </a:ext>
          </a:extLst>
        </xdr:cNvPr>
        <xdr:cNvSpPr txBox="1"/>
      </xdr:nvSpPr>
      <xdr:spPr>
        <a:xfrm>
          <a:off x="3324869" y="1715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3827</xdr:rowOff>
    </xdr:from>
    <xdr:ext cx="405111" cy="259045"/>
    <xdr:sp macro="" textlink="">
      <xdr:nvSpPr>
        <xdr:cNvPr id="435" name="n_2aveValue【市民会館】&#10;有形固定資産減価償却率">
          <a:extLst>
            <a:ext uri="{FF2B5EF4-FFF2-40B4-BE49-F238E27FC236}">
              <a16:creationId xmlns:a16="http://schemas.microsoft.com/office/drawing/2014/main" id="{77434614-D5F1-4FC1-BDB6-5451AF03CCB7}"/>
            </a:ext>
          </a:extLst>
        </xdr:cNvPr>
        <xdr:cNvSpPr txBox="1"/>
      </xdr:nvSpPr>
      <xdr:spPr>
        <a:xfrm>
          <a:off x="2505719" y="1714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36" name="n_3aveValue【市民会館】&#10;有形固定資産減価償却率">
          <a:extLst>
            <a:ext uri="{FF2B5EF4-FFF2-40B4-BE49-F238E27FC236}">
              <a16:creationId xmlns:a16="http://schemas.microsoft.com/office/drawing/2014/main" id="{5BDA0041-6269-4A80-A1F3-6575A3AAEAF6}"/>
            </a:ext>
          </a:extLst>
        </xdr:cNvPr>
        <xdr:cNvSpPr txBox="1"/>
      </xdr:nvSpPr>
      <xdr:spPr>
        <a:xfrm>
          <a:off x="1688157" y="1711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137721</xdr:rowOff>
    </xdr:from>
    <xdr:ext cx="405111" cy="259045"/>
    <xdr:sp macro="" textlink="">
      <xdr:nvSpPr>
        <xdr:cNvPr id="437" name="n_4aveValue【市民会館】&#10;有形固定資産減価償却率">
          <a:extLst>
            <a:ext uri="{FF2B5EF4-FFF2-40B4-BE49-F238E27FC236}">
              <a16:creationId xmlns:a16="http://schemas.microsoft.com/office/drawing/2014/main" id="{4A723490-9925-4C6E-BA52-BC41277A070F}"/>
            </a:ext>
          </a:extLst>
        </xdr:cNvPr>
        <xdr:cNvSpPr txBox="1"/>
      </xdr:nvSpPr>
      <xdr:spPr>
        <a:xfrm>
          <a:off x="870594" y="1711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24328</xdr:rowOff>
    </xdr:from>
    <xdr:ext cx="405111" cy="259045"/>
    <xdr:sp macro="" textlink="">
      <xdr:nvSpPr>
        <xdr:cNvPr id="438" name="n_1mainValue【市民会館】&#10;有形固定資産減価償却率">
          <a:extLst>
            <a:ext uri="{FF2B5EF4-FFF2-40B4-BE49-F238E27FC236}">
              <a16:creationId xmlns:a16="http://schemas.microsoft.com/office/drawing/2014/main" id="{F4EBEF24-AD45-4DC8-A905-4C4308B0B688}"/>
            </a:ext>
          </a:extLst>
        </xdr:cNvPr>
        <xdr:cNvSpPr txBox="1"/>
      </xdr:nvSpPr>
      <xdr:spPr>
        <a:xfrm>
          <a:off x="3324869" y="16312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53720</xdr:rowOff>
    </xdr:from>
    <xdr:ext cx="405111" cy="259045"/>
    <xdr:sp macro="" textlink="">
      <xdr:nvSpPr>
        <xdr:cNvPr id="439" name="n_2mainValue【市民会館】&#10;有形固定資産減価償却率">
          <a:extLst>
            <a:ext uri="{FF2B5EF4-FFF2-40B4-BE49-F238E27FC236}">
              <a16:creationId xmlns:a16="http://schemas.microsoft.com/office/drawing/2014/main" id="{A7D9A9F1-7776-42ED-8AD0-7F48D1296120}"/>
            </a:ext>
          </a:extLst>
        </xdr:cNvPr>
        <xdr:cNvSpPr txBox="1"/>
      </xdr:nvSpPr>
      <xdr:spPr>
        <a:xfrm>
          <a:off x="2505719" y="1651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19429</xdr:rowOff>
    </xdr:from>
    <xdr:ext cx="405111" cy="259045"/>
    <xdr:sp macro="" textlink="">
      <xdr:nvSpPr>
        <xdr:cNvPr id="440" name="n_3mainValue【市民会館】&#10;有形固定資産減価償却率">
          <a:extLst>
            <a:ext uri="{FF2B5EF4-FFF2-40B4-BE49-F238E27FC236}">
              <a16:creationId xmlns:a16="http://schemas.microsoft.com/office/drawing/2014/main" id="{9254DF61-A3A3-4C80-B0C0-5BCFFA1A23CF}"/>
            </a:ext>
          </a:extLst>
        </xdr:cNvPr>
        <xdr:cNvSpPr txBox="1"/>
      </xdr:nvSpPr>
      <xdr:spPr>
        <a:xfrm>
          <a:off x="1688157" y="16478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154957</xdr:rowOff>
    </xdr:from>
    <xdr:ext cx="405111" cy="259045"/>
    <xdr:sp macro="" textlink="">
      <xdr:nvSpPr>
        <xdr:cNvPr id="441" name="n_4mainValue【市民会館】&#10;有形固定資産減価償却率">
          <a:extLst>
            <a:ext uri="{FF2B5EF4-FFF2-40B4-BE49-F238E27FC236}">
              <a16:creationId xmlns:a16="http://schemas.microsoft.com/office/drawing/2014/main" id="{2C72C740-76EE-4173-B4F7-C2AA8C94B67C}"/>
            </a:ext>
          </a:extLst>
        </xdr:cNvPr>
        <xdr:cNvSpPr txBox="1"/>
      </xdr:nvSpPr>
      <xdr:spPr>
        <a:xfrm>
          <a:off x="870594" y="1644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B9DBB3FF-9DA3-4429-B462-0AD20AC4CEE8}"/>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75411B6D-6DF3-459C-8C50-D610FD0A661D}"/>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C070DE25-F6E6-4606-A21C-BDB585D75CF8}"/>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32671B9E-86F9-4B61-BC65-A51BF541A2DC}"/>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E3C0ED0-CAC3-4B1F-AC8F-95F1D5216629}"/>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D12F3E4A-FE53-4C5C-B283-28C77247AA14}"/>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E8783833-49B6-4C41-B47F-490447527102}"/>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B04D668B-F424-4D7A-B1E9-2612AAD2E6BB}"/>
            </a:ext>
          </a:extLst>
        </xdr:cNvPr>
        <xdr:cNvSpPr/>
      </xdr:nvSpPr>
      <xdr:spPr>
        <a:xfrm>
          <a:off x="6118225" y="15906750"/>
          <a:ext cx="436721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D96B81C5-84D5-4359-BC5A-2FCC66230ED8}"/>
            </a:ext>
          </a:extLst>
        </xdr:cNvPr>
        <xdr:cNvSpPr txBox="1"/>
      </xdr:nvSpPr>
      <xdr:spPr>
        <a:xfrm>
          <a:off x="60801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54FA2786-C970-4175-938D-EBDF5DBAD0AF}"/>
            </a:ext>
          </a:extLst>
        </xdr:cNvPr>
        <xdr:cNvCxnSpPr/>
      </xdr:nvCxnSpPr>
      <xdr:spPr>
        <a:xfrm>
          <a:off x="6118225" y="18192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2" name="直線コネクタ 451">
          <a:extLst>
            <a:ext uri="{FF2B5EF4-FFF2-40B4-BE49-F238E27FC236}">
              <a16:creationId xmlns:a16="http://schemas.microsoft.com/office/drawing/2014/main" id="{B070BB70-C94F-444B-AC95-81E1091289F0}"/>
            </a:ext>
          </a:extLst>
        </xdr:cNvPr>
        <xdr:cNvCxnSpPr/>
      </xdr:nvCxnSpPr>
      <xdr:spPr>
        <a:xfrm>
          <a:off x="6118225" y="17811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3" name="テキスト ボックス 452">
          <a:extLst>
            <a:ext uri="{FF2B5EF4-FFF2-40B4-BE49-F238E27FC236}">
              <a16:creationId xmlns:a16="http://schemas.microsoft.com/office/drawing/2014/main" id="{8DFC8F12-18A1-4F53-A489-2EE369BE42EF}"/>
            </a:ext>
          </a:extLst>
        </xdr:cNvPr>
        <xdr:cNvSpPr txBox="1"/>
      </xdr:nvSpPr>
      <xdr:spPr>
        <a:xfrm>
          <a:off x="5679621"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4" name="直線コネクタ 453">
          <a:extLst>
            <a:ext uri="{FF2B5EF4-FFF2-40B4-BE49-F238E27FC236}">
              <a16:creationId xmlns:a16="http://schemas.microsoft.com/office/drawing/2014/main" id="{85E543F3-DA66-43C9-B5D8-A1E2E46A5803}"/>
            </a:ext>
          </a:extLst>
        </xdr:cNvPr>
        <xdr:cNvCxnSpPr/>
      </xdr:nvCxnSpPr>
      <xdr:spPr>
        <a:xfrm>
          <a:off x="6118225" y="17430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5" name="テキスト ボックス 454">
          <a:extLst>
            <a:ext uri="{FF2B5EF4-FFF2-40B4-BE49-F238E27FC236}">
              <a16:creationId xmlns:a16="http://schemas.microsoft.com/office/drawing/2014/main" id="{33EE747A-7A9F-424A-8166-7B38AF6DDE0B}"/>
            </a:ext>
          </a:extLst>
        </xdr:cNvPr>
        <xdr:cNvSpPr txBox="1"/>
      </xdr:nvSpPr>
      <xdr:spPr>
        <a:xfrm>
          <a:off x="5679621"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6" name="直線コネクタ 455">
          <a:extLst>
            <a:ext uri="{FF2B5EF4-FFF2-40B4-BE49-F238E27FC236}">
              <a16:creationId xmlns:a16="http://schemas.microsoft.com/office/drawing/2014/main" id="{8F626B0D-4B76-4540-B8A6-0D82A7EA56D5}"/>
            </a:ext>
          </a:extLst>
        </xdr:cNvPr>
        <xdr:cNvCxnSpPr/>
      </xdr:nvCxnSpPr>
      <xdr:spPr>
        <a:xfrm>
          <a:off x="6118225" y="17049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7" name="テキスト ボックス 456">
          <a:extLst>
            <a:ext uri="{FF2B5EF4-FFF2-40B4-BE49-F238E27FC236}">
              <a16:creationId xmlns:a16="http://schemas.microsoft.com/office/drawing/2014/main" id="{E546F1A5-203F-48CD-A5D6-FA3C09057AB7}"/>
            </a:ext>
          </a:extLst>
        </xdr:cNvPr>
        <xdr:cNvSpPr txBox="1"/>
      </xdr:nvSpPr>
      <xdr:spPr>
        <a:xfrm>
          <a:off x="56796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8" name="直線コネクタ 457">
          <a:extLst>
            <a:ext uri="{FF2B5EF4-FFF2-40B4-BE49-F238E27FC236}">
              <a16:creationId xmlns:a16="http://schemas.microsoft.com/office/drawing/2014/main" id="{092EED0D-5720-4511-B6D5-C4B5737E09C1}"/>
            </a:ext>
          </a:extLst>
        </xdr:cNvPr>
        <xdr:cNvCxnSpPr/>
      </xdr:nvCxnSpPr>
      <xdr:spPr>
        <a:xfrm>
          <a:off x="6118225" y="16668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9" name="テキスト ボックス 458">
          <a:extLst>
            <a:ext uri="{FF2B5EF4-FFF2-40B4-BE49-F238E27FC236}">
              <a16:creationId xmlns:a16="http://schemas.microsoft.com/office/drawing/2014/main" id="{14EFD1DD-E2D9-4905-8CB2-A2A254F7B7DC}"/>
            </a:ext>
          </a:extLst>
        </xdr:cNvPr>
        <xdr:cNvSpPr txBox="1"/>
      </xdr:nvSpPr>
      <xdr:spPr>
        <a:xfrm>
          <a:off x="5679621"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0" name="直線コネクタ 459">
          <a:extLst>
            <a:ext uri="{FF2B5EF4-FFF2-40B4-BE49-F238E27FC236}">
              <a16:creationId xmlns:a16="http://schemas.microsoft.com/office/drawing/2014/main" id="{1CE7E7EB-EC9D-44FA-B86F-A903DC30A7A0}"/>
            </a:ext>
          </a:extLst>
        </xdr:cNvPr>
        <xdr:cNvCxnSpPr/>
      </xdr:nvCxnSpPr>
      <xdr:spPr>
        <a:xfrm>
          <a:off x="6118225" y="16287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1" name="テキスト ボックス 460">
          <a:extLst>
            <a:ext uri="{FF2B5EF4-FFF2-40B4-BE49-F238E27FC236}">
              <a16:creationId xmlns:a16="http://schemas.microsoft.com/office/drawing/2014/main" id="{ED6596A1-7CB5-4C04-9BB0-6DD591842393}"/>
            </a:ext>
          </a:extLst>
        </xdr:cNvPr>
        <xdr:cNvSpPr txBox="1"/>
      </xdr:nvSpPr>
      <xdr:spPr>
        <a:xfrm>
          <a:off x="5679621"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FAF6FD86-47CF-43B1-9044-929CEDA28EB6}"/>
            </a:ext>
          </a:extLst>
        </xdr:cNvPr>
        <xdr:cNvCxnSpPr/>
      </xdr:nvCxnSpPr>
      <xdr:spPr>
        <a:xfrm>
          <a:off x="6118225" y="15906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3" name="テキスト ボックス 462">
          <a:extLst>
            <a:ext uri="{FF2B5EF4-FFF2-40B4-BE49-F238E27FC236}">
              <a16:creationId xmlns:a16="http://schemas.microsoft.com/office/drawing/2014/main" id="{F042D25D-D74F-40BA-AB13-F5475BB262A6}"/>
            </a:ext>
          </a:extLst>
        </xdr:cNvPr>
        <xdr:cNvSpPr txBox="1"/>
      </xdr:nvSpPr>
      <xdr:spPr>
        <a:xfrm>
          <a:off x="5679621"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市民会館】&#10;一人当たり面積グラフ枠">
          <a:extLst>
            <a:ext uri="{FF2B5EF4-FFF2-40B4-BE49-F238E27FC236}">
              <a16:creationId xmlns:a16="http://schemas.microsoft.com/office/drawing/2014/main" id="{6E5378DB-23D5-4D3A-ACA9-8D9800A361C7}"/>
            </a:ext>
          </a:extLst>
        </xdr:cNvPr>
        <xdr:cNvSpPr/>
      </xdr:nvSpPr>
      <xdr:spPr>
        <a:xfrm>
          <a:off x="6118225" y="15906750"/>
          <a:ext cx="436721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114300</xdr:rowOff>
    </xdr:from>
    <xdr:to>
      <xdr:col>54</xdr:col>
      <xdr:colOff>189865</xdr:colOff>
      <xdr:row>108</xdr:row>
      <xdr:rowOff>89536</xdr:rowOff>
    </xdr:to>
    <xdr:cxnSp macro="">
      <xdr:nvCxnSpPr>
        <xdr:cNvPr id="465" name="直線コネクタ 464">
          <a:extLst>
            <a:ext uri="{FF2B5EF4-FFF2-40B4-BE49-F238E27FC236}">
              <a16:creationId xmlns:a16="http://schemas.microsoft.com/office/drawing/2014/main" id="{E136C4B0-7AA1-4622-8765-A6E17090A857}"/>
            </a:ext>
          </a:extLst>
        </xdr:cNvPr>
        <xdr:cNvCxnSpPr/>
      </xdr:nvCxnSpPr>
      <xdr:spPr>
        <a:xfrm flipV="1">
          <a:off x="9691053" y="16230600"/>
          <a:ext cx="0" cy="1518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6" name="【市民会館】&#10;一人当たり面積最小値テキスト">
          <a:extLst>
            <a:ext uri="{FF2B5EF4-FFF2-40B4-BE49-F238E27FC236}">
              <a16:creationId xmlns:a16="http://schemas.microsoft.com/office/drawing/2014/main" id="{5AE7F412-B410-45D8-88BE-BEDEA22D56D2}"/>
            </a:ext>
          </a:extLst>
        </xdr:cNvPr>
        <xdr:cNvSpPr txBox="1"/>
      </xdr:nvSpPr>
      <xdr:spPr>
        <a:xfrm>
          <a:off x="9729788" y="1775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7" name="直線コネクタ 466">
          <a:extLst>
            <a:ext uri="{FF2B5EF4-FFF2-40B4-BE49-F238E27FC236}">
              <a16:creationId xmlns:a16="http://schemas.microsoft.com/office/drawing/2014/main" id="{ABBC3DFC-95B6-4200-84C8-3C63088B07C6}"/>
            </a:ext>
          </a:extLst>
        </xdr:cNvPr>
        <xdr:cNvCxnSpPr/>
      </xdr:nvCxnSpPr>
      <xdr:spPr>
        <a:xfrm>
          <a:off x="9617075" y="17748886"/>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60977</xdr:rowOff>
    </xdr:from>
    <xdr:ext cx="469744" cy="259045"/>
    <xdr:sp macro="" textlink="">
      <xdr:nvSpPr>
        <xdr:cNvPr id="468" name="【市民会館】&#10;一人当たり面積最大値テキスト">
          <a:extLst>
            <a:ext uri="{FF2B5EF4-FFF2-40B4-BE49-F238E27FC236}">
              <a16:creationId xmlns:a16="http://schemas.microsoft.com/office/drawing/2014/main" id="{5F13B2B0-7A14-420D-8715-5F376F61DCDE}"/>
            </a:ext>
          </a:extLst>
        </xdr:cNvPr>
        <xdr:cNvSpPr txBox="1"/>
      </xdr:nvSpPr>
      <xdr:spPr>
        <a:xfrm>
          <a:off x="9729788" y="1600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114300</xdr:rowOff>
    </xdr:from>
    <xdr:to>
      <xdr:col>55</xdr:col>
      <xdr:colOff>88900</xdr:colOff>
      <xdr:row>99</xdr:row>
      <xdr:rowOff>114300</xdr:rowOff>
    </xdr:to>
    <xdr:cxnSp macro="">
      <xdr:nvCxnSpPr>
        <xdr:cNvPr id="469" name="直線コネクタ 468">
          <a:extLst>
            <a:ext uri="{FF2B5EF4-FFF2-40B4-BE49-F238E27FC236}">
              <a16:creationId xmlns:a16="http://schemas.microsoft.com/office/drawing/2014/main" id="{47983EE1-80FC-4FE5-83BD-5FF761B764DF}"/>
            </a:ext>
          </a:extLst>
        </xdr:cNvPr>
        <xdr:cNvCxnSpPr/>
      </xdr:nvCxnSpPr>
      <xdr:spPr>
        <a:xfrm>
          <a:off x="9617075" y="1623060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70" name="【市民会館】&#10;一人当たり面積平均値テキスト">
          <a:extLst>
            <a:ext uri="{FF2B5EF4-FFF2-40B4-BE49-F238E27FC236}">
              <a16:creationId xmlns:a16="http://schemas.microsoft.com/office/drawing/2014/main" id="{94BF7E4A-5754-457B-9DB5-AFFCDF49A26B}"/>
            </a:ext>
          </a:extLst>
        </xdr:cNvPr>
        <xdr:cNvSpPr txBox="1"/>
      </xdr:nvSpPr>
      <xdr:spPr>
        <a:xfrm>
          <a:off x="9729788" y="173545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71" name="フローチャート: 判断 470">
          <a:extLst>
            <a:ext uri="{FF2B5EF4-FFF2-40B4-BE49-F238E27FC236}">
              <a16:creationId xmlns:a16="http://schemas.microsoft.com/office/drawing/2014/main" id="{436463EE-8AE8-4B76-B806-0DE6638DED94}"/>
            </a:ext>
          </a:extLst>
        </xdr:cNvPr>
        <xdr:cNvSpPr/>
      </xdr:nvSpPr>
      <xdr:spPr>
        <a:xfrm>
          <a:off x="9655175" y="17376139"/>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67311</xdr:rowOff>
    </xdr:from>
    <xdr:to>
      <xdr:col>50</xdr:col>
      <xdr:colOff>165100</xdr:colOff>
      <xdr:row>106</xdr:row>
      <xdr:rowOff>168911</xdr:rowOff>
    </xdr:to>
    <xdr:sp macro="" textlink="">
      <xdr:nvSpPr>
        <xdr:cNvPr id="472" name="フローチャート: 判断 471">
          <a:extLst>
            <a:ext uri="{FF2B5EF4-FFF2-40B4-BE49-F238E27FC236}">
              <a16:creationId xmlns:a16="http://schemas.microsoft.com/office/drawing/2014/main" id="{8959BF09-7AB4-425F-B5D9-F9BEE71F6F46}"/>
            </a:ext>
          </a:extLst>
        </xdr:cNvPr>
        <xdr:cNvSpPr/>
      </xdr:nvSpPr>
      <xdr:spPr>
        <a:xfrm>
          <a:off x="8874125" y="17383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86361</xdr:rowOff>
    </xdr:from>
    <xdr:to>
      <xdr:col>46</xdr:col>
      <xdr:colOff>38100</xdr:colOff>
      <xdr:row>107</xdr:row>
      <xdr:rowOff>16511</xdr:rowOff>
    </xdr:to>
    <xdr:sp macro="" textlink="">
      <xdr:nvSpPr>
        <xdr:cNvPr id="473" name="フローチャート: 判断 472">
          <a:extLst>
            <a:ext uri="{FF2B5EF4-FFF2-40B4-BE49-F238E27FC236}">
              <a16:creationId xmlns:a16="http://schemas.microsoft.com/office/drawing/2014/main" id="{08E22083-60A4-4960-A897-61E53F537F11}"/>
            </a:ext>
          </a:extLst>
        </xdr:cNvPr>
        <xdr:cNvSpPr/>
      </xdr:nvSpPr>
      <xdr:spPr>
        <a:xfrm>
          <a:off x="8056563" y="1740281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6350</xdr:rowOff>
    </xdr:from>
    <xdr:to>
      <xdr:col>41</xdr:col>
      <xdr:colOff>101600</xdr:colOff>
      <xdr:row>107</xdr:row>
      <xdr:rowOff>107950</xdr:rowOff>
    </xdr:to>
    <xdr:sp macro="" textlink="">
      <xdr:nvSpPr>
        <xdr:cNvPr id="474" name="フローチャート: 判断 473">
          <a:extLst>
            <a:ext uri="{FF2B5EF4-FFF2-40B4-BE49-F238E27FC236}">
              <a16:creationId xmlns:a16="http://schemas.microsoft.com/office/drawing/2014/main" id="{008CC4A7-E3E4-4D8E-AAA0-589006BD2331}"/>
            </a:ext>
          </a:extLst>
        </xdr:cNvPr>
        <xdr:cNvSpPr/>
      </xdr:nvSpPr>
      <xdr:spPr>
        <a:xfrm>
          <a:off x="7224713" y="1749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12064</xdr:rowOff>
    </xdr:from>
    <xdr:to>
      <xdr:col>36</xdr:col>
      <xdr:colOff>165100</xdr:colOff>
      <xdr:row>107</xdr:row>
      <xdr:rowOff>113664</xdr:rowOff>
    </xdr:to>
    <xdr:sp macro="" textlink="">
      <xdr:nvSpPr>
        <xdr:cNvPr id="475" name="フローチャート: 判断 474">
          <a:extLst>
            <a:ext uri="{FF2B5EF4-FFF2-40B4-BE49-F238E27FC236}">
              <a16:creationId xmlns:a16="http://schemas.microsoft.com/office/drawing/2014/main" id="{ED7399F7-3F60-4522-8979-FB75968C8EFE}"/>
            </a:ext>
          </a:extLst>
        </xdr:cNvPr>
        <xdr:cNvSpPr/>
      </xdr:nvSpPr>
      <xdr:spPr>
        <a:xfrm>
          <a:off x="6407150" y="174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44368881-A82A-4353-81B6-4244BA71D798}"/>
            </a:ext>
          </a:extLst>
        </xdr:cNvPr>
        <xdr:cNvSpPr txBox="1"/>
      </xdr:nvSpPr>
      <xdr:spPr>
        <a:xfrm>
          <a:off x="95154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EC0C6545-D33B-4F12-869E-7567735D5365}"/>
            </a:ext>
          </a:extLst>
        </xdr:cNvPr>
        <xdr:cNvSpPr txBox="1"/>
      </xdr:nvSpPr>
      <xdr:spPr>
        <a:xfrm>
          <a:off x="87487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BFB862E-5DBB-4A58-B87E-3136EE1D0F4F}"/>
            </a:ext>
          </a:extLst>
        </xdr:cNvPr>
        <xdr:cNvSpPr txBox="1"/>
      </xdr:nvSpPr>
      <xdr:spPr>
        <a:xfrm>
          <a:off x="79311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F211296D-DA67-4D8E-8B35-248F7A99E34D}"/>
            </a:ext>
          </a:extLst>
        </xdr:cNvPr>
        <xdr:cNvSpPr txBox="1"/>
      </xdr:nvSpPr>
      <xdr:spPr>
        <a:xfrm>
          <a:off x="7099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CC729A3F-CC05-4DDD-B933-DC169EB3DD67}"/>
            </a:ext>
          </a:extLst>
        </xdr:cNvPr>
        <xdr:cNvSpPr txBox="1"/>
      </xdr:nvSpPr>
      <xdr:spPr>
        <a:xfrm>
          <a:off x="62817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88264</xdr:rowOff>
    </xdr:from>
    <xdr:to>
      <xdr:col>55</xdr:col>
      <xdr:colOff>50800</xdr:colOff>
      <xdr:row>106</xdr:row>
      <xdr:rowOff>18414</xdr:rowOff>
    </xdr:to>
    <xdr:sp macro="" textlink="">
      <xdr:nvSpPr>
        <xdr:cNvPr id="481" name="楕円 480">
          <a:extLst>
            <a:ext uri="{FF2B5EF4-FFF2-40B4-BE49-F238E27FC236}">
              <a16:creationId xmlns:a16="http://schemas.microsoft.com/office/drawing/2014/main" id="{15FA3B85-25B8-4908-BFCC-D7E795CDE8C0}"/>
            </a:ext>
          </a:extLst>
        </xdr:cNvPr>
        <xdr:cNvSpPr/>
      </xdr:nvSpPr>
      <xdr:spPr>
        <a:xfrm>
          <a:off x="9655175" y="17233264"/>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111141</xdr:rowOff>
    </xdr:from>
    <xdr:ext cx="469744" cy="259045"/>
    <xdr:sp macro="" textlink="">
      <xdr:nvSpPr>
        <xdr:cNvPr id="482" name="【市民会館】&#10;一人当たり面積該当値テキスト">
          <a:extLst>
            <a:ext uri="{FF2B5EF4-FFF2-40B4-BE49-F238E27FC236}">
              <a16:creationId xmlns:a16="http://schemas.microsoft.com/office/drawing/2014/main" id="{EFA569FC-BFCF-45B9-99ED-6A75BC832E9A}"/>
            </a:ext>
          </a:extLst>
        </xdr:cNvPr>
        <xdr:cNvSpPr txBox="1"/>
      </xdr:nvSpPr>
      <xdr:spPr>
        <a:xfrm>
          <a:off x="9729788" y="17084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97789</xdr:rowOff>
    </xdr:from>
    <xdr:to>
      <xdr:col>50</xdr:col>
      <xdr:colOff>165100</xdr:colOff>
      <xdr:row>106</xdr:row>
      <xdr:rowOff>27939</xdr:rowOff>
    </xdr:to>
    <xdr:sp macro="" textlink="">
      <xdr:nvSpPr>
        <xdr:cNvPr id="483" name="楕円 482">
          <a:extLst>
            <a:ext uri="{FF2B5EF4-FFF2-40B4-BE49-F238E27FC236}">
              <a16:creationId xmlns:a16="http://schemas.microsoft.com/office/drawing/2014/main" id="{076771ED-6955-4DA8-AA93-04E551B09870}"/>
            </a:ext>
          </a:extLst>
        </xdr:cNvPr>
        <xdr:cNvSpPr/>
      </xdr:nvSpPr>
      <xdr:spPr>
        <a:xfrm>
          <a:off x="8874125" y="1724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139064</xdr:rowOff>
    </xdr:from>
    <xdr:to>
      <xdr:col>55</xdr:col>
      <xdr:colOff>0</xdr:colOff>
      <xdr:row>105</xdr:row>
      <xdr:rowOff>148589</xdr:rowOff>
    </xdr:to>
    <xdr:cxnSp macro="">
      <xdr:nvCxnSpPr>
        <xdr:cNvPr id="484" name="直線コネクタ 483">
          <a:extLst>
            <a:ext uri="{FF2B5EF4-FFF2-40B4-BE49-F238E27FC236}">
              <a16:creationId xmlns:a16="http://schemas.microsoft.com/office/drawing/2014/main" id="{E3B8F2CA-FEC2-41B0-B958-510EBB2FFC85}"/>
            </a:ext>
          </a:extLst>
        </xdr:cNvPr>
        <xdr:cNvCxnSpPr/>
      </xdr:nvCxnSpPr>
      <xdr:spPr>
        <a:xfrm flipV="1">
          <a:off x="8924925" y="17284064"/>
          <a:ext cx="766763"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80645</xdr:rowOff>
    </xdr:from>
    <xdr:to>
      <xdr:col>46</xdr:col>
      <xdr:colOff>38100</xdr:colOff>
      <xdr:row>107</xdr:row>
      <xdr:rowOff>10795</xdr:rowOff>
    </xdr:to>
    <xdr:sp macro="" textlink="">
      <xdr:nvSpPr>
        <xdr:cNvPr id="485" name="楕円 484">
          <a:extLst>
            <a:ext uri="{FF2B5EF4-FFF2-40B4-BE49-F238E27FC236}">
              <a16:creationId xmlns:a16="http://schemas.microsoft.com/office/drawing/2014/main" id="{009EC05C-1273-4F7C-81BA-94BC4D0721C0}"/>
            </a:ext>
          </a:extLst>
        </xdr:cNvPr>
        <xdr:cNvSpPr/>
      </xdr:nvSpPr>
      <xdr:spPr>
        <a:xfrm>
          <a:off x="8056563" y="1739709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148589</xdr:rowOff>
    </xdr:from>
    <xdr:to>
      <xdr:col>50</xdr:col>
      <xdr:colOff>114300</xdr:colOff>
      <xdr:row>106</xdr:row>
      <xdr:rowOff>131445</xdr:rowOff>
    </xdr:to>
    <xdr:cxnSp macro="">
      <xdr:nvCxnSpPr>
        <xdr:cNvPr id="486" name="直線コネクタ 485">
          <a:extLst>
            <a:ext uri="{FF2B5EF4-FFF2-40B4-BE49-F238E27FC236}">
              <a16:creationId xmlns:a16="http://schemas.microsoft.com/office/drawing/2014/main" id="{D26FAB48-25C1-4F01-A5A7-8CD0441751C2}"/>
            </a:ext>
          </a:extLst>
        </xdr:cNvPr>
        <xdr:cNvCxnSpPr/>
      </xdr:nvCxnSpPr>
      <xdr:spPr>
        <a:xfrm flipV="1">
          <a:off x="8107363" y="17293589"/>
          <a:ext cx="817562"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86361</xdr:rowOff>
    </xdr:from>
    <xdr:to>
      <xdr:col>41</xdr:col>
      <xdr:colOff>101600</xdr:colOff>
      <xdr:row>107</xdr:row>
      <xdr:rowOff>16511</xdr:rowOff>
    </xdr:to>
    <xdr:sp macro="" textlink="">
      <xdr:nvSpPr>
        <xdr:cNvPr id="487" name="楕円 486">
          <a:extLst>
            <a:ext uri="{FF2B5EF4-FFF2-40B4-BE49-F238E27FC236}">
              <a16:creationId xmlns:a16="http://schemas.microsoft.com/office/drawing/2014/main" id="{E1D94ED6-6973-44E0-98DA-1DF5FD796C14}"/>
            </a:ext>
          </a:extLst>
        </xdr:cNvPr>
        <xdr:cNvSpPr/>
      </xdr:nvSpPr>
      <xdr:spPr>
        <a:xfrm>
          <a:off x="7224713" y="174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131445</xdr:rowOff>
    </xdr:from>
    <xdr:to>
      <xdr:col>45</xdr:col>
      <xdr:colOff>177800</xdr:colOff>
      <xdr:row>106</xdr:row>
      <xdr:rowOff>137161</xdr:rowOff>
    </xdr:to>
    <xdr:cxnSp macro="">
      <xdr:nvCxnSpPr>
        <xdr:cNvPr id="488" name="直線コネクタ 487">
          <a:extLst>
            <a:ext uri="{FF2B5EF4-FFF2-40B4-BE49-F238E27FC236}">
              <a16:creationId xmlns:a16="http://schemas.microsoft.com/office/drawing/2014/main" id="{EC6A699C-D5EC-4D17-9754-58F4257E10C8}"/>
            </a:ext>
          </a:extLst>
        </xdr:cNvPr>
        <xdr:cNvCxnSpPr/>
      </xdr:nvCxnSpPr>
      <xdr:spPr>
        <a:xfrm flipV="1">
          <a:off x="7275513" y="17447895"/>
          <a:ext cx="8318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164464</xdr:rowOff>
    </xdr:from>
    <xdr:to>
      <xdr:col>36</xdr:col>
      <xdr:colOff>165100</xdr:colOff>
      <xdr:row>107</xdr:row>
      <xdr:rowOff>94614</xdr:rowOff>
    </xdr:to>
    <xdr:sp macro="" textlink="">
      <xdr:nvSpPr>
        <xdr:cNvPr id="489" name="楕円 488">
          <a:extLst>
            <a:ext uri="{FF2B5EF4-FFF2-40B4-BE49-F238E27FC236}">
              <a16:creationId xmlns:a16="http://schemas.microsoft.com/office/drawing/2014/main" id="{A37C8C3B-BD36-4852-AB12-47CACCF2F93C}"/>
            </a:ext>
          </a:extLst>
        </xdr:cNvPr>
        <xdr:cNvSpPr/>
      </xdr:nvSpPr>
      <xdr:spPr>
        <a:xfrm>
          <a:off x="640715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137161</xdr:rowOff>
    </xdr:from>
    <xdr:to>
      <xdr:col>41</xdr:col>
      <xdr:colOff>50800</xdr:colOff>
      <xdr:row>107</xdr:row>
      <xdr:rowOff>43814</xdr:rowOff>
    </xdr:to>
    <xdr:cxnSp macro="">
      <xdr:nvCxnSpPr>
        <xdr:cNvPr id="490" name="直線コネクタ 489">
          <a:extLst>
            <a:ext uri="{FF2B5EF4-FFF2-40B4-BE49-F238E27FC236}">
              <a16:creationId xmlns:a16="http://schemas.microsoft.com/office/drawing/2014/main" id="{AA518014-FB47-4DAE-A14C-BA59AC5F4D33}"/>
            </a:ext>
          </a:extLst>
        </xdr:cNvPr>
        <xdr:cNvCxnSpPr/>
      </xdr:nvCxnSpPr>
      <xdr:spPr>
        <a:xfrm flipV="1">
          <a:off x="6457950" y="17453611"/>
          <a:ext cx="817563" cy="7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160038</xdr:rowOff>
    </xdr:from>
    <xdr:ext cx="469744" cy="259045"/>
    <xdr:sp macro="" textlink="">
      <xdr:nvSpPr>
        <xdr:cNvPr id="491" name="n_1aveValue【市民会館】&#10;一人当たり面積">
          <a:extLst>
            <a:ext uri="{FF2B5EF4-FFF2-40B4-BE49-F238E27FC236}">
              <a16:creationId xmlns:a16="http://schemas.microsoft.com/office/drawing/2014/main" id="{0DEFA6C9-A8D4-46AB-8CDA-61DA80424C7F}"/>
            </a:ext>
          </a:extLst>
        </xdr:cNvPr>
        <xdr:cNvSpPr txBox="1"/>
      </xdr:nvSpPr>
      <xdr:spPr>
        <a:xfrm>
          <a:off x="8691640" y="1747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7638</xdr:rowOff>
    </xdr:from>
    <xdr:ext cx="469744" cy="259045"/>
    <xdr:sp macro="" textlink="">
      <xdr:nvSpPr>
        <xdr:cNvPr id="492" name="n_2aveValue【市民会館】&#10;一人当たり面積">
          <a:extLst>
            <a:ext uri="{FF2B5EF4-FFF2-40B4-BE49-F238E27FC236}">
              <a16:creationId xmlns:a16="http://schemas.microsoft.com/office/drawing/2014/main" id="{53EC8FDB-576F-455C-89F5-693424FE8F6A}"/>
            </a:ext>
          </a:extLst>
        </xdr:cNvPr>
        <xdr:cNvSpPr txBox="1"/>
      </xdr:nvSpPr>
      <xdr:spPr>
        <a:xfrm>
          <a:off x="7886777" y="1749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99077</xdr:rowOff>
    </xdr:from>
    <xdr:ext cx="469744" cy="259045"/>
    <xdr:sp macro="" textlink="">
      <xdr:nvSpPr>
        <xdr:cNvPr id="493" name="n_3aveValue【市民会館】&#10;一人当たり面積">
          <a:extLst>
            <a:ext uri="{FF2B5EF4-FFF2-40B4-BE49-F238E27FC236}">
              <a16:creationId xmlns:a16="http://schemas.microsoft.com/office/drawing/2014/main" id="{637A0995-1A90-44B1-958C-39491C67FAA5}"/>
            </a:ext>
          </a:extLst>
        </xdr:cNvPr>
        <xdr:cNvSpPr txBox="1"/>
      </xdr:nvSpPr>
      <xdr:spPr>
        <a:xfrm>
          <a:off x="7054927" y="17586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104791</xdr:rowOff>
    </xdr:from>
    <xdr:ext cx="469744" cy="259045"/>
    <xdr:sp macro="" textlink="">
      <xdr:nvSpPr>
        <xdr:cNvPr id="494" name="n_4aveValue【市民会館】&#10;一人当たり面積">
          <a:extLst>
            <a:ext uri="{FF2B5EF4-FFF2-40B4-BE49-F238E27FC236}">
              <a16:creationId xmlns:a16="http://schemas.microsoft.com/office/drawing/2014/main" id="{523DCA44-9D60-4664-A504-2ABFFBF691F7}"/>
            </a:ext>
          </a:extLst>
        </xdr:cNvPr>
        <xdr:cNvSpPr txBox="1"/>
      </xdr:nvSpPr>
      <xdr:spPr>
        <a:xfrm>
          <a:off x="6237365" y="1759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44466</xdr:rowOff>
    </xdr:from>
    <xdr:ext cx="469744" cy="259045"/>
    <xdr:sp macro="" textlink="">
      <xdr:nvSpPr>
        <xdr:cNvPr id="495" name="n_1mainValue【市民会館】&#10;一人当たり面積">
          <a:extLst>
            <a:ext uri="{FF2B5EF4-FFF2-40B4-BE49-F238E27FC236}">
              <a16:creationId xmlns:a16="http://schemas.microsoft.com/office/drawing/2014/main" id="{9E4F07C0-F1A4-4525-9F66-002B31DFECA8}"/>
            </a:ext>
          </a:extLst>
        </xdr:cNvPr>
        <xdr:cNvSpPr txBox="1"/>
      </xdr:nvSpPr>
      <xdr:spPr>
        <a:xfrm>
          <a:off x="8691640" y="17018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27322</xdr:rowOff>
    </xdr:from>
    <xdr:ext cx="469744" cy="259045"/>
    <xdr:sp macro="" textlink="">
      <xdr:nvSpPr>
        <xdr:cNvPr id="496" name="n_2mainValue【市民会館】&#10;一人当たり面積">
          <a:extLst>
            <a:ext uri="{FF2B5EF4-FFF2-40B4-BE49-F238E27FC236}">
              <a16:creationId xmlns:a16="http://schemas.microsoft.com/office/drawing/2014/main" id="{986D3F1F-9452-4B4C-B156-EC1132EE5C98}"/>
            </a:ext>
          </a:extLst>
        </xdr:cNvPr>
        <xdr:cNvSpPr txBox="1"/>
      </xdr:nvSpPr>
      <xdr:spPr>
        <a:xfrm>
          <a:off x="7886777" y="1717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33038</xdr:rowOff>
    </xdr:from>
    <xdr:ext cx="469744" cy="259045"/>
    <xdr:sp macro="" textlink="">
      <xdr:nvSpPr>
        <xdr:cNvPr id="497" name="n_3mainValue【市民会館】&#10;一人当たり面積">
          <a:extLst>
            <a:ext uri="{FF2B5EF4-FFF2-40B4-BE49-F238E27FC236}">
              <a16:creationId xmlns:a16="http://schemas.microsoft.com/office/drawing/2014/main" id="{D32070C1-D16B-4433-8D30-140D6D2BE1EC}"/>
            </a:ext>
          </a:extLst>
        </xdr:cNvPr>
        <xdr:cNvSpPr txBox="1"/>
      </xdr:nvSpPr>
      <xdr:spPr>
        <a:xfrm>
          <a:off x="7054927" y="1717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111141</xdr:rowOff>
    </xdr:from>
    <xdr:ext cx="469744" cy="259045"/>
    <xdr:sp macro="" textlink="">
      <xdr:nvSpPr>
        <xdr:cNvPr id="498" name="n_4mainValue【市民会館】&#10;一人当たり面積">
          <a:extLst>
            <a:ext uri="{FF2B5EF4-FFF2-40B4-BE49-F238E27FC236}">
              <a16:creationId xmlns:a16="http://schemas.microsoft.com/office/drawing/2014/main" id="{380F049C-AE5F-4D62-8563-0FAD63DE268D}"/>
            </a:ext>
          </a:extLst>
        </xdr:cNvPr>
        <xdr:cNvSpPr txBox="1"/>
      </xdr:nvSpPr>
      <xdr:spPr>
        <a:xfrm>
          <a:off x="6237365" y="1725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31F4F718-A512-4AFB-B0AE-01B5429B2F35}"/>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56B491F2-6E27-464D-A9C3-AE01C7DB624D}"/>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1379E119-EDC9-46A9-8FB7-8776BC67CD68}"/>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D93A9BF5-19C8-4612-BE5A-1DDB12251DD5}"/>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2EFF1908-FFD2-442E-B06F-531170834E69}"/>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8A019C23-7A2D-4AF9-B836-984337B75ADA}"/>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98927D75-8476-4F9A-936A-BE858146E5C9}"/>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52D11D97-C489-4EFF-924A-701056BF5CFD}"/>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69473CE5-FD0E-49B8-A5F4-1D1CBD4A19B6}"/>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CB3B396C-B1BF-4F3D-AEF1-419BBFC3DF80}"/>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BCEA6379-A08D-4F6D-BD71-031B2EA0CA59}"/>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0A08EC23-5FF6-47A8-9822-059112D309D9}"/>
            </a:ext>
          </a:extLst>
        </xdr:cNvPr>
        <xdr:cNvCxnSpPr/>
      </xdr:nvCxnSpPr>
      <xdr:spPr>
        <a:xfrm>
          <a:off x="11517313"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16C37B45-2767-4F55-9226-C7F3954B0697}"/>
            </a:ext>
          </a:extLst>
        </xdr:cNvPr>
        <xdr:cNvSpPr txBox="1"/>
      </xdr:nvSpPr>
      <xdr:spPr>
        <a:xfrm>
          <a:off x="110929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49EC82A6-BC77-46BA-9F64-0ED4611225C0}"/>
            </a:ext>
          </a:extLst>
        </xdr:cNvPr>
        <xdr:cNvCxnSpPr/>
      </xdr:nvCxnSpPr>
      <xdr:spPr>
        <a:xfrm>
          <a:off x="11517313"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4BF37202-C4DC-4185-9401-2F7059B5EE61}"/>
            </a:ext>
          </a:extLst>
        </xdr:cNvPr>
        <xdr:cNvSpPr txBox="1"/>
      </xdr:nvSpPr>
      <xdr:spPr>
        <a:xfrm>
          <a:off x="11142829"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95D4DD58-6FAD-4050-8001-8AD6F361DAB6}"/>
            </a:ext>
          </a:extLst>
        </xdr:cNvPr>
        <xdr:cNvCxnSpPr/>
      </xdr:nvCxnSpPr>
      <xdr:spPr>
        <a:xfrm>
          <a:off x="11517313"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BD760F2B-C64E-453B-B759-2FFDF2250777}"/>
            </a:ext>
          </a:extLst>
        </xdr:cNvPr>
        <xdr:cNvSpPr txBox="1"/>
      </xdr:nvSpPr>
      <xdr:spPr>
        <a:xfrm>
          <a:off x="11142829"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806F8CAA-88B6-45A6-8583-54FE95CB9581}"/>
            </a:ext>
          </a:extLst>
        </xdr:cNvPr>
        <xdr:cNvCxnSpPr/>
      </xdr:nvCxnSpPr>
      <xdr:spPr>
        <a:xfrm>
          <a:off x="11517313"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CF11222A-A44A-4910-BB2F-08046CC874CC}"/>
            </a:ext>
          </a:extLst>
        </xdr:cNvPr>
        <xdr:cNvSpPr txBox="1"/>
      </xdr:nvSpPr>
      <xdr:spPr>
        <a:xfrm>
          <a:off x="11142829"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82FE8372-69C5-4EA2-91C3-80E8B5256E9C}"/>
            </a:ext>
          </a:extLst>
        </xdr:cNvPr>
        <xdr:cNvCxnSpPr/>
      </xdr:nvCxnSpPr>
      <xdr:spPr>
        <a:xfrm>
          <a:off x="11517313"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62524792-C653-4A4F-A495-EC10C3043B91}"/>
            </a:ext>
          </a:extLst>
        </xdr:cNvPr>
        <xdr:cNvSpPr txBox="1"/>
      </xdr:nvSpPr>
      <xdr:spPr>
        <a:xfrm>
          <a:off x="11142829"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D971988D-2C2C-4F1C-8284-0A2AA8C67BC8}"/>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BC1DA567-B4A2-4E08-A2FD-ECC7664EA54F}"/>
            </a:ext>
          </a:extLst>
        </xdr:cNvPr>
        <xdr:cNvSpPr txBox="1"/>
      </xdr:nvSpPr>
      <xdr:spPr>
        <a:xfrm>
          <a:off x="11206949"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a:extLst>
            <a:ext uri="{FF2B5EF4-FFF2-40B4-BE49-F238E27FC236}">
              <a16:creationId xmlns:a16="http://schemas.microsoft.com/office/drawing/2014/main" id="{9357F16A-3F9D-4522-8C2D-CBF0A9D30C0C}"/>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xdr:rowOff>
    </xdr:from>
    <xdr:to>
      <xdr:col>85</xdr:col>
      <xdr:colOff>126364</xdr:colOff>
      <xdr:row>41</xdr:row>
      <xdr:rowOff>99060</xdr:rowOff>
    </xdr:to>
    <xdr:cxnSp macro="">
      <xdr:nvCxnSpPr>
        <xdr:cNvPr id="523" name="直線コネクタ 522">
          <a:extLst>
            <a:ext uri="{FF2B5EF4-FFF2-40B4-BE49-F238E27FC236}">
              <a16:creationId xmlns:a16="http://schemas.microsoft.com/office/drawing/2014/main" id="{09F7ED3C-8D6F-4C33-B006-9D1A270D9E93}"/>
            </a:ext>
          </a:extLst>
        </xdr:cNvPr>
        <xdr:cNvCxnSpPr/>
      </xdr:nvCxnSpPr>
      <xdr:spPr>
        <a:xfrm flipV="1">
          <a:off x="15104427" y="536829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102887</xdr:rowOff>
    </xdr:from>
    <xdr:ext cx="405111" cy="259045"/>
    <xdr:sp macro="" textlink="">
      <xdr:nvSpPr>
        <xdr:cNvPr id="524" name="【一般廃棄物処理施設】&#10;有形固定資産減価償却率最小値テキスト">
          <a:extLst>
            <a:ext uri="{FF2B5EF4-FFF2-40B4-BE49-F238E27FC236}">
              <a16:creationId xmlns:a16="http://schemas.microsoft.com/office/drawing/2014/main" id="{9249064E-6F59-4347-9FBE-A3C267A90D31}"/>
            </a:ext>
          </a:extLst>
        </xdr:cNvPr>
        <xdr:cNvSpPr txBox="1"/>
      </xdr:nvSpPr>
      <xdr:spPr>
        <a:xfrm>
          <a:off x="15143163" y="675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525" name="直線コネクタ 524">
          <a:extLst>
            <a:ext uri="{FF2B5EF4-FFF2-40B4-BE49-F238E27FC236}">
              <a16:creationId xmlns:a16="http://schemas.microsoft.com/office/drawing/2014/main" id="{01CB2212-48C1-4164-8CB0-4C15E1256AF8}"/>
            </a:ext>
          </a:extLst>
        </xdr:cNvPr>
        <xdr:cNvCxnSpPr/>
      </xdr:nvCxnSpPr>
      <xdr:spPr>
        <a:xfrm>
          <a:off x="15016163" y="674751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133367</xdr:rowOff>
    </xdr:from>
    <xdr:ext cx="405111" cy="259045"/>
    <xdr:sp macro="" textlink="">
      <xdr:nvSpPr>
        <xdr:cNvPr id="526" name="【一般廃棄物処理施設】&#10;有形固定資産減価償却率最大値テキスト">
          <a:extLst>
            <a:ext uri="{FF2B5EF4-FFF2-40B4-BE49-F238E27FC236}">
              <a16:creationId xmlns:a16="http://schemas.microsoft.com/office/drawing/2014/main" id="{175DF23D-1E25-4354-986E-897C372DF136}"/>
            </a:ext>
          </a:extLst>
        </xdr:cNvPr>
        <xdr:cNvSpPr txBox="1"/>
      </xdr:nvSpPr>
      <xdr:spPr>
        <a:xfrm>
          <a:off x="15143163" y="516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xdr:rowOff>
    </xdr:from>
    <xdr:to>
      <xdr:col>86</xdr:col>
      <xdr:colOff>25400</xdr:colOff>
      <xdr:row>33</xdr:row>
      <xdr:rowOff>15240</xdr:rowOff>
    </xdr:to>
    <xdr:cxnSp macro="">
      <xdr:nvCxnSpPr>
        <xdr:cNvPr id="527" name="直線コネクタ 526">
          <a:extLst>
            <a:ext uri="{FF2B5EF4-FFF2-40B4-BE49-F238E27FC236}">
              <a16:creationId xmlns:a16="http://schemas.microsoft.com/office/drawing/2014/main" id="{FDBE3B39-7577-4AE4-B0B7-7C61ED6C22EC}"/>
            </a:ext>
          </a:extLst>
        </xdr:cNvPr>
        <xdr:cNvCxnSpPr/>
      </xdr:nvCxnSpPr>
      <xdr:spPr>
        <a:xfrm>
          <a:off x="15016163" y="536829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57802</xdr:rowOff>
    </xdr:from>
    <xdr:ext cx="405111" cy="259045"/>
    <xdr:sp macro="" textlink="">
      <xdr:nvSpPr>
        <xdr:cNvPr id="528" name="【一般廃棄物処理施設】&#10;有形固定資産減価償却率平均値テキスト">
          <a:extLst>
            <a:ext uri="{FF2B5EF4-FFF2-40B4-BE49-F238E27FC236}">
              <a16:creationId xmlns:a16="http://schemas.microsoft.com/office/drawing/2014/main" id="{5F12B6A3-783D-4A64-8758-CA9864B6758A}"/>
            </a:ext>
          </a:extLst>
        </xdr:cNvPr>
        <xdr:cNvSpPr txBox="1"/>
      </xdr:nvSpPr>
      <xdr:spPr>
        <a:xfrm>
          <a:off x="15143163" y="6058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34925</xdr:rowOff>
    </xdr:from>
    <xdr:to>
      <xdr:col>85</xdr:col>
      <xdr:colOff>177800</xdr:colOff>
      <xdr:row>38</xdr:row>
      <xdr:rowOff>136525</xdr:rowOff>
    </xdr:to>
    <xdr:sp macro="" textlink="">
      <xdr:nvSpPr>
        <xdr:cNvPr id="529" name="フローチャート: 判断 528">
          <a:extLst>
            <a:ext uri="{FF2B5EF4-FFF2-40B4-BE49-F238E27FC236}">
              <a16:creationId xmlns:a16="http://schemas.microsoft.com/office/drawing/2014/main" id="{FC433016-97AE-4B2E-8418-2610E4687895}"/>
            </a:ext>
          </a:extLst>
        </xdr:cNvPr>
        <xdr:cNvSpPr/>
      </xdr:nvSpPr>
      <xdr:spPr>
        <a:xfrm>
          <a:off x="15054263"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a:extLst>
            <a:ext uri="{FF2B5EF4-FFF2-40B4-BE49-F238E27FC236}">
              <a16:creationId xmlns:a16="http://schemas.microsoft.com/office/drawing/2014/main" id="{3F0E3F74-C726-4F91-AD70-8D2A4F6C7977}"/>
            </a:ext>
          </a:extLst>
        </xdr:cNvPr>
        <xdr:cNvSpPr/>
      </xdr:nvSpPr>
      <xdr:spPr>
        <a:xfrm>
          <a:off x="14273213" y="61575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531" name="フローチャート: 判断 530">
          <a:extLst>
            <a:ext uri="{FF2B5EF4-FFF2-40B4-BE49-F238E27FC236}">
              <a16:creationId xmlns:a16="http://schemas.microsoft.com/office/drawing/2014/main" id="{029E53FA-4B60-49AC-994B-432F66C0B33B}"/>
            </a:ext>
          </a:extLst>
        </xdr:cNvPr>
        <xdr:cNvSpPr/>
      </xdr:nvSpPr>
      <xdr:spPr>
        <a:xfrm>
          <a:off x="13455650" y="60985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55880</xdr:rowOff>
    </xdr:from>
    <xdr:to>
      <xdr:col>72</xdr:col>
      <xdr:colOff>38100</xdr:colOff>
      <xdr:row>38</xdr:row>
      <xdr:rowOff>157480</xdr:rowOff>
    </xdr:to>
    <xdr:sp macro="" textlink="">
      <xdr:nvSpPr>
        <xdr:cNvPr id="532" name="フローチャート: 判断 531">
          <a:extLst>
            <a:ext uri="{FF2B5EF4-FFF2-40B4-BE49-F238E27FC236}">
              <a16:creationId xmlns:a16="http://schemas.microsoft.com/office/drawing/2014/main" id="{8B033CC7-6D50-4337-98CB-AD6B039D0343}"/>
            </a:ext>
          </a:extLst>
        </xdr:cNvPr>
        <xdr:cNvSpPr/>
      </xdr:nvSpPr>
      <xdr:spPr>
        <a:xfrm>
          <a:off x="12638088" y="621855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10160</xdr:rowOff>
    </xdr:from>
    <xdr:to>
      <xdr:col>67</xdr:col>
      <xdr:colOff>101600</xdr:colOff>
      <xdr:row>38</xdr:row>
      <xdr:rowOff>111760</xdr:rowOff>
    </xdr:to>
    <xdr:sp macro="" textlink="">
      <xdr:nvSpPr>
        <xdr:cNvPr id="533" name="フローチャート: 判断 532">
          <a:extLst>
            <a:ext uri="{FF2B5EF4-FFF2-40B4-BE49-F238E27FC236}">
              <a16:creationId xmlns:a16="http://schemas.microsoft.com/office/drawing/2014/main" id="{71532E70-28FA-41BC-AFDE-8491D9E55EC1}"/>
            </a:ext>
          </a:extLst>
        </xdr:cNvPr>
        <xdr:cNvSpPr/>
      </xdr:nvSpPr>
      <xdr:spPr>
        <a:xfrm>
          <a:off x="11806238"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14ED1AF-D853-44ED-9001-160395A89BFB}"/>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061AA87-54BE-421B-AC7A-961BA77C3EC6}"/>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7B1809F8-685E-4E70-94DD-1EFF6B9DD9B3}"/>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2D5D8E8A-86C8-4424-9EA1-8FDB73D7C857}"/>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91175534-692F-4477-BF38-F515026E0615}"/>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48260</xdr:rowOff>
    </xdr:from>
    <xdr:to>
      <xdr:col>85</xdr:col>
      <xdr:colOff>177800</xdr:colOff>
      <xdr:row>41</xdr:row>
      <xdr:rowOff>149860</xdr:rowOff>
    </xdr:to>
    <xdr:sp macro="" textlink="">
      <xdr:nvSpPr>
        <xdr:cNvPr id="539" name="楕円 538">
          <a:extLst>
            <a:ext uri="{FF2B5EF4-FFF2-40B4-BE49-F238E27FC236}">
              <a16:creationId xmlns:a16="http://schemas.microsoft.com/office/drawing/2014/main" id="{648CE4D5-91F9-49F2-B6EE-F83227C01C89}"/>
            </a:ext>
          </a:extLst>
        </xdr:cNvPr>
        <xdr:cNvSpPr/>
      </xdr:nvSpPr>
      <xdr:spPr>
        <a:xfrm>
          <a:off x="15054263"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134637</xdr:rowOff>
    </xdr:from>
    <xdr:ext cx="405111" cy="259045"/>
    <xdr:sp macro="" textlink="">
      <xdr:nvSpPr>
        <xdr:cNvPr id="540" name="【一般廃棄物処理施設】&#10;有形固定資産減価償却率該当値テキスト">
          <a:extLst>
            <a:ext uri="{FF2B5EF4-FFF2-40B4-BE49-F238E27FC236}">
              <a16:creationId xmlns:a16="http://schemas.microsoft.com/office/drawing/2014/main" id="{D7E87C7A-8118-499F-9284-A141B8AABF9C}"/>
            </a:ext>
          </a:extLst>
        </xdr:cNvPr>
        <xdr:cNvSpPr txBox="1"/>
      </xdr:nvSpPr>
      <xdr:spPr>
        <a:xfrm>
          <a:off x="15143163" y="662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29210</xdr:rowOff>
    </xdr:from>
    <xdr:to>
      <xdr:col>81</xdr:col>
      <xdr:colOff>101600</xdr:colOff>
      <xdr:row>41</xdr:row>
      <xdr:rowOff>130810</xdr:rowOff>
    </xdr:to>
    <xdr:sp macro="" textlink="">
      <xdr:nvSpPr>
        <xdr:cNvPr id="541" name="楕円 540">
          <a:extLst>
            <a:ext uri="{FF2B5EF4-FFF2-40B4-BE49-F238E27FC236}">
              <a16:creationId xmlns:a16="http://schemas.microsoft.com/office/drawing/2014/main" id="{9790882E-2540-4DE2-9B17-013A90893C46}"/>
            </a:ext>
          </a:extLst>
        </xdr:cNvPr>
        <xdr:cNvSpPr/>
      </xdr:nvSpPr>
      <xdr:spPr>
        <a:xfrm>
          <a:off x="14273213"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80010</xdr:rowOff>
    </xdr:from>
    <xdr:to>
      <xdr:col>85</xdr:col>
      <xdr:colOff>127000</xdr:colOff>
      <xdr:row>41</xdr:row>
      <xdr:rowOff>99060</xdr:rowOff>
    </xdr:to>
    <xdr:cxnSp macro="">
      <xdr:nvCxnSpPr>
        <xdr:cNvPr id="542" name="直線コネクタ 541">
          <a:extLst>
            <a:ext uri="{FF2B5EF4-FFF2-40B4-BE49-F238E27FC236}">
              <a16:creationId xmlns:a16="http://schemas.microsoft.com/office/drawing/2014/main" id="{559665E8-21CE-41D6-A87F-408925BDC8F4}"/>
            </a:ext>
          </a:extLst>
        </xdr:cNvPr>
        <xdr:cNvCxnSpPr/>
      </xdr:nvCxnSpPr>
      <xdr:spPr>
        <a:xfrm>
          <a:off x="14324013" y="6728460"/>
          <a:ext cx="7810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8255</xdr:rowOff>
    </xdr:from>
    <xdr:to>
      <xdr:col>76</xdr:col>
      <xdr:colOff>165100</xdr:colOff>
      <xdr:row>41</xdr:row>
      <xdr:rowOff>109855</xdr:rowOff>
    </xdr:to>
    <xdr:sp macro="" textlink="">
      <xdr:nvSpPr>
        <xdr:cNvPr id="543" name="楕円 542">
          <a:extLst>
            <a:ext uri="{FF2B5EF4-FFF2-40B4-BE49-F238E27FC236}">
              <a16:creationId xmlns:a16="http://schemas.microsoft.com/office/drawing/2014/main" id="{8BE3E2B2-1E3F-4DB4-B5B4-463FE9F8034B}"/>
            </a:ext>
          </a:extLst>
        </xdr:cNvPr>
        <xdr:cNvSpPr/>
      </xdr:nvSpPr>
      <xdr:spPr>
        <a:xfrm>
          <a:off x="1345565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59055</xdr:rowOff>
    </xdr:from>
    <xdr:to>
      <xdr:col>81</xdr:col>
      <xdr:colOff>50800</xdr:colOff>
      <xdr:row>41</xdr:row>
      <xdr:rowOff>80010</xdr:rowOff>
    </xdr:to>
    <xdr:cxnSp macro="">
      <xdr:nvCxnSpPr>
        <xdr:cNvPr id="544" name="直線コネクタ 543">
          <a:extLst>
            <a:ext uri="{FF2B5EF4-FFF2-40B4-BE49-F238E27FC236}">
              <a16:creationId xmlns:a16="http://schemas.microsoft.com/office/drawing/2014/main" id="{590C9584-279E-4164-A98F-70908A25EED6}"/>
            </a:ext>
          </a:extLst>
        </xdr:cNvPr>
        <xdr:cNvCxnSpPr/>
      </xdr:nvCxnSpPr>
      <xdr:spPr>
        <a:xfrm>
          <a:off x="13506450" y="6707505"/>
          <a:ext cx="817563"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145415</xdr:rowOff>
    </xdr:from>
    <xdr:to>
      <xdr:col>72</xdr:col>
      <xdr:colOff>38100</xdr:colOff>
      <xdr:row>41</xdr:row>
      <xdr:rowOff>75565</xdr:rowOff>
    </xdr:to>
    <xdr:sp macro="" textlink="">
      <xdr:nvSpPr>
        <xdr:cNvPr id="545" name="楕円 544">
          <a:extLst>
            <a:ext uri="{FF2B5EF4-FFF2-40B4-BE49-F238E27FC236}">
              <a16:creationId xmlns:a16="http://schemas.microsoft.com/office/drawing/2014/main" id="{0EE1498C-1AAB-47D0-908D-AB41AF763BAD}"/>
            </a:ext>
          </a:extLst>
        </xdr:cNvPr>
        <xdr:cNvSpPr/>
      </xdr:nvSpPr>
      <xdr:spPr>
        <a:xfrm>
          <a:off x="12638088" y="663194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24765</xdr:rowOff>
    </xdr:from>
    <xdr:to>
      <xdr:col>76</xdr:col>
      <xdr:colOff>114300</xdr:colOff>
      <xdr:row>41</xdr:row>
      <xdr:rowOff>59055</xdr:rowOff>
    </xdr:to>
    <xdr:cxnSp macro="">
      <xdr:nvCxnSpPr>
        <xdr:cNvPr id="546" name="直線コネクタ 545">
          <a:extLst>
            <a:ext uri="{FF2B5EF4-FFF2-40B4-BE49-F238E27FC236}">
              <a16:creationId xmlns:a16="http://schemas.microsoft.com/office/drawing/2014/main" id="{6F7C315F-070A-4F88-82F1-8F4181A37852}"/>
            </a:ext>
          </a:extLst>
        </xdr:cNvPr>
        <xdr:cNvCxnSpPr/>
      </xdr:nvCxnSpPr>
      <xdr:spPr>
        <a:xfrm>
          <a:off x="12688888" y="6673215"/>
          <a:ext cx="817562"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124460</xdr:rowOff>
    </xdr:from>
    <xdr:to>
      <xdr:col>67</xdr:col>
      <xdr:colOff>101600</xdr:colOff>
      <xdr:row>41</xdr:row>
      <xdr:rowOff>54610</xdr:rowOff>
    </xdr:to>
    <xdr:sp macro="" textlink="">
      <xdr:nvSpPr>
        <xdr:cNvPr id="547" name="楕円 546">
          <a:extLst>
            <a:ext uri="{FF2B5EF4-FFF2-40B4-BE49-F238E27FC236}">
              <a16:creationId xmlns:a16="http://schemas.microsoft.com/office/drawing/2014/main" id="{C0256763-2C01-4F66-A5F0-7D3D300328A4}"/>
            </a:ext>
          </a:extLst>
        </xdr:cNvPr>
        <xdr:cNvSpPr/>
      </xdr:nvSpPr>
      <xdr:spPr>
        <a:xfrm>
          <a:off x="11806238" y="66109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3810</xdr:rowOff>
    </xdr:from>
    <xdr:to>
      <xdr:col>71</xdr:col>
      <xdr:colOff>177800</xdr:colOff>
      <xdr:row>41</xdr:row>
      <xdr:rowOff>24765</xdr:rowOff>
    </xdr:to>
    <xdr:cxnSp macro="">
      <xdr:nvCxnSpPr>
        <xdr:cNvPr id="548" name="直線コネクタ 547">
          <a:extLst>
            <a:ext uri="{FF2B5EF4-FFF2-40B4-BE49-F238E27FC236}">
              <a16:creationId xmlns:a16="http://schemas.microsoft.com/office/drawing/2014/main" id="{9EBA2AEA-7FC7-48ED-A2B1-39CD1F02CEB2}"/>
            </a:ext>
          </a:extLst>
        </xdr:cNvPr>
        <xdr:cNvCxnSpPr/>
      </xdr:nvCxnSpPr>
      <xdr:spPr>
        <a:xfrm>
          <a:off x="11857038" y="6652260"/>
          <a:ext cx="83185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549" name="n_1aveValue【一般廃棄物処理施設】&#10;有形固定資産減価償却率">
          <a:extLst>
            <a:ext uri="{FF2B5EF4-FFF2-40B4-BE49-F238E27FC236}">
              <a16:creationId xmlns:a16="http://schemas.microsoft.com/office/drawing/2014/main" id="{8BA0CB10-DDA4-499D-9A38-752CF2784FBF}"/>
            </a:ext>
          </a:extLst>
        </xdr:cNvPr>
        <xdr:cNvSpPr txBox="1"/>
      </xdr:nvSpPr>
      <xdr:spPr>
        <a:xfrm>
          <a:off x="14123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550" name="n_2aveValue【一般廃棄物処理施設】&#10;有形固定資産減価償却率">
          <a:extLst>
            <a:ext uri="{FF2B5EF4-FFF2-40B4-BE49-F238E27FC236}">
              <a16:creationId xmlns:a16="http://schemas.microsoft.com/office/drawing/2014/main" id="{7D6DD492-8418-434E-9126-5124A90E9AF4}"/>
            </a:ext>
          </a:extLst>
        </xdr:cNvPr>
        <xdr:cNvSpPr txBox="1"/>
      </xdr:nvSpPr>
      <xdr:spPr>
        <a:xfrm>
          <a:off x="13318182"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2557</xdr:rowOff>
    </xdr:from>
    <xdr:ext cx="405111" cy="259045"/>
    <xdr:sp macro="" textlink="">
      <xdr:nvSpPr>
        <xdr:cNvPr id="551" name="n_3aveValue【一般廃棄物処理施設】&#10;有形固定資産減価償却率">
          <a:extLst>
            <a:ext uri="{FF2B5EF4-FFF2-40B4-BE49-F238E27FC236}">
              <a16:creationId xmlns:a16="http://schemas.microsoft.com/office/drawing/2014/main" id="{DADF57C8-795A-4A42-B4BD-A75E1B21FC36}"/>
            </a:ext>
          </a:extLst>
        </xdr:cNvPr>
        <xdr:cNvSpPr txBox="1"/>
      </xdr:nvSpPr>
      <xdr:spPr>
        <a:xfrm>
          <a:off x="12500619"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128287</xdr:rowOff>
    </xdr:from>
    <xdr:ext cx="405111" cy="259045"/>
    <xdr:sp macro="" textlink="">
      <xdr:nvSpPr>
        <xdr:cNvPr id="552" name="n_4aveValue【一般廃棄物処理施設】&#10;有形固定資産減価償却率">
          <a:extLst>
            <a:ext uri="{FF2B5EF4-FFF2-40B4-BE49-F238E27FC236}">
              <a16:creationId xmlns:a16="http://schemas.microsoft.com/office/drawing/2014/main" id="{93951114-7729-4261-8F9D-DDB84D1F59C3}"/>
            </a:ext>
          </a:extLst>
        </xdr:cNvPr>
        <xdr:cNvSpPr txBox="1"/>
      </xdr:nvSpPr>
      <xdr:spPr>
        <a:xfrm>
          <a:off x="11668769"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121937</xdr:rowOff>
    </xdr:from>
    <xdr:ext cx="405111" cy="259045"/>
    <xdr:sp macro="" textlink="">
      <xdr:nvSpPr>
        <xdr:cNvPr id="553" name="n_1mainValue【一般廃棄物処理施設】&#10;有形固定資産減価償却率">
          <a:extLst>
            <a:ext uri="{FF2B5EF4-FFF2-40B4-BE49-F238E27FC236}">
              <a16:creationId xmlns:a16="http://schemas.microsoft.com/office/drawing/2014/main" id="{61C5F37E-D563-4FCB-B05B-9EC07D995BA8}"/>
            </a:ext>
          </a:extLst>
        </xdr:cNvPr>
        <xdr:cNvSpPr txBox="1"/>
      </xdr:nvSpPr>
      <xdr:spPr>
        <a:xfrm>
          <a:off x="14123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100982</xdr:rowOff>
    </xdr:from>
    <xdr:ext cx="405111" cy="259045"/>
    <xdr:sp macro="" textlink="">
      <xdr:nvSpPr>
        <xdr:cNvPr id="554" name="n_2mainValue【一般廃棄物処理施設】&#10;有形固定資産減価償却率">
          <a:extLst>
            <a:ext uri="{FF2B5EF4-FFF2-40B4-BE49-F238E27FC236}">
              <a16:creationId xmlns:a16="http://schemas.microsoft.com/office/drawing/2014/main" id="{DE3479B3-102B-4C36-B17A-6C925B7E20ED}"/>
            </a:ext>
          </a:extLst>
        </xdr:cNvPr>
        <xdr:cNvSpPr txBox="1"/>
      </xdr:nvSpPr>
      <xdr:spPr>
        <a:xfrm>
          <a:off x="13318182"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66692</xdr:rowOff>
    </xdr:from>
    <xdr:ext cx="405111" cy="259045"/>
    <xdr:sp macro="" textlink="">
      <xdr:nvSpPr>
        <xdr:cNvPr id="555" name="n_3mainValue【一般廃棄物処理施設】&#10;有形固定資産減価償却率">
          <a:extLst>
            <a:ext uri="{FF2B5EF4-FFF2-40B4-BE49-F238E27FC236}">
              <a16:creationId xmlns:a16="http://schemas.microsoft.com/office/drawing/2014/main" id="{5B5C23FA-A915-4674-BA57-17C75CDFE8E6}"/>
            </a:ext>
          </a:extLst>
        </xdr:cNvPr>
        <xdr:cNvSpPr txBox="1"/>
      </xdr:nvSpPr>
      <xdr:spPr>
        <a:xfrm>
          <a:off x="12500619"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45737</xdr:rowOff>
    </xdr:from>
    <xdr:ext cx="405111" cy="259045"/>
    <xdr:sp macro="" textlink="">
      <xdr:nvSpPr>
        <xdr:cNvPr id="556" name="n_4mainValue【一般廃棄物処理施設】&#10;有形固定資産減価償却率">
          <a:extLst>
            <a:ext uri="{FF2B5EF4-FFF2-40B4-BE49-F238E27FC236}">
              <a16:creationId xmlns:a16="http://schemas.microsoft.com/office/drawing/2014/main" id="{EDB12B82-F955-4E35-8650-A47AEF1BE9BF}"/>
            </a:ext>
          </a:extLst>
        </xdr:cNvPr>
        <xdr:cNvSpPr txBox="1"/>
      </xdr:nvSpPr>
      <xdr:spPr>
        <a:xfrm>
          <a:off x="11668769"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3264F74C-6D8C-406B-98AB-C1E8FF8C5EE8}"/>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4D740844-CE88-4BF3-9ECD-BFFDA1325644}"/>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60F733B6-BC04-450D-9C88-DE9BD9E7FDAD}"/>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99E94AA9-A41C-4108-85FD-EC449E96BC4A}"/>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8C5CAA80-EDDA-4A24-A4C5-C3BA1A2F3AAD}"/>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2FBA2113-5D18-499E-9747-60EAD482CA44}"/>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5CB84E3B-87EB-4AF6-8DEF-C53713A8B99E}"/>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5CF2BF0F-3AAE-488B-BD1F-D5352C6BA6EE}"/>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A493E8F7-339A-4FCD-A008-1CCB05CB4CA9}"/>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9CD73DF8-5F89-48FA-9ECE-4910E587A979}"/>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7" name="直線コネクタ 566">
          <a:extLst>
            <a:ext uri="{FF2B5EF4-FFF2-40B4-BE49-F238E27FC236}">
              <a16:creationId xmlns:a16="http://schemas.microsoft.com/office/drawing/2014/main" id="{0DD0AB6F-2B66-428E-8BD3-682B411F81CA}"/>
            </a:ext>
          </a:extLst>
        </xdr:cNvPr>
        <xdr:cNvCxnSpPr/>
      </xdr:nvCxnSpPr>
      <xdr:spPr>
        <a:xfrm>
          <a:off x="16916400" y="690290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8" name="テキスト ボックス 567">
          <a:extLst>
            <a:ext uri="{FF2B5EF4-FFF2-40B4-BE49-F238E27FC236}">
              <a16:creationId xmlns:a16="http://schemas.microsoft.com/office/drawing/2014/main" id="{8FCA5DC4-B6C9-42D5-A4DF-186E197D82A5}"/>
            </a:ext>
          </a:extLst>
        </xdr:cNvPr>
        <xdr:cNvSpPr txBox="1"/>
      </xdr:nvSpPr>
      <xdr:spPr>
        <a:xfrm>
          <a:off x="16696189" y="6770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9" name="直線コネクタ 568">
          <a:extLst>
            <a:ext uri="{FF2B5EF4-FFF2-40B4-BE49-F238E27FC236}">
              <a16:creationId xmlns:a16="http://schemas.microsoft.com/office/drawing/2014/main" id="{5DE8783D-0D97-4860-9392-EA2FDE374BD3}"/>
            </a:ext>
          </a:extLst>
        </xdr:cNvPr>
        <xdr:cNvCxnSpPr/>
      </xdr:nvCxnSpPr>
      <xdr:spPr>
        <a:xfrm>
          <a:off x="16916400" y="659538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70" name="テキスト ボックス 569">
          <a:extLst>
            <a:ext uri="{FF2B5EF4-FFF2-40B4-BE49-F238E27FC236}">
              <a16:creationId xmlns:a16="http://schemas.microsoft.com/office/drawing/2014/main" id="{F2438B4E-A3B5-441B-B2EE-776E29E7CBE3}"/>
            </a:ext>
          </a:extLst>
        </xdr:cNvPr>
        <xdr:cNvSpPr txBox="1"/>
      </xdr:nvSpPr>
      <xdr:spPr>
        <a:xfrm>
          <a:off x="16378131" y="64626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1" name="直線コネクタ 570">
          <a:extLst>
            <a:ext uri="{FF2B5EF4-FFF2-40B4-BE49-F238E27FC236}">
              <a16:creationId xmlns:a16="http://schemas.microsoft.com/office/drawing/2014/main" id="{F7D6C368-0F2D-4739-96AD-ADE01220F6AF}"/>
            </a:ext>
          </a:extLst>
        </xdr:cNvPr>
        <xdr:cNvCxnSpPr/>
      </xdr:nvCxnSpPr>
      <xdr:spPr>
        <a:xfrm>
          <a:off x="16916400" y="628786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72" name="テキスト ボックス 571">
          <a:extLst>
            <a:ext uri="{FF2B5EF4-FFF2-40B4-BE49-F238E27FC236}">
              <a16:creationId xmlns:a16="http://schemas.microsoft.com/office/drawing/2014/main" id="{DE997398-1725-4F0D-8ABE-B8B0DD3390A5}"/>
            </a:ext>
          </a:extLst>
        </xdr:cNvPr>
        <xdr:cNvSpPr txBox="1"/>
      </xdr:nvSpPr>
      <xdr:spPr>
        <a:xfrm>
          <a:off x="16378131" y="61551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3" name="直線コネクタ 572">
          <a:extLst>
            <a:ext uri="{FF2B5EF4-FFF2-40B4-BE49-F238E27FC236}">
              <a16:creationId xmlns:a16="http://schemas.microsoft.com/office/drawing/2014/main" id="{D9CCAFE5-338B-470D-8ED5-9DCF14365E20}"/>
            </a:ext>
          </a:extLst>
        </xdr:cNvPr>
        <xdr:cNvCxnSpPr/>
      </xdr:nvCxnSpPr>
      <xdr:spPr>
        <a:xfrm>
          <a:off x="16916400" y="598033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4" name="テキスト ボックス 573">
          <a:extLst>
            <a:ext uri="{FF2B5EF4-FFF2-40B4-BE49-F238E27FC236}">
              <a16:creationId xmlns:a16="http://schemas.microsoft.com/office/drawing/2014/main" id="{9CB9BEC0-AD6E-4494-9A14-EDE2CCA40268}"/>
            </a:ext>
          </a:extLst>
        </xdr:cNvPr>
        <xdr:cNvSpPr txBox="1"/>
      </xdr:nvSpPr>
      <xdr:spPr>
        <a:xfrm>
          <a:off x="16378131" y="58381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5" name="直線コネクタ 574">
          <a:extLst>
            <a:ext uri="{FF2B5EF4-FFF2-40B4-BE49-F238E27FC236}">
              <a16:creationId xmlns:a16="http://schemas.microsoft.com/office/drawing/2014/main" id="{6D960C0D-56BA-4D27-BDB1-06522014D2EA}"/>
            </a:ext>
          </a:extLst>
        </xdr:cNvPr>
        <xdr:cNvCxnSpPr/>
      </xdr:nvCxnSpPr>
      <xdr:spPr>
        <a:xfrm>
          <a:off x="16916400" y="5672818"/>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6" name="テキスト ボックス 575">
          <a:extLst>
            <a:ext uri="{FF2B5EF4-FFF2-40B4-BE49-F238E27FC236}">
              <a16:creationId xmlns:a16="http://schemas.microsoft.com/office/drawing/2014/main" id="{6C2A4B13-8F24-4142-99F3-29B7925F21CA}"/>
            </a:ext>
          </a:extLst>
        </xdr:cNvPr>
        <xdr:cNvSpPr txBox="1"/>
      </xdr:nvSpPr>
      <xdr:spPr>
        <a:xfrm>
          <a:off x="16378131" y="553059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7" name="直線コネクタ 576">
          <a:extLst>
            <a:ext uri="{FF2B5EF4-FFF2-40B4-BE49-F238E27FC236}">
              <a16:creationId xmlns:a16="http://schemas.microsoft.com/office/drawing/2014/main" id="{78427FF3-84C1-43F6-A4ED-CC221E4DAF61}"/>
            </a:ext>
          </a:extLst>
        </xdr:cNvPr>
        <xdr:cNvCxnSpPr/>
      </xdr:nvCxnSpPr>
      <xdr:spPr>
        <a:xfrm>
          <a:off x="16916400" y="535577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8" name="テキスト ボックス 577">
          <a:extLst>
            <a:ext uri="{FF2B5EF4-FFF2-40B4-BE49-F238E27FC236}">
              <a16:creationId xmlns:a16="http://schemas.microsoft.com/office/drawing/2014/main" id="{36F46431-895E-46B1-A303-AD91A25873E2}"/>
            </a:ext>
          </a:extLst>
        </xdr:cNvPr>
        <xdr:cNvSpPr txBox="1"/>
      </xdr:nvSpPr>
      <xdr:spPr>
        <a:xfrm>
          <a:off x="16378131" y="52230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a:extLst>
            <a:ext uri="{FF2B5EF4-FFF2-40B4-BE49-F238E27FC236}">
              <a16:creationId xmlns:a16="http://schemas.microsoft.com/office/drawing/2014/main" id="{89B1C5BE-31D5-4880-AF96-6985430D6450}"/>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80" name="テキスト ボックス 579">
          <a:extLst>
            <a:ext uri="{FF2B5EF4-FFF2-40B4-BE49-F238E27FC236}">
              <a16:creationId xmlns:a16="http://schemas.microsoft.com/office/drawing/2014/main" id="{B92C063A-52C9-4D20-8B2B-8C9EA742AD21}"/>
            </a:ext>
          </a:extLst>
        </xdr:cNvPr>
        <xdr:cNvSpPr txBox="1"/>
      </xdr:nvSpPr>
      <xdr:spPr>
        <a:xfrm>
          <a:off x="16378131" y="4915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a:extLst>
            <a:ext uri="{FF2B5EF4-FFF2-40B4-BE49-F238E27FC236}">
              <a16:creationId xmlns:a16="http://schemas.microsoft.com/office/drawing/2014/main" id="{13F9D3E0-1940-4B67-BFFE-F423621EE3E3}"/>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40218</xdr:rowOff>
    </xdr:from>
    <xdr:to>
      <xdr:col>116</xdr:col>
      <xdr:colOff>62864</xdr:colOff>
      <xdr:row>42</xdr:row>
      <xdr:rowOff>86265</xdr:rowOff>
    </xdr:to>
    <xdr:cxnSp macro="">
      <xdr:nvCxnSpPr>
        <xdr:cNvPr id="582" name="直線コネクタ 581">
          <a:extLst>
            <a:ext uri="{FF2B5EF4-FFF2-40B4-BE49-F238E27FC236}">
              <a16:creationId xmlns:a16="http://schemas.microsoft.com/office/drawing/2014/main" id="{AF938CF9-8113-4D48-949A-3F706675A9D4}"/>
            </a:ext>
          </a:extLst>
        </xdr:cNvPr>
        <xdr:cNvCxnSpPr/>
      </xdr:nvCxnSpPr>
      <xdr:spPr>
        <a:xfrm flipV="1">
          <a:off x="20503514" y="5393268"/>
          <a:ext cx="0" cy="150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90092</xdr:rowOff>
    </xdr:from>
    <xdr:ext cx="469744" cy="259045"/>
    <xdr:sp macro="" textlink="">
      <xdr:nvSpPr>
        <xdr:cNvPr id="583" name="【一般廃棄物処理施設】&#10;一人当たり有形固定資産（償却資産）額最小値テキスト">
          <a:extLst>
            <a:ext uri="{FF2B5EF4-FFF2-40B4-BE49-F238E27FC236}">
              <a16:creationId xmlns:a16="http://schemas.microsoft.com/office/drawing/2014/main" id="{75A3CE5E-C6F8-49CA-84F1-65A29CCD899E}"/>
            </a:ext>
          </a:extLst>
        </xdr:cNvPr>
        <xdr:cNvSpPr txBox="1"/>
      </xdr:nvSpPr>
      <xdr:spPr>
        <a:xfrm>
          <a:off x="20542250" y="690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86265</xdr:rowOff>
    </xdr:from>
    <xdr:to>
      <xdr:col>116</xdr:col>
      <xdr:colOff>152400</xdr:colOff>
      <xdr:row>42</xdr:row>
      <xdr:rowOff>86265</xdr:rowOff>
    </xdr:to>
    <xdr:cxnSp macro="">
      <xdr:nvCxnSpPr>
        <xdr:cNvPr id="584" name="直線コネクタ 583">
          <a:extLst>
            <a:ext uri="{FF2B5EF4-FFF2-40B4-BE49-F238E27FC236}">
              <a16:creationId xmlns:a16="http://schemas.microsoft.com/office/drawing/2014/main" id="{C4403094-2302-4324-8329-AEB400F03BCA}"/>
            </a:ext>
          </a:extLst>
        </xdr:cNvPr>
        <xdr:cNvCxnSpPr/>
      </xdr:nvCxnSpPr>
      <xdr:spPr>
        <a:xfrm>
          <a:off x="20429538" y="689664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158345</xdr:rowOff>
    </xdr:from>
    <xdr:ext cx="599010" cy="259045"/>
    <xdr:sp macro="" textlink="">
      <xdr:nvSpPr>
        <xdr:cNvPr id="585" name="【一般廃棄物処理施設】&#10;一人当たり有形固定資産（償却資産）額最大値テキスト">
          <a:extLst>
            <a:ext uri="{FF2B5EF4-FFF2-40B4-BE49-F238E27FC236}">
              <a16:creationId xmlns:a16="http://schemas.microsoft.com/office/drawing/2014/main" id="{F10379B8-549D-45A0-B888-E5AF92C03377}"/>
            </a:ext>
          </a:extLst>
        </xdr:cNvPr>
        <xdr:cNvSpPr txBox="1"/>
      </xdr:nvSpPr>
      <xdr:spPr>
        <a:xfrm>
          <a:off x="20542250" y="518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40218</xdr:rowOff>
    </xdr:from>
    <xdr:to>
      <xdr:col>116</xdr:col>
      <xdr:colOff>152400</xdr:colOff>
      <xdr:row>33</xdr:row>
      <xdr:rowOff>40218</xdr:rowOff>
    </xdr:to>
    <xdr:cxnSp macro="">
      <xdr:nvCxnSpPr>
        <xdr:cNvPr id="586" name="直線コネクタ 585">
          <a:extLst>
            <a:ext uri="{FF2B5EF4-FFF2-40B4-BE49-F238E27FC236}">
              <a16:creationId xmlns:a16="http://schemas.microsoft.com/office/drawing/2014/main" id="{47512A08-2BA4-4BA6-A9D2-354D62E756A0}"/>
            </a:ext>
          </a:extLst>
        </xdr:cNvPr>
        <xdr:cNvCxnSpPr/>
      </xdr:nvCxnSpPr>
      <xdr:spPr>
        <a:xfrm>
          <a:off x="20429538" y="539326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47976</xdr:rowOff>
    </xdr:from>
    <xdr:ext cx="599010" cy="259045"/>
    <xdr:sp macro="" textlink="">
      <xdr:nvSpPr>
        <xdr:cNvPr id="587" name="【一般廃棄物処理施設】&#10;一人当たり有形固定資産（償却資産）額平均値テキスト">
          <a:extLst>
            <a:ext uri="{FF2B5EF4-FFF2-40B4-BE49-F238E27FC236}">
              <a16:creationId xmlns:a16="http://schemas.microsoft.com/office/drawing/2014/main" id="{1ADC70FF-5024-4BA5-BA74-8D3F68DF1386}"/>
            </a:ext>
          </a:extLst>
        </xdr:cNvPr>
        <xdr:cNvSpPr txBox="1"/>
      </xdr:nvSpPr>
      <xdr:spPr>
        <a:xfrm>
          <a:off x="20542250" y="63725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25099</xdr:rowOff>
    </xdr:from>
    <xdr:to>
      <xdr:col>116</xdr:col>
      <xdr:colOff>114300</xdr:colOff>
      <xdr:row>40</xdr:row>
      <xdr:rowOff>126699</xdr:rowOff>
    </xdr:to>
    <xdr:sp macro="" textlink="">
      <xdr:nvSpPr>
        <xdr:cNvPr id="588" name="フローチャート: 判断 587">
          <a:extLst>
            <a:ext uri="{FF2B5EF4-FFF2-40B4-BE49-F238E27FC236}">
              <a16:creationId xmlns:a16="http://schemas.microsoft.com/office/drawing/2014/main" id="{7E8CDBC2-FF20-467E-850E-5B6AEF1C8609}"/>
            </a:ext>
          </a:extLst>
        </xdr:cNvPr>
        <xdr:cNvSpPr/>
      </xdr:nvSpPr>
      <xdr:spPr>
        <a:xfrm>
          <a:off x="20453350" y="651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35585</xdr:rowOff>
    </xdr:from>
    <xdr:to>
      <xdr:col>112</xdr:col>
      <xdr:colOff>38100</xdr:colOff>
      <xdr:row>40</xdr:row>
      <xdr:rowOff>137185</xdr:rowOff>
    </xdr:to>
    <xdr:sp macro="" textlink="">
      <xdr:nvSpPr>
        <xdr:cNvPr id="589" name="フローチャート: 判断 588">
          <a:extLst>
            <a:ext uri="{FF2B5EF4-FFF2-40B4-BE49-F238E27FC236}">
              <a16:creationId xmlns:a16="http://schemas.microsoft.com/office/drawing/2014/main" id="{6A1FF4F0-A9CA-4EE0-A61F-A70F6013D97C}"/>
            </a:ext>
          </a:extLst>
        </xdr:cNvPr>
        <xdr:cNvSpPr/>
      </xdr:nvSpPr>
      <xdr:spPr>
        <a:xfrm>
          <a:off x="19686588" y="652211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58110</xdr:rowOff>
    </xdr:from>
    <xdr:to>
      <xdr:col>107</xdr:col>
      <xdr:colOff>101600</xdr:colOff>
      <xdr:row>40</xdr:row>
      <xdr:rowOff>159710</xdr:rowOff>
    </xdr:to>
    <xdr:sp macro="" textlink="">
      <xdr:nvSpPr>
        <xdr:cNvPr id="590" name="フローチャート: 判断 589">
          <a:extLst>
            <a:ext uri="{FF2B5EF4-FFF2-40B4-BE49-F238E27FC236}">
              <a16:creationId xmlns:a16="http://schemas.microsoft.com/office/drawing/2014/main" id="{4142C5F8-41AD-4F8D-8D3C-B6E33799E5B5}"/>
            </a:ext>
          </a:extLst>
        </xdr:cNvPr>
        <xdr:cNvSpPr/>
      </xdr:nvSpPr>
      <xdr:spPr>
        <a:xfrm>
          <a:off x="18854738" y="6544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84944</xdr:rowOff>
    </xdr:from>
    <xdr:to>
      <xdr:col>102</xdr:col>
      <xdr:colOff>165100</xdr:colOff>
      <xdr:row>41</xdr:row>
      <xdr:rowOff>15094</xdr:rowOff>
    </xdr:to>
    <xdr:sp macro="" textlink="">
      <xdr:nvSpPr>
        <xdr:cNvPr id="591" name="フローチャート: 判断 590">
          <a:extLst>
            <a:ext uri="{FF2B5EF4-FFF2-40B4-BE49-F238E27FC236}">
              <a16:creationId xmlns:a16="http://schemas.microsoft.com/office/drawing/2014/main" id="{DAA5C6F5-16CC-4A1C-8E62-F2AA0618FA6A}"/>
            </a:ext>
          </a:extLst>
        </xdr:cNvPr>
        <xdr:cNvSpPr/>
      </xdr:nvSpPr>
      <xdr:spPr>
        <a:xfrm>
          <a:off x="18037175" y="657146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83099</xdr:rowOff>
    </xdr:from>
    <xdr:to>
      <xdr:col>98</xdr:col>
      <xdr:colOff>38100</xdr:colOff>
      <xdr:row>41</xdr:row>
      <xdr:rowOff>13249</xdr:rowOff>
    </xdr:to>
    <xdr:sp macro="" textlink="">
      <xdr:nvSpPr>
        <xdr:cNvPr id="592" name="フローチャート: 判断 591">
          <a:extLst>
            <a:ext uri="{FF2B5EF4-FFF2-40B4-BE49-F238E27FC236}">
              <a16:creationId xmlns:a16="http://schemas.microsoft.com/office/drawing/2014/main" id="{A7382937-95B0-4B57-8125-FE5C5E39A2D4}"/>
            </a:ext>
          </a:extLst>
        </xdr:cNvPr>
        <xdr:cNvSpPr/>
      </xdr:nvSpPr>
      <xdr:spPr>
        <a:xfrm>
          <a:off x="17219613" y="656962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2E002305-5B72-4246-B157-55D4BD8148F2}"/>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7381E674-1912-47DE-8004-F88AE83959B0}"/>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67B01728-1504-4C7C-A8A3-99B5FE4E26F7}"/>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a:extLst>
            <a:ext uri="{FF2B5EF4-FFF2-40B4-BE49-F238E27FC236}">
              <a16:creationId xmlns:a16="http://schemas.microsoft.com/office/drawing/2014/main" id="{69DE37DC-68E4-4AF2-B670-A1A6736B5BED}"/>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a:extLst>
            <a:ext uri="{FF2B5EF4-FFF2-40B4-BE49-F238E27FC236}">
              <a16:creationId xmlns:a16="http://schemas.microsoft.com/office/drawing/2014/main" id="{68C96033-3167-4190-B147-A1F478982975}"/>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101831</xdr:rowOff>
    </xdr:from>
    <xdr:to>
      <xdr:col>116</xdr:col>
      <xdr:colOff>114300</xdr:colOff>
      <xdr:row>42</xdr:row>
      <xdr:rowOff>31981</xdr:rowOff>
    </xdr:to>
    <xdr:sp macro="" textlink="">
      <xdr:nvSpPr>
        <xdr:cNvPr id="598" name="楕円 597">
          <a:extLst>
            <a:ext uri="{FF2B5EF4-FFF2-40B4-BE49-F238E27FC236}">
              <a16:creationId xmlns:a16="http://schemas.microsoft.com/office/drawing/2014/main" id="{5D9C892F-E0A3-4A58-8673-65E3019C34D0}"/>
            </a:ext>
          </a:extLst>
        </xdr:cNvPr>
        <xdr:cNvSpPr/>
      </xdr:nvSpPr>
      <xdr:spPr>
        <a:xfrm>
          <a:off x="20453350" y="675028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16758</xdr:rowOff>
    </xdr:from>
    <xdr:ext cx="534377" cy="259045"/>
    <xdr:sp macro="" textlink="">
      <xdr:nvSpPr>
        <xdr:cNvPr id="599" name="【一般廃棄物処理施設】&#10;一人当たり有形固定資産（償却資産）額該当値テキスト">
          <a:extLst>
            <a:ext uri="{FF2B5EF4-FFF2-40B4-BE49-F238E27FC236}">
              <a16:creationId xmlns:a16="http://schemas.microsoft.com/office/drawing/2014/main" id="{8C3A20FD-8026-4DF1-94F9-6F12930E89F6}"/>
            </a:ext>
          </a:extLst>
        </xdr:cNvPr>
        <xdr:cNvSpPr txBox="1"/>
      </xdr:nvSpPr>
      <xdr:spPr>
        <a:xfrm>
          <a:off x="20542250" y="666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62368</xdr:rowOff>
    </xdr:from>
    <xdr:to>
      <xdr:col>112</xdr:col>
      <xdr:colOff>38100</xdr:colOff>
      <xdr:row>41</xdr:row>
      <xdr:rowOff>163968</xdr:rowOff>
    </xdr:to>
    <xdr:sp macro="" textlink="">
      <xdr:nvSpPr>
        <xdr:cNvPr id="600" name="楕円 599">
          <a:extLst>
            <a:ext uri="{FF2B5EF4-FFF2-40B4-BE49-F238E27FC236}">
              <a16:creationId xmlns:a16="http://schemas.microsoft.com/office/drawing/2014/main" id="{E12B6C91-9BAB-46D1-8F51-B240DFC10825}"/>
            </a:ext>
          </a:extLst>
        </xdr:cNvPr>
        <xdr:cNvSpPr/>
      </xdr:nvSpPr>
      <xdr:spPr>
        <a:xfrm>
          <a:off x="19686588" y="671081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113168</xdr:rowOff>
    </xdr:from>
    <xdr:to>
      <xdr:col>116</xdr:col>
      <xdr:colOff>63500</xdr:colOff>
      <xdr:row>41</xdr:row>
      <xdr:rowOff>152631</xdr:rowOff>
    </xdr:to>
    <xdr:cxnSp macro="">
      <xdr:nvCxnSpPr>
        <xdr:cNvPr id="601" name="直線コネクタ 600">
          <a:extLst>
            <a:ext uri="{FF2B5EF4-FFF2-40B4-BE49-F238E27FC236}">
              <a16:creationId xmlns:a16="http://schemas.microsoft.com/office/drawing/2014/main" id="{1C1C9BD0-513F-49FA-95CA-76CAE16169D6}"/>
            </a:ext>
          </a:extLst>
        </xdr:cNvPr>
        <xdr:cNvCxnSpPr/>
      </xdr:nvCxnSpPr>
      <xdr:spPr>
        <a:xfrm>
          <a:off x="19737388" y="6761618"/>
          <a:ext cx="766762" cy="3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54723</xdr:rowOff>
    </xdr:from>
    <xdr:to>
      <xdr:col>107</xdr:col>
      <xdr:colOff>101600</xdr:colOff>
      <xdr:row>41</xdr:row>
      <xdr:rowOff>156323</xdr:rowOff>
    </xdr:to>
    <xdr:sp macro="" textlink="">
      <xdr:nvSpPr>
        <xdr:cNvPr id="602" name="楕円 601">
          <a:extLst>
            <a:ext uri="{FF2B5EF4-FFF2-40B4-BE49-F238E27FC236}">
              <a16:creationId xmlns:a16="http://schemas.microsoft.com/office/drawing/2014/main" id="{FBC975B5-66A9-492D-AFB5-F3537D55C3A6}"/>
            </a:ext>
          </a:extLst>
        </xdr:cNvPr>
        <xdr:cNvSpPr/>
      </xdr:nvSpPr>
      <xdr:spPr>
        <a:xfrm>
          <a:off x="18854738" y="670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105523</xdr:rowOff>
    </xdr:from>
    <xdr:to>
      <xdr:col>111</xdr:col>
      <xdr:colOff>177800</xdr:colOff>
      <xdr:row>41</xdr:row>
      <xdr:rowOff>113168</xdr:rowOff>
    </xdr:to>
    <xdr:cxnSp macro="">
      <xdr:nvCxnSpPr>
        <xdr:cNvPr id="603" name="直線コネクタ 602">
          <a:extLst>
            <a:ext uri="{FF2B5EF4-FFF2-40B4-BE49-F238E27FC236}">
              <a16:creationId xmlns:a16="http://schemas.microsoft.com/office/drawing/2014/main" id="{B388AD63-FFFA-4B02-A75D-B7BFB45FACDA}"/>
            </a:ext>
          </a:extLst>
        </xdr:cNvPr>
        <xdr:cNvCxnSpPr/>
      </xdr:nvCxnSpPr>
      <xdr:spPr>
        <a:xfrm>
          <a:off x="18905538" y="6753973"/>
          <a:ext cx="83185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56310</xdr:rowOff>
    </xdr:from>
    <xdr:to>
      <xdr:col>102</xdr:col>
      <xdr:colOff>165100</xdr:colOff>
      <xdr:row>41</xdr:row>
      <xdr:rowOff>157910</xdr:rowOff>
    </xdr:to>
    <xdr:sp macro="" textlink="">
      <xdr:nvSpPr>
        <xdr:cNvPr id="604" name="楕円 603">
          <a:extLst>
            <a:ext uri="{FF2B5EF4-FFF2-40B4-BE49-F238E27FC236}">
              <a16:creationId xmlns:a16="http://schemas.microsoft.com/office/drawing/2014/main" id="{5074933E-F5D4-4B71-AADF-AC79B441974C}"/>
            </a:ext>
          </a:extLst>
        </xdr:cNvPr>
        <xdr:cNvSpPr/>
      </xdr:nvSpPr>
      <xdr:spPr>
        <a:xfrm>
          <a:off x="18037175" y="670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105523</xdr:rowOff>
    </xdr:from>
    <xdr:to>
      <xdr:col>107</xdr:col>
      <xdr:colOff>50800</xdr:colOff>
      <xdr:row>41</xdr:row>
      <xdr:rowOff>107110</xdr:rowOff>
    </xdr:to>
    <xdr:cxnSp macro="">
      <xdr:nvCxnSpPr>
        <xdr:cNvPr id="605" name="直線コネクタ 604">
          <a:extLst>
            <a:ext uri="{FF2B5EF4-FFF2-40B4-BE49-F238E27FC236}">
              <a16:creationId xmlns:a16="http://schemas.microsoft.com/office/drawing/2014/main" id="{A88282E7-C002-4C0A-996C-283D38BE2DBD}"/>
            </a:ext>
          </a:extLst>
        </xdr:cNvPr>
        <xdr:cNvCxnSpPr/>
      </xdr:nvCxnSpPr>
      <xdr:spPr>
        <a:xfrm flipV="1">
          <a:off x="18087975" y="6753973"/>
          <a:ext cx="817563" cy="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63325</xdr:rowOff>
    </xdr:from>
    <xdr:to>
      <xdr:col>98</xdr:col>
      <xdr:colOff>38100</xdr:colOff>
      <xdr:row>41</xdr:row>
      <xdr:rowOff>164925</xdr:rowOff>
    </xdr:to>
    <xdr:sp macro="" textlink="">
      <xdr:nvSpPr>
        <xdr:cNvPr id="606" name="楕円 605">
          <a:extLst>
            <a:ext uri="{FF2B5EF4-FFF2-40B4-BE49-F238E27FC236}">
              <a16:creationId xmlns:a16="http://schemas.microsoft.com/office/drawing/2014/main" id="{E84E739A-5447-455F-A1AF-3D87B103745D}"/>
            </a:ext>
          </a:extLst>
        </xdr:cNvPr>
        <xdr:cNvSpPr/>
      </xdr:nvSpPr>
      <xdr:spPr>
        <a:xfrm>
          <a:off x="17219613" y="6711775"/>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107110</xdr:rowOff>
    </xdr:from>
    <xdr:to>
      <xdr:col>102</xdr:col>
      <xdr:colOff>114300</xdr:colOff>
      <xdr:row>41</xdr:row>
      <xdr:rowOff>114125</xdr:rowOff>
    </xdr:to>
    <xdr:cxnSp macro="">
      <xdr:nvCxnSpPr>
        <xdr:cNvPr id="607" name="直線コネクタ 606">
          <a:extLst>
            <a:ext uri="{FF2B5EF4-FFF2-40B4-BE49-F238E27FC236}">
              <a16:creationId xmlns:a16="http://schemas.microsoft.com/office/drawing/2014/main" id="{CAA2FA24-A754-4E0B-AD30-A71F19AE4071}"/>
            </a:ext>
          </a:extLst>
        </xdr:cNvPr>
        <xdr:cNvCxnSpPr/>
      </xdr:nvCxnSpPr>
      <xdr:spPr>
        <a:xfrm flipV="1">
          <a:off x="17270413" y="6755560"/>
          <a:ext cx="817562" cy="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153712</xdr:rowOff>
    </xdr:from>
    <xdr:ext cx="599010" cy="259045"/>
    <xdr:sp macro="" textlink="">
      <xdr:nvSpPr>
        <xdr:cNvPr id="608" name="n_1aveValue【一般廃棄物処理施設】&#10;一人当たり有形固定資産（償却資産）額">
          <a:extLst>
            <a:ext uri="{FF2B5EF4-FFF2-40B4-BE49-F238E27FC236}">
              <a16:creationId xmlns:a16="http://schemas.microsoft.com/office/drawing/2014/main" id="{B7D976E9-1868-4183-82EE-B7B847BF6FE9}"/>
            </a:ext>
          </a:extLst>
        </xdr:cNvPr>
        <xdr:cNvSpPr txBox="1"/>
      </xdr:nvSpPr>
      <xdr:spPr>
        <a:xfrm>
          <a:off x="19439470" y="631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4787</xdr:rowOff>
    </xdr:from>
    <xdr:ext cx="534377" cy="259045"/>
    <xdr:sp macro="" textlink="">
      <xdr:nvSpPr>
        <xdr:cNvPr id="609" name="n_2aveValue【一般廃棄物処理施設】&#10;一人当たり有形固定資産（償却資産）額">
          <a:extLst>
            <a:ext uri="{FF2B5EF4-FFF2-40B4-BE49-F238E27FC236}">
              <a16:creationId xmlns:a16="http://schemas.microsoft.com/office/drawing/2014/main" id="{DE6D297D-396F-4ED7-ADD4-57A32CB72FF1}"/>
            </a:ext>
          </a:extLst>
        </xdr:cNvPr>
        <xdr:cNvSpPr txBox="1"/>
      </xdr:nvSpPr>
      <xdr:spPr>
        <a:xfrm>
          <a:off x="18666924" y="632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31621</xdr:rowOff>
    </xdr:from>
    <xdr:ext cx="534377" cy="259045"/>
    <xdr:sp macro="" textlink="">
      <xdr:nvSpPr>
        <xdr:cNvPr id="610" name="n_3aveValue【一般廃棄物処理施設】&#10;一人当たり有形固定資産（償却資産）額">
          <a:extLst>
            <a:ext uri="{FF2B5EF4-FFF2-40B4-BE49-F238E27FC236}">
              <a16:creationId xmlns:a16="http://schemas.microsoft.com/office/drawing/2014/main" id="{734D25AF-3FA9-4671-AEAF-1ED99AC6644D}"/>
            </a:ext>
          </a:extLst>
        </xdr:cNvPr>
        <xdr:cNvSpPr txBox="1"/>
      </xdr:nvSpPr>
      <xdr:spPr>
        <a:xfrm>
          <a:off x="17835074" y="635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29776</xdr:rowOff>
    </xdr:from>
    <xdr:ext cx="534377" cy="259045"/>
    <xdr:sp macro="" textlink="">
      <xdr:nvSpPr>
        <xdr:cNvPr id="611" name="n_4aveValue【一般廃棄物処理施設】&#10;一人当たり有形固定資産（償却資産）額">
          <a:extLst>
            <a:ext uri="{FF2B5EF4-FFF2-40B4-BE49-F238E27FC236}">
              <a16:creationId xmlns:a16="http://schemas.microsoft.com/office/drawing/2014/main" id="{14160B37-0802-449F-AC4A-74624291D8C8}"/>
            </a:ext>
          </a:extLst>
        </xdr:cNvPr>
        <xdr:cNvSpPr txBox="1"/>
      </xdr:nvSpPr>
      <xdr:spPr>
        <a:xfrm>
          <a:off x="17017511" y="6354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155095</xdr:rowOff>
    </xdr:from>
    <xdr:ext cx="534377" cy="259045"/>
    <xdr:sp macro="" textlink="">
      <xdr:nvSpPr>
        <xdr:cNvPr id="612" name="n_1mainValue【一般廃棄物処理施設】&#10;一人当たり有形固定資産（償却資産）額">
          <a:extLst>
            <a:ext uri="{FF2B5EF4-FFF2-40B4-BE49-F238E27FC236}">
              <a16:creationId xmlns:a16="http://schemas.microsoft.com/office/drawing/2014/main" id="{15510D86-86A9-4C30-A681-008ED2CC95C8}"/>
            </a:ext>
          </a:extLst>
        </xdr:cNvPr>
        <xdr:cNvSpPr txBox="1"/>
      </xdr:nvSpPr>
      <xdr:spPr>
        <a:xfrm>
          <a:off x="19471786" y="680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147450</xdr:rowOff>
    </xdr:from>
    <xdr:ext cx="534377" cy="259045"/>
    <xdr:sp macro="" textlink="">
      <xdr:nvSpPr>
        <xdr:cNvPr id="613" name="n_2mainValue【一般廃棄物処理施設】&#10;一人当たり有形固定資産（償却資産）額">
          <a:extLst>
            <a:ext uri="{FF2B5EF4-FFF2-40B4-BE49-F238E27FC236}">
              <a16:creationId xmlns:a16="http://schemas.microsoft.com/office/drawing/2014/main" id="{563AF637-7D1A-45C3-8403-7C2B94308A0B}"/>
            </a:ext>
          </a:extLst>
        </xdr:cNvPr>
        <xdr:cNvSpPr txBox="1"/>
      </xdr:nvSpPr>
      <xdr:spPr>
        <a:xfrm>
          <a:off x="18666924" y="679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149037</xdr:rowOff>
    </xdr:from>
    <xdr:ext cx="534377" cy="259045"/>
    <xdr:sp macro="" textlink="">
      <xdr:nvSpPr>
        <xdr:cNvPr id="614" name="n_3mainValue【一般廃棄物処理施設】&#10;一人当たり有形固定資産（償却資産）額">
          <a:extLst>
            <a:ext uri="{FF2B5EF4-FFF2-40B4-BE49-F238E27FC236}">
              <a16:creationId xmlns:a16="http://schemas.microsoft.com/office/drawing/2014/main" id="{E791F4EF-A49E-4938-AD3E-6A05857EA268}"/>
            </a:ext>
          </a:extLst>
        </xdr:cNvPr>
        <xdr:cNvSpPr txBox="1"/>
      </xdr:nvSpPr>
      <xdr:spPr>
        <a:xfrm>
          <a:off x="17835074" y="679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156052</xdr:rowOff>
    </xdr:from>
    <xdr:ext cx="534377" cy="259045"/>
    <xdr:sp macro="" textlink="">
      <xdr:nvSpPr>
        <xdr:cNvPr id="615" name="n_4mainValue【一般廃棄物処理施設】&#10;一人当たり有形固定資産（償却資産）額">
          <a:extLst>
            <a:ext uri="{FF2B5EF4-FFF2-40B4-BE49-F238E27FC236}">
              <a16:creationId xmlns:a16="http://schemas.microsoft.com/office/drawing/2014/main" id="{6ABD19D9-3917-49A6-A1BE-5D4F4D888A8C}"/>
            </a:ext>
          </a:extLst>
        </xdr:cNvPr>
        <xdr:cNvSpPr txBox="1"/>
      </xdr:nvSpPr>
      <xdr:spPr>
        <a:xfrm>
          <a:off x="17017511" y="680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a:extLst>
            <a:ext uri="{FF2B5EF4-FFF2-40B4-BE49-F238E27FC236}">
              <a16:creationId xmlns:a16="http://schemas.microsoft.com/office/drawing/2014/main" id="{D3FCBEDF-8C10-42AE-B83F-AB557EA86FF0}"/>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a:extLst>
            <a:ext uri="{FF2B5EF4-FFF2-40B4-BE49-F238E27FC236}">
              <a16:creationId xmlns:a16="http://schemas.microsoft.com/office/drawing/2014/main" id="{9867AAB6-6E9F-4EB0-A3BF-95D1BA4D5A2E}"/>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a:extLst>
            <a:ext uri="{FF2B5EF4-FFF2-40B4-BE49-F238E27FC236}">
              <a16:creationId xmlns:a16="http://schemas.microsoft.com/office/drawing/2014/main" id="{2F24A946-568D-4F8B-8024-738EAF6206BF}"/>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a:extLst>
            <a:ext uri="{FF2B5EF4-FFF2-40B4-BE49-F238E27FC236}">
              <a16:creationId xmlns:a16="http://schemas.microsoft.com/office/drawing/2014/main" id="{1995A733-BE06-4109-881C-5FE20BE615FD}"/>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a:extLst>
            <a:ext uri="{FF2B5EF4-FFF2-40B4-BE49-F238E27FC236}">
              <a16:creationId xmlns:a16="http://schemas.microsoft.com/office/drawing/2014/main" id="{5C97558C-5911-48FC-90ED-D513604BD779}"/>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a:extLst>
            <a:ext uri="{FF2B5EF4-FFF2-40B4-BE49-F238E27FC236}">
              <a16:creationId xmlns:a16="http://schemas.microsoft.com/office/drawing/2014/main" id="{DB59F3F4-F3F9-47F4-AF07-87F0E918AE8B}"/>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a:extLst>
            <a:ext uri="{FF2B5EF4-FFF2-40B4-BE49-F238E27FC236}">
              <a16:creationId xmlns:a16="http://schemas.microsoft.com/office/drawing/2014/main" id="{501CEBB5-BF74-46AD-A78C-CF29FF09DE47}"/>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a:extLst>
            <a:ext uri="{FF2B5EF4-FFF2-40B4-BE49-F238E27FC236}">
              <a16:creationId xmlns:a16="http://schemas.microsoft.com/office/drawing/2014/main" id="{82AD076A-AFF6-43E6-AC10-701F2C7D08EC}"/>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a:extLst>
            <a:ext uri="{FF2B5EF4-FFF2-40B4-BE49-F238E27FC236}">
              <a16:creationId xmlns:a16="http://schemas.microsoft.com/office/drawing/2014/main" id="{B6EBB553-D885-4429-BA71-535B49BFD0E2}"/>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a:extLst>
            <a:ext uri="{FF2B5EF4-FFF2-40B4-BE49-F238E27FC236}">
              <a16:creationId xmlns:a16="http://schemas.microsoft.com/office/drawing/2014/main" id="{BA56AE51-28AD-4C83-8BBB-835A297B857A}"/>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a:extLst>
            <a:ext uri="{FF2B5EF4-FFF2-40B4-BE49-F238E27FC236}">
              <a16:creationId xmlns:a16="http://schemas.microsoft.com/office/drawing/2014/main" id="{4D17DEA2-B227-4AD4-8A6B-ADD58062005A}"/>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a:extLst>
            <a:ext uri="{FF2B5EF4-FFF2-40B4-BE49-F238E27FC236}">
              <a16:creationId xmlns:a16="http://schemas.microsoft.com/office/drawing/2014/main" id="{CF56A50A-27B3-4F90-9495-A43F5FA2139C}"/>
            </a:ext>
          </a:extLst>
        </xdr:cNvPr>
        <xdr:cNvCxnSpPr/>
      </xdr:nvCxnSpPr>
      <xdr:spPr>
        <a:xfrm>
          <a:off x="11517313"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a:extLst>
            <a:ext uri="{FF2B5EF4-FFF2-40B4-BE49-F238E27FC236}">
              <a16:creationId xmlns:a16="http://schemas.microsoft.com/office/drawing/2014/main" id="{11920717-CBD4-412F-8D77-5276B5F24C3E}"/>
            </a:ext>
          </a:extLst>
        </xdr:cNvPr>
        <xdr:cNvSpPr txBox="1"/>
      </xdr:nvSpPr>
      <xdr:spPr>
        <a:xfrm>
          <a:off x="11092996"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a:extLst>
            <a:ext uri="{FF2B5EF4-FFF2-40B4-BE49-F238E27FC236}">
              <a16:creationId xmlns:a16="http://schemas.microsoft.com/office/drawing/2014/main" id="{C6FAB767-03F4-4D18-A3D7-3D9B96F71661}"/>
            </a:ext>
          </a:extLst>
        </xdr:cNvPr>
        <xdr:cNvCxnSpPr/>
      </xdr:nvCxnSpPr>
      <xdr:spPr>
        <a:xfrm>
          <a:off x="11517313"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a:extLst>
            <a:ext uri="{FF2B5EF4-FFF2-40B4-BE49-F238E27FC236}">
              <a16:creationId xmlns:a16="http://schemas.microsoft.com/office/drawing/2014/main" id="{CF191D4E-87FF-435B-8009-550638D1BC5B}"/>
            </a:ext>
          </a:extLst>
        </xdr:cNvPr>
        <xdr:cNvSpPr txBox="1"/>
      </xdr:nvSpPr>
      <xdr:spPr>
        <a:xfrm>
          <a:off x="11142829"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a:extLst>
            <a:ext uri="{FF2B5EF4-FFF2-40B4-BE49-F238E27FC236}">
              <a16:creationId xmlns:a16="http://schemas.microsoft.com/office/drawing/2014/main" id="{883E2755-A50E-4370-90A2-E8F6B958274C}"/>
            </a:ext>
          </a:extLst>
        </xdr:cNvPr>
        <xdr:cNvCxnSpPr/>
      </xdr:nvCxnSpPr>
      <xdr:spPr>
        <a:xfrm>
          <a:off x="11517313"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a:extLst>
            <a:ext uri="{FF2B5EF4-FFF2-40B4-BE49-F238E27FC236}">
              <a16:creationId xmlns:a16="http://schemas.microsoft.com/office/drawing/2014/main" id="{2838DB40-FCB8-4E36-A487-5CC6C4562B55}"/>
            </a:ext>
          </a:extLst>
        </xdr:cNvPr>
        <xdr:cNvSpPr txBox="1"/>
      </xdr:nvSpPr>
      <xdr:spPr>
        <a:xfrm>
          <a:off x="11142829"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a:extLst>
            <a:ext uri="{FF2B5EF4-FFF2-40B4-BE49-F238E27FC236}">
              <a16:creationId xmlns:a16="http://schemas.microsoft.com/office/drawing/2014/main" id="{DA368AD3-AF56-4BD9-A0EA-B2A7C910B2A6}"/>
            </a:ext>
          </a:extLst>
        </xdr:cNvPr>
        <xdr:cNvCxnSpPr/>
      </xdr:nvCxnSpPr>
      <xdr:spPr>
        <a:xfrm>
          <a:off x="11517313"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a:extLst>
            <a:ext uri="{FF2B5EF4-FFF2-40B4-BE49-F238E27FC236}">
              <a16:creationId xmlns:a16="http://schemas.microsoft.com/office/drawing/2014/main" id="{9872474E-9105-4EC1-BE8C-F3C22C1D2502}"/>
            </a:ext>
          </a:extLst>
        </xdr:cNvPr>
        <xdr:cNvSpPr txBox="1"/>
      </xdr:nvSpPr>
      <xdr:spPr>
        <a:xfrm>
          <a:off x="11142829"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a:extLst>
            <a:ext uri="{FF2B5EF4-FFF2-40B4-BE49-F238E27FC236}">
              <a16:creationId xmlns:a16="http://schemas.microsoft.com/office/drawing/2014/main" id="{CC42D731-FB4A-41E3-9A46-A459741D167D}"/>
            </a:ext>
          </a:extLst>
        </xdr:cNvPr>
        <xdr:cNvCxnSpPr/>
      </xdr:nvCxnSpPr>
      <xdr:spPr>
        <a:xfrm>
          <a:off x="11517313"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a:extLst>
            <a:ext uri="{FF2B5EF4-FFF2-40B4-BE49-F238E27FC236}">
              <a16:creationId xmlns:a16="http://schemas.microsoft.com/office/drawing/2014/main" id="{D4A2DA1B-E5BA-48A9-BBF0-4EC8E1DB2BCC}"/>
            </a:ext>
          </a:extLst>
        </xdr:cNvPr>
        <xdr:cNvSpPr txBox="1"/>
      </xdr:nvSpPr>
      <xdr:spPr>
        <a:xfrm>
          <a:off x="11142829"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a:extLst>
            <a:ext uri="{FF2B5EF4-FFF2-40B4-BE49-F238E27FC236}">
              <a16:creationId xmlns:a16="http://schemas.microsoft.com/office/drawing/2014/main" id="{C3D5D72A-0103-411B-858C-7166C620BFF3}"/>
            </a:ext>
          </a:extLst>
        </xdr:cNvPr>
        <xdr:cNvCxnSpPr/>
      </xdr:nvCxnSpPr>
      <xdr:spPr>
        <a:xfrm>
          <a:off x="11517313"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a:extLst>
            <a:ext uri="{FF2B5EF4-FFF2-40B4-BE49-F238E27FC236}">
              <a16:creationId xmlns:a16="http://schemas.microsoft.com/office/drawing/2014/main" id="{DE159591-5EB5-4A75-A754-B4C675A3E454}"/>
            </a:ext>
          </a:extLst>
        </xdr:cNvPr>
        <xdr:cNvSpPr txBox="1"/>
      </xdr:nvSpPr>
      <xdr:spPr>
        <a:xfrm>
          <a:off x="11206949"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a:extLst>
            <a:ext uri="{FF2B5EF4-FFF2-40B4-BE49-F238E27FC236}">
              <a16:creationId xmlns:a16="http://schemas.microsoft.com/office/drawing/2014/main" id="{59B281B6-D6F6-42A2-93B2-BC81AD0856EB}"/>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a:extLst>
            <a:ext uri="{FF2B5EF4-FFF2-40B4-BE49-F238E27FC236}">
              <a16:creationId xmlns:a16="http://schemas.microsoft.com/office/drawing/2014/main" id="{59D6B7AA-FE65-43B6-9BF3-F6186744478A}"/>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168184</xdr:rowOff>
    </xdr:to>
    <xdr:cxnSp macro="">
      <xdr:nvCxnSpPr>
        <xdr:cNvPr id="641" name="直線コネクタ 640">
          <a:extLst>
            <a:ext uri="{FF2B5EF4-FFF2-40B4-BE49-F238E27FC236}">
              <a16:creationId xmlns:a16="http://schemas.microsoft.com/office/drawing/2014/main" id="{B6D5CA1C-1366-4AB4-8942-DCB6D921CBA3}"/>
            </a:ext>
          </a:extLst>
        </xdr:cNvPr>
        <xdr:cNvCxnSpPr/>
      </xdr:nvCxnSpPr>
      <xdr:spPr>
        <a:xfrm flipV="1">
          <a:off x="15104427" y="8956222"/>
          <a:ext cx="0" cy="1417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561</xdr:rowOff>
    </xdr:from>
    <xdr:ext cx="405111" cy="259045"/>
    <xdr:sp macro="" textlink="">
      <xdr:nvSpPr>
        <xdr:cNvPr id="642" name="【保健センター・保健所】&#10;有形固定資産減価償却率最小値テキスト">
          <a:extLst>
            <a:ext uri="{FF2B5EF4-FFF2-40B4-BE49-F238E27FC236}">
              <a16:creationId xmlns:a16="http://schemas.microsoft.com/office/drawing/2014/main" id="{B9F8C7F1-F755-4905-BEAE-DEC6B780B95D}"/>
            </a:ext>
          </a:extLst>
        </xdr:cNvPr>
        <xdr:cNvSpPr txBox="1"/>
      </xdr:nvSpPr>
      <xdr:spPr>
        <a:xfrm>
          <a:off x="15143163" y="10373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168184</xdr:rowOff>
    </xdr:from>
    <xdr:to>
      <xdr:col>86</xdr:col>
      <xdr:colOff>25400</xdr:colOff>
      <xdr:row>63</xdr:row>
      <xdr:rowOff>168184</xdr:rowOff>
    </xdr:to>
    <xdr:cxnSp macro="">
      <xdr:nvCxnSpPr>
        <xdr:cNvPr id="643" name="直線コネクタ 642">
          <a:extLst>
            <a:ext uri="{FF2B5EF4-FFF2-40B4-BE49-F238E27FC236}">
              <a16:creationId xmlns:a16="http://schemas.microsoft.com/office/drawing/2014/main" id="{6F872466-CA6B-4165-8086-39863C0C9B43}"/>
            </a:ext>
          </a:extLst>
        </xdr:cNvPr>
        <xdr:cNvCxnSpPr/>
      </xdr:nvCxnSpPr>
      <xdr:spPr>
        <a:xfrm>
          <a:off x="15016163" y="1037422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4" name="【保健センター・保健所】&#10;有形固定資産減価償却率最大値テキスト">
          <a:extLst>
            <a:ext uri="{FF2B5EF4-FFF2-40B4-BE49-F238E27FC236}">
              <a16:creationId xmlns:a16="http://schemas.microsoft.com/office/drawing/2014/main" id="{A1A8C479-157A-40F0-A796-40249F3DB90F}"/>
            </a:ext>
          </a:extLst>
        </xdr:cNvPr>
        <xdr:cNvSpPr txBox="1"/>
      </xdr:nvSpPr>
      <xdr:spPr>
        <a:xfrm>
          <a:off x="15143163" y="87504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5" name="直線コネクタ 644">
          <a:extLst>
            <a:ext uri="{FF2B5EF4-FFF2-40B4-BE49-F238E27FC236}">
              <a16:creationId xmlns:a16="http://schemas.microsoft.com/office/drawing/2014/main" id="{38C28723-7070-4291-AD7F-7D386534CB4F}"/>
            </a:ext>
          </a:extLst>
        </xdr:cNvPr>
        <xdr:cNvCxnSpPr/>
      </xdr:nvCxnSpPr>
      <xdr:spPr>
        <a:xfrm>
          <a:off x="15016163" y="895622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30860</xdr:rowOff>
    </xdr:from>
    <xdr:ext cx="405111" cy="259045"/>
    <xdr:sp macro="" textlink="">
      <xdr:nvSpPr>
        <xdr:cNvPr id="646" name="【保健センター・保健所】&#10;有形固定資産減価償却率平均値テキスト">
          <a:extLst>
            <a:ext uri="{FF2B5EF4-FFF2-40B4-BE49-F238E27FC236}">
              <a16:creationId xmlns:a16="http://schemas.microsoft.com/office/drawing/2014/main" id="{FE480A6E-58BB-41BC-AF4C-88E28A5A0C96}"/>
            </a:ext>
          </a:extLst>
        </xdr:cNvPr>
        <xdr:cNvSpPr txBox="1"/>
      </xdr:nvSpPr>
      <xdr:spPr>
        <a:xfrm>
          <a:off x="15143163" y="9593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7983</xdr:rowOff>
    </xdr:from>
    <xdr:to>
      <xdr:col>85</xdr:col>
      <xdr:colOff>177800</xdr:colOff>
      <xdr:row>60</xdr:row>
      <xdr:rowOff>109583</xdr:rowOff>
    </xdr:to>
    <xdr:sp macro="" textlink="">
      <xdr:nvSpPr>
        <xdr:cNvPr id="647" name="フローチャート: 判断 646">
          <a:extLst>
            <a:ext uri="{FF2B5EF4-FFF2-40B4-BE49-F238E27FC236}">
              <a16:creationId xmlns:a16="http://schemas.microsoft.com/office/drawing/2014/main" id="{F7D3102B-9855-4109-A492-006AA1BE25DE}"/>
            </a:ext>
          </a:extLst>
        </xdr:cNvPr>
        <xdr:cNvSpPr/>
      </xdr:nvSpPr>
      <xdr:spPr>
        <a:xfrm>
          <a:off x="15054263" y="97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48" name="フローチャート: 判断 647">
          <a:extLst>
            <a:ext uri="{FF2B5EF4-FFF2-40B4-BE49-F238E27FC236}">
              <a16:creationId xmlns:a16="http://schemas.microsoft.com/office/drawing/2014/main" id="{C598F655-1CBF-4BDD-83BC-6295E12E1115}"/>
            </a:ext>
          </a:extLst>
        </xdr:cNvPr>
        <xdr:cNvSpPr/>
      </xdr:nvSpPr>
      <xdr:spPr>
        <a:xfrm>
          <a:off x="14273213" y="970661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105954</xdr:rowOff>
    </xdr:from>
    <xdr:to>
      <xdr:col>76</xdr:col>
      <xdr:colOff>165100</xdr:colOff>
      <xdr:row>60</xdr:row>
      <xdr:rowOff>36104</xdr:rowOff>
    </xdr:to>
    <xdr:sp macro="" textlink="">
      <xdr:nvSpPr>
        <xdr:cNvPr id="649" name="フローチャート: 判断 648">
          <a:extLst>
            <a:ext uri="{FF2B5EF4-FFF2-40B4-BE49-F238E27FC236}">
              <a16:creationId xmlns:a16="http://schemas.microsoft.com/office/drawing/2014/main" id="{C90064BF-95DD-4FB8-90F4-94CBFBDE4D57}"/>
            </a:ext>
          </a:extLst>
        </xdr:cNvPr>
        <xdr:cNvSpPr/>
      </xdr:nvSpPr>
      <xdr:spPr>
        <a:xfrm>
          <a:off x="13455650" y="966905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50" name="フローチャート: 判断 649">
          <a:extLst>
            <a:ext uri="{FF2B5EF4-FFF2-40B4-BE49-F238E27FC236}">
              <a16:creationId xmlns:a16="http://schemas.microsoft.com/office/drawing/2014/main" id="{DE3DB621-FB38-4F20-BEA6-AE8956F58098}"/>
            </a:ext>
          </a:extLst>
        </xdr:cNvPr>
        <xdr:cNvSpPr/>
      </xdr:nvSpPr>
      <xdr:spPr>
        <a:xfrm>
          <a:off x="12638088" y="971150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51" name="フローチャート: 判断 650">
          <a:extLst>
            <a:ext uri="{FF2B5EF4-FFF2-40B4-BE49-F238E27FC236}">
              <a16:creationId xmlns:a16="http://schemas.microsoft.com/office/drawing/2014/main" id="{21B11397-7865-476E-95E0-8FF3B81D1A15}"/>
            </a:ext>
          </a:extLst>
        </xdr:cNvPr>
        <xdr:cNvSpPr/>
      </xdr:nvSpPr>
      <xdr:spPr>
        <a:xfrm>
          <a:off x="11806238" y="968211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A1C84504-5359-44B7-A4B5-EF38EAE944EF}"/>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A7DAA83E-6F9D-4490-8506-4691C6CA3B39}"/>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16CF1D7A-7CDF-4459-8844-5FF9967E62B2}"/>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906B22AF-DD11-4DEF-B2AE-6FDD957B8443}"/>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F9829B30-4836-40BD-9650-AE71FB7466EE}"/>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107587</xdr:rowOff>
    </xdr:from>
    <xdr:to>
      <xdr:col>85</xdr:col>
      <xdr:colOff>177800</xdr:colOff>
      <xdr:row>62</xdr:row>
      <xdr:rowOff>37737</xdr:rowOff>
    </xdr:to>
    <xdr:sp macro="" textlink="">
      <xdr:nvSpPr>
        <xdr:cNvPr id="657" name="楕円 656">
          <a:extLst>
            <a:ext uri="{FF2B5EF4-FFF2-40B4-BE49-F238E27FC236}">
              <a16:creationId xmlns:a16="http://schemas.microsoft.com/office/drawing/2014/main" id="{2C149F0A-AC28-4039-BCC5-36FE48F63D61}"/>
            </a:ext>
          </a:extLst>
        </xdr:cNvPr>
        <xdr:cNvSpPr/>
      </xdr:nvSpPr>
      <xdr:spPr>
        <a:xfrm>
          <a:off x="15054263" y="999453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86014</xdr:rowOff>
    </xdr:from>
    <xdr:ext cx="405111" cy="259045"/>
    <xdr:sp macro="" textlink="">
      <xdr:nvSpPr>
        <xdr:cNvPr id="658" name="【保健センター・保健所】&#10;有形固定資産減価償却率該当値テキスト">
          <a:extLst>
            <a:ext uri="{FF2B5EF4-FFF2-40B4-BE49-F238E27FC236}">
              <a16:creationId xmlns:a16="http://schemas.microsoft.com/office/drawing/2014/main" id="{3F7ABCF7-110A-4D13-9EFD-F326C6D5DDA1}"/>
            </a:ext>
          </a:extLst>
        </xdr:cNvPr>
        <xdr:cNvSpPr txBox="1"/>
      </xdr:nvSpPr>
      <xdr:spPr>
        <a:xfrm>
          <a:off x="15143163" y="9972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659" name="楕円 658">
          <a:extLst>
            <a:ext uri="{FF2B5EF4-FFF2-40B4-BE49-F238E27FC236}">
              <a16:creationId xmlns:a16="http://schemas.microsoft.com/office/drawing/2014/main" id="{58F37A62-17C3-4B2B-A37C-DA37FC9002A7}"/>
            </a:ext>
          </a:extLst>
        </xdr:cNvPr>
        <xdr:cNvSpPr/>
      </xdr:nvSpPr>
      <xdr:spPr>
        <a:xfrm>
          <a:off x="14273213" y="99618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61</xdr:row>
      <xdr:rowOff>158387</xdr:rowOff>
    </xdr:to>
    <xdr:cxnSp macro="">
      <xdr:nvCxnSpPr>
        <xdr:cNvPr id="660" name="直線コネクタ 659">
          <a:extLst>
            <a:ext uri="{FF2B5EF4-FFF2-40B4-BE49-F238E27FC236}">
              <a16:creationId xmlns:a16="http://schemas.microsoft.com/office/drawing/2014/main" id="{043B2598-D02E-42E9-B872-2DEE27A197CD}"/>
            </a:ext>
          </a:extLst>
        </xdr:cNvPr>
        <xdr:cNvCxnSpPr/>
      </xdr:nvCxnSpPr>
      <xdr:spPr>
        <a:xfrm>
          <a:off x="14324013" y="10012680"/>
          <a:ext cx="7810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40640</xdr:rowOff>
    </xdr:from>
    <xdr:to>
      <xdr:col>76</xdr:col>
      <xdr:colOff>165100</xdr:colOff>
      <xdr:row>61</xdr:row>
      <xdr:rowOff>142240</xdr:rowOff>
    </xdr:to>
    <xdr:sp macro="" textlink="">
      <xdr:nvSpPr>
        <xdr:cNvPr id="661" name="楕円 660">
          <a:extLst>
            <a:ext uri="{FF2B5EF4-FFF2-40B4-BE49-F238E27FC236}">
              <a16:creationId xmlns:a16="http://schemas.microsoft.com/office/drawing/2014/main" id="{47386823-2843-493A-8721-D3B13BCC8738}"/>
            </a:ext>
          </a:extLst>
        </xdr:cNvPr>
        <xdr:cNvSpPr/>
      </xdr:nvSpPr>
      <xdr:spPr>
        <a:xfrm>
          <a:off x="1345565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91440</xdr:rowOff>
    </xdr:from>
    <xdr:to>
      <xdr:col>81</xdr:col>
      <xdr:colOff>50800</xdr:colOff>
      <xdr:row>61</xdr:row>
      <xdr:rowOff>125730</xdr:rowOff>
    </xdr:to>
    <xdr:cxnSp macro="">
      <xdr:nvCxnSpPr>
        <xdr:cNvPr id="662" name="直線コネクタ 661">
          <a:extLst>
            <a:ext uri="{FF2B5EF4-FFF2-40B4-BE49-F238E27FC236}">
              <a16:creationId xmlns:a16="http://schemas.microsoft.com/office/drawing/2014/main" id="{A77695F6-9169-42CB-93E0-EDB30B425833}"/>
            </a:ext>
          </a:extLst>
        </xdr:cNvPr>
        <xdr:cNvCxnSpPr/>
      </xdr:nvCxnSpPr>
      <xdr:spPr>
        <a:xfrm>
          <a:off x="13506450" y="9978390"/>
          <a:ext cx="817563"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9616</xdr:rowOff>
    </xdr:from>
    <xdr:to>
      <xdr:col>72</xdr:col>
      <xdr:colOff>38100</xdr:colOff>
      <xdr:row>61</xdr:row>
      <xdr:rowOff>111216</xdr:rowOff>
    </xdr:to>
    <xdr:sp macro="" textlink="">
      <xdr:nvSpPr>
        <xdr:cNvPr id="663" name="楕円 662">
          <a:extLst>
            <a:ext uri="{FF2B5EF4-FFF2-40B4-BE49-F238E27FC236}">
              <a16:creationId xmlns:a16="http://schemas.microsoft.com/office/drawing/2014/main" id="{C4227F31-BF19-4C71-8CB5-2A5F46F0F348}"/>
            </a:ext>
          </a:extLst>
        </xdr:cNvPr>
        <xdr:cNvSpPr/>
      </xdr:nvSpPr>
      <xdr:spPr>
        <a:xfrm>
          <a:off x="12638088" y="989656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60416</xdr:rowOff>
    </xdr:from>
    <xdr:to>
      <xdr:col>76</xdr:col>
      <xdr:colOff>114300</xdr:colOff>
      <xdr:row>61</xdr:row>
      <xdr:rowOff>91440</xdr:rowOff>
    </xdr:to>
    <xdr:cxnSp macro="">
      <xdr:nvCxnSpPr>
        <xdr:cNvPr id="664" name="直線コネクタ 663">
          <a:extLst>
            <a:ext uri="{FF2B5EF4-FFF2-40B4-BE49-F238E27FC236}">
              <a16:creationId xmlns:a16="http://schemas.microsoft.com/office/drawing/2014/main" id="{D10AE3A7-380E-4EAE-B2A5-94BC51AF60D0}"/>
            </a:ext>
          </a:extLst>
        </xdr:cNvPr>
        <xdr:cNvCxnSpPr/>
      </xdr:nvCxnSpPr>
      <xdr:spPr>
        <a:xfrm>
          <a:off x="12688888" y="9947366"/>
          <a:ext cx="817562"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148409</xdr:rowOff>
    </xdr:from>
    <xdr:to>
      <xdr:col>67</xdr:col>
      <xdr:colOff>101600</xdr:colOff>
      <xdr:row>61</xdr:row>
      <xdr:rowOff>78559</xdr:rowOff>
    </xdr:to>
    <xdr:sp macro="" textlink="">
      <xdr:nvSpPr>
        <xdr:cNvPr id="665" name="楕円 664">
          <a:extLst>
            <a:ext uri="{FF2B5EF4-FFF2-40B4-BE49-F238E27FC236}">
              <a16:creationId xmlns:a16="http://schemas.microsoft.com/office/drawing/2014/main" id="{A5C5DA4C-5EFA-485D-8258-0772BBD8B94A}"/>
            </a:ext>
          </a:extLst>
        </xdr:cNvPr>
        <xdr:cNvSpPr/>
      </xdr:nvSpPr>
      <xdr:spPr>
        <a:xfrm>
          <a:off x="11806238" y="987343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27759</xdr:rowOff>
    </xdr:from>
    <xdr:to>
      <xdr:col>71</xdr:col>
      <xdr:colOff>177800</xdr:colOff>
      <xdr:row>61</xdr:row>
      <xdr:rowOff>60416</xdr:rowOff>
    </xdr:to>
    <xdr:cxnSp macro="">
      <xdr:nvCxnSpPr>
        <xdr:cNvPr id="666" name="直線コネクタ 665">
          <a:extLst>
            <a:ext uri="{FF2B5EF4-FFF2-40B4-BE49-F238E27FC236}">
              <a16:creationId xmlns:a16="http://schemas.microsoft.com/office/drawing/2014/main" id="{79B98F60-86CD-4B11-8B8A-BAD9B92E2313}"/>
            </a:ext>
          </a:extLst>
        </xdr:cNvPr>
        <xdr:cNvCxnSpPr/>
      </xdr:nvCxnSpPr>
      <xdr:spPr>
        <a:xfrm>
          <a:off x="11857038" y="9914709"/>
          <a:ext cx="8318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90187</xdr:rowOff>
    </xdr:from>
    <xdr:ext cx="405111" cy="259045"/>
    <xdr:sp macro="" textlink="">
      <xdr:nvSpPr>
        <xdr:cNvPr id="667" name="n_1aveValue【保健センター・保健所】&#10;有形固定資産減価償却率">
          <a:extLst>
            <a:ext uri="{FF2B5EF4-FFF2-40B4-BE49-F238E27FC236}">
              <a16:creationId xmlns:a16="http://schemas.microsoft.com/office/drawing/2014/main" id="{CDF660A2-F746-4E6C-B5AC-EA5CA1C6F548}"/>
            </a:ext>
          </a:extLst>
        </xdr:cNvPr>
        <xdr:cNvSpPr txBox="1"/>
      </xdr:nvSpPr>
      <xdr:spPr>
        <a:xfrm>
          <a:off x="14123044" y="949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52631</xdr:rowOff>
    </xdr:from>
    <xdr:ext cx="405111" cy="259045"/>
    <xdr:sp macro="" textlink="">
      <xdr:nvSpPr>
        <xdr:cNvPr id="668" name="n_2aveValue【保健センター・保健所】&#10;有形固定資産減価償却率">
          <a:extLst>
            <a:ext uri="{FF2B5EF4-FFF2-40B4-BE49-F238E27FC236}">
              <a16:creationId xmlns:a16="http://schemas.microsoft.com/office/drawing/2014/main" id="{B938939C-4292-4142-86D9-384D2576E070}"/>
            </a:ext>
          </a:extLst>
        </xdr:cNvPr>
        <xdr:cNvSpPr txBox="1"/>
      </xdr:nvSpPr>
      <xdr:spPr>
        <a:xfrm>
          <a:off x="13318182" y="945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669" name="n_3aveValue【保健センター・保健所】&#10;有形固定資産減価償却率">
          <a:extLst>
            <a:ext uri="{FF2B5EF4-FFF2-40B4-BE49-F238E27FC236}">
              <a16:creationId xmlns:a16="http://schemas.microsoft.com/office/drawing/2014/main" id="{EA47C628-21CD-4BC0-9729-FDF24997569D}"/>
            </a:ext>
          </a:extLst>
        </xdr:cNvPr>
        <xdr:cNvSpPr txBox="1"/>
      </xdr:nvSpPr>
      <xdr:spPr>
        <a:xfrm>
          <a:off x="12500619" y="949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670" name="n_4aveValue【保健センター・保健所】&#10;有形固定資産減価償却率">
          <a:extLst>
            <a:ext uri="{FF2B5EF4-FFF2-40B4-BE49-F238E27FC236}">
              <a16:creationId xmlns:a16="http://schemas.microsoft.com/office/drawing/2014/main" id="{6F76123E-A65D-4748-BA41-6EABEE936619}"/>
            </a:ext>
          </a:extLst>
        </xdr:cNvPr>
        <xdr:cNvSpPr txBox="1"/>
      </xdr:nvSpPr>
      <xdr:spPr>
        <a:xfrm>
          <a:off x="11668769" y="9466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671" name="n_1mainValue【保健センター・保健所】&#10;有形固定資産減価償却率">
          <a:extLst>
            <a:ext uri="{FF2B5EF4-FFF2-40B4-BE49-F238E27FC236}">
              <a16:creationId xmlns:a16="http://schemas.microsoft.com/office/drawing/2014/main" id="{559C4979-F686-4A7E-8680-B08ADEC7A7D3}"/>
            </a:ext>
          </a:extLst>
        </xdr:cNvPr>
        <xdr:cNvSpPr txBox="1"/>
      </xdr:nvSpPr>
      <xdr:spPr>
        <a:xfrm>
          <a:off x="14123044" y="10049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133367</xdr:rowOff>
    </xdr:from>
    <xdr:ext cx="405111" cy="259045"/>
    <xdr:sp macro="" textlink="">
      <xdr:nvSpPr>
        <xdr:cNvPr id="672" name="n_2mainValue【保健センター・保健所】&#10;有形固定資産減価償却率">
          <a:extLst>
            <a:ext uri="{FF2B5EF4-FFF2-40B4-BE49-F238E27FC236}">
              <a16:creationId xmlns:a16="http://schemas.microsoft.com/office/drawing/2014/main" id="{930FA61D-1584-4E3C-8644-3E81F665D87A}"/>
            </a:ext>
          </a:extLst>
        </xdr:cNvPr>
        <xdr:cNvSpPr txBox="1"/>
      </xdr:nvSpPr>
      <xdr:spPr>
        <a:xfrm>
          <a:off x="13318182" y="1002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102343</xdr:rowOff>
    </xdr:from>
    <xdr:ext cx="405111" cy="259045"/>
    <xdr:sp macro="" textlink="">
      <xdr:nvSpPr>
        <xdr:cNvPr id="673" name="n_3mainValue【保健センター・保健所】&#10;有形固定資産減価償却率">
          <a:extLst>
            <a:ext uri="{FF2B5EF4-FFF2-40B4-BE49-F238E27FC236}">
              <a16:creationId xmlns:a16="http://schemas.microsoft.com/office/drawing/2014/main" id="{C2AA2126-B4FC-478F-A498-8AFBDB384AAE}"/>
            </a:ext>
          </a:extLst>
        </xdr:cNvPr>
        <xdr:cNvSpPr txBox="1"/>
      </xdr:nvSpPr>
      <xdr:spPr>
        <a:xfrm>
          <a:off x="12500619" y="998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69686</xdr:rowOff>
    </xdr:from>
    <xdr:ext cx="405111" cy="259045"/>
    <xdr:sp macro="" textlink="">
      <xdr:nvSpPr>
        <xdr:cNvPr id="674" name="n_4mainValue【保健センター・保健所】&#10;有形固定資産減価償却率">
          <a:extLst>
            <a:ext uri="{FF2B5EF4-FFF2-40B4-BE49-F238E27FC236}">
              <a16:creationId xmlns:a16="http://schemas.microsoft.com/office/drawing/2014/main" id="{D4D1AB73-3793-49CE-AF7F-6A30C7265D53}"/>
            </a:ext>
          </a:extLst>
        </xdr:cNvPr>
        <xdr:cNvSpPr txBox="1"/>
      </xdr:nvSpPr>
      <xdr:spPr>
        <a:xfrm>
          <a:off x="11668769" y="9956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a:extLst>
            <a:ext uri="{FF2B5EF4-FFF2-40B4-BE49-F238E27FC236}">
              <a16:creationId xmlns:a16="http://schemas.microsoft.com/office/drawing/2014/main" id="{2D8DF153-B04C-45EA-8D92-580CF2A023B7}"/>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a:extLst>
            <a:ext uri="{FF2B5EF4-FFF2-40B4-BE49-F238E27FC236}">
              <a16:creationId xmlns:a16="http://schemas.microsoft.com/office/drawing/2014/main" id="{71D1F21F-D5D8-4EBC-AD03-2379CDBFE780}"/>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a:extLst>
            <a:ext uri="{FF2B5EF4-FFF2-40B4-BE49-F238E27FC236}">
              <a16:creationId xmlns:a16="http://schemas.microsoft.com/office/drawing/2014/main" id="{846BC090-DBFA-43D4-87E9-A5D289563C3B}"/>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a:extLst>
            <a:ext uri="{FF2B5EF4-FFF2-40B4-BE49-F238E27FC236}">
              <a16:creationId xmlns:a16="http://schemas.microsoft.com/office/drawing/2014/main" id="{06501B73-63FF-441C-B466-3A6EF7858755}"/>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a:extLst>
            <a:ext uri="{FF2B5EF4-FFF2-40B4-BE49-F238E27FC236}">
              <a16:creationId xmlns:a16="http://schemas.microsoft.com/office/drawing/2014/main" id="{AFC77788-022A-442D-9DFB-3740CE8348A7}"/>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a:extLst>
            <a:ext uri="{FF2B5EF4-FFF2-40B4-BE49-F238E27FC236}">
              <a16:creationId xmlns:a16="http://schemas.microsoft.com/office/drawing/2014/main" id="{514C10BC-A034-4E91-A296-9C4A60364768}"/>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a:extLst>
            <a:ext uri="{FF2B5EF4-FFF2-40B4-BE49-F238E27FC236}">
              <a16:creationId xmlns:a16="http://schemas.microsoft.com/office/drawing/2014/main" id="{B69E311D-7006-4EEE-AED5-9C72234E1BF2}"/>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a:extLst>
            <a:ext uri="{FF2B5EF4-FFF2-40B4-BE49-F238E27FC236}">
              <a16:creationId xmlns:a16="http://schemas.microsoft.com/office/drawing/2014/main" id="{83F21445-9FCD-49D0-8A8F-1391396EAC71}"/>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a:extLst>
            <a:ext uri="{FF2B5EF4-FFF2-40B4-BE49-F238E27FC236}">
              <a16:creationId xmlns:a16="http://schemas.microsoft.com/office/drawing/2014/main" id="{6502F775-2C4C-4578-94E5-7AECEFC714A7}"/>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a:extLst>
            <a:ext uri="{FF2B5EF4-FFF2-40B4-BE49-F238E27FC236}">
              <a16:creationId xmlns:a16="http://schemas.microsoft.com/office/drawing/2014/main" id="{9346233F-4A90-4A59-95FB-67614C742900}"/>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a:extLst>
            <a:ext uri="{FF2B5EF4-FFF2-40B4-BE49-F238E27FC236}">
              <a16:creationId xmlns:a16="http://schemas.microsoft.com/office/drawing/2014/main" id="{E37D5357-BFF6-4D44-AFCE-8590D9BD3AD1}"/>
            </a:ext>
          </a:extLst>
        </xdr:cNvPr>
        <xdr:cNvCxnSpPr/>
      </xdr:nvCxnSpPr>
      <xdr:spPr>
        <a:xfrm>
          <a:off x="1691640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a:extLst>
            <a:ext uri="{FF2B5EF4-FFF2-40B4-BE49-F238E27FC236}">
              <a16:creationId xmlns:a16="http://schemas.microsoft.com/office/drawing/2014/main" id="{35A8BCAF-73C9-436E-98C8-C21A34E7F26A}"/>
            </a:ext>
          </a:extLst>
        </xdr:cNvPr>
        <xdr:cNvSpPr txBox="1"/>
      </xdr:nvSpPr>
      <xdr:spPr>
        <a:xfrm>
          <a:off x="1649208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a:extLst>
            <a:ext uri="{FF2B5EF4-FFF2-40B4-BE49-F238E27FC236}">
              <a16:creationId xmlns:a16="http://schemas.microsoft.com/office/drawing/2014/main" id="{E2E8F281-7A25-4FDE-AAC8-798B7017639E}"/>
            </a:ext>
          </a:extLst>
        </xdr:cNvPr>
        <xdr:cNvCxnSpPr/>
      </xdr:nvCxnSpPr>
      <xdr:spPr>
        <a:xfrm>
          <a:off x="1691640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a:extLst>
            <a:ext uri="{FF2B5EF4-FFF2-40B4-BE49-F238E27FC236}">
              <a16:creationId xmlns:a16="http://schemas.microsoft.com/office/drawing/2014/main" id="{8A6ACC60-FA1E-4CDE-B6D8-5AE1202638D4}"/>
            </a:ext>
          </a:extLst>
        </xdr:cNvPr>
        <xdr:cNvSpPr txBox="1"/>
      </xdr:nvSpPr>
      <xdr:spPr>
        <a:xfrm>
          <a:off x="16492084" y="995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a:extLst>
            <a:ext uri="{FF2B5EF4-FFF2-40B4-BE49-F238E27FC236}">
              <a16:creationId xmlns:a16="http://schemas.microsoft.com/office/drawing/2014/main" id="{3F59FA7D-82A2-42A5-84F9-D25928DCA47C}"/>
            </a:ext>
          </a:extLst>
        </xdr:cNvPr>
        <xdr:cNvCxnSpPr/>
      </xdr:nvCxnSpPr>
      <xdr:spPr>
        <a:xfrm>
          <a:off x="1691640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a:extLst>
            <a:ext uri="{FF2B5EF4-FFF2-40B4-BE49-F238E27FC236}">
              <a16:creationId xmlns:a16="http://schemas.microsoft.com/office/drawing/2014/main" id="{C7AC6D2C-8E26-4252-A1A1-576B37219923}"/>
            </a:ext>
          </a:extLst>
        </xdr:cNvPr>
        <xdr:cNvSpPr txBox="1"/>
      </xdr:nvSpPr>
      <xdr:spPr>
        <a:xfrm>
          <a:off x="16492084" y="959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a:extLst>
            <a:ext uri="{FF2B5EF4-FFF2-40B4-BE49-F238E27FC236}">
              <a16:creationId xmlns:a16="http://schemas.microsoft.com/office/drawing/2014/main" id="{B0021976-0FC7-410B-B863-F2D5A1A3F306}"/>
            </a:ext>
          </a:extLst>
        </xdr:cNvPr>
        <xdr:cNvCxnSpPr/>
      </xdr:nvCxnSpPr>
      <xdr:spPr>
        <a:xfrm>
          <a:off x="1691640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a:extLst>
            <a:ext uri="{FF2B5EF4-FFF2-40B4-BE49-F238E27FC236}">
              <a16:creationId xmlns:a16="http://schemas.microsoft.com/office/drawing/2014/main" id="{06F28660-6FE8-456E-AEB3-3E800FBCE8E6}"/>
            </a:ext>
          </a:extLst>
        </xdr:cNvPr>
        <xdr:cNvSpPr txBox="1"/>
      </xdr:nvSpPr>
      <xdr:spPr>
        <a:xfrm>
          <a:off x="16492084" y="9239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a:extLst>
            <a:ext uri="{FF2B5EF4-FFF2-40B4-BE49-F238E27FC236}">
              <a16:creationId xmlns:a16="http://schemas.microsoft.com/office/drawing/2014/main" id="{E1BA5F11-9A68-4DEB-89BB-5E5AF99DF714}"/>
            </a:ext>
          </a:extLst>
        </xdr:cNvPr>
        <xdr:cNvCxnSpPr/>
      </xdr:nvCxnSpPr>
      <xdr:spPr>
        <a:xfrm>
          <a:off x="1691640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a:extLst>
            <a:ext uri="{FF2B5EF4-FFF2-40B4-BE49-F238E27FC236}">
              <a16:creationId xmlns:a16="http://schemas.microsoft.com/office/drawing/2014/main" id="{DA4CBD52-102A-4E88-B213-CAA8707516AF}"/>
            </a:ext>
          </a:extLst>
        </xdr:cNvPr>
        <xdr:cNvSpPr txBox="1"/>
      </xdr:nvSpPr>
      <xdr:spPr>
        <a:xfrm>
          <a:off x="16492084" y="8877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a:extLst>
            <a:ext uri="{FF2B5EF4-FFF2-40B4-BE49-F238E27FC236}">
              <a16:creationId xmlns:a16="http://schemas.microsoft.com/office/drawing/2014/main" id="{04D160FB-EA0D-4042-9500-133EE2EEADB3}"/>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a:extLst>
            <a:ext uri="{FF2B5EF4-FFF2-40B4-BE49-F238E27FC236}">
              <a16:creationId xmlns:a16="http://schemas.microsoft.com/office/drawing/2014/main" id="{495AE500-D1A0-4FC1-B099-3E052B0DA1B8}"/>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a:extLst>
            <a:ext uri="{FF2B5EF4-FFF2-40B4-BE49-F238E27FC236}">
              <a16:creationId xmlns:a16="http://schemas.microsoft.com/office/drawing/2014/main" id="{9CC22CB1-C78E-4F16-93FE-21984FCD9BFC}"/>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64</xdr:row>
      <xdr:rowOff>53340</xdr:rowOff>
    </xdr:to>
    <xdr:cxnSp macro="">
      <xdr:nvCxnSpPr>
        <xdr:cNvPr id="698" name="直線コネクタ 697">
          <a:extLst>
            <a:ext uri="{FF2B5EF4-FFF2-40B4-BE49-F238E27FC236}">
              <a16:creationId xmlns:a16="http://schemas.microsoft.com/office/drawing/2014/main" id="{E4854465-0F04-42FB-AF67-11056153FDCF}"/>
            </a:ext>
          </a:extLst>
        </xdr:cNvPr>
        <xdr:cNvCxnSpPr/>
      </xdr:nvCxnSpPr>
      <xdr:spPr>
        <a:xfrm flipV="1">
          <a:off x="20503514" y="894969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9" name="【保健センター・保健所】&#10;一人当たり面積最小値テキスト">
          <a:extLst>
            <a:ext uri="{FF2B5EF4-FFF2-40B4-BE49-F238E27FC236}">
              <a16:creationId xmlns:a16="http://schemas.microsoft.com/office/drawing/2014/main" id="{F3A98366-3980-4A3A-B008-E88B9DB5BEE7}"/>
            </a:ext>
          </a:extLst>
        </xdr:cNvPr>
        <xdr:cNvSpPr txBox="1"/>
      </xdr:nvSpPr>
      <xdr:spPr>
        <a:xfrm>
          <a:off x="20542250" y="10429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700" name="直線コネクタ 699">
          <a:extLst>
            <a:ext uri="{FF2B5EF4-FFF2-40B4-BE49-F238E27FC236}">
              <a16:creationId xmlns:a16="http://schemas.microsoft.com/office/drawing/2014/main" id="{FA163175-B245-4A7F-AB95-7ACB7B33ADA3}"/>
            </a:ext>
          </a:extLst>
        </xdr:cNvPr>
        <xdr:cNvCxnSpPr/>
      </xdr:nvCxnSpPr>
      <xdr:spPr>
        <a:xfrm>
          <a:off x="20429538" y="1042606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701" name="【保健センター・保健所】&#10;一人当たり面積最大値テキスト">
          <a:extLst>
            <a:ext uri="{FF2B5EF4-FFF2-40B4-BE49-F238E27FC236}">
              <a16:creationId xmlns:a16="http://schemas.microsoft.com/office/drawing/2014/main" id="{6C93DA73-55E9-4E76-8851-B4080C9804E5}"/>
            </a:ext>
          </a:extLst>
        </xdr:cNvPr>
        <xdr:cNvSpPr txBox="1"/>
      </xdr:nvSpPr>
      <xdr:spPr>
        <a:xfrm>
          <a:off x="20542250" y="874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702" name="直線コネクタ 701">
          <a:extLst>
            <a:ext uri="{FF2B5EF4-FFF2-40B4-BE49-F238E27FC236}">
              <a16:creationId xmlns:a16="http://schemas.microsoft.com/office/drawing/2014/main" id="{A13C7859-2CBF-49B0-B941-7A3E812D1110}"/>
            </a:ext>
          </a:extLst>
        </xdr:cNvPr>
        <xdr:cNvCxnSpPr/>
      </xdr:nvCxnSpPr>
      <xdr:spPr>
        <a:xfrm>
          <a:off x="20429538" y="894969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158767</xdr:rowOff>
    </xdr:from>
    <xdr:ext cx="469744" cy="259045"/>
    <xdr:sp macro="" textlink="">
      <xdr:nvSpPr>
        <xdr:cNvPr id="703" name="【保健センター・保健所】&#10;一人当たり面積平均値テキスト">
          <a:extLst>
            <a:ext uri="{FF2B5EF4-FFF2-40B4-BE49-F238E27FC236}">
              <a16:creationId xmlns:a16="http://schemas.microsoft.com/office/drawing/2014/main" id="{6AB84E8F-2C62-4FA6-96AE-852FAFC0C457}"/>
            </a:ext>
          </a:extLst>
        </xdr:cNvPr>
        <xdr:cNvSpPr txBox="1"/>
      </xdr:nvSpPr>
      <xdr:spPr>
        <a:xfrm>
          <a:off x="20542250" y="10045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704" name="フローチャート: 判断 703">
          <a:extLst>
            <a:ext uri="{FF2B5EF4-FFF2-40B4-BE49-F238E27FC236}">
              <a16:creationId xmlns:a16="http://schemas.microsoft.com/office/drawing/2014/main" id="{933760A5-8335-4DDC-8BDD-9F0FB8E52078}"/>
            </a:ext>
          </a:extLst>
        </xdr:cNvPr>
        <xdr:cNvSpPr/>
      </xdr:nvSpPr>
      <xdr:spPr>
        <a:xfrm>
          <a:off x="20453350" y="101847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705" name="フローチャート: 判断 704">
          <a:extLst>
            <a:ext uri="{FF2B5EF4-FFF2-40B4-BE49-F238E27FC236}">
              <a16:creationId xmlns:a16="http://schemas.microsoft.com/office/drawing/2014/main" id="{C128ECEF-FD2F-4DCF-B5F9-E6BD303174AB}"/>
            </a:ext>
          </a:extLst>
        </xdr:cNvPr>
        <xdr:cNvSpPr/>
      </xdr:nvSpPr>
      <xdr:spPr>
        <a:xfrm>
          <a:off x="19686588" y="1018857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151130</xdr:rowOff>
    </xdr:from>
    <xdr:to>
      <xdr:col>107</xdr:col>
      <xdr:colOff>101600</xdr:colOff>
      <xdr:row>63</xdr:row>
      <xdr:rowOff>81280</xdr:rowOff>
    </xdr:to>
    <xdr:sp macro="" textlink="">
      <xdr:nvSpPr>
        <xdr:cNvPr id="706" name="フローチャート: 判断 705">
          <a:extLst>
            <a:ext uri="{FF2B5EF4-FFF2-40B4-BE49-F238E27FC236}">
              <a16:creationId xmlns:a16="http://schemas.microsoft.com/office/drawing/2014/main" id="{2330B983-1BB9-4E58-9849-8A4DCD095422}"/>
            </a:ext>
          </a:extLst>
        </xdr:cNvPr>
        <xdr:cNvSpPr/>
      </xdr:nvSpPr>
      <xdr:spPr>
        <a:xfrm>
          <a:off x="18854738" y="102000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36830</xdr:rowOff>
    </xdr:from>
    <xdr:to>
      <xdr:col>102</xdr:col>
      <xdr:colOff>165100</xdr:colOff>
      <xdr:row>63</xdr:row>
      <xdr:rowOff>138430</xdr:rowOff>
    </xdr:to>
    <xdr:sp macro="" textlink="">
      <xdr:nvSpPr>
        <xdr:cNvPr id="707" name="フローチャート: 判断 706">
          <a:extLst>
            <a:ext uri="{FF2B5EF4-FFF2-40B4-BE49-F238E27FC236}">
              <a16:creationId xmlns:a16="http://schemas.microsoft.com/office/drawing/2014/main" id="{96003005-398F-42DD-B1BF-6893FD30B316}"/>
            </a:ext>
          </a:extLst>
        </xdr:cNvPr>
        <xdr:cNvSpPr/>
      </xdr:nvSpPr>
      <xdr:spPr>
        <a:xfrm>
          <a:off x="18037175"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08" name="フローチャート: 判断 707">
          <a:extLst>
            <a:ext uri="{FF2B5EF4-FFF2-40B4-BE49-F238E27FC236}">
              <a16:creationId xmlns:a16="http://schemas.microsoft.com/office/drawing/2014/main" id="{7D73B44D-DD11-4E97-86EB-38FAD28D0AF2}"/>
            </a:ext>
          </a:extLst>
        </xdr:cNvPr>
        <xdr:cNvSpPr/>
      </xdr:nvSpPr>
      <xdr:spPr>
        <a:xfrm>
          <a:off x="17219613" y="1024763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D935E936-2742-4A1B-9AF7-C43CE41EA6EB}"/>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AA37A355-0B95-4E6D-9959-A1D2EDA91A21}"/>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C9CD24CD-DDC9-4063-A66A-889CEDF5565C}"/>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59F4359E-858B-40B8-A124-EF000D5D4FE6}"/>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79EC6DCD-7B37-4E9D-85AB-526B7027DEF3}"/>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86360</xdr:rowOff>
    </xdr:from>
    <xdr:to>
      <xdr:col>116</xdr:col>
      <xdr:colOff>114300</xdr:colOff>
      <xdr:row>64</xdr:row>
      <xdr:rowOff>16510</xdr:rowOff>
    </xdr:to>
    <xdr:sp macro="" textlink="">
      <xdr:nvSpPr>
        <xdr:cNvPr id="714" name="楕円 713">
          <a:extLst>
            <a:ext uri="{FF2B5EF4-FFF2-40B4-BE49-F238E27FC236}">
              <a16:creationId xmlns:a16="http://schemas.microsoft.com/office/drawing/2014/main" id="{71BDA5E4-799E-4A57-93ED-D0148225D26C}"/>
            </a:ext>
          </a:extLst>
        </xdr:cNvPr>
        <xdr:cNvSpPr/>
      </xdr:nvSpPr>
      <xdr:spPr>
        <a:xfrm>
          <a:off x="20453350" y="102971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1287</xdr:rowOff>
    </xdr:from>
    <xdr:ext cx="469744" cy="259045"/>
    <xdr:sp macro="" textlink="">
      <xdr:nvSpPr>
        <xdr:cNvPr id="715" name="【保健センター・保健所】&#10;一人当たり面積該当値テキスト">
          <a:extLst>
            <a:ext uri="{FF2B5EF4-FFF2-40B4-BE49-F238E27FC236}">
              <a16:creationId xmlns:a16="http://schemas.microsoft.com/office/drawing/2014/main" id="{1FF2EE5F-11CA-4D8A-827F-FBC8652B452C}"/>
            </a:ext>
          </a:extLst>
        </xdr:cNvPr>
        <xdr:cNvSpPr txBox="1"/>
      </xdr:nvSpPr>
      <xdr:spPr>
        <a:xfrm>
          <a:off x="20542250" y="1021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90170</xdr:rowOff>
    </xdr:from>
    <xdr:to>
      <xdr:col>112</xdr:col>
      <xdr:colOff>38100</xdr:colOff>
      <xdr:row>64</xdr:row>
      <xdr:rowOff>20320</xdr:rowOff>
    </xdr:to>
    <xdr:sp macro="" textlink="">
      <xdr:nvSpPr>
        <xdr:cNvPr id="716" name="楕円 715">
          <a:extLst>
            <a:ext uri="{FF2B5EF4-FFF2-40B4-BE49-F238E27FC236}">
              <a16:creationId xmlns:a16="http://schemas.microsoft.com/office/drawing/2014/main" id="{4A16DA66-FB1A-44E0-842C-8D97BDFF8445}"/>
            </a:ext>
          </a:extLst>
        </xdr:cNvPr>
        <xdr:cNvSpPr/>
      </xdr:nvSpPr>
      <xdr:spPr>
        <a:xfrm>
          <a:off x="19686588" y="1030097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137160</xdr:rowOff>
    </xdr:from>
    <xdr:to>
      <xdr:col>116</xdr:col>
      <xdr:colOff>63500</xdr:colOff>
      <xdr:row>63</xdr:row>
      <xdr:rowOff>140970</xdr:rowOff>
    </xdr:to>
    <xdr:cxnSp macro="">
      <xdr:nvCxnSpPr>
        <xdr:cNvPr id="717" name="直線コネクタ 716">
          <a:extLst>
            <a:ext uri="{FF2B5EF4-FFF2-40B4-BE49-F238E27FC236}">
              <a16:creationId xmlns:a16="http://schemas.microsoft.com/office/drawing/2014/main" id="{542D58EB-D230-48BD-BA20-14C987FE5590}"/>
            </a:ext>
          </a:extLst>
        </xdr:cNvPr>
        <xdr:cNvCxnSpPr/>
      </xdr:nvCxnSpPr>
      <xdr:spPr>
        <a:xfrm flipV="1">
          <a:off x="19737388" y="10347960"/>
          <a:ext cx="766762"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90170</xdr:rowOff>
    </xdr:from>
    <xdr:to>
      <xdr:col>107</xdr:col>
      <xdr:colOff>101600</xdr:colOff>
      <xdr:row>64</xdr:row>
      <xdr:rowOff>20320</xdr:rowOff>
    </xdr:to>
    <xdr:sp macro="" textlink="">
      <xdr:nvSpPr>
        <xdr:cNvPr id="718" name="楕円 717">
          <a:extLst>
            <a:ext uri="{FF2B5EF4-FFF2-40B4-BE49-F238E27FC236}">
              <a16:creationId xmlns:a16="http://schemas.microsoft.com/office/drawing/2014/main" id="{F56E7770-0593-4002-8340-3AFFA879C3BE}"/>
            </a:ext>
          </a:extLst>
        </xdr:cNvPr>
        <xdr:cNvSpPr/>
      </xdr:nvSpPr>
      <xdr:spPr>
        <a:xfrm>
          <a:off x="18854738" y="103009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140970</xdr:rowOff>
    </xdr:from>
    <xdr:to>
      <xdr:col>111</xdr:col>
      <xdr:colOff>177800</xdr:colOff>
      <xdr:row>63</xdr:row>
      <xdr:rowOff>140970</xdr:rowOff>
    </xdr:to>
    <xdr:cxnSp macro="">
      <xdr:nvCxnSpPr>
        <xdr:cNvPr id="719" name="直線コネクタ 718">
          <a:extLst>
            <a:ext uri="{FF2B5EF4-FFF2-40B4-BE49-F238E27FC236}">
              <a16:creationId xmlns:a16="http://schemas.microsoft.com/office/drawing/2014/main" id="{B52F101A-A7BF-42F2-8DEA-9A9FDCC85071}"/>
            </a:ext>
          </a:extLst>
        </xdr:cNvPr>
        <xdr:cNvCxnSpPr/>
      </xdr:nvCxnSpPr>
      <xdr:spPr>
        <a:xfrm>
          <a:off x="18905538" y="1035177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93980</xdr:rowOff>
    </xdr:from>
    <xdr:to>
      <xdr:col>102</xdr:col>
      <xdr:colOff>165100</xdr:colOff>
      <xdr:row>64</xdr:row>
      <xdr:rowOff>24130</xdr:rowOff>
    </xdr:to>
    <xdr:sp macro="" textlink="">
      <xdr:nvSpPr>
        <xdr:cNvPr id="720" name="楕円 719">
          <a:extLst>
            <a:ext uri="{FF2B5EF4-FFF2-40B4-BE49-F238E27FC236}">
              <a16:creationId xmlns:a16="http://schemas.microsoft.com/office/drawing/2014/main" id="{85A0B797-A392-4D55-8DEE-047E517D98CE}"/>
            </a:ext>
          </a:extLst>
        </xdr:cNvPr>
        <xdr:cNvSpPr/>
      </xdr:nvSpPr>
      <xdr:spPr>
        <a:xfrm>
          <a:off x="18037175" y="103047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140970</xdr:rowOff>
    </xdr:from>
    <xdr:to>
      <xdr:col>107</xdr:col>
      <xdr:colOff>50800</xdr:colOff>
      <xdr:row>63</xdr:row>
      <xdr:rowOff>144780</xdr:rowOff>
    </xdr:to>
    <xdr:cxnSp macro="">
      <xdr:nvCxnSpPr>
        <xdr:cNvPr id="721" name="直線コネクタ 720">
          <a:extLst>
            <a:ext uri="{FF2B5EF4-FFF2-40B4-BE49-F238E27FC236}">
              <a16:creationId xmlns:a16="http://schemas.microsoft.com/office/drawing/2014/main" id="{42F56162-1417-4320-BD0F-2B6A7F468BC8}"/>
            </a:ext>
          </a:extLst>
        </xdr:cNvPr>
        <xdr:cNvCxnSpPr/>
      </xdr:nvCxnSpPr>
      <xdr:spPr>
        <a:xfrm flipV="1">
          <a:off x="18087975" y="10351770"/>
          <a:ext cx="817563"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93980</xdr:rowOff>
    </xdr:from>
    <xdr:to>
      <xdr:col>98</xdr:col>
      <xdr:colOff>38100</xdr:colOff>
      <xdr:row>64</xdr:row>
      <xdr:rowOff>24130</xdr:rowOff>
    </xdr:to>
    <xdr:sp macro="" textlink="">
      <xdr:nvSpPr>
        <xdr:cNvPr id="722" name="楕円 721">
          <a:extLst>
            <a:ext uri="{FF2B5EF4-FFF2-40B4-BE49-F238E27FC236}">
              <a16:creationId xmlns:a16="http://schemas.microsoft.com/office/drawing/2014/main" id="{595DBF8B-5AAE-46DA-8999-223E71B9E34A}"/>
            </a:ext>
          </a:extLst>
        </xdr:cNvPr>
        <xdr:cNvSpPr/>
      </xdr:nvSpPr>
      <xdr:spPr>
        <a:xfrm>
          <a:off x="17219613" y="1030478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144780</xdr:rowOff>
    </xdr:from>
    <xdr:to>
      <xdr:col>102</xdr:col>
      <xdr:colOff>114300</xdr:colOff>
      <xdr:row>63</xdr:row>
      <xdr:rowOff>144780</xdr:rowOff>
    </xdr:to>
    <xdr:cxnSp macro="">
      <xdr:nvCxnSpPr>
        <xdr:cNvPr id="723" name="直線コネクタ 722">
          <a:extLst>
            <a:ext uri="{FF2B5EF4-FFF2-40B4-BE49-F238E27FC236}">
              <a16:creationId xmlns:a16="http://schemas.microsoft.com/office/drawing/2014/main" id="{8D49F945-D477-46EF-97AF-82108EB6A297}"/>
            </a:ext>
          </a:extLst>
        </xdr:cNvPr>
        <xdr:cNvCxnSpPr/>
      </xdr:nvCxnSpPr>
      <xdr:spPr>
        <a:xfrm>
          <a:off x="17270413" y="10355580"/>
          <a:ext cx="8175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724" name="n_1aveValue【保健センター・保健所】&#10;一人当たり面積">
          <a:extLst>
            <a:ext uri="{FF2B5EF4-FFF2-40B4-BE49-F238E27FC236}">
              <a16:creationId xmlns:a16="http://schemas.microsoft.com/office/drawing/2014/main" id="{9D29AE6D-CC28-4FB1-AB99-1ED67E88FCA4}"/>
            </a:ext>
          </a:extLst>
        </xdr:cNvPr>
        <xdr:cNvSpPr txBox="1"/>
      </xdr:nvSpPr>
      <xdr:spPr>
        <a:xfrm>
          <a:off x="19504102"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97807</xdr:rowOff>
    </xdr:from>
    <xdr:ext cx="469744" cy="259045"/>
    <xdr:sp macro="" textlink="">
      <xdr:nvSpPr>
        <xdr:cNvPr id="725" name="n_2aveValue【保健センター・保健所】&#10;一人当たり面積">
          <a:extLst>
            <a:ext uri="{FF2B5EF4-FFF2-40B4-BE49-F238E27FC236}">
              <a16:creationId xmlns:a16="http://schemas.microsoft.com/office/drawing/2014/main" id="{E6945CAA-2609-4575-A6FC-D0C6A635026D}"/>
            </a:ext>
          </a:extLst>
        </xdr:cNvPr>
        <xdr:cNvSpPr txBox="1"/>
      </xdr:nvSpPr>
      <xdr:spPr>
        <a:xfrm>
          <a:off x="18684952" y="998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154957</xdr:rowOff>
    </xdr:from>
    <xdr:ext cx="469744" cy="259045"/>
    <xdr:sp macro="" textlink="">
      <xdr:nvSpPr>
        <xdr:cNvPr id="726" name="n_3aveValue【保健センター・保健所】&#10;一人当たり面積">
          <a:extLst>
            <a:ext uri="{FF2B5EF4-FFF2-40B4-BE49-F238E27FC236}">
              <a16:creationId xmlns:a16="http://schemas.microsoft.com/office/drawing/2014/main" id="{CD98A13C-E911-4D4C-92D7-BEE09EE7C2E1}"/>
            </a:ext>
          </a:extLst>
        </xdr:cNvPr>
        <xdr:cNvSpPr txBox="1"/>
      </xdr:nvSpPr>
      <xdr:spPr>
        <a:xfrm>
          <a:off x="17867390"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154957</xdr:rowOff>
    </xdr:from>
    <xdr:ext cx="469744" cy="259045"/>
    <xdr:sp macro="" textlink="">
      <xdr:nvSpPr>
        <xdr:cNvPr id="727" name="n_4aveValue【保健センター・保健所】&#10;一人当たり面積">
          <a:extLst>
            <a:ext uri="{FF2B5EF4-FFF2-40B4-BE49-F238E27FC236}">
              <a16:creationId xmlns:a16="http://schemas.microsoft.com/office/drawing/2014/main" id="{2BF97E14-05A2-4C21-8DAA-566C7F5F2B4E}"/>
            </a:ext>
          </a:extLst>
        </xdr:cNvPr>
        <xdr:cNvSpPr txBox="1"/>
      </xdr:nvSpPr>
      <xdr:spPr>
        <a:xfrm>
          <a:off x="17049827" y="1004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11447</xdr:rowOff>
    </xdr:from>
    <xdr:ext cx="469744" cy="259045"/>
    <xdr:sp macro="" textlink="">
      <xdr:nvSpPr>
        <xdr:cNvPr id="728" name="n_1mainValue【保健センター・保健所】&#10;一人当たり面積">
          <a:extLst>
            <a:ext uri="{FF2B5EF4-FFF2-40B4-BE49-F238E27FC236}">
              <a16:creationId xmlns:a16="http://schemas.microsoft.com/office/drawing/2014/main" id="{FC94C83D-9C40-4B77-A4B5-9218F35A911E}"/>
            </a:ext>
          </a:extLst>
        </xdr:cNvPr>
        <xdr:cNvSpPr txBox="1"/>
      </xdr:nvSpPr>
      <xdr:spPr>
        <a:xfrm>
          <a:off x="19504102" y="1038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11447</xdr:rowOff>
    </xdr:from>
    <xdr:ext cx="469744" cy="259045"/>
    <xdr:sp macro="" textlink="">
      <xdr:nvSpPr>
        <xdr:cNvPr id="729" name="n_2mainValue【保健センター・保健所】&#10;一人当たり面積">
          <a:extLst>
            <a:ext uri="{FF2B5EF4-FFF2-40B4-BE49-F238E27FC236}">
              <a16:creationId xmlns:a16="http://schemas.microsoft.com/office/drawing/2014/main" id="{60B0447A-1BB2-4663-ACE9-9FDDCF3CE6CB}"/>
            </a:ext>
          </a:extLst>
        </xdr:cNvPr>
        <xdr:cNvSpPr txBox="1"/>
      </xdr:nvSpPr>
      <xdr:spPr>
        <a:xfrm>
          <a:off x="18684952" y="1038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15257</xdr:rowOff>
    </xdr:from>
    <xdr:ext cx="469744" cy="259045"/>
    <xdr:sp macro="" textlink="">
      <xdr:nvSpPr>
        <xdr:cNvPr id="730" name="n_3mainValue【保健センター・保健所】&#10;一人当たり面積">
          <a:extLst>
            <a:ext uri="{FF2B5EF4-FFF2-40B4-BE49-F238E27FC236}">
              <a16:creationId xmlns:a16="http://schemas.microsoft.com/office/drawing/2014/main" id="{F777CAEC-5084-4A59-934D-DF989625F6A8}"/>
            </a:ext>
          </a:extLst>
        </xdr:cNvPr>
        <xdr:cNvSpPr txBox="1"/>
      </xdr:nvSpPr>
      <xdr:spPr>
        <a:xfrm>
          <a:off x="17867390" y="1038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15257</xdr:rowOff>
    </xdr:from>
    <xdr:ext cx="469744" cy="259045"/>
    <xdr:sp macro="" textlink="">
      <xdr:nvSpPr>
        <xdr:cNvPr id="731" name="n_4mainValue【保健センター・保健所】&#10;一人当たり面積">
          <a:extLst>
            <a:ext uri="{FF2B5EF4-FFF2-40B4-BE49-F238E27FC236}">
              <a16:creationId xmlns:a16="http://schemas.microsoft.com/office/drawing/2014/main" id="{DAC88F35-525E-414F-AE0B-0389B3D931D8}"/>
            </a:ext>
          </a:extLst>
        </xdr:cNvPr>
        <xdr:cNvSpPr txBox="1"/>
      </xdr:nvSpPr>
      <xdr:spPr>
        <a:xfrm>
          <a:off x="17049827" y="1038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a:extLst>
            <a:ext uri="{FF2B5EF4-FFF2-40B4-BE49-F238E27FC236}">
              <a16:creationId xmlns:a16="http://schemas.microsoft.com/office/drawing/2014/main" id="{A9168F13-36AC-448F-8B3D-AFE8B3A1E156}"/>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a:extLst>
            <a:ext uri="{FF2B5EF4-FFF2-40B4-BE49-F238E27FC236}">
              <a16:creationId xmlns:a16="http://schemas.microsoft.com/office/drawing/2014/main" id="{6FE2103A-0A98-4DB1-B7C0-783EE0CE512F}"/>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a:extLst>
            <a:ext uri="{FF2B5EF4-FFF2-40B4-BE49-F238E27FC236}">
              <a16:creationId xmlns:a16="http://schemas.microsoft.com/office/drawing/2014/main" id="{6CB7B644-18DF-46B0-8109-55939F713370}"/>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a:extLst>
            <a:ext uri="{FF2B5EF4-FFF2-40B4-BE49-F238E27FC236}">
              <a16:creationId xmlns:a16="http://schemas.microsoft.com/office/drawing/2014/main" id="{668B06D5-50D1-462B-8A0B-E2FC6504BFBF}"/>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a:extLst>
            <a:ext uri="{FF2B5EF4-FFF2-40B4-BE49-F238E27FC236}">
              <a16:creationId xmlns:a16="http://schemas.microsoft.com/office/drawing/2014/main" id="{3B0B1E5A-5EA6-40A7-96CF-782B1C4C2BBC}"/>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a:extLst>
            <a:ext uri="{FF2B5EF4-FFF2-40B4-BE49-F238E27FC236}">
              <a16:creationId xmlns:a16="http://schemas.microsoft.com/office/drawing/2014/main" id="{88D86546-3DC8-4B25-9D90-D7D4D1609B92}"/>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a:extLst>
            <a:ext uri="{FF2B5EF4-FFF2-40B4-BE49-F238E27FC236}">
              <a16:creationId xmlns:a16="http://schemas.microsoft.com/office/drawing/2014/main" id="{657D8F7A-3FDA-44BC-B9E2-E81D0C4C7229}"/>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a:extLst>
            <a:ext uri="{FF2B5EF4-FFF2-40B4-BE49-F238E27FC236}">
              <a16:creationId xmlns:a16="http://schemas.microsoft.com/office/drawing/2014/main" id="{B2E3F8A5-C727-443C-8403-B7559CEB3364}"/>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a:extLst>
            <a:ext uri="{FF2B5EF4-FFF2-40B4-BE49-F238E27FC236}">
              <a16:creationId xmlns:a16="http://schemas.microsoft.com/office/drawing/2014/main" id="{3AE4F291-F17F-4F19-8CAF-09063C297582}"/>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a:extLst>
            <a:ext uri="{FF2B5EF4-FFF2-40B4-BE49-F238E27FC236}">
              <a16:creationId xmlns:a16="http://schemas.microsoft.com/office/drawing/2014/main" id="{6DA621E8-F8A1-499F-A159-889C687738C3}"/>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a:extLst>
            <a:ext uri="{FF2B5EF4-FFF2-40B4-BE49-F238E27FC236}">
              <a16:creationId xmlns:a16="http://schemas.microsoft.com/office/drawing/2014/main" id="{F2865200-4F6A-44CE-A2F7-48EB11B27206}"/>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a:extLst>
            <a:ext uri="{FF2B5EF4-FFF2-40B4-BE49-F238E27FC236}">
              <a16:creationId xmlns:a16="http://schemas.microsoft.com/office/drawing/2014/main" id="{0E70A85D-03BA-40FF-B2E2-F3011B5FF957}"/>
            </a:ext>
          </a:extLst>
        </xdr:cNvPr>
        <xdr:cNvCxnSpPr/>
      </xdr:nvCxnSpPr>
      <xdr:spPr>
        <a:xfrm>
          <a:off x="11517313"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a:extLst>
            <a:ext uri="{FF2B5EF4-FFF2-40B4-BE49-F238E27FC236}">
              <a16:creationId xmlns:a16="http://schemas.microsoft.com/office/drawing/2014/main" id="{6A0C418D-4B40-40E9-BA79-F0D09EB4D532}"/>
            </a:ext>
          </a:extLst>
        </xdr:cNvPr>
        <xdr:cNvSpPr txBox="1"/>
      </xdr:nvSpPr>
      <xdr:spPr>
        <a:xfrm>
          <a:off x="11092996"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a:extLst>
            <a:ext uri="{FF2B5EF4-FFF2-40B4-BE49-F238E27FC236}">
              <a16:creationId xmlns:a16="http://schemas.microsoft.com/office/drawing/2014/main" id="{18CBF4CB-FECF-46C2-AE89-E211F79114CF}"/>
            </a:ext>
          </a:extLst>
        </xdr:cNvPr>
        <xdr:cNvCxnSpPr/>
      </xdr:nvCxnSpPr>
      <xdr:spPr>
        <a:xfrm>
          <a:off x="11517313"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a:extLst>
            <a:ext uri="{FF2B5EF4-FFF2-40B4-BE49-F238E27FC236}">
              <a16:creationId xmlns:a16="http://schemas.microsoft.com/office/drawing/2014/main" id="{1774006E-4DD8-4FE7-BF67-8349F06AAB8A}"/>
            </a:ext>
          </a:extLst>
        </xdr:cNvPr>
        <xdr:cNvSpPr txBox="1"/>
      </xdr:nvSpPr>
      <xdr:spPr>
        <a:xfrm>
          <a:off x="11142829"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a:extLst>
            <a:ext uri="{FF2B5EF4-FFF2-40B4-BE49-F238E27FC236}">
              <a16:creationId xmlns:a16="http://schemas.microsoft.com/office/drawing/2014/main" id="{E3F2B3B6-4AB9-4616-A194-CB941280A39C}"/>
            </a:ext>
          </a:extLst>
        </xdr:cNvPr>
        <xdr:cNvCxnSpPr/>
      </xdr:nvCxnSpPr>
      <xdr:spPr>
        <a:xfrm>
          <a:off x="11517313"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a:extLst>
            <a:ext uri="{FF2B5EF4-FFF2-40B4-BE49-F238E27FC236}">
              <a16:creationId xmlns:a16="http://schemas.microsoft.com/office/drawing/2014/main" id="{C914DAD3-4926-481F-8668-B89D30FA0F24}"/>
            </a:ext>
          </a:extLst>
        </xdr:cNvPr>
        <xdr:cNvSpPr txBox="1"/>
      </xdr:nvSpPr>
      <xdr:spPr>
        <a:xfrm>
          <a:off x="11142829"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a:extLst>
            <a:ext uri="{FF2B5EF4-FFF2-40B4-BE49-F238E27FC236}">
              <a16:creationId xmlns:a16="http://schemas.microsoft.com/office/drawing/2014/main" id="{B013D432-F7C3-4B79-9D62-EF1480920120}"/>
            </a:ext>
          </a:extLst>
        </xdr:cNvPr>
        <xdr:cNvCxnSpPr/>
      </xdr:nvCxnSpPr>
      <xdr:spPr>
        <a:xfrm>
          <a:off x="11517313"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a:extLst>
            <a:ext uri="{FF2B5EF4-FFF2-40B4-BE49-F238E27FC236}">
              <a16:creationId xmlns:a16="http://schemas.microsoft.com/office/drawing/2014/main" id="{118D033A-75AF-461D-938A-4E318BF37A19}"/>
            </a:ext>
          </a:extLst>
        </xdr:cNvPr>
        <xdr:cNvSpPr txBox="1"/>
      </xdr:nvSpPr>
      <xdr:spPr>
        <a:xfrm>
          <a:off x="11142829"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a:extLst>
            <a:ext uri="{FF2B5EF4-FFF2-40B4-BE49-F238E27FC236}">
              <a16:creationId xmlns:a16="http://schemas.microsoft.com/office/drawing/2014/main" id="{F8C87CEF-DE47-4FEE-8BF4-C0F6217222BA}"/>
            </a:ext>
          </a:extLst>
        </xdr:cNvPr>
        <xdr:cNvCxnSpPr/>
      </xdr:nvCxnSpPr>
      <xdr:spPr>
        <a:xfrm>
          <a:off x="11517313"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a:extLst>
            <a:ext uri="{FF2B5EF4-FFF2-40B4-BE49-F238E27FC236}">
              <a16:creationId xmlns:a16="http://schemas.microsoft.com/office/drawing/2014/main" id="{CFAA8367-476B-45DA-A61F-88B4C81EF1B9}"/>
            </a:ext>
          </a:extLst>
        </xdr:cNvPr>
        <xdr:cNvSpPr txBox="1"/>
      </xdr:nvSpPr>
      <xdr:spPr>
        <a:xfrm>
          <a:off x="11142829"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41F086F4-69F5-44D0-A4FD-083CF1375569}"/>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a:extLst>
            <a:ext uri="{FF2B5EF4-FFF2-40B4-BE49-F238E27FC236}">
              <a16:creationId xmlns:a16="http://schemas.microsoft.com/office/drawing/2014/main" id="{397685B6-8DBA-48B3-9C18-D71FB7A47656}"/>
            </a:ext>
          </a:extLst>
        </xdr:cNvPr>
        <xdr:cNvSpPr txBox="1"/>
      </xdr:nvSpPr>
      <xdr:spPr>
        <a:xfrm>
          <a:off x="11206949"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a:extLst>
            <a:ext uri="{FF2B5EF4-FFF2-40B4-BE49-F238E27FC236}">
              <a16:creationId xmlns:a16="http://schemas.microsoft.com/office/drawing/2014/main" id="{6088FF5F-C921-4B7A-9E1E-F8EE247FD6F0}"/>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19050</xdr:rowOff>
    </xdr:from>
    <xdr:to>
      <xdr:col>85</xdr:col>
      <xdr:colOff>126364</xdr:colOff>
      <xdr:row>86</xdr:row>
      <xdr:rowOff>59055</xdr:rowOff>
    </xdr:to>
    <xdr:cxnSp macro="">
      <xdr:nvCxnSpPr>
        <xdr:cNvPr id="756" name="直線コネクタ 755">
          <a:extLst>
            <a:ext uri="{FF2B5EF4-FFF2-40B4-BE49-F238E27FC236}">
              <a16:creationId xmlns:a16="http://schemas.microsoft.com/office/drawing/2014/main" id="{01D3C029-7316-44A6-987E-8E23BD0BF2C6}"/>
            </a:ext>
          </a:extLst>
        </xdr:cNvPr>
        <xdr:cNvCxnSpPr/>
      </xdr:nvCxnSpPr>
      <xdr:spPr>
        <a:xfrm flipV="1">
          <a:off x="15104427" y="12658725"/>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62882</xdr:rowOff>
    </xdr:from>
    <xdr:ext cx="405111" cy="259045"/>
    <xdr:sp macro="" textlink="">
      <xdr:nvSpPr>
        <xdr:cNvPr id="757" name="【消防施設】&#10;有形固定資産減価償却率最小値テキスト">
          <a:extLst>
            <a:ext uri="{FF2B5EF4-FFF2-40B4-BE49-F238E27FC236}">
              <a16:creationId xmlns:a16="http://schemas.microsoft.com/office/drawing/2014/main" id="{D0374467-BB45-41CB-9A93-88B1FD21261C}"/>
            </a:ext>
          </a:extLst>
        </xdr:cNvPr>
        <xdr:cNvSpPr txBox="1"/>
      </xdr:nvSpPr>
      <xdr:spPr>
        <a:xfrm>
          <a:off x="15143163" y="1399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59055</xdr:rowOff>
    </xdr:from>
    <xdr:to>
      <xdr:col>86</xdr:col>
      <xdr:colOff>25400</xdr:colOff>
      <xdr:row>86</xdr:row>
      <xdr:rowOff>59055</xdr:rowOff>
    </xdr:to>
    <xdr:cxnSp macro="">
      <xdr:nvCxnSpPr>
        <xdr:cNvPr id="758" name="直線コネクタ 757">
          <a:extLst>
            <a:ext uri="{FF2B5EF4-FFF2-40B4-BE49-F238E27FC236}">
              <a16:creationId xmlns:a16="http://schemas.microsoft.com/office/drawing/2014/main" id="{88FEABDB-A91F-4DF8-A0D6-472977F24310}"/>
            </a:ext>
          </a:extLst>
        </xdr:cNvPr>
        <xdr:cNvCxnSpPr/>
      </xdr:nvCxnSpPr>
      <xdr:spPr>
        <a:xfrm>
          <a:off x="15016163" y="139941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137177</xdr:rowOff>
    </xdr:from>
    <xdr:ext cx="405111" cy="259045"/>
    <xdr:sp macro="" textlink="">
      <xdr:nvSpPr>
        <xdr:cNvPr id="759" name="【消防施設】&#10;有形固定資産減価償却率最大値テキスト">
          <a:extLst>
            <a:ext uri="{FF2B5EF4-FFF2-40B4-BE49-F238E27FC236}">
              <a16:creationId xmlns:a16="http://schemas.microsoft.com/office/drawing/2014/main" id="{A0185D7C-E130-4C59-95BC-263DAF4A5644}"/>
            </a:ext>
          </a:extLst>
        </xdr:cNvPr>
        <xdr:cNvSpPr txBox="1"/>
      </xdr:nvSpPr>
      <xdr:spPr>
        <a:xfrm>
          <a:off x="15143163" y="12453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19050</xdr:rowOff>
    </xdr:from>
    <xdr:to>
      <xdr:col>86</xdr:col>
      <xdr:colOff>25400</xdr:colOff>
      <xdr:row>78</xdr:row>
      <xdr:rowOff>19050</xdr:rowOff>
    </xdr:to>
    <xdr:cxnSp macro="">
      <xdr:nvCxnSpPr>
        <xdr:cNvPr id="760" name="直線コネクタ 759">
          <a:extLst>
            <a:ext uri="{FF2B5EF4-FFF2-40B4-BE49-F238E27FC236}">
              <a16:creationId xmlns:a16="http://schemas.microsoft.com/office/drawing/2014/main" id="{C5E83FE7-0ACE-40EE-A182-85302B42E1FC}"/>
            </a:ext>
          </a:extLst>
        </xdr:cNvPr>
        <xdr:cNvCxnSpPr/>
      </xdr:nvCxnSpPr>
      <xdr:spPr>
        <a:xfrm>
          <a:off x="15016163" y="126587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52088</xdr:rowOff>
    </xdr:from>
    <xdr:ext cx="405111" cy="259045"/>
    <xdr:sp macro="" textlink="">
      <xdr:nvSpPr>
        <xdr:cNvPr id="761" name="【消防施設】&#10;有形固定資産減価償却率平均値テキスト">
          <a:extLst>
            <a:ext uri="{FF2B5EF4-FFF2-40B4-BE49-F238E27FC236}">
              <a16:creationId xmlns:a16="http://schemas.microsoft.com/office/drawing/2014/main" id="{1AB895DE-E07A-4975-ACB8-3993B692F614}"/>
            </a:ext>
          </a:extLst>
        </xdr:cNvPr>
        <xdr:cNvSpPr txBox="1"/>
      </xdr:nvSpPr>
      <xdr:spPr>
        <a:xfrm>
          <a:off x="15143163" y="13177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762" name="フローチャート: 判断 761">
          <a:extLst>
            <a:ext uri="{FF2B5EF4-FFF2-40B4-BE49-F238E27FC236}">
              <a16:creationId xmlns:a16="http://schemas.microsoft.com/office/drawing/2014/main" id="{81DFE766-E5B5-4328-A312-46D9F965D489}"/>
            </a:ext>
          </a:extLst>
        </xdr:cNvPr>
        <xdr:cNvSpPr/>
      </xdr:nvSpPr>
      <xdr:spPr>
        <a:xfrm>
          <a:off x="15054263" y="1331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763" name="フローチャート: 判断 762">
          <a:extLst>
            <a:ext uri="{FF2B5EF4-FFF2-40B4-BE49-F238E27FC236}">
              <a16:creationId xmlns:a16="http://schemas.microsoft.com/office/drawing/2014/main" id="{4B4DF0D2-AB51-4EE3-96DE-971022ACB125}"/>
            </a:ext>
          </a:extLst>
        </xdr:cNvPr>
        <xdr:cNvSpPr/>
      </xdr:nvSpPr>
      <xdr:spPr>
        <a:xfrm>
          <a:off x="14273213" y="132842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153036</xdr:rowOff>
    </xdr:from>
    <xdr:to>
      <xdr:col>76</xdr:col>
      <xdr:colOff>165100</xdr:colOff>
      <xdr:row>82</xdr:row>
      <xdr:rowOff>83186</xdr:rowOff>
    </xdr:to>
    <xdr:sp macro="" textlink="">
      <xdr:nvSpPr>
        <xdr:cNvPr id="764" name="フローチャート: 判断 763">
          <a:extLst>
            <a:ext uri="{FF2B5EF4-FFF2-40B4-BE49-F238E27FC236}">
              <a16:creationId xmlns:a16="http://schemas.microsoft.com/office/drawing/2014/main" id="{882CCD12-0AE8-4B45-8E0E-435C04777EFC}"/>
            </a:ext>
          </a:extLst>
        </xdr:cNvPr>
        <xdr:cNvSpPr/>
      </xdr:nvSpPr>
      <xdr:spPr>
        <a:xfrm>
          <a:off x="13455650" y="1327848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5" name="フローチャート: 判断 764">
          <a:extLst>
            <a:ext uri="{FF2B5EF4-FFF2-40B4-BE49-F238E27FC236}">
              <a16:creationId xmlns:a16="http://schemas.microsoft.com/office/drawing/2014/main" id="{387DF5B9-E248-41FE-96B3-8800CAFC7D04}"/>
            </a:ext>
          </a:extLst>
        </xdr:cNvPr>
        <xdr:cNvSpPr/>
      </xdr:nvSpPr>
      <xdr:spPr>
        <a:xfrm>
          <a:off x="12638088" y="1328610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6" name="フローチャート: 判断 765">
          <a:extLst>
            <a:ext uri="{FF2B5EF4-FFF2-40B4-BE49-F238E27FC236}">
              <a16:creationId xmlns:a16="http://schemas.microsoft.com/office/drawing/2014/main" id="{8303E368-2E0E-4138-A06A-8CF282D293F7}"/>
            </a:ext>
          </a:extLst>
        </xdr:cNvPr>
        <xdr:cNvSpPr/>
      </xdr:nvSpPr>
      <xdr:spPr>
        <a:xfrm>
          <a:off x="11806238" y="132765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80B3D5E4-335C-4CE9-B6B5-871290AB8DD8}"/>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2C679FE9-25E3-40B1-8044-B8F3938A5679}"/>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A193010F-3CE0-4D2D-9FA7-137792419B90}"/>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C5A04409-B0B3-4E2F-A9AB-1D1BF0E9020E}"/>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4E56863F-B9EA-45B9-8C75-349543C9B60F}"/>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114936</xdr:rowOff>
    </xdr:from>
    <xdr:to>
      <xdr:col>85</xdr:col>
      <xdr:colOff>177800</xdr:colOff>
      <xdr:row>83</xdr:row>
      <xdr:rowOff>45086</xdr:rowOff>
    </xdr:to>
    <xdr:sp macro="" textlink="">
      <xdr:nvSpPr>
        <xdr:cNvPr id="772" name="楕円 771">
          <a:extLst>
            <a:ext uri="{FF2B5EF4-FFF2-40B4-BE49-F238E27FC236}">
              <a16:creationId xmlns:a16="http://schemas.microsoft.com/office/drawing/2014/main" id="{31BDF5CD-E259-4666-B801-BEA549D7C7E1}"/>
            </a:ext>
          </a:extLst>
        </xdr:cNvPr>
        <xdr:cNvSpPr/>
      </xdr:nvSpPr>
      <xdr:spPr>
        <a:xfrm>
          <a:off x="15054263" y="1340231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93363</xdr:rowOff>
    </xdr:from>
    <xdr:ext cx="405111" cy="259045"/>
    <xdr:sp macro="" textlink="">
      <xdr:nvSpPr>
        <xdr:cNvPr id="773" name="【消防施設】&#10;有形固定資産減価償却率該当値テキスト">
          <a:extLst>
            <a:ext uri="{FF2B5EF4-FFF2-40B4-BE49-F238E27FC236}">
              <a16:creationId xmlns:a16="http://schemas.microsoft.com/office/drawing/2014/main" id="{97D1FBC3-4137-484D-BA6A-21272CB46FB3}"/>
            </a:ext>
          </a:extLst>
        </xdr:cNvPr>
        <xdr:cNvSpPr txBox="1"/>
      </xdr:nvSpPr>
      <xdr:spPr>
        <a:xfrm>
          <a:off x="15143163" y="13380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99695</xdr:rowOff>
    </xdr:from>
    <xdr:to>
      <xdr:col>81</xdr:col>
      <xdr:colOff>101600</xdr:colOff>
      <xdr:row>83</xdr:row>
      <xdr:rowOff>29845</xdr:rowOff>
    </xdr:to>
    <xdr:sp macro="" textlink="">
      <xdr:nvSpPr>
        <xdr:cNvPr id="774" name="楕円 773">
          <a:extLst>
            <a:ext uri="{FF2B5EF4-FFF2-40B4-BE49-F238E27FC236}">
              <a16:creationId xmlns:a16="http://schemas.microsoft.com/office/drawing/2014/main" id="{7F6E40B9-D394-4497-ADCB-D69D8EA664D0}"/>
            </a:ext>
          </a:extLst>
        </xdr:cNvPr>
        <xdr:cNvSpPr/>
      </xdr:nvSpPr>
      <xdr:spPr>
        <a:xfrm>
          <a:off x="14273213" y="133870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150495</xdr:rowOff>
    </xdr:from>
    <xdr:to>
      <xdr:col>85</xdr:col>
      <xdr:colOff>127000</xdr:colOff>
      <xdr:row>82</xdr:row>
      <xdr:rowOff>165736</xdr:rowOff>
    </xdr:to>
    <xdr:cxnSp macro="">
      <xdr:nvCxnSpPr>
        <xdr:cNvPr id="775" name="直線コネクタ 774">
          <a:extLst>
            <a:ext uri="{FF2B5EF4-FFF2-40B4-BE49-F238E27FC236}">
              <a16:creationId xmlns:a16="http://schemas.microsoft.com/office/drawing/2014/main" id="{A7F2FF3B-765E-4E7C-B391-D99B8F3A536D}"/>
            </a:ext>
          </a:extLst>
        </xdr:cNvPr>
        <xdr:cNvCxnSpPr/>
      </xdr:nvCxnSpPr>
      <xdr:spPr>
        <a:xfrm>
          <a:off x="14324013" y="13437870"/>
          <a:ext cx="781050" cy="1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86361</xdr:rowOff>
    </xdr:from>
    <xdr:to>
      <xdr:col>76</xdr:col>
      <xdr:colOff>165100</xdr:colOff>
      <xdr:row>83</xdr:row>
      <xdr:rowOff>16511</xdr:rowOff>
    </xdr:to>
    <xdr:sp macro="" textlink="">
      <xdr:nvSpPr>
        <xdr:cNvPr id="776" name="楕円 775">
          <a:extLst>
            <a:ext uri="{FF2B5EF4-FFF2-40B4-BE49-F238E27FC236}">
              <a16:creationId xmlns:a16="http://schemas.microsoft.com/office/drawing/2014/main" id="{7BFABED3-654C-43AE-BAEA-93E537669314}"/>
            </a:ext>
          </a:extLst>
        </xdr:cNvPr>
        <xdr:cNvSpPr/>
      </xdr:nvSpPr>
      <xdr:spPr>
        <a:xfrm>
          <a:off x="13455650" y="1337373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137161</xdr:rowOff>
    </xdr:from>
    <xdr:to>
      <xdr:col>81</xdr:col>
      <xdr:colOff>50800</xdr:colOff>
      <xdr:row>82</xdr:row>
      <xdr:rowOff>150495</xdr:rowOff>
    </xdr:to>
    <xdr:cxnSp macro="">
      <xdr:nvCxnSpPr>
        <xdr:cNvPr id="777" name="直線コネクタ 776">
          <a:extLst>
            <a:ext uri="{FF2B5EF4-FFF2-40B4-BE49-F238E27FC236}">
              <a16:creationId xmlns:a16="http://schemas.microsoft.com/office/drawing/2014/main" id="{30B384DB-C340-460A-BBA6-7A1E39054C56}"/>
            </a:ext>
          </a:extLst>
        </xdr:cNvPr>
        <xdr:cNvCxnSpPr/>
      </xdr:nvCxnSpPr>
      <xdr:spPr>
        <a:xfrm>
          <a:off x="13506450" y="13424536"/>
          <a:ext cx="817563"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69214</xdr:rowOff>
    </xdr:from>
    <xdr:to>
      <xdr:col>72</xdr:col>
      <xdr:colOff>38100</xdr:colOff>
      <xdr:row>82</xdr:row>
      <xdr:rowOff>170814</xdr:rowOff>
    </xdr:to>
    <xdr:sp macro="" textlink="">
      <xdr:nvSpPr>
        <xdr:cNvPr id="778" name="楕円 777">
          <a:extLst>
            <a:ext uri="{FF2B5EF4-FFF2-40B4-BE49-F238E27FC236}">
              <a16:creationId xmlns:a16="http://schemas.microsoft.com/office/drawing/2014/main" id="{A5DDCC14-7DF6-47A5-BD31-A5FAD3A66B95}"/>
            </a:ext>
          </a:extLst>
        </xdr:cNvPr>
        <xdr:cNvSpPr/>
      </xdr:nvSpPr>
      <xdr:spPr>
        <a:xfrm>
          <a:off x="12638088" y="13356589"/>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120014</xdr:rowOff>
    </xdr:from>
    <xdr:to>
      <xdr:col>76</xdr:col>
      <xdr:colOff>114300</xdr:colOff>
      <xdr:row>82</xdr:row>
      <xdr:rowOff>137161</xdr:rowOff>
    </xdr:to>
    <xdr:cxnSp macro="">
      <xdr:nvCxnSpPr>
        <xdr:cNvPr id="779" name="直線コネクタ 778">
          <a:extLst>
            <a:ext uri="{FF2B5EF4-FFF2-40B4-BE49-F238E27FC236}">
              <a16:creationId xmlns:a16="http://schemas.microsoft.com/office/drawing/2014/main" id="{B4F19357-6BDA-41B0-A803-B95E13A138FD}"/>
            </a:ext>
          </a:extLst>
        </xdr:cNvPr>
        <xdr:cNvCxnSpPr/>
      </xdr:nvCxnSpPr>
      <xdr:spPr>
        <a:xfrm>
          <a:off x="12688888" y="13407389"/>
          <a:ext cx="817562"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57786</xdr:rowOff>
    </xdr:from>
    <xdr:to>
      <xdr:col>67</xdr:col>
      <xdr:colOff>101600</xdr:colOff>
      <xdr:row>82</xdr:row>
      <xdr:rowOff>159386</xdr:rowOff>
    </xdr:to>
    <xdr:sp macro="" textlink="">
      <xdr:nvSpPr>
        <xdr:cNvPr id="780" name="楕円 779">
          <a:extLst>
            <a:ext uri="{FF2B5EF4-FFF2-40B4-BE49-F238E27FC236}">
              <a16:creationId xmlns:a16="http://schemas.microsoft.com/office/drawing/2014/main" id="{6630A9C6-9937-49A0-86FA-876FCCD50E4A}"/>
            </a:ext>
          </a:extLst>
        </xdr:cNvPr>
        <xdr:cNvSpPr/>
      </xdr:nvSpPr>
      <xdr:spPr>
        <a:xfrm>
          <a:off x="11806238"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108586</xdr:rowOff>
    </xdr:from>
    <xdr:to>
      <xdr:col>71</xdr:col>
      <xdr:colOff>177800</xdr:colOff>
      <xdr:row>82</xdr:row>
      <xdr:rowOff>120014</xdr:rowOff>
    </xdr:to>
    <xdr:cxnSp macro="">
      <xdr:nvCxnSpPr>
        <xdr:cNvPr id="781" name="直線コネクタ 780">
          <a:extLst>
            <a:ext uri="{FF2B5EF4-FFF2-40B4-BE49-F238E27FC236}">
              <a16:creationId xmlns:a16="http://schemas.microsoft.com/office/drawing/2014/main" id="{1A95ADC8-E760-42DC-B0E0-C603D0F79495}"/>
            </a:ext>
          </a:extLst>
        </xdr:cNvPr>
        <xdr:cNvCxnSpPr/>
      </xdr:nvCxnSpPr>
      <xdr:spPr>
        <a:xfrm>
          <a:off x="11857038" y="13395961"/>
          <a:ext cx="83185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105427</xdr:rowOff>
    </xdr:from>
    <xdr:ext cx="405111" cy="259045"/>
    <xdr:sp macro="" textlink="">
      <xdr:nvSpPr>
        <xdr:cNvPr id="782" name="n_1aveValue【消防施設】&#10;有形固定資産減価償却率">
          <a:extLst>
            <a:ext uri="{FF2B5EF4-FFF2-40B4-BE49-F238E27FC236}">
              <a16:creationId xmlns:a16="http://schemas.microsoft.com/office/drawing/2014/main" id="{6B1E72DF-98AF-4176-8B76-E2EBC7F21849}"/>
            </a:ext>
          </a:extLst>
        </xdr:cNvPr>
        <xdr:cNvSpPr txBox="1"/>
      </xdr:nvSpPr>
      <xdr:spPr>
        <a:xfrm>
          <a:off x="14123044" y="1306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99713</xdr:rowOff>
    </xdr:from>
    <xdr:ext cx="405111" cy="259045"/>
    <xdr:sp macro="" textlink="">
      <xdr:nvSpPr>
        <xdr:cNvPr id="783" name="n_2aveValue【消防施設】&#10;有形固定資産減価償却率">
          <a:extLst>
            <a:ext uri="{FF2B5EF4-FFF2-40B4-BE49-F238E27FC236}">
              <a16:creationId xmlns:a16="http://schemas.microsoft.com/office/drawing/2014/main" id="{B38D45F0-A336-45D4-9D60-79C787158535}"/>
            </a:ext>
          </a:extLst>
        </xdr:cNvPr>
        <xdr:cNvSpPr txBox="1"/>
      </xdr:nvSpPr>
      <xdr:spPr>
        <a:xfrm>
          <a:off x="13318182" y="1306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107332</xdr:rowOff>
    </xdr:from>
    <xdr:ext cx="405111" cy="259045"/>
    <xdr:sp macro="" textlink="">
      <xdr:nvSpPr>
        <xdr:cNvPr id="784" name="n_3aveValue【消防施設】&#10;有形固定資産減価償却率">
          <a:extLst>
            <a:ext uri="{FF2B5EF4-FFF2-40B4-BE49-F238E27FC236}">
              <a16:creationId xmlns:a16="http://schemas.microsoft.com/office/drawing/2014/main" id="{386DA65E-1947-4605-8DFE-2DA29EB1C2B3}"/>
            </a:ext>
          </a:extLst>
        </xdr:cNvPr>
        <xdr:cNvSpPr txBox="1"/>
      </xdr:nvSpPr>
      <xdr:spPr>
        <a:xfrm>
          <a:off x="12500619" y="1307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97807</xdr:rowOff>
    </xdr:from>
    <xdr:ext cx="405111" cy="259045"/>
    <xdr:sp macro="" textlink="">
      <xdr:nvSpPr>
        <xdr:cNvPr id="785" name="n_4aveValue【消防施設】&#10;有形固定資産減価償却率">
          <a:extLst>
            <a:ext uri="{FF2B5EF4-FFF2-40B4-BE49-F238E27FC236}">
              <a16:creationId xmlns:a16="http://schemas.microsoft.com/office/drawing/2014/main" id="{6C0EF7FC-FFDD-4CEB-8E89-627BAEA55125}"/>
            </a:ext>
          </a:extLst>
        </xdr:cNvPr>
        <xdr:cNvSpPr txBox="1"/>
      </xdr:nvSpPr>
      <xdr:spPr>
        <a:xfrm>
          <a:off x="11668769" y="1306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20972</xdr:rowOff>
    </xdr:from>
    <xdr:ext cx="405111" cy="259045"/>
    <xdr:sp macro="" textlink="">
      <xdr:nvSpPr>
        <xdr:cNvPr id="786" name="n_1mainValue【消防施設】&#10;有形固定資産減価償却率">
          <a:extLst>
            <a:ext uri="{FF2B5EF4-FFF2-40B4-BE49-F238E27FC236}">
              <a16:creationId xmlns:a16="http://schemas.microsoft.com/office/drawing/2014/main" id="{C34B4C7E-F43D-436F-A8A2-17EDDAE29701}"/>
            </a:ext>
          </a:extLst>
        </xdr:cNvPr>
        <xdr:cNvSpPr txBox="1"/>
      </xdr:nvSpPr>
      <xdr:spPr>
        <a:xfrm>
          <a:off x="14123044" y="13470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7638</xdr:rowOff>
    </xdr:from>
    <xdr:ext cx="405111" cy="259045"/>
    <xdr:sp macro="" textlink="">
      <xdr:nvSpPr>
        <xdr:cNvPr id="787" name="n_2mainValue【消防施設】&#10;有形固定資産減価償却率">
          <a:extLst>
            <a:ext uri="{FF2B5EF4-FFF2-40B4-BE49-F238E27FC236}">
              <a16:creationId xmlns:a16="http://schemas.microsoft.com/office/drawing/2014/main" id="{150A775C-DAC6-41DA-8218-1DC5518C0BAD}"/>
            </a:ext>
          </a:extLst>
        </xdr:cNvPr>
        <xdr:cNvSpPr txBox="1"/>
      </xdr:nvSpPr>
      <xdr:spPr>
        <a:xfrm>
          <a:off x="13318182" y="13456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161941</xdr:rowOff>
    </xdr:from>
    <xdr:ext cx="405111" cy="259045"/>
    <xdr:sp macro="" textlink="">
      <xdr:nvSpPr>
        <xdr:cNvPr id="788" name="n_3mainValue【消防施設】&#10;有形固定資産減価償却率">
          <a:extLst>
            <a:ext uri="{FF2B5EF4-FFF2-40B4-BE49-F238E27FC236}">
              <a16:creationId xmlns:a16="http://schemas.microsoft.com/office/drawing/2014/main" id="{B6828CEE-9372-4FD7-A120-4825097C24AB}"/>
            </a:ext>
          </a:extLst>
        </xdr:cNvPr>
        <xdr:cNvSpPr txBox="1"/>
      </xdr:nvSpPr>
      <xdr:spPr>
        <a:xfrm>
          <a:off x="12500619" y="1344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150513</xdr:rowOff>
    </xdr:from>
    <xdr:ext cx="405111" cy="259045"/>
    <xdr:sp macro="" textlink="">
      <xdr:nvSpPr>
        <xdr:cNvPr id="789" name="n_4mainValue【消防施設】&#10;有形固定資産減価償却率">
          <a:extLst>
            <a:ext uri="{FF2B5EF4-FFF2-40B4-BE49-F238E27FC236}">
              <a16:creationId xmlns:a16="http://schemas.microsoft.com/office/drawing/2014/main" id="{7473F62A-5B95-45A6-A35C-F5434AF0B430}"/>
            </a:ext>
          </a:extLst>
        </xdr:cNvPr>
        <xdr:cNvSpPr txBox="1"/>
      </xdr:nvSpPr>
      <xdr:spPr>
        <a:xfrm>
          <a:off x="11668769" y="13437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a:extLst>
            <a:ext uri="{FF2B5EF4-FFF2-40B4-BE49-F238E27FC236}">
              <a16:creationId xmlns:a16="http://schemas.microsoft.com/office/drawing/2014/main" id="{76FB4E1D-3B6B-4D9B-B2E8-2F936D522F30}"/>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a:extLst>
            <a:ext uri="{FF2B5EF4-FFF2-40B4-BE49-F238E27FC236}">
              <a16:creationId xmlns:a16="http://schemas.microsoft.com/office/drawing/2014/main" id="{0518B568-9000-47A0-B8D4-E287420B7325}"/>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a:extLst>
            <a:ext uri="{FF2B5EF4-FFF2-40B4-BE49-F238E27FC236}">
              <a16:creationId xmlns:a16="http://schemas.microsoft.com/office/drawing/2014/main" id="{9A6970D5-0BF0-4A76-AE6C-49D9A263C9A9}"/>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a:extLst>
            <a:ext uri="{FF2B5EF4-FFF2-40B4-BE49-F238E27FC236}">
              <a16:creationId xmlns:a16="http://schemas.microsoft.com/office/drawing/2014/main" id="{54E46C4C-CE80-4D8B-A643-6BFD0E09334A}"/>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a:extLst>
            <a:ext uri="{FF2B5EF4-FFF2-40B4-BE49-F238E27FC236}">
              <a16:creationId xmlns:a16="http://schemas.microsoft.com/office/drawing/2014/main" id="{F4937848-4DBF-4CA0-B883-613218A5EF8F}"/>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a:extLst>
            <a:ext uri="{FF2B5EF4-FFF2-40B4-BE49-F238E27FC236}">
              <a16:creationId xmlns:a16="http://schemas.microsoft.com/office/drawing/2014/main" id="{12E49A33-8BE1-461A-83B1-1696BA9148C5}"/>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a:extLst>
            <a:ext uri="{FF2B5EF4-FFF2-40B4-BE49-F238E27FC236}">
              <a16:creationId xmlns:a16="http://schemas.microsoft.com/office/drawing/2014/main" id="{D8D241F3-6945-40D2-A12D-AE200C9F9776}"/>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a:extLst>
            <a:ext uri="{FF2B5EF4-FFF2-40B4-BE49-F238E27FC236}">
              <a16:creationId xmlns:a16="http://schemas.microsoft.com/office/drawing/2014/main" id="{BD7C952D-3AFF-4FCA-88D4-EDB93B336BF9}"/>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a:extLst>
            <a:ext uri="{FF2B5EF4-FFF2-40B4-BE49-F238E27FC236}">
              <a16:creationId xmlns:a16="http://schemas.microsoft.com/office/drawing/2014/main" id="{9EE24669-7B64-4F09-9E39-3E40C1D643C7}"/>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a:extLst>
            <a:ext uri="{FF2B5EF4-FFF2-40B4-BE49-F238E27FC236}">
              <a16:creationId xmlns:a16="http://schemas.microsoft.com/office/drawing/2014/main" id="{9599D8FB-13F3-46D7-A339-558933B56917}"/>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800" name="直線コネクタ 799">
          <a:extLst>
            <a:ext uri="{FF2B5EF4-FFF2-40B4-BE49-F238E27FC236}">
              <a16:creationId xmlns:a16="http://schemas.microsoft.com/office/drawing/2014/main" id="{B90E6AE0-48A0-4B58-9209-1692AC96B8C1}"/>
            </a:ext>
          </a:extLst>
        </xdr:cNvPr>
        <xdr:cNvCxnSpPr/>
      </xdr:nvCxnSpPr>
      <xdr:spPr>
        <a:xfrm>
          <a:off x="16916400" y="1409904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801" name="テキスト ボックス 800">
          <a:extLst>
            <a:ext uri="{FF2B5EF4-FFF2-40B4-BE49-F238E27FC236}">
              <a16:creationId xmlns:a16="http://schemas.microsoft.com/office/drawing/2014/main" id="{C1894CFF-8EDF-497D-BE99-7C2BA158C950}"/>
            </a:ext>
          </a:extLst>
        </xdr:cNvPr>
        <xdr:cNvSpPr txBox="1"/>
      </xdr:nvSpPr>
      <xdr:spPr>
        <a:xfrm>
          <a:off x="16492084" y="139615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802" name="直線コネクタ 801">
          <a:extLst>
            <a:ext uri="{FF2B5EF4-FFF2-40B4-BE49-F238E27FC236}">
              <a16:creationId xmlns:a16="http://schemas.microsoft.com/office/drawing/2014/main" id="{E28D1A3D-F3C1-4B1F-AAF6-101E16E2DD1D}"/>
            </a:ext>
          </a:extLst>
        </xdr:cNvPr>
        <xdr:cNvCxnSpPr/>
      </xdr:nvCxnSpPr>
      <xdr:spPr>
        <a:xfrm>
          <a:off x="16916400" y="1378675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3" name="テキスト ボックス 802">
          <a:extLst>
            <a:ext uri="{FF2B5EF4-FFF2-40B4-BE49-F238E27FC236}">
              <a16:creationId xmlns:a16="http://schemas.microsoft.com/office/drawing/2014/main" id="{F0DFAEFE-8005-4B72-88E7-8215E074A745}"/>
            </a:ext>
          </a:extLst>
        </xdr:cNvPr>
        <xdr:cNvSpPr txBox="1"/>
      </xdr:nvSpPr>
      <xdr:spPr>
        <a:xfrm>
          <a:off x="16492084" y="13654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4" name="直線コネクタ 803">
          <a:extLst>
            <a:ext uri="{FF2B5EF4-FFF2-40B4-BE49-F238E27FC236}">
              <a16:creationId xmlns:a16="http://schemas.microsoft.com/office/drawing/2014/main" id="{C1DD2EB9-F715-46FA-B33A-8286CBD5F6F1}"/>
            </a:ext>
          </a:extLst>
        </xdr:cNvPr>
        <xdr:cNvCxnSpPr/>
      </xdr:nvCxnSpPr>
      <xdr:spPr>
        <a:xfrm>
          <a:off x="16916400" y="134792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5" name="テキスト ボックス 804">
          <a:extLst>
            <a:ext uri="{FF2B5EF4-FFF2-40B4-BE49-F238E27FC236}">
              <a16:creationId xmlns:a16="http://schemas.microsoft.com/office/drawing/2014/main" id="{5520D3F9-654B-45E5-9969-AE467B1C4E46}"/>
            </a:ext>
          </a:extLst>
        </xdr:cNvPr>
        <xdr:cNvSpPr txBox="1"/>
      </xdr:nvSpPr>
      <xdr:spPr>
        <a:xfrm>
          <a:off x="16492084"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6" name="直線コネクタ 805">
          <a:extLst>
            <a:ext uri="{FF2B5EF4-FFF2-40B4-BE49-F238E27FC236}">
              <a16:creationId xmlns:a16="http://schemas.microsoft.com/office/drawing/2014/main" id="{635AE1D6-FA7D-478C-9E65-430CA9C2D97E}"/>
            </a:ext>
          </a:extLst>
        </xdr:cNvPr>
        <xdr:cNvCxnSpPr/>
      </xdr:nvCxnSpPr>
      <xdr:spPr>
        <a:xfrm>
          <a:off x="16916400" y="1317171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7" name="テキスト ボックス 806">
          <a:extLst>
            <a:ext uri="{FF2B5EF4-FFF2-40B4-BE49-F238E27FC236}">
              <a16:creationId xmlns:a16="http://schemas.microsoft.com/office/drawing/2014/main" id="{0AA3D1B4-A56E-4597-897B-B48662358C5A}"/>
            </a:ext>
          </a:extLst>
        </xdr:cNvPr>
        <xdr:cNvSpPr txBox="1"/>
      </xdr:nvSpPr>
      <xdr:spPr>
        <a:xfrm>
          <a:off x="16492084"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8" name="直線コネクタ 807">
          <a:extLst>
            <a:ext uri="{FF2B5EF4-FFF2-40B4-BE49-F238E27FC236}">
              <a16:creationId xmlns:a16="http://schemas.microsoft.com/office/drawing/2014/main" id="{08432FF6-9ED8-4293-BD0C-7C16C8443723}"/>
            </a:ext>
          </a:extLst>
        </xdr:cNvPr>
        <xdr:cNvCxnSpPr/>
      </xdr:nvCxnSpPr>
      <xdr:spPr>
        <a:xfrm>
          <a:off x="16916400" y="128641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9" name="テキスト ボックス 808">
          <a:extLst>
            <a:ext uri="{FF2B5EF4-FFF2-40B4-BE49-F238E27FC236}">
              <a16:creationId xmlns:a16="http://schemas.microsoft.com/office/drawing/2014/main" id="{640535F7-B1E6-40BA-A75C-3B45D557FBD0}"/>
            </a:ext>
          </a:extLst>
        </xdr:cNvPr>
        <xdr:cNvSpPr txBox="1"/>
      </xdr:nvSpPr>
      <xdr:spPr>
        <a:xfrm>
          <a:off x="16492084" y="12731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10" name="直線コネクタ 809">
          <a:extLst>
            <a:ext uri="{FF2B5EF4-FFF2-40B4-BE49-F238E27FC236}">
              <a16:creationId xmlns:a16="http://schemas.microsoft.com/office/drawing/2014/main" id="{27AAD8B0-B49E-41F5-8667-15C860A11EC5}"/>
            </a:ext>
          </a:extLst>
        </xdr:cNvPr>
        <xdr:cNvCxnSpPr/>
      </xdr:nvCxnSpPr>
      <xdr:spPr>
        <a:xfrm>
          <a:off x="16916400" y="1255667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11" name="テキスト ボックス 810">
          <a:extLst>
            <a:ext uri="{FF2B5EF4-FFF2-40B4-BE49-F238E27FC236}">
              <a16:creationId xmlns:a16="http://schemas.microsoft.com/office/drawing/2014/main" id="{441224A2-316C-4F3A-AC19-EC708E340145}"/>
            </a:ext>
          </a:extLst>
        </xdr:cNvPr>
        <xdr:cNvSpPr txBox="1"/>
      </xdr:nvSpPr>
      <xdr:spPr>
        <a:xfrm>
          <a:off x="16492084" y="1242397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2" name="直線コネクタ 811">
          <a:extLst>
            <a:ext uri="{FF2B5EF4-FFF2-40B4-BE49-F238E27FC236}">
              <a16:creationId xmlns:a16="http://schemas.microsoft.com/office/drawing/2014/main" id="{8FCBBF45-CABB-4C9F-BEF0-46EFE94A777A}"/>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3" name="テキスト ボックス 812">
          <a:extLst>
            <a:ext uri="{FF2B5EF4-FFF2-40B4-BE49-F238E27FC236}">
              <a16:creationId xmlns:a16="http://schemas.microsoft.com/office/drawing/2014/main" id="{50055AFD-62E8-42BA-8E18-F2582E95B50C}"/>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4" name="【消防施設】&#10;一人当たり面積グラフ枠">
          <a:extLst>
            <a:ext uri="{FF2B5EF4-FFF2-40B4-BE49-F238E27FC236}">
              <a16:creationId xmlns:a16="http://schemas.microsoft.com/office/drawing/2014/main" id="{2F52CE16-D81E-4A22-A5C1-13B21446634D}"/>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148045</xdr:rowOff>
    </xdr:to>
    <xdr:cxnSp macro="">
      <xdr:nvCxnSpPr>
        <xdr:cNvPr id="815" name="直線コネクタ 814">
          <a:extLst>
            <a:ext uri="{FF2B5EF4-FFF2-40B4-BE49-F238E27FC236}">
              <a16:creationId xmlns:a16="http://schemas.microsoft.com/office/drawing/2014/main" id="{7273B3DE-56A2-4879-AE91-DAE171C5D788}"/>
            </a:ext>
          </a:extLst>
        </xdr:cNvPr>
        <xdr:cNvCxnSpPr/>
      </xdr:nvCxnSpPr>
      <xdr:spPr>
        <a:xfrm flipV="1">
          <a:off x="20503514" y="12721318"/>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6" name="【消防施設】&#10;一人当たり面積最小値テキスト">
          <a:extLst>
            <a:ext uri="{FF2B5EF4-FFF2-40B4-BE49-F238E27FC236}">
              <a16:creationId xmlns:a16="http://schemas.microsoft.com/office/drawing/2014/main" id="{9501EFD4-DCCF-4A73-A626-314E2847D706}"/>
            </a:ext>
          </a:extLst>
        </xdr:cNvPr>
        <xdr:cNvSpPr txBox="1"/>
      </xdr:nvSpPr>
      <xdr:spPr>
        <a:xfrm>
          <a:off x="20542250" y="14086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7" name="直線コネクタ 816">
          <a:extLst>
            <a:ext uri="{FF2B5EF4-FFF2-40B4-BE49-F238E27FC236}">
              <a16:creationId xmlns:a16="http://schemas.microsoft.com/office/drawing/2014/main" id="{71AFDBDE-93C6-4609-AE66-E7C9329948D2}"/>
            </a:ext>
          </a:extLst>
        </xdr:cNvPr>
        <xdr:cNvCxnSpPr/>
      </xdr:nvCxnSpPr>
      <xdr:spPr>
        <a:xfrm>
          <a:off x="20429538" y="1408312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818" name="【消防施設】&#10;一人当たり面積最大値テキスト">
          <a:extLst>
            <a:ext uri="{FF2B5EF4-FFF2-40B4-BE49-F238E27FC236}">
              <a16:creationId xmlns:a16="http://schemas.microsoft.com/office/drawing/2014/main" id="{2929FC40-F613-4095-B463-8B4BE2617138}"/>
            </a:ext>
          </a:extLst>
        </xdr:cNvPr>
        <xdr:cNvSpPr txBox="1"/>
      </xdr:nvSpPr>
      <xdr:spPr>
        <a:xfrm>
          <a:off x="20542250" y="1250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819" name="直線コネクタ 818">
          <a:extLst>
            <a:ext uri="{FF2B5EF4-FFF2-40B4-BE49-F238E27FC236}">
              <a16:creationId xmlns:a16="http://schemas.microsoft.com/office/drawing/2014/main" id="{5815AF05-CA3C-4008-83A7-82458F04FEE5}"/>
            </a:ext>
          </a:extLst>
        </xdr:cNvPr>
        <xdr:cNvCxnSpPr/>
      </xdr:nvCxnSpPr>
      <xdr:spPr>
        <a:xfrm>
          <a:off x="20429538" y="1272131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170741</xdr:rowOff>
    </xdr:from>
    <xdr:ext cx="469744" cy="259045"/>
    <xdr:sp macro="" textlink="">
      <xdr:nvSpPr>
        <xdr:cNvPr id="820" name="【消防施設】&#10;一人当たり面積平均値テキスト">
          <a:extLst>
            <a:ext uri="{FF2B5EF4-FFF2-40B4-BE49-F238E27FC236}">
              <a16:creationId xmlns:a16="http://schemas.microsoft.com/office/drawing/2014/main" id="{AEDD99BF-FAE0-48E3-A71A-6346A5341ED3}"/>
            </a:ext>
          </a:extLst>
        </xdr:cNvPr>
        <xdr:cNvSpPr txBox="1"/>
      </xdr:nvSpPr>
      <xdr:spPr>
        <a:xfrm>
          <a:off x="20542250" y="13772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147864</xdr:rowOff>
    </xdr:from>
    <xdr:to>
      <xdr:col>116</xdr:col>
      <xdr:colOff>114300</xdr:colOff>
      <xdr:row>86</xdr:row>
      <xdr:rowOff>78014</xdr:rowOff>
    </xdr:to>
    <xdr:sp macro="" textlink="">
      <xdr:nvSpPr>
        <xdr:cNvPr id="821" name="フローチャート: 判断 820">
          <a:extLst>
            <a:ext uri="{FF2B5EF4-FFF2-40B4-BE49-F238E27FC236}">
              <a16:creationId xmlns:a16="http://schemas.microsoft.com/office/drawing/2014/main" id="{75AA5BB2-6298-400C-8FF2-861F7B0E716C}"/>
            </a:ext>
          </a:extLst>
        </xdr:cNvPr>
        <xdr:cNvSpPr/>
      </xdr:nvSpPr>
      <xdr:spPr>
        <a:xfrm>
          <a:off x="20453350" y="1392101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146776</xdr:rowOff>
    </xdr:from>
    <xdr:to>
      <xdr:col>112</xdr:col>
      <xdr:colOff>38100</xdr:colOff>
      <xdr:row>86</xdr:row>
      <xdr:rowOff>76926</xdr:rowOff>
    </xdr:to>
    <xdr:sp macro="" textlink="">
      <xdr:nvSpPr>
        <xdr:cNvPr id="822" name="フローチャート: 判断 821">
          <a:extLst>
            <a:ext uri="{FF2B5EF4-FFF2-40B4-BE49-F238E27FC236}">
              <a16:creationId xmlns:a16="http://schemas.microsoft.com/office/drawing/2014/main" id="{A8CE6CD5-A704-4C32-BEE4-B6076186F257}"/>
            </a:ext>
          </a:extLst>
        </xdr:cNvPr>
        <xdr:cNvSpPr/>
      </xdr:nvSpPr>
      <xdr:spPr>
        <a:xfrm>
          <a:off x="19686588" y="13919926"/>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155484</xdr:rowOff>
    </xdr:from>
    <xdr:to>
      <xdr:col>107</xdr:col>
      <xdr:colOff>101600</xdr:colOff>
      <xdr:row>86</xdr:row>
      <xdr:rowOff>85634</xdr:rowOff>
    </xdr:to>
    <xdr:sp macro="" textlink="">
      <xdr:nvSpPr>
        <xdr:cNvPr id="823" name="フローチャート: 判断 822">
          <a:extLst>
            <a:ext uri="{FF2B5EF4-FFF2-40B4-BE49-F238E27FC236}">
              <a16:creationId xmlns:a16="http://schemas.microsoft.com/office/drawing/2014/main" id="{CBC1A7DE-6954-4446-8FA2-6701334A8533}"/>
            </a:ext>
          </a:extLst>
        </xdr:cNvPr>
        <xdr:cNvSpPr/>
      </xdr:nvSpPr>
      <xdr:spPr>
        <a:xfrm>
          <a:off x="18854738" y="1392863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824" name="フローチャート: 判断 823">
          <a:extLst>
            <a:ext uri="{FF2B5EF4-FFF2-40B4-BE49-F238E27FC236}">
              <a16:creationId xmlns:a16="http://schemas.microsoft.com/office/drawing/2014/main" id="{96924959-FD4A-4A86-9F01-AAB5711CB869}"/>
            </a:ext>
          </a:extLst>
        </xdr:cNvPr>
        <xdr:cNvSpPr/>
      </xdr:nvSpPr>
      <xdr:spPr>
        <a:xfrm>
          <a:off x="18037175" y="1395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15602</xdr:rowOff>
    </xdr:from>
    <xdr:to>
      <xdr:col>98</xdr:col>
      <xdr:colOff>38100</xdr:colOff>
      <xdr:row>86</xdr:row>
      <xdr:rowOff>117202</xdr:rowOff>
    </xdr:to>
    <xdr:sp macro="" textlink="">
      <xdr:nvSpPr>
        <xdr:cNvPr id="825" name="フローチャート: 判断 824">
          <a:extLst>
            <a:ext uri="{FF2B5EF4-FFF2-40B4-BE49-F238E27FC236}">
              <a16:creationId xmlns:a16="http://schemas.microsoft.com/office/drawing/2014/main" id="{C656FDF2-5E43-42D2-B1DE-19C818DC9D79}"/>
            </a:ext>
          </a:extLst>
        </xdr:cNvPr>
        <xdr:cNvSpPr/>
      </xdr:nvSpPr>
      <xdr:spPr>
        <a:xfrm>
          <a:off x="17219613" y="1395067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C6B8F777-97AF-4C96-A718-89EF7F2AABAC}"/>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EF60EC33-5C40-4C14-8153-D94BDAF557F3}"/>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2671D0B1-EC0B-48BA-870B-D4EC335C4272}"/>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9" name="テキスト ボックス 828">
          <a:extLst>
            <a:ext uri="{FF2B5EF4-FFF2-40B4-BE49-F238E27FC236}">
              <a16:creationId xmlns:a16="http://schemas.microsoft.com/office/drawing/2014/main" id="{C7C435B4-7EA8-4CB9-9E4E-07D8662D918C}"/>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30" name="テキスト ボックス 829">
          <a:extLst>
            <a:ext uri="{FF2B5EF4-FFF2-40B4-BE49-F238E27FC236}">
              <a16:creationId xmlns:a16="http://schemas.microsoft.com/office/drawing/2014/main" id="{966D3682-CA56-4A3B-9E24-B4D2ED4F8A3B}"/>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15602</xdr:rowOff>
    </xdr:from>
    <xdr:to>
      <xdr:col>116</xdr:col>
      <xdr:colOff>114300</xdr:colOff>
      <xdr:row>86</xdr:row>
      <xdr:rowOff>117202</xdr:rowOff>
    </xdr:to>
    <xdr:sp macro="" textlink="">
      <xdr:nvSpPr>
        <xdr:cNvPr id="831" name="楕円 830">
          <a:extLst>
            <a:ext uri="{FF2B5EF4-FFF2-40B4-BE49-F238E27FC236}">
              <a16:creationId xmlns:a16="http://schemas.microsoft.com/office/drawing/2014/main" id="{518578B2-7D3E-49BF-A2C5-DCD2D0E94F0D}"/>
            </a:ext>
          </a:extLst>
        </xdr:cNvPr>
        <xdr:cNvSpPr/>
      </xdr:nvSpPr>
      <xdr:spPr>
        <a:xfrm>
          <a:off x="20453350" y="1395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126290</xdr:rowOff>
    </xdr:from>
    <xdr:ext cx="469744" cy="259045"/>
    <xdr:sp macro="" textlink="">
      <xdr:nvSpPr>
        <xdr:cNvPr id="832" name="【消防施設】&#10;一人当たり面積該当値テキスト">
          <a:extLst>
            <a:ext uri="{FF2B5EF4-FFF2-40B4-BE49-F238E27FC236}">
              <a16:creationId xmlns:a16="http://schemas.microsoft.com/office/drawing/2014/main" id="{991923CF-7211-42F7-BB4A-A404914E189C}"/>
            </a:ext>
          </a:extLst>
        </xdr:cNvPr>
        <xdr:cNvSpPr txBox="1"/>
      </xdr:nvSpPr>
      <xdr:spPr>
        <a:xfrm>
          <a:off x="20542250" y="1389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17780</xdr:rowOff>
    </xdr:from>
    <xdr:to>
      <xdr:col>112</xdr:col>
      <xdr:colOff>38100</xdr:colOff>
      <xdr:row>86</xdr:row>
      <xdr:rowOff>119380</xdr:rowOff>
    </xdr:to>
    <xdr:sp macro="" textlink="">
      <xdr:nvSpPr>
        <xdr:cNvPr id="833" name="楕円 832">
          <a:extLst>
            <a:ext uri="{FF2B5EF4-FFF2-40B4-BE49-F238E27FC236}">
              <a16:creationId xmlns:a16="http://schemas.microsoft.com/office/drawing/2014/main" id="{2DB1D79C-2D29-4318-8BCC-B83B438E0B18}"/>
            </a:ext>
          </a:extLst>
        </xdr:cNvPr>
        <xdr:cNvSpPr/>
      </xdr:nvSpPr>
      <xdr:spPr>
        <a:xfrm>
          <a:off x="19686588" y="1395285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66402</xdr:rowOff>
    </xdr:from>
    <xdr:to>
      <xdr:col>116</xdr:col>
      <xdr:colOff>63500</xdr:colOff>
      <xdr:row>86</xdr:row>
      <xdr:rowOff>68580</xdr:rowOff>
    </xdr:to>
    <xdr:cxnSp macro="">
      <xdr:nvCxnSpPr>
        <xdr:cNvPr id="834" name="直線コネクタ 833">
          <a:extLst>
            <a:ext uri="{FF2B5EF4-FFF2-40B4-BE49-F238E27FC236}">
              <a16:creationId xmlns:a16="http://schemas.microsoft.com/office/drawing/2014/main" id="{BA1B7840-706E-45E7-96B7-E6E87025BEBB}"/>
            </a:ext>
          </a:extLst>
        </xdr:cNvPr>
        <xdr:cNvCxnSpPr/>
      </xdr:nvCxnSpPr>
      <xdr:spPr>
        <a:xfrm flipV="1">
          <a:off x="19737388" y="14001477"/>
          <a:ext cx="766762"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18869</xdr:rowOff>
    </xdr:from>
    <xdr:to>
      <xdr:col>107</xdr:col>
      <xdr:colOff>101600</xdr:colOff>
      <xdr:row>86</xdr:row>
      <xdr:rowOff>120469</xdr:rowOff>
    </xdr:to>
    <xdr:sp macro="" textlink="">
      <xdr:nvSpPr>
        <xdr:cNvPr id="835" name="楕円 834">
          <a:extLst>
            <a:ext uri="{FF2B5EF4-FFF2-40B4-BE49-F238E27FC236}">
              <a16:creationId xmlns:a16="http://schemas.microsoft.com/office/drawing/2014/main" id="{6FCFC5BC-3474-4E00-B629-2C428BA1D0F3}"/>
            </a:ext>
          </a:extLst>
        </xdr:cNvPr>
        <xdr:cNvSpPr/>
      </xdr:nvSpPr>
      <xdr:spPr>
        <a:xfrm>
          <a:off x="18854738" y="1395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68580</xdr:rowOff>
    </xdr:from>
    <xdr:to>
      <xdr:col>111</xdr:col>
      <xdr:colOff>177800</xdr:colOff>
      <xdr:row>86</xdr:row>
      <xdr:rowOff>69669</xdr:rowOff>
    </xdr:to>
    <xdr:cxnSp macro="">
      <xdr:nvCxnSpPr>
        <xdr:cNvPr id="836" name="直線コネクタ 835">
          <a:extLst>
            <a:ext uri="{FF2B5EF4-FFF2-40B4-BE49-F238E27FC236}">
              <a16:creationId xmlns:a16="http://schemas.microsoft.com/office/drawing/2014/main" id="{00B83512-1D35-41B8-93CF-71BD13DB5597}"/>
            </a:ext>
          </a:extLst>
        </xdr:cNvPr>
        <xdr:cNvCxnSpPr/>
      </xdr:nvCxnSpPr>
      <xdr:spPr>
        <a:xfrm flipV="1">
          <a:off x="18905538" y="14003655"/>
          <a:ext cx="83185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21045</xdr:rowOff>
    </xdr:from>
    <xdr:to>
      <xdr:col>102</xdr:col>
      <xdr:colOff>165100</xdr:colOff>
      <xdr:row>86</xdr:row>
      <xdr:rowOff>122645</xdr:rowOff>
    </xdr:to>
    <xdr:sp macro="" textlink="">
      <xdr:nvSpPr>
        <xdr:cNvPr id="837" name="楕円 836">
          <a:extLst>
            <a:ext uri="{FF2B5EF4-FFF2-40B4-BE49-F238E27FC236}">
              <a16:creationId xmlns:a16="http://schemas.microsoft.com/office/drawing/2014/main" id="{A0EBED39-EAFA-4C30-8A0E-A79B2A025B4B}"/>
            </a:ext>
          </a:extLst>
        </xdr:cNvPr>
        <xdr:cNvSpPr/>
      </xdr:nvSpPr>
      <xdr:spPr>
        <a:xfrm>
          <a:off x="18037175" y="1395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69669</xdr:rowOff>
    </xdr:from>
    <xdr:to>
      <xdr:col>107</xdr:col>
      <xdr:colOff>50800</xdr:colOff>
      <xdr:row>86</xdr:row>
      <xdr:rowOff>71845</xdr:rowOff>
    </xdr:to>
    <xdr:cxnSp macro="">
      <xdr:nvCxnSpPr>
        <xdr:cNvPr id="838" name="直線コネクタ 837">
          <a:extLst>
            <a:ext uri="{FF2B5EF4-FFF2-40B4-BE49-F238E27FC236}">
              <a16:creationId xmlns:a16="http://schemas.microsoft.com/office/drawing/2014/main" id="{228E9F44-ABAF-48F4-971B-4362A42F4642}"/>
            </a:ext>
          </a:extLst>
        </xdr:cNvPr>
        <xdr:cNvCxnSpPr/>
      </xdr:nvCxnSpPr>
      <xdr:spPr>
        <a:xfrm flipV="1">
          <a:off x="18087975" y="14004744"/>
          <a:ext cx="817563"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23223</xdr:rowOff>
    </xdr:from>
    <xdr:to>
      <xdr:col>98</xdr:col>
      <xdr:colOff>38100</xdr:colOff>
      <xdr:row>86</xdr:row>
      <xdr:rowOff>124823</xdr:rowOff>
    </xdr:to>
    <xdr:sp macro="" textlink="">
      <xdr:nvSpPr>
        <xdr:cNvPr id="839" name="楕円 838">
          <a:extLst>
            <a:ext uri="{FF2B5EF4-FFF2-40B4-BE49-F238E27FC236}">
              <a16:creationId xmlns:a16="http://schemas.microsoft.com/office/drawing/2014/main" id="{B629C529-7DE8-4493-B624-66879AB03268}"/>
            </a:ext>
          </a:extLst>
        </xdr:cNvPr>
        <xdr:cNvSpPr/>
      </xdr:nvSpPr>
      <xdr:spPr>
        <a:xfrm>
          <a:off x="17219613" y="1395829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71845</xdr:rowOff>
    </xdr:from>
    <xdr:to>
      <xdr:col>102</xdr:col>
      <xdr:colOff>114300</xdr:colOff>
      <xdr:row>86</xdr:row>
      <xdr:rowOff>74023</xdr:rowOff>
    </xdr:to>
    <xdr:cxnSp macro="">
      <xdr:nvCxnSpPr>
        <xdr:cNvPr id="840" name="直線コネクタ 839">
          <a:extLst>
            <a:ext uri="{FF2B5EF4-FFF2-40B4-BE49-F238E27FC236}">
              <a16:creationId xmlns:a16="http://schemas.microsoft.com/office/drawing/2014/main" id="{B34BB46A-FA77-40EC-AB37-A0E4C806181F}"/>
            </a:ext>
          </a:extLst>
        </xdr:cNvPr>
        <xdr:cNvCxnSpPr/>
      </xdr:nvCxnSpPr>
      <xdr:spPr>
        <a:xfrm flipV="1">
          <a:off x="17270413" y="14006920"/>
          <a:ext cx="817562"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93453</xdr:rowOff>
    </xdr:from>
    <xdr:ext cx="469744" cy="259045"/>
    <xdr:sp macro="" textlink="">
      <xdr:nvSpPr>
        <xdr:cNvPr id="841" name="n_1aveValue【消防施設】&#10;一人当たり面積">
          <a:extLst>
            <a:ext uri="{FF2B5EF4-FFF2-40B4-BE49-F238E27FC236}">
              <a16:creationId xmlns:a16="http://schemas.microsoft.com/office/drawing/2014/main" id="{ED75D296-3596-4DFA-AF5E-C8BA361E6F64}"/>
            </a:ext>
          </a:extLst>
        </xdr:cNvPr>
        <xdr:cNvSpPr txBox="1"/>
      </xdr:nvSpPr>
      <xdr:spPr>
        <a:xfrm>
          <a:off x="19504102" y="13704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102161</xdr:rowOff>
    </xdr:from>
    <xdr:ext cx="469744" cy="259045"/>
    <xdr:sp macro="" textlink="">
      <xdr:nvSpPr>
        <xdr:cNvPr id="842" name="n_2aveValue【消防施設】&#10;一人当たり面積">
          <a:extLst>
            <a:ext uri="{FF2B5EF4-FFF2-40B4-BE49-F238E27FC236}">
              <a16:creationId xmlns:a16="http://schemas.microsoft.com/office/drawing/2014/main" id="{3BF16AC6-D9D5-4B5D-9F00-F487D3B7F15E}"/>
            </a:ext>
          </a:extLst>
        </xdr:cNvPr>
        <xdr:cNvSpPr txBox="1"/>
      </xdr:nvSpPr>
      <xdr:spPr>
        <a:xfrm>
          <a:off x="18684952" y="13713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138084</xdr:rowOff>
    </xdr:from>
    <xdr:ext cx="469744" cy="259045"/>
    <xdr:sp macro="" textlink="">
      <xdr:nvSpPr>
        <xdr:cNvPr id="843" name="n_3aveValue【消防施設】&#10;一人当たり面積">
          <a:extLst>
            <a:ext uri="{FF2B5EF4-FFF2-40B4-BE49-F238E27FC236}">
              <a16:creationId xmlns:a16="http://schemas.microsoft.com/office/drawing/2014/main" id="{74DE8089-A4A2-4F46-8970-F4FEA7B186EE}"/>
            </a:ext>
          </a:extLst>
        </xdr:cNvPr>
        <xdr:cNvSpPr txBox="1"/>
      </xdr:nvSpPr>
      <xdr:spPr>
        <a:xfrm>
          <a:off x="17867390" y="1374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133729</xdr:rowOff>
    </xdr:from>
    <xdr:ext cx="469744" cy="259045"/>
    <xdr:sp macro="" textlink="">
      <xdr:nvSpPr>
        <xdr:cNvPr id="844" name="n_4aveValue【消防施設】&#10;一人当たり面積">
          <a:extLst>
            <a:ext uri="{FF2B5EF4-FFF2-40B4-BE49-F238E27FC236}">
              <a16:creationId xmlns:a16="http://schemas.microsoft.com/office/drawing/2014/main" id="{02207B5C-647D-47AA-8EF8-389694DA5B45}"/>
            </a:ext>
          </a:extLst>
        </xdr:cNvPr>
        <xdr:cNvSpPr txBox="1"/>
      </xdr:nvSpPr>
      <xdr:spPr>
        <a:xfrm>
          <a:off x="17049827" y="1374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110507</xdr:rowOff>
    </xdr:from>
    <xdr:ext cx="469744" cy="259045"/>
    <xdr:sp macro="" textlink="">
      <xdr:nvSpPr>
        <xdr:cNvPr id="845" name="n_1mainValue【消防施設】&#10;一人当たり面積">
          <a:extLst>
            <a:ext uri="{FF2B5EF4-FFF2-40B4-BE49-F238E27FC236}">
              <a16:creationId xmlns:a16="http://schemas.microsoft.com/office/drawing/2014/main" id="{3888673C-757A-46C4-A976-28161C43024A}"/>
            </a:ext>
          </a:extLst>
        </xdr:cNvPr>
        <xdr:cNvSpPr txBox="1"/>
      </xdr:nvSpPr>
      <xdr:spPr>
        <a:xfrm>
          <a:off x="19504102" y="1404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111596</xdr:rowOff>
    </xdr:from>
    <xdr:ext cx="469744" cy="259045"/>
    <xdr:sp macro="" textlink="">
      <xdr:nvSpPr>
        <xdr:cNvPr id="846" name="n_2mainValue【消防施設】&#10;一人当たり面積">
          <a:extLst>
            <a:ext uri="{FF2B5EF4-FFF2-40B4-BE49-F238E27FC236}">
              <a16:creationId xmlns:a16="http://schemas.microsoft.com/office/drawing/2014/main" id="{7845A8CB-5797-4AA1-AE6D-8F8736E60B5F}"/>
            </a:ext>
          </a:extLst>
        </xdr:cNvPr>
        <xdr:cNvSpPr txBox="1"/>
      </xdr:nvSpPr>
      <xdr:spPr>
        <a:xfrm>
          <a:off x="18684952" y="1404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113772</xdr:rowOff>
    </xdr:from>
    <xdr:ext cx="469744" cy="259045"/>
    <xdr:sp macro="" textlink="">
      <xdr:nvSpPr>
        <xdr:cNvPr id="847" name="n_3mainValue【消防施設】&#10;一人当たり面積">
          <a:extLst>
            <a:ext uri="{FF2B5EF4-FFF2-40B4-BE49-F238E27FC236}">
              <a16:creationId xmlns:a16="http://schemas.microsoft.com/office/drawing/2014/main" id="{515E4C80-FBE3-4F94-96E2-AF1D3FA0DB02}"/>
            </a:ext>
          </a:extLst>
        </xdr:cNvPr>
        <xdr:cNvSpPr txBox="1"/>
      </xdr:nvSpPr>
      <xdr:spPr>
        <a:xfrm>
          <a:off x="17867390" y="1404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115950</xdr:rowOff>
    </xdr:from>
    <xdr:ext cx="469744" cy="259045"/>
    <xdr:sp macro="" textlink="">
      <xdr:nvSpPr>
        <xdr:cNvPr id="848" name="n_4mainValue【消防施設】&#10;一人当たり面積">
          <a:extLst>
            <a:ext uri="{FF2B5EF4-FFF2-40B4-BE49-F238E27FC236}">
              <a16:creationId xmlns:a16="http://schemas.microsoft.com/office/drawing/2014/main" id="{FF04D960-CBB8-416F-A6BB-CD7523C7BA60}"/>
            </a:ext>
          </a:extLst>
        </xdr:cNvPr>
        <xdr:cNvSpPr txBox="1"/>
      </xdr:nvSpPr>
      <xdr:spPr>
        <a:xfrm>
          <a:off x="17049827" y="14051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9" name="正方形/長方形 848">
          <a:extLst>
            <a:ext uri="{FF2B5EF4-FFF2-40B4-BE49-F238E27FC236}">
              <a16:creationId xmlns:a16="http://schemas.microsoft.com/office/drawing/2014/main" id="{A5588230-9041-488D-8304-3D81150F3107}"/>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50" name="正方形/長方形 849">
          <a:extLst>
            <a:ext uri="{FF2B5EF4-FFF2-40B4-BE49-F238E27FC236}">
              <a16:creationId xmlns:a16="http://schemas.microsoft.com/office/drawing/2014/main" id="{25D54417-39C3-4A47-806D-F1421B4C0DB7}"/>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51" name="正方形/長方形 850">
          <a:extLst>
            <a:ext uri="{FF2B5EF4-FFF2-40B4-BE49-F238E27FC236}">
              <a16:creationId xmlns:a16="http://schemas.microsoft.com/office/drawing/2014/main" id="{8C02CDD0-A0FB-41F9-8189-72C5FC5A5B87}"/>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2" name="正方形/長方形 851">
          <a:extLst>
            <a:ext uri="{FF2B5EF4-FFF2-40B4-BE49-F238E27FC236}">
              <a16:creationId xmlns:a16="http://schemas.microsoft.com/office/drawing/2014/main" id="{0B329FD0-4E5F-43CE-AC6F-59B4B5CA219E}"/>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3" name="正方形/長方形 852">
          <a:extLst>
            <a:ext uri="{FF2B5EF4-FFF2-40B4-BE49-F238E27FC236}">
              <a16:creationId xmlns:a16="http://schemas.microsoft.com/office/drawing/2014/main" id="{F04C1ED7-20E9-40F8-9418-BF6E195BB470}"/>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4" name="正方形/長方形 853">
          <a:extLst>
            <a:ext uri="{FF2B5EF4-FFF2-40B4-BE49-F238E27FC236}">
              <a16:creationId xmlns:a16="http://schemas.microsoft.com/office/drawing/2014/main" id="{3A463148-905D-413E-A09A-AEA97C254A40}"/>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5" name="正方形/長方形 854">
          <a:extLst>
            <a:ext uri="{FF2B5EF4-FFF2-40B4-BE49-F238E27FC236}">
              <a16:creationId xmlns:a16="http://schemas.microsoft.com/office/drawing/2014/main" id="{AE6D6B74-10D6-47F1-9BA9-072072715DE7}"/>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正方形/長方形 855">
          <a:extLst>
            <a:ext uri="{FF2B5EF4-FFF2-40B4-BE49-F238E27FC236}">
              <a16:creationId xmlns:a16="http://schemas.microsoft.com/office/drawing/2014/main" id="{B48DCA4F-042A-41B6-9316-5DC7FE5A8772}"/>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7" name="テキスト ボックス 856">
          <a:extLst>
            <a:ext uri="{FF2B5EF4-FFF2-40B4-BE49-F238E27FC236}">
              <a16:creationId xmlns:a16="http://schemas.microsoft.com/office/drawing/2014/main" id="{948B680D-E468-43B3-B02D-DF2AF28F265E}"/>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8" name="直線コネクタ 857">
          <a:extLst>
            <a:ext uri="{FF2B5EF4-FFF2-40B4-BE49-F238E27FC236}">
              <a16:creationId xmlns:a16="http://schemas.microsoft.com/office/drawing/2014/main" id="{E9C222A2-CF39-424E-8379-45C2365F8AC0}"/>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9" name="テキスト ボックス 858">
          <a:extLst>
            <a:ext uri="{FF2B5EF4-FFF2-40B4-BE49-F238E27FC236}">
              <a16:creationId xmlns:a16="http://schemas.microsoft.com/office/drawing/2014/main" id="{381280CB-748C-4219-8EE5-46A3B7FDD26D}"/>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60" name="直線コネクタ 859">
          <a:extLst>
            <a:ext uri="{FF2B5EF4-FFF2-40B4-BE49-F238E27FC236}">
              <a16:creationId xmlns:a16="http://schemas.microsoft.com/office/drawing/2014/main" id="{A1D5CAD8-02C5-4C8C-B166-911B5B9D6EEA}"/>
            </a:ext>
          </a:extLst>
        </xdr:cNvPr>
        <xdr:cNvCxnSpPr/>
      </xdr:nvCxnSpPr>
      <xdr:spPr>
        <a:xfrm>
          <a:off x="11517313"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61" name="テキスト ボックス 860">
          <a:extLst>
            <a:ext uri="{FF2B5EF4-FFF2-40B4-BE49-F238E27FC236}">
              <a16:creationId xmlns:a16="http://schemas.microsoft.com/office/drawing/2014/main" id="{3EBF7479-3256-4A02-9C16-28FA6DC15447}"/>
            </a:ext>
          </a:extLst>
        </xdr:cNvPr>
        <xdr:cNvSpPr txBox="1"/>
      </xdr:nvSpPr>
      <xdr:spPr>
        <a:xfrm>
          <a:off x="11092996"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62" name="直線コネクタ 861">
          <a:extLst>
            <a:ext uri="{FF2B5EF4-FFF2-40B4-BE49-F238E27FC236}">
              <a16:creationId xmlns:a16="http://schemas.microsoft.com/office/drawing/2014/main" id="{30953799-FD74-48CB-A0F7-2A5A44F84DBC}"/>
            </a:ext>
          </a:extLst>
        </xdr:cNvPr>
        <xdr:cNvCxnSpPr/>
      </xdr:nvCxnSpPr>
      <xdr:spPr>
        <a:xfrm>
          <a:off x="11517313"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3" name="テキスト ボックス 862">
          <a:extLst>
            <a:ext uri="{FF2B5EF4-FFF2-40B4-BE49-F238E27FC236}">
              <a16:creationId xmlns:a16="http://schemas.microsoft.com/office/drawing/2014/main" id="{D7CA267D-D8E0-4A2F-8F5B-14201A8E92F6}"/>
            </a:ext>
          </a:extLst>
        </xdr:cNvPr>
        <xdr:cNvSpPr txBox="1"/>
      </xdr:nvSpPr>
      <xdr:spPr>
        <a:xfrm>
          <a:off x="11142829"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4" name="直線コネクタ 863">
          <a:extLst>
            <a:ext uri="{FF2B5EF4-FFF2-40B4-BE49-F238E27FC236}">
              <a16:creationId xmlns:a16="http://schemas.microsoft.com/office/drawing/2014/main" id="{17B11056-3643-4327-BBDF-BF773A9EFAF4}"/>
            </a:ext>
          </a:extLst>
        </xdr:cNvPr>
        <xdr:cNvCxnSpPr/>
      </xdr:nvCxnSpPr>
      <xdr:spPr>
        <a:xfrm>
          <a:off x="11517313"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5" name="テキスト ボックス 864">
          <a:extLst>
            <a:ext uri="{FF2B5EF4-FFF2-40B4-BE49-F238E27FC236}">
              <a16:creationId xmlns:a16="http://schemas.microsoft.com/office/drawing/2014/main" id="{DE4CCF49-CA6E-4DB1-BB40-EB90834207A0}"/>
            </a:ext>
          </a:extLst>
        </xdr:cNvPr>
        <xdr:cNvSpPr txBox="1"/>
      </xdr:nvSpPr>
      <xdr:spPr>
        <a:xfrm>
          <a:off x="11142829"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6" name="直線コネクタ 865">
          <a:extLst>
            <a:ext uri="{FF2B5EF4-FFF2-40B4-BE49-F238E27FC236}">
              <a16:creationId xmlns:a16="http://schemas.microsoft.com/office/drawing/2014/main" id="{A223C1E9-9FA9-401C-B1B6-A770B942D0FE}"/>
            </a:ext>
          </a:extLst>
        </xdr:cNvPr>
        <xdr:cNvCxnSpPr/>
      </xdr:nvCxnSpPr>
      <xdr:spPr>
        <a:xfrm>
          <a:off x="11517313"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7" name="テキスト ボックス 866">
          <a:extLst>
            <a:ext uri="{FF2B5EF4-FFF2-40B4-BE49-F238E27FC236}">
              <a16:creationId xmlns:a16="http://schemas.microsoft.com/office/drawing/2014/main" id="{86C99F97-7CD8-4F7B-9C9F-743B8B309CB7}"/>
            </a:ext>
          </a:extLst>
        </xdr:cNvPr>
        <xdr:cNvSpPr txBox="1"/>
      </xdr:nvSpPr>
      <xdr:spPr>
        <a:xfrm>
          <a:off x="11142829"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8" name="直線コネクタ 867">
          <a:extLst>
            <a:ext uri="{FF2B5EF4-FFF2-40B4-BE49-F238E27FC236}">
              <a16:creationId xmlns:a16="http://schemas.microsoft.com/office/drawing/2014/main" id="{E3583A72-7BCC-441E-84F5-D50139D2435D}"/>
            </a:ext>
          </a:extLst>
        </xdr:cNvPr>
        <xdr:cNvCxnSpPr/>
      </xdr:nvCxnSpPr>
      <xdr:spPr>
        <a:xfrm>
          <a:off x="11517313"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9" name="テキスト ボックス 868">
          <a:extLst>
            <a:ext uri="{FF2B5EF4-FFF2-40B4-BE49-F238E27FC236}">
              <a16:creationId xmlns:a16="http://schemas.microsoft.com/office/drawing/2014/main" id="{D34AFBBF-447F-49F1-89CC-CF44BAD2F9DD}"/>
            </a:ext>
          </a:extLst>
        </xdr:cNvPr>
        <xdr:cNvSpPr txBox="1"/>
      </xdr:nvSpPr>
      <xdr:spPr>
        <a:xfrm>
          <a:off x="11142829"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70" name="直線コネクタ 869">
          <a:extLst>
            <a:ext uri="{FF2B5EF4-FFF2-40B4-BE49-F238E27FC236}">
              <a16:creationId xmlns:a16="http://schemas.microsoft.com/office/drawing/2014/main" id="{7F23FACF-3A0D-401C-B91B-DF891E8C1A64}"/>
            </a:ext>
          </a:extLst>
        </xdr:cNvPr>
        <xdr:cNvCxnSpPr/>
      </xdr:nvCxnSpPr>
      <xdr:spPr>
        <a:xfrm>
          <a:off x="11517313"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71" name="テキスト ボックス 870">
          <a:extLst>
            <a:ext uri="{FF2B5EF4-FFF2-40B4-BE49-F238E27FC236}">
              <a16:creationId xmlns:a16="http://schemas.microsoft.com/office/drawing/2014/main" id="{560A459B-10F6-403D-83D4-0989F0E7EF2B}"/>
            </a:ext>
          </a:extLst>
        </xdr:cNvPr>
        <xdr:cNvSpPr txBox="1"/>
      </xdr:nvSpPr>
      <xdr:spPr>
        <a:xfrm>
          <a:off x="11206949"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72" name="直線コネクタ 871">
          <a:extLst>
            <a:ext uri="{FF2B5EF4-FFF2-40B4-BE49-F238E27FC236}">
              <a16:creationId xmlns:a16="http://schemas.microsoft.com/office/drawing/2014/main" id="{34FE2179-683B-4BB0-A7BF-3F3847CE59CB}"/>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3" name="【庁舎】&#10;有形固定資産減価償却率グラフ枠">
          <a:extLst>
            <a:ext uri="{FF2B5EF4-FFF2-40B4-BE49-F238E27FC236}">
              <a16:creationId xmlns:a16="http://schemas.microsoft.com/office/drawing/2014/main" id="{B9017A09-172F-4DA9-8982-74DE0FD8C5D4}"/>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22316</xdr:rowOff>
    </xdr:from>
    <xdr:to>
      <xdr:col>85</xdr:col>
      <xdr:colOff>126364</xdr:colOff>
      <xdr:row>109</xdr:row>
      <xdr:rowOff>32113</xdr:rowOff>
    </xdr:to>
    <xdr:cxnSp macro="">
      <xdr:nvCxnSpPr>
        <xdr:cNvPr id="874" name="直線コネクタ 873">
          <a:extLst>
            <a:ext uri="{FF2B5EF4-FFF2-40B4-BE49-F238E27FC236}">
              <a16:creationId xmlns:a16="http://schemas.microsoft.com/office/drawing/2014/main" id="{C4DA5CFE-F8C0-4F4C-BE99-7CBCE64EBFD5}"/>
            </a:ext>
          </a:extLst>
        </xdr:cNvPr>
        <xdr:cNvCxnSpPr/>
      </xdr:nvCxnSpPr>
      <xdr:spPr>
        <a:xfrm flipV="1">
          <a:off x="15104427" y="16310066"/>
          <a:ext cx="0" cy="1552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5" name="【庁舎】&#10;有形固定資産減価償却率最小値テキスト">
          <a:extLst>
            <a:ext uri="{FF2B5EF4-FFF2-40B4-BE49-F238E27FC236}">
              <a16:creationId xmlns:a16="http://schemas.microsoft.com/office/drawing/2014/main" id="{A2D7A0CB-AE57-4FB6-A97E-49972ABBB490}"/>
            </a:ext>
          </a:extLst>
        </xdr:cNvPr>
        <xdr:cNvSpPr txBox="1"/>
      </xdr:nvSpPr>
      <xdr:spPr>
        <a:xfrm>
          <a:off x="15143163" y="17866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6" name="直線コネクタ 875">
          <a:extLst>
            <a:ext uri="{FF2B5EF4-FFF2-40B4-BE49-F238E27FC236}">
              <a16:creationId xmlns:a16="http://schemas.microsoft.com/office/drawing/2014/main" id="{DD37B1CC-E64B-4AEE-963F-A8F0C4B09265}"/>
            </a:ext>
          </a:extLst>
        </xdr:cNvPr>
        <xdr:cNvCxnSpPr/>
      </xdr:nvCxnSpPr>
      <xdr:spPr>
        <a:xfrm>
          <a:off x="15016163" y="1786291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140443</xdr:rowOff>
    </xdr:from>
    <xdr:ext cx="340478" cy="259045"/>
    <xdr:sp macro="" textlink="">
      <xdr:nvSpPr>
        <xdr:cNvPr id="877" name="【庁舎】&#10;有形固定資産減価償却率最大値テキスト">
          <a:extLst>
            <a:ext uri="{FF2B5EF4-FFF2-40B4-BE49-F238E27FC236}">
              <a16:creationId xmlns:a16="http://schemas.microsoft.com/office/drawing/2014/main" id="{641AA21E-8C2E-4E2F-A85B-79E7DB4790F9}"/>
            </a:ext>
          </a:extLst>
        </xdr:cNvPr>
        <xdr:cNvSpPr txBox="1"/>
      </xdr:nvSpPr>
      <xdr:spPr>
        <a:xfrm>
          <a:off x="15143163" y="160852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22316</xdr:rowOff>
    </xdr:from>
    <xdr:to>
      <xdr:col>86</xdr:col>
      <xdr:colOff>25400</xdr:colOff>
      <xdr:row>100</xdr:row>
      <xdr:rowOff>22316</xdr:rowOff>
    </xdr:to>
    <xdr:cxnSp macro="">
      <xdr:nvCxnSpPr>
        <xdr:cNvPr id="878" name="直線コネクタ 877">
          <a:extLst>
            <a:ext uri="{FF2B5EF4-FFF2-40B4-BE49-F238E27FC236}">
              <a16:creationId xmlns:a16="http://schemas.microsoft.com/office/drawing/2014/main" id="{4C40581F-D4B9-400B-9001-D0EF4E57136E}"/>
            </a:ext>
          </a:extLst>
        </xdr:cNvPr>
        <xdr:cNvCxnSpPr/>
      </xdr:nvCxnSpPr>
      <xdr:spPr>
        <a:xfrm>
          <a:off x="15016163" y="1631006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107059</xdr:rowOff>
    </xdr:from>
    <xdr:ext cx="405111" cy="259045"/>
    <xdr:sp macro="" textlink="">
      <xdr:nvSpPr>
        <xdr:cNvPr id="879" name="【庁舎】&#10;有形固定資産減価償却率平均値テキスト">
          <a:extLst>
            <a:ext uri="{FF2B5EF4-FFF2-40B4-BE49-F238E27FC236}">
              <a16:creationId xmlns:a16="http://schemas.microsoft.com/office/drawing/2014/main" id="{0E8FAE8B-2858-44AD-830A-0F182EB49116}"/>
            </a:ext>
          </a:extLst>
        </xdr:cNvPr>
        <xdr:cNvSpPr txBox="1"/>
      </xdr:nvSpPr>
      <xdr:spPr>
        <a:xfrm>
          <a:off x="15143163" y="16909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84182</xdr:rowOff>
    </xdr:from>
    <xdr:to>
      <xdr:col>85</xdr:col>
      <xdr:colOff>177800</xdr:colOff>
      <xdr:row>105</xdr:row>
      <xdr:rowOff>14332</xdr:rowOff>
    </xdr:to>
    <xdr:sp macro="" textlink="">
      <xdr:nvSpPr>
        <xdr:cNvPr id="880" name="フローチャート: 判断 879">
          <a:extLst>
            <a:ext uri="{FF2B5EF4-FFF2-40B4-BE49-F238E27FC236}">
              <a16:creationId xmlns:a16="http://schemas.microsoft.com/office/drawing/2014/main" id="{DD55968E-7634-42D2-8CE2-27BBDE563898}"/>
            </a:ext>
          </a:extLst>
        </xdr:cNvPr>
        <xdr:cNvSpPr/>
      </xdr:nvSpPr>
      <xdr:spPr>
        <a:xfrm>
          <a:off x="15054263" y="1705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56424</xdr:rowOff>
    </xdr:from>
    <xdr:to>
      <xdr:col>81</xdr:col>
      <xdr:colOff>101600</xdr:colOff>
      <xdr:row>104</xdr:row>
      <xdr:rowOff>158024</xdr:rowOff>
    </xdr:to>
    <xdr:sp macro="" textlink="">
      <xdr:nvSpPr>
        <xdr:cNvPr id="881" name="フローチャート: 判断 880">
          <a:extLst>
            <a:ext uri="{FF2B5EF4-FFF2-40B4-BE49-F238E27FC236}">
              <a16:creationId xmlns:a16="http://schemas.microsoft.com/office/drawing/2014/main" id="{E5AB9BA0-A9AC-46C0-9EFF-425608247B63}"/>
            </a:ext>
          </a:extLst>
        </xdr:cNvPr>
        <xdr:cNvSpPr/>
      </xdr:nvSpPr>
      <xdr:spPr>
        <a:xfrm>
          <a:off x="14273213" y="1702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62956</xdr:rowOff>
    </xdr:from>
    <xdr:to>
      <xdr:col>76</xdr:col>
      <xdr:colOff>165100</xdr:colOff>
      <xdr:row>104</xdr:row>
      <xdr:rowOff>164556</xdr:rowOff>
    </xdr:to>
    <xdr:sp macro="" textlink="">
      <xdr:nvSpPr>
        <xdr:cNvPr id="882" name="フローチャート: 判断 881">
          <a:extLst>
            <a:ext uri="{FF2B5EF4-FFF2-40B4-BE49-F238E27FC236}">
              <a16:creationId xmlns:a16="http://schemas.microsoft.com/office/drawing/2014/main" id="{83199E40-34C7-4218-9CDF-3563CF6CEBD4}"/>
            </a:ext>
          </a:extLst>
        </xdr:cNvPr>
        <xdr:cNvSpPr/>
      </xdr:nvSpPr>
      <xdr:spPr>
        <a:xfrm>
          <a:off x="13455650" y="1703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83" name="フローチャート: 判断 882">
          <a:extLst>
            <a:ext uri="{FF2B5EF4-FFF2-40B4-BE49-F238E27FC236}">
              <a16:creationId xmlns:a16="http://schemas.microsoft.com/office/drawing/2014/main" id="{0F80FA1D-654C-490D-A5AC-064DA7B6FA42}"/>
            </a:ext>
          </a:extLst>
        </xdr:cNvPr>
        <xdr:cNvSpPr/>
      </xdr:nvSpPr>
      <xdr:spPr>
        <a:xfrm>
          <a:off x="12638088" y="1706426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84" name="フローチャート: 判断 883">
          <a:extLst>
            <a:ext uri="{FF2B5EF4-FFF2-40B4-BE49-F238E27FC236}">
              <a16:creationId xmlns:a16="http://schemas.microsoft.com/office/drawing/2014/main" id="{78B2BD59-9754-4DFE-8809-0EDCF06752B6}"/>
            </a:ext>
          </a:extLst>
        </xdr:cNvPr>
        <xdr:cNvSpPr/>
      </xdr:nvSpPr>
      <xdr:spPr>
        <a:xfrm>
          <a:off x="11806238" y="1712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5F97EA9B-9DDC-4820-A17E-175366BD1555}"/>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BAD2F985-D4F6-4876-A3D9-8D1F982E4636}"/>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4CF436AB-E7FA-46A4-AC43-BE8D47249E1B}"/>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EDFA3250-D5D5-4A6F-AD96-1D83DC4FDB40}"/>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A86E1453-D326-46F8-9548-37133588DB83}"/>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67855</xdr:rowOff>
    </xdr:from>
    <xdr:to>
      <xdr:col>85</xdr:col>
      <xdr:colOff>177800</xdr:colOff>
      <xdr:row>105</xdr:row>
      <xdr:rowOff>169455</xdr:rowOff>
    </xdr:to>
    <xdr:sp macro="" textlink="">
      <xdr:nvSpPr>
        <xdr:cNvPr id="890" name="楕円 889">
          <a:extLst>
            <a:ext uri="{FF2B5EF4-FFF2-40B4-BE49-F238E27FC236}">
              <a16:creationId xmlns:a16="http://schemas.microsoft.com/office/drawing/2014/main" id="{2E65B3CD-A1C6-4E08-B994-5756D92157A8}"/>
            </a:ext>
          </a:extLst>
        </xdr:cNvPr>
        <xdr:cNvSpPr/>
      </xdr:nvSpPr>
      <xdr:spPr>
        <a:xfrm>
          <a:off x="15054263" y="1721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46282</xdr:rowOff>
    </xdr:from>
    <xdr:ext cx="405111" cy="259045"/>
    <xdr:sp macro="" textlink="">
      <xdr:nvSpPr>
        <xdr:cNvPr id="891" name="【庁舎】&#10;有形固定資産減価償却率該当値テキスト">
          <a:extLst>
            <a:ext uri="{FF2B5EF4-FFF2-40B4-BE49-F238E27FC236}">
              <a16:creationId xmlns:a16="http://schemas.microsoft.com/office/drawing/2014/main" id="{6AC0706A-7E54-4BBB-85B7-EB8C429AB344}"/>
            </a:ext>
          </a:extLst>
        </xdr:cNvPr>
        <xdr:cNvSpPr txBox="1"/>
      </xdr:nvSpPr>
      <xdr:spPr>
        <a:xfrm>
          <a:off x="15143163" y="1719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25400</xdr:rowOff>
    </xdr:from>
    <xdr:to>
      <xdr:col>81</xdr:col>
      <xdr:colOff>101600</xdr:colOff>
      <xdr:row>105</xdr:row>
      <xdr:rowOff>127000</xdr:rowOff>
    </xdr:to>
    <xdr:sp macro="" textlink="">
      <xdr:nvSpPr>
        <xdr:cNvPr id="892" name="楕円 891">
          <a:extLst>
            <a:ext uri="{FF2B5EF4-FFF2-40B4-BE49-F238E27FC236}">
              <a16:creationId xmlns:a16="http://schemas.microsoft.com/office/drawing/2014/main" id="{5EDBF3B1-2B36-48F9-9DE9-5CABDD022FC7}"/>
            </a:ext>
          </a:extLst>
        </xdr:cNvPr>
        <xdr:cNvSpPr/>
      </xdr:nvSpPr>
      <xdr:spPr>
        <a:xfrm>
          <a:off x="14273213"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76200</xdr:rowOff>
    </xdr:from>
    <xdr:to>
      <xdr:col>85</xdr:col>
      <xdr:colOff>127000</xdr:colOff>
      <xdr:row>105</xdr:row>
      <xdr:rowOff>118655</xdr:rowOff>
    </xdr:to>
    <xdr:cxnSp macro="">
      <xdr:nvCxnSpPr>
        <xdr:cNvPr id="893" name="直線コネクタ 892">
          <a:extLst>
            <a:ext uri="{FF2B5EF4-FFF2-40B4-BE49-F238E27FC236}">
              <a16:creationId xmlns:a16="http://schemas.microsoft.com/office/drawing/2014/main" id="{90F088FF-0547-4184-AC93-CB20EEC2C434}"/>
            </a:ext>
          </a:extLst>
        </xdr:cNvPr>
        <xdr:cNvCxnSpPr/>
      </xdr:nvCxnSpPr>
      <xdr:spPr>
        <a:xfrm>
          <a:off x="14324013" y="17221200"/>
          <a:ext cx="78105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894" name="楕円 893">
          <a:extLst>
            <a:ext uri="{FF2B5EF4-FFF2-40B4-BE49-F238E27FC236}">
              <a16:creationId xmlns:a16="http://schemas.microsoft.com/office/drawing/2014/main" id="{D9F30FFA-F717-432C-BA37-7DF076CA6839}"/>
            </a:ext>
          </a:extLst>
        </xdr:cNvPr>
        <xdr:cNvSpPr/>
      </xdr:nvSpPr>
      <xdr:spPr>
        <a:xfrm>
          <a:off x="13455650" y="171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32113</xdr:rowOff>
    </xdr:from>
    <xdr:to>
      <xdr:col>81</xdr:col>
      <xdr:colOff>50800</xdr:colOff>
      <xdr:row>105</xdr:row>
      <xdr:rowOff>76200</xdr:rowOff>
    </xdr:to>
    <xdr:cxnSp macro="">
      <xdr:nvCxnSpPr>
        <xdr:cNvPr id="895" name="直線コネクタ 894">
          <a:extLst>
            <a:ext uri="{FF2B5EF4-FFF2-40B4-BE49-F238E27FC236}">
              <a16:creationId xmlns:a16="http://schemas.microsoft.com/office/drawing/2014/main" id="{BBD613FA-C128-4ED2-BBA1-79201A0EF975}"/>
            </a:ext>
          </a:extLst>
        </xdr:cNvPr>
        <xdr:cNvCxnSpPr/>
      </xdr:nvCxnSpPr>
      <xdr:spPr>
        <a:xfrm>
          <a:off x="13506450" y="17177113"/>
          <a:ext cx="817563"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96" name="楕円 895">
          <a:extLst>
            <a:ext uri="{FF2B5EF4-FFF2-40B4-BE49-F238E27FC236}">
              <a16:creationId xmlns:a16="http://schemas.microsoft.com/office/drawing/2014/main" id="{5B7D61B8-14BD-48A3-BAD3-B44DDA834A02}"/>
            </a:ext>
          </a:extLst>
        </xdr:cNvPr>
        <xdr:cNvSpPr/>
      </xdr:nvSpPr>
      <xdr:spPr>
        <a:xfrm>
          <a:off x="12638088" y="1710835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14151</xdr:rowOff>
    </xdr:from>
    <xdr:to>
      <xdr:col>76</xdr:col>
      <xdr:colOff>114300</xdr:colOff>
      <xdr:row>105</xdr:row>
      <xdr:rowOff>32113</xdr:rowOff>
    </xdr:to>
    <xdr:cxnSp macro="">
      <xdr:nvCxnSpPr>
        <xdr:cNvPr id="897" name="直線コネクタ 896">
          <a:extLst>
            <a:ext uri="{FF2B5EF4-FFF2-40B4-BE49-F238E27FC236}">
              <a16:creationId xmlns:a16="http://schemas.microsoft.com/office/drawing/2014/main" id="{8A9F8DF6-0D24-43C1-B8D2-704D83E240D2}"/>
            </a:ext>
          </a:extLst>
        </xdr:cNvPr>
        <xdr:cNvCxnSpPr/>
      </xdr:nvCxnSpPr>
      <xdr:spPr>
        <a:xfrm>
          <a:off x="12688888" y="17159151"/>
          <a:ext cx="817562"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92348</xdr:rowOff>
    </xdr:from>
    <xdr:to>
      <xdr:col>67</xdr:col>
      <xdr:colOff>101600</xdr:colOff>
      <xdr:row>105</xdr:row>
      <xdr:rowOff>22498</xdr:rowOff>
    </xdr:to>
    <xdr:sp macro="" textlink="">
      <xdr:nvSpPr>
        <xdr:cNvPr id="898" name="楕円 897">
          <a:extLst>
            <a:ext uri="{FF2B5EF4-FFF2-40B4-BE49-F238E27FC236}">
              <a16:creationId xmlns:a16="http://schemas.microsoft.com/office/drawing/2014/main" id="{FCB71673-DD3E-4BB9-9DB5-F8CC85D53C72}"/>
            </a:ext>
          </a:extLst>
        </xdr:cNvPr>
        <xdr:cNvSpPr/>
      </xdr:nvSpPr>
      <xdr:spPr>
        <a:xfrm>
          <a:off x="11806238" y="1706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143148</xdr:rowOff>
    </xdr:from>
    <xdr:to>
      <xdr:col>71</xdr:col>
      <xdr:colOff>177800</xdr:colOff>
      <xdr:row>105</xdr:row>
      <xdr:rowOff>14151</xdr:rowOff>
    </xdr:to>
    <xdr:cxnSp macro="">
      <xdr:nvCxnSpPr>
        <xdr:cNvPr id="899" name="直線コネクタ 898">
          <a:extLst>
            <a:ext uri="{FF2B5EF4-FFF2-40B4-BE49-F238E27FC236}">
              <a16:creationId xmlns:a16="http://schemas.microsoft.com/office/drawing/2014/main" id="{2FA5CE0C-54C1-4321-A41D-73C6C56D3E52}"/>
            </a:ext>
          </a:extLst>
        </xdr:cNvPr>
        <xdr:cNvCxnSpPr/>
      </xdr:nvCxnSpPr>
      <xdr:spPr>
        <a:xfrm>
          <a:off x="11857038" y="17116698"/>
          <a:ext cx="83185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3101</xdr:rowOff>
    </xdr:from>
    <xdr:ext cx="405111" cy="259045"/>
    <xdr:sp macro="" textlink="">
      <xdr:nvSpPr>
        <xdr:cNvPr id="900" name="n_1aveValue【庁舎】&#10;有形固定資産減価償却率">
          <a:extLst>
            <a:ext uri="{FF2B5EF4-FFF2-40B4-BE49-F238E27FC236}">
              <a16:creationId xmlns:a16="http://schemas.microsoft.com/office/drawing/2014/main" id="{1949D131-F2BD-4C69-8C1D-D092137DF32A}"/>
            </a:ext>
          </a:extLst>
        </xdr:cNvPr>
        <xdr:cNvSpPr txBox="1"/>
      </xdr:nvSpPr>
      <xdr:spPr>
        <a:xfrm>
          <a:off x="14123044" y="16805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9633</xdr:rowOff>
    </xdr:from>
    <xdr:ext cx="405111" cy="259045"/>
    <xdr:sp macro="" textlink="">
      <xdr:nvSpPr>
        <xdr:cNvPr id="901" name="n_2aveValue【庁舎】&#10;有形固定資産減価償却率">
          <a:extLst>
            <a:ext uri="{FF2B5EF4-FFF2-40B4-BE49-F238E27FC236}">
              <a16:creationId xmlns:a16="http://schemas.microsoft.com/office/drawing/2014/main" id="{C4B7D1AE-3491-45AF-89AC-49E265048D90}"/>
            </a:ext>
          </a:extLst>
        </xdr:cNvPr>
        <xdr:cNvSpPr txBox="1"/>
      </xdr:nvSpPr>
      <xdr:spPr>
        <a:xfrm>
          <a:off x="13318182" y="1681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902" name="n_3aveValue【庁舎】&#10;有形固定資産減価償却率">
          <a:extLst>
            <a:ext uri="{FF2B5EF4-FFF2-40B4-BE49-F238E27FC236}">
              <a16:creationId xmlns:a16="http://schemas.microsoft.com/office/drawing/2014/main" id="{C933E57E-C5A2-4B97-872A-48CB2B65CEDA}"/>
            </a:ext>
          </a:extLst>
        </xdr:cNvPr>
        <xdr:cNvSpPr txBox="1"/>
      </xdr:nvSpPr>
      <xdr:spPr>
        <a:xfrm>
          <a:off x="12500619" y="1683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70775</xdr:rowOff>
    </xdr:from>
    <xdr:ext cx="405111" cy="259045"/>
    <xdr:sp macro="" textlink="">
      <xdr:nvSpPr>
        <xdr:cNvPr id="903" name="n_4aveValue【庁舎】&#10;有形固定資産減価償却率">
          <a:extLst>
            <a:ext uri="{FF2B5EF4-FFF2-40B4-BE49-F238E27FC236}">
              <a16:creationId xmlns:a16="http://schemas.microsoft.com/office/drawing/2014/main" id="{18463450-A727-4230-A4BB-E6016EDA3B62}"/>
            </a:ext>
          </a:extLst>
        </xdr:cNvPr>
        <xdr:cNvSpPr txBox="1"/>
      </xdr:nvSpPr>
      <xdr:spPr>
        <a:xfrm>
          <a:off x="11668769" y="1721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118127</xdr:rowOff>
    </xdr:from>
    <xdr:ext cx="405111" cy="259045"/>
    <xdr:sp macro="" textlink="">
      <xdr:nvSpPr>
        <xdr:cNvPr id="904" name="n_1mainValue【庁舎】&#10;有形固定資産減価償却率">
          <a:extLst>
            <a:ext uri="{FF2B5EF4-FFF2-40B4-BE49-F238E27FC236}">
              <a16:creationId xmlns:a16="http://schemas.microsoft.com/office/drawing/2014/main" id="{B2C08953-70D2-4FE5-986D-3CD421E52ACB}"/>
            </a:ext>
          </a:extLst>
        </xdr:cNvPr>
        <xdr:cNvSpPr txBox="1"/>
      </xdr:nvSpPr>
      <xdr:spPr>
        <a:xfrm>
          <a:off x="14123044" y="17263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74040</xdr:rowOff>
    </xdr:from>
    <xdr:ext cx="405111" cy="259045"/>
    <xdr:sp macro="" textlink="">
      <xdr:nvSpPr>
        <xdr:cNvPr id="905" name="n_2mainValue【庁舎】&#10;有形固定資産減価償却率">
          <a:extLst>
            <a:ext uri="{FF2B5EF4-FFF2-40B4-BE49-F238E27FC236}">
              <a16:creationId xmlns:a16="http://schemas.microsoft.com/office/drawing/2014/main" id="{84B45435-D8B1-439F-8B0F-61C24BA102F6}"/>
            </a:ext>
          </a:extLst>
        </xdr:cNvPr>
        <xdr:cNvSpPr txBox="1"/>
      </xdr:nvSpPr>
      <xdr:spPr>
        <a:xfrm>
          <a:off x="13318182" y="1721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906" name="n_3mainValue【庁舎】&#10;有形固定資産減価償却率">
          <a:extLst>
            <a:ext uri="{FF2B5EF4-FFF2-40B4-BE49-F238E27FC236}">
              <a16:creationId xmlns:a16="http://schemas.microsoft.com/office/drawing/2014/main" id="{A31FDDA0-5EA9-44C1-9887-2920D103A191}"/>
            </a:ext>
          </a:extLst>
        </xdr:cNvPr>
        <xdr:cNvSpPr txBox="1"/>
      </xdr:nvSpPr>
      <xdr:spPr>
        <a:xfrm>
          <a:off x="12500619" y="17201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39025</xdr:rowOff>
    </xdr:from>
    <xdr:ext cx="405111" cy="259045"/>
    <xdr:sp macro="" textlink="">
      <xdr:nvSpPr>
        <xdr:cNvPr id="907" name="n_4mainValue【庁舎】&#10;有形固定資産減価償却率">
          <a:extLst>
            <a:ext uri="{FF2B5EF4-FFF2-40B4-BE49-F238E27FC236}">
              <a16:creationId xmlns:a16="http://schemas.microsoft.com/office/drawing/2014/main" id="{2E163723-8737-4778-AEAA-F740750E65C2}"/>
            </a:ext>
          </a:extLst>
        </xdr:cNvPr>
        <xdr:cNvSpPr txBox="1"/>
      </xdr:nvSpPr>
      <xdr:spPr>
        <a:xfrm>
          <a:off x="11668769" y="1684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8" name="正方形/長方形 907">
          <a:extLst>
            <a:ext uri="{FF2B5EF4-FFF2-40B4-BE49-F238E27FC236}">
              <a16:creationId xmlns:a16="http://schemas.microsoft.com/office/drawing/2014/main" id="{CB88D520-BC51-42A9-A393-DECB13956697}"/>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9" name="正方形/長方形 908">
          <a:extLst>
            <a:ext uri="{FF2B5EF4-FFF2-40B4-BE49-F238E27FC236}">
              <a16:creationId xmlns:a16="http://schemas.microsoft.com/office/drawing/2014/main" id="{E6B01C78-6841-4E0D-91AC-97E9214A4087}"/>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10" name="正方形/長方形 909">
          <a:extLst>
            <a:ext uri="{FF2B5EF4-FFF2-40B4-BE49-F238E27FC236}">
              <a16:creationId xmlns:a16="http://schemas.microsoft.com/office/drawing/2014/main" id="{072D71D7-8E22-4DED-8D2E-AAC119D639D4}"/>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11" name="正方形/長方形 910">
          <a:extLst>
            <a:ext uri="{FF2B5EF4-FFF2-40B4-BE49-F238E27FC236}">
              <a16:creationId xmlns:a16="http://schemas.microsoft.com/office/drawing/2014/main" id="{0125D2E0-F589-4A7A-B767-7BD7F856840D}"/>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2" name="正方形/長方形 911">
          <a:extLst>
            <a:ext uri="{FF2B5EF4-FFF2-40B4-BE49-F238E27FC236}">
              <a16:creationId xmlns:a16="http://schemas.microsoft.com/office/drawing/2014/main" id="{94699081-D200-425C-8334-876858CC2ECC}"/>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3" name="正方形/長方形 912">
          <a:extLst>
            <a:ext uri="{FF2B5EF4-FFF2-40B4-BE49-F238E27FC236}">
              <a16:creationId xmlns:a16="http://schemas.microsoft.com/office/drawing/2014/main" id="{546CA7AB-223B-4B7C-9908-948DEB62D490}"/>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4" name="正方形/長方形 913">
          <a:extLst>
            <a:ext uri="{FF2B5EF4-FFF2-40B4-BE49-F238E27FC236}">
              <a16:creationId xmlns:a16="http://schemas.microsoft.com/office/drawing/2014/main" id="{AAD3FE26-9D9F-4E1C-804D-5D4D9000BB70}"/>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5" name="正方形/長方形 914">
          <a:extLst>
            <a:ext uri="{FF2B5EF4-FFF2-40B4-BE49-F238E27FC236}">
              <a16:creationId xmlns:a16="http://schemas.microsoft.com/office/drawing/2014/main" id="{4540A5B4-AD79-478A-95BD-8EDEB2C42B7D}"/>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6" name="テキスト ボックス 915">
          <a:extLst>
            <a:ext uri="{FF2B5EF4-FFF2-40B4-BE49-F238E27FC236}">
              <a16:creationId xmlns:a16="http://schemas.microsoft.com/office/drawing/2014/main" id="{57B831ED-41E1-4A37-B191-E4DE08961910}"/>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7" name="直線コネクタ 916">
          <a:extLst>
            <a:ext uri="{FF2B5EF4-FFF2-40B4-BE49-F238E27FC236}">
              <a16:creationId xmlns:a16="http://schemas.microsoft.com/office/drawing/2014/main" id="{E1B90B0D-D871-4634-9CFF-5D0D040B61A1}"/>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8" name="直線コネクタ 917">
          <a:extLst>
            <a:ext uri="{FF2B5EF4-FFF2-40B4-BE49-F238E27FC236}">
              <a16:creationId xmlns:a16="http://schemas.microsoft.com/office/drawing/2014/main" id="{2E42F7F8-DF40-4685-85BF-E9B57EDEBEBE}"/>
            </a:ext>
          </a:extLst>
        </xdr:cNvPr>
        <xdr:cNvCxnSpPr/>
      </xdr:nvCxnSpPr>
      <xdr:spPr>
        <a:xfrm>
          <a:off x="1691640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9" name="テキスト ボックス 918">
          <a:extLst>
            <a:ext uri="{FF2B5EF4-FFF2-40B4-BE49-F238E27FC236}">
              <a16:creationId xmlns:a16="http://schemas.microsoft.com/office/drawing/2014/main" id="{9A521B84-D734-4146-84AC-7B0E397C7B02}"/>
            </a:ext>
          </a:extLst>
        </xdr:cNvPr>
        <xdr:cNvSpPr txBox="1"/>
      </xdr:nvSpPr>
      <xdr:spPr>
        <a:xfrm>
          <a:off x="1649208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20" name="直線コネクタ 919">
          <a:extLst>
            <a:ext uri="{FF2B5EF4-FFF2-40B4-BE49-F238E27FC236}">
              <a16:creationId xmlns:a16="http://schemas.microsoft.com/office/drawing/2014/main" id="{FB85B200-8968-4F00-83A0-BBA6878A217D}"/>
            </a:ext>
          </a:extLst>
        </xdr:cNvPr>
        <xdr:cNvCxnSpPr/>
      </xdr:nvCxnSpPr>
      <xdr:spPr>
        <a:xfrm>
          <a:off x="1691640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21" name="テキスト ボックス 920">
          <a:extLst>
            <a:ext uri="{FF2B5EF4-FFF2-40B4-BE49-F238E27FC236}">
              <a16:creationId xmlns:a16="http://schemas.microsoft.com/office/drawing/2014/main" id="{A145EEF7-AD0D-4F77-AFB2-3D7A561297DA}"/>
            </a:ext>
          </a:extLst>
        </xdr:cNvPr>
        <xdr:cNvSpPr txBox="1"/>
      </xdr:nvSpPr>
      <xdr:spPr>
        <a:xfrm>
          <a:off x="16492084"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22" name="直線コネクタ 921">
          <a:extLst>
            <a:ext uri="{FF2B5EF4-FFF2-40B4-BE49-F238E27FC236}">
              <a16:creationId xmlns:a16="http://schemas.microsoft.com/office/drawing/2014/main" id="{80837CED-AA05-4427-A527-D2172EEA4465}"/>
            </a:ext>
          </a:extLst>
        </xdr:cNvPr>
        <xdr:cNvCxnSpPr/>
      </xdr:nvCxnSpPr>
      <xdr:spPr>
        <a:xfrm>
          <a:off x="1691640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3" name="テキスト ボックス 922">
          <a:extLst>
            <a:ext uri="{FF2B5EF4-FFF2-40B4-BE49-F238E27FC236}">
              <a16:creationId xmlns:a16="http://schemas.microsoft.com/office/drawing/2014/main" id="{33B39259-4B1B-4FAB-B6DC-9596297989A3}"/>
            </a:ext>
          </a:extLst>
        </xdr:cNvPr>
        <xdr:cNvSpPr txBox="1"/>
      </xdr:nvSpPr>
      <xdr:spPr>
        <a:xfrm>
          <a:off x="16492084"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4" name="直線コネクタ 923">
          <a:extLst>
            <a:ext uri="{FF2B5EF4-FFF2-40B4-BE49-F238E27FC236}">
              <a16:creationId xmlns:a16="http://schemas.microsoft.com/office/drawing/2014/main" id="{D4786C35-2912-404B-B2ED-0CBF3A98B2B0}"/>
            </a:ext>
          </a:extLst>
        </xdr:cNvPr>
        <xdr:cNvCxnSpPr/>
      </xdr:nvCxnSpPr>
      <xdr:spPr>
        <a:xfrm>
          <a:off x="1691640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5" name="テキスト ボックス 924">
          <a:extLst>
            <a:ext uri="{FF2B5EF4-FFF2-40B4-BE49-F238E27FC236}">
              <a16:creationId xmlns:a16="http://schemas.microsoft.com/office/drawing/2014/main" id="{CE4AB3FE-8A95-4F00-BB69-2E83494ECA44}"/>
            </a:ext>
          </a:extLst>
        </xdr:cNvPr>
        <xdr:cNvSpPr txBox="1"/>
      </xdr:nvSpPr>
      <xdr:spPr>
        <a:xfrm>
          <a:off x="16492084"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6" name="直線コネクタ 925">
          <a:extLst>
            <a:ext uri="{FF2B5EF4-FFF2-40B4-BE49-F238E27FC236}">
              <a16:creationId xmlns:a16="http://schemas.microsoft.com/office/drawing/2014/main" id="{F32C3CC2-C81E-4F27-ABAF-D5DB156BDC24}"/>
            </a:ext>
          </a:extLst>
        </xdr:cNvPr>
        <xdr:cNvCxnSpPr/>
      </xdr:nvCxnSpPr>
      <xdr:spPr>
        <a:xfrm>
          <a:off x="1691640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7" name="テキスト ボックス 926">
          <a:extLst>
            <a:ext uri="{FF2B5EF4-FFF2-40B4-BE49-F238E27FC236}">
              <a16:creationId xmlns:a16="http://schemas.microsoft.com/office/drawing/2014/main" id="{242E5FAD-246A-4948-AEA1-A692B5E43AC7}"/>
            </a:ext>
          </a:extLst>
        </xdr:cNvPr>
        <xdr:cNvSpPr txBox="1"/>
      </xdr:nvSpPr>
      <xdr:spPr>
        <a:xfrm>
          <a:off x="16492084"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8" name="直線コネクタ 927">
          <a:extLst>
            <a:ext uri="{FF2B5EF4-FFF2-40B4-BE49-F238E27FC236}">
              <a16:creationId xmlns:a16="http://schemas.microsoft.com/office/drawing/2014/main" id="{4D1A3D6C-7887-401E-9A41-8FCBF8B6B8AF}"/>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9" name="テキスト ボックス 928">
          <a:extLst>
            <a:ext uri="{FF2B5EF4-FFF2-40B4-BE49-F238E27FC236}">
              <a16:creationId xmlns:a16="http://schemas.microsoft.com/office/drawing/2014/main" id="{70580129-F594-4250-BB9B-D0E8209CAD14}"/>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30" name="【庁舎】&#10;一人当たり面積グラフ枠">
          <a:extLst>
            <a:ext uri="{FF2B5EF4-FFF2-40B4-BE49-F238E27FC236}">
              <a16:creationId xmlns:a16="http://schemas.microsoft.com/office/drawing/2014/main" id="{3E3DE1F5-FB41-4688-AF85-FE5A69C481FB}"/>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0</xdr:rowOff>
    </xdr:from>
    <xdr:to>
      <xdr:col>116</xdr:col>
      <xdr:colOff>62864</xdr:colOff>
      <xdr:row>108</xdr:row>
      <xdr:rowOff>106680</xdr:rowOff>
    </xdr:to>
    <xdr:cxnSp macro="">
      <xdr:nvCxnSpPr>
        <xdr:cNvPr id="931" name="直線コネクタ 930">
          <a:extLst>
            <a:ext uri="{FF2B5EF4-FFF2-40B4-BE49-F238E27FC236}">
              <a16:creationId xmlns:a16="http://schemas.microsoft.com/office/drawing/2014/main" id="{C3386EC6-7995-40D7-B901-8637EADD22AB}"/>
            </a:ext>
          </a:extLst>
        </xdr:cNvPr>
        <xdr:cNvCxnSpPr/>
      </xdr:nvCxnSpPr>
      <xdr:spPr>
        <a:xfrm flipV="1">
          <a:off x="20503514" y="164592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32" name="【庁舎】&#10;一人当たり面積最小値テキスト">
          <a:extLst>
            <a:ext uri="{FF2B5EF4-FFF2-40B4-BE49-F238E27FC236}">
              <a16:creationId xmlns:a16="http://schemas.microsoft.com/office/drawing/2014/main" id="{055A88C4-DBD4-45E0-A827-EA4144C940B7}"/>
            </a:ext>
          </a:extLst>
        </xdr:cNvPr>
        <xdr:cNvSpPr txBox="1"/>
      </xdr:nvSpPr>
      <xdr:spPr>
        <a:xfrm>
          <a:off x="20542250"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3" name="直線コネクタ 932">
          <a:extLst>
            <a:ext uri="{FF2B5EF4-FFF2-40B4-BE49-F238E27FC236}">
              <a16:creationId xmlns:a16="http://schemas.microsoft.com/office/drawing/2014/main" id="{A77A26F8-1EEF-4531-999D-914D98DF21DD}"/>
            </a:ext>
          </a:extLst>
        </xdr:cNvPr>
        <xdr:cNvCxnSpPr/>
      </xdr:nvCxnSpPr>
      <xdr:spPr>
        <a:xfrm>
          <a:off x="20429538" y="177660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118127</xdr:rowOff>
    </xdr:from>
    <xdr:ext cx="469744" cy="259045"/>
    <xdr:sp macro="" textlink="">
      <xdr:nvSpPr>
        <xdr:cNvPr id="934" name="【庁舎】&#10;一人当たり面積最大値テキスト">
          <a:extLst>
            <a:ext uri="{FF2B5EF4-FFF2-40B4-BE49-F238E27FC236}">
              <a16:creationId xmlns:a16="http://schemas.microsoft.com/office/drawing/2014/main" id="{795CEEE3-75F6-43A1-9F20-9419D66F7F0A}"/>
            </a:ext>
          </a:extLst>
        </xdr:cNvPr>
        <xdr:cNvSpPr txBox="1"/>
      </xdr:nvSpPr>
      <xdr:spPr>
        <a:xfrm>
          <a:off x="20542250" y="1623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0</xdr:rowOff>
    </xdr:from>
    <xdr:to>
      <xdr:col>116</xdr:col>
      <xdr:colOff>152400</xdr:colOff>
      <xdr:row>101</xdr:row>
      <xdr:rowOff>0</xdr:rowOff>
    </xdr:to>
    <xdr:cxnSp macro="">
      <xdr:nvCxnSpPr>
        <xdr:cNvPr id="935" name="直線コネクタ 934">
          <a:extLst>
            <a:ext uri="{FF2B5EF4-FFF2-40B4-BE49-F238E27FC236}">
              <a16:creationId xmlns:a16="http://schemas.microsoft.com/office/drawing/2014/main" id="{4C11C9D9-966A-4C34-97AC-33ACAB689FF5}"/>
            </a:ext>
          </a:extLst>
        </xdr:cNvPr>
        <xdr:cNvCxnSpPr/>
      </xdr:nvCxnSpPr>
      <xdr:spPr>
        <a:xfrm>
          <a:off x="20429538" y="164592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67327</xdr:rowOff>
    </xdr:from>
    <xdr:ext cx="469744" cy="259045"/>
    <xdr:sp macro="" textlink="">
      <xdr:nvSpPr>
        <xdr:cNvPr id="936" name="【庁舎】&#10;一人当たり面積平均値テキスト">
          <a:extLst>
            <a:ext uri="{FF2B5EF4-FFF2-40B4-BE49-F238E27FC236}">
              <a16:creationId xmlns:a16="http://schemas.microsoft.com/office/drawing/2014/main" id="{4DDCF7DF-0274-4707-ACDF-649C5DFF58D2}"/>
            </a:ext>
          </a:extLst>
        </xdr:cNvPr>
        <xdr:cNvSpPr txBox="1"/>
      </xdr:nvSpPr>
      <xdr:spPr>
        <a:xfrm>
          <a:off x="20542250" y="17040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44450</xdr:rowOff>
    </xdr:from>
    <xdr:to>
      <xdr:col>116</xdr:col>
      <xdr:colOff>114300</xdr:colOff>
      <xdr:row>105</xdr:row>
      <xdr:rowOff>146050</xdr:rowOff>
    </xdr:to>
    <xdr:sp macro="" textlink="">
      <xdr:nvSpPr>
        <xdr:cNvPr id="937" name="フローチャート: 判断 936">
          <a:extLst>
            <a:ext uri="{FF2B5EF4-FFF2-40B4-BE49-F238E27FC236}">
              <a16:creationId xmlns:a16="http://schemas.microsoft.com/office/drawing/2014/main" id="{855E1D57-E28D-42CA-8C82-CADE064A109F}"/>
            </a:ext>
          </a:extLst>
        </xdr:cNvPr>
        <xdr:cNvSpPr/>
      </xdr:nvSpPr>
      <xdr:spPr>
        <a:xfrm>
          <a:off x="20453350" y="171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38" name="フローチャート: 判断 937">
          <a:extLst>
            <a:ext uri="{FF2B5EF4-FFF2-40B4-BE49-F238E27FC236}">
              <a16:creationId xmlns:a16="http://schemas.microsoft.com/office/drawing/2014/main" id="{E88A592B-40A7-44C2-A30D-582543D04115}"/>
            </a:ext>
          </a:extLst>
        </xdr:cNvPr>
        <xdr:cNvSpPr/>
      </xdr:nvSpPr>
      <xdr:spPr>
        <a:xfrm>
          <a:off x="19686588" y="1718945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9" name="フローチャート: 判断 938">
          <a:extLst>
            <a:ext uri="{FF2B5EF4-FFF2-40B4-BE49-F238E27FC236}">
              <a16:creationId xmlns:a16="http://schemas.microsoft.com/office/drawing/2014/main" id="{27AA6C6B-6EA2-46C4-BB01-98CF65C5769A}"/>
            </a:ext>
          </a:extLst>
        </xdr:cNvPr>
        <xdr:cNvSpPr/>
      </xdr:nvSpPr>
      <xdr:spPr>
        <a:xfrm>
          <a:off x="18854738" y="171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13970</xdr:rowOff>
    </xdr:from>
    <xdr:to>
      <xdr:col>102</xdr:col>
      <xdr:colOff>165100</xdr:colOff>
      <xdr:row>106</xdr:row>
      <xdr:rowOff>115570</xdr:rowOff>
    </xdr:to>
    <xdr:sp macro="" textlink="">
      <xdr:nvSpPr>
        <xdr:cNvPr id="940" name="フローチャート: 判断 939">
          <a:extLst>
            <a:ext uri="{FF2B5EF4-FFF2-40B4-BE49-F238E27FC236}">
              <a16:creationId xmlns:a16="http://schemas.microsoft.com/office/drawing/2014/main" id="{7E6F6962-AA68-4B2A-B2AC-F97431524216}"/>
            </a:ext>
          </a:extLst>
        </xdr:cNvPr>
        <xdr:cNvSpPr/>
      </xdr:nvSpPr>
      <xdr:spPr>
        <a:xfrm>
          <a:off x="18037175" y="1733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38736</xdr:rowOff>
    </xdr:from>
    <xdr:to>
      <xdr:col>98</xdr:col>
      <xdr:colOff>38100</xdr:colOff>
      <xdr:row>106</xdr:row>
      <xdr:rowOff>140336</xdr:rowOff>
    </xdr:to>
    <xdr:sp macro="" textlink="">
      <xdr:nvSpPr>
        <xdr:cNvPr id="941" name="フローチャート: 判断 940">
          <a:extLst>
            <a:ext uri="{FF2B5EF4-FFF2-40B4-BE49-F238E27FC236}">
              <a16:creationId xmlns:a16="http://schemas.microsoft.com/office/drawing/2014/main" id="{80206924-F621-4702-B0DC-581BF6A9FB34}"/>
            </a:ext>
          </a:extLst>
        </xdr:cNvPr>
        <xdr:cNvSpPr/>
      </xdr:nvSpPr>
      <xdr:spPr>
        <a:xfrm>
          <a:off x="17219613" y="1735518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F058DD88-9880-4751-9731-AB56DFDD872D}"/>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37037756-E405-4276-B159-9C76AAC74A33}"/>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4" name="テキスト ボックス 943">
          <a:extLst>
            <a:ext uri="{FF2B5EF4-FFF2-40B4-BE49-F238E27FC236}">
              <a16:creationId xmlns:a16="http://schemas.microsoft.com/office/drawing/2014/main" id="{068A3EA5-E0E2-47B3-BD42-3B72853678DC}"/>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5" name="テキスト ボックス 944">
          <a:extLst>
            <a:ext uri="{FF2B5EF4-FFF2-40B4-BE49-F238E27FC236}">
              <a16:creationId xmlns:a16="http://schemas.microsoft.com/office/drawing/2014/main" id="{3ACF074C-4730-4810-AA9B-89E0AC052FFF}"/>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6" name="テキスト ボックス 945">
          <a:extLst>
            <a:ext uri="{FF2B5EF4-FFF2-40B4-BE49-F238E27FC236}">
              <a16:creationId xmlns:a16="http://schemas.microsoft.com/office/drawing/2014/main" id="{14696596-BAD9-4D99-9667-31C53AA06D51}"/>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46355</xdr:rowOff>
    </xdr:from>
    <xdr:to>
      <xdr:col>116</xdr:col>
      <xdr:colOff>114300</xdr:colOff>
      <xdr:row>106</xdr:row>
      <xdr:rowOff>147955</xdr:rowOff>
    </xdr:to>
    <xdr:sp macro="" textlink="">
      <xdr:nvSpPr>
        <xdr:cNvPr id="947" name="楕円 946">
          <a:extLst>
            <a:ext uri="{FF2B5EF4-FFF2-40B4-BE49-F238E27FC236}">
              <a16:creationId xmlns:a16="http://schemas.microsoft.com/office/drawing/2014/main" id="{0B09892E-8E99-4702-9767-CA1F85F0E710}"/>
            </a:ext>
          </a:extLst>
        </xdr:cNvPr>
        <xdr:cNvSpPr/>
      </xdr:nvSpPr>
      <xdr:spPr>
        <a:xfrm>
          <a:off x="20453350" y="1736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24782</xdr:rowOff>
    </xdr:from>
    <xdr:ext cx="469744" cy="259045"/>
    <xdr:sp macro="" textlink="">
      <xdr:nvSpPr>
        <xdr:cNvPr id="948" name="【庁舎】&#10;一人当たり面積該当値テキスト">
          <a:extLst>
            <a:ext uri="{FF2B5EF4-FFF2-40B4-BE49-F238E27FC236}">
              <a16:creationId xmlns:a16="http://schemas.microsoft.com/office/drawing/2014/main" id="{F3DAB248-B947-4260-9AD0-488EA32305EC}"/>
            </a:ext>
          </a:extLst>
        </xdr:cNvPr>
        <xdr:cNvSpPr txBox="1"/>
      </xdr:nvSpPr>
      <xdr:spPr>
        <a:xfrm>
          <a:off x="20542250" y="1734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53975</xdr:rowOff>
    </xdr:from>
    <xdr:to>
      <xdr:col>112</xdr:col>
      <xdr:colOff>38100</xdr:colOff>
      <xdr:row>106</xdr:row>
      <xdr:rowOff>155575</xdr:rowOff>
    </xdr:to>
    <xdr:sp macro="" textlink="">
      <xdr:nvSpPr>
        <xdr:cNvPr id="949" name="楕円 948">
          <a:extLst>
            <a:ext uri="{FF2B5EF4-FFF2-40B4-BE49-F238E27FC236}">
              <a16:creationId xmlns:a16="http://schemas.microsoft.com/office/drawing/2014/main" id="{3F3F8810-7328-4411-9619-428F7A383566}"/>
            </a:ext>
          </a:extLst>
        </xdr:cNvPr>
        <xdr:cNvSpPr/>
      </xdr:nvSpPr>
      <xdr:spPr>
        <a:xfrm>
          <a:off x="19686588" y="1737042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97155</xdr:rowOff>
    </xdr:from>
    <xdr:to>
      <xdr:col>116</xdr:col>
      <xdr:colOff>63500</xdr:colOff>
      <xdr:row>106</xdr:row>
      <xdr:rowOff>104775</xdr:rowOff>
    </xdr:to>
    <xdr:cxnSp macro="">
      <xdr:nvCxnSpPr>
        <xdr:cNvPr id="950" name="直線コネクタ 949">
          <a:extLst>
            <a:ext uri="{FF2B5EF4-FFF2-40B4-BE49-F238E27FC236}">
              <a16:creationId xmlns:a16="http://schemas.microsoft.com/office/drawing/2014/main" id="{C1A96B31-6191-4873-9035-CE3DCA0AF626}"/>
            </a:ext>
          </a:extLst>
        </xdr:cNvPr>
        <xdr:cNvCxnSpPr/>
      </xdr:nvCxnSpPr>
      <xdr:spPr>
        <a:xfrm flipV="1">
          <a:off x="19737388" y="17413605"/>
          <a:ext cx="7667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59689</xdr:rowOff>
    </xdr:from>
    <xdr:to>
      <xdr:col>107</xdr:col>
      <xdr:colOff>101600</xdr:colOff>
      <xdr:row>106</xdr:row>
      <xdr:rowOff>161289</xdr:rowOff>
    </xdr:to>
    <xdr:sp macro="" textlink="">
      <xdr:nvSpPr>
        <xdr:cNvPr id="951" name="楕円 950">
          <a:extLst>
            <a:ext uri="{FF2B5EF4-FFF2-40B4-BE49-F238E27FC236}">
              <a16:creationId xmlns:a16="http://schemas.microsoft.com/office/drawing/2014/main" id="{B47A0A7E-52F1-405C-9320-234D594F2A46}"/>
            </a:ext>
          </a:extLst>
        </xdr:cNvPr>
        <xdr:cNvSpPr/>
      </xdr:nvSpPr>
      <xdr:spPr>
        <a:xfrm>
          <a:off x="18854738"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104775</xdr:rowOff>
    </xdr:from>
    <xdr:to>
      <xdr:col>111</xdr:col>
      <xdr:colOff>177800</xdr:colOff>
      <xdr:row>106</xdr:row>
      <xdr:rowOff>110489</xdr:rowOff>
    </xdr:to>
    <xdr:cxnSp macro="">
      <xdr:nvCxnSpPr>
        <xdr:cNvPr id="952" name="直線コネクタ 951">
          <a:extLst>
            <a:ext uri="{FF2B5EF4-FFF2-40B4-BE49-F238E27FC236}">
              <a16:creationId xmlns:a16="http://schemas.microsoft.com/office/drawing/2014/main" id="{838BDCB6-596B-45F8-8FCB-BFB437C71028}"/>
            </a:ext>
          </a:extLst>
        </xdr:cNvPr>
        <xdr:cNvCxnSpPr/>
      </xdr:nvCxnSpPr>
      <xdr:spPr>
        <a:xfrm flipV="1">
          <a:off x="18905538" y="17421225"/>
          <a:ext cx="8318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67311</xdr:rowOff>
    </xdr:from>
    <xdr:to>
      <xdr:col>102</xdr:col>
      <xdr:colOff>165100</xdr:colOff>
      <xdr:row>106</xdr:row>
      <xdr:rowOff>168911</xdr:rowOff>
    </xdr:to>
    <xdr:sp macro="" textlink="">
      <xdr:nvSpPr>
        <xdr:cNvPr id="953" name="楕円 952">
          <a:extLst>
            <a:ext uri="{FF2B5EF4-FFF2-40B4-BE49-F238E27FC236}">
              <a16:creationId xmlns:a16="http://schemas.microsoft.com/office/drawing/2014/main" id="{3908B675-9AA6-493D-A75D-4098ED5F0E52}"/>
            </a:ext>
          </a:extLst>
        </xdr:cNvPr>
        <xdr:cNvSpPr/>
      </xdr:nvSpPr>
      <xdr:spPr>
        <a:xfrm>
          <a:off x="18037175"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110489</xdr:rowOff>
    </xdr:from>
    <xdr:to>
      <xdr:col>107</xdr:col>
      <xdr:colOff>50800</xdr:colOff>
      <xdr:row>106</xdr:row>
      <xdr:rowOff>118111</xdr:rowOff>
    </xdr:to>
    <xdr:cxnSp macro="">
      <xdr:nvCxnSpPr>
        <xdr:cNvPr id="954" name="直線コネクタ 953">
          <a:extLst>
            <a:ext uri="{FF2B5EF4-FFF2-40B4-BE49-F238E27FC236}">
              <a16:creationId xmlns:a16="http://schemas.microsoft.com/office/drawing/2014/main" id="{887A76D9-A9D2-4C07-8F88-1A0DE21BAF5E}"/>
            </a:ext>
          </a:extLst>
        </xdr:cNvPr>
        <xdr:cNvCxnSpPr/>
      </xdr:nvCxnSpPr>
      <xdr:spPr>
        <a:xfrm flipV="1">
          <a:off x="18087975" y="17426939"/>
          <a:ext cx="817563"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71120</xdr:rowOff>
    </xdr:from>
    <xdr:to>
      <xdr:col>98</xdr:col>
      <xdr:colOff>38100</xdr:colOff>
      <xdr:row>107</xdr:row>
      <xdr:rowOff>1270</xdr:rowOff>
    </xdr:to>
    <xdr:sp macro="" textlink="">
      <xdr:nvSpPr>
        <xdr:cNvPr id="955" name="楕円 954">
          <a:extLst>
            <a:ext uri="{FF2B5EF4-FFF2-40B4-BE49-F238E27FC236}">
              <a16:creationId xmlns:a16="http://schemas.microsoft.com/office/drawing/2014/main" id="{4B3E071E-2568-40D6-9A95-35191F495C3A}"/>
            </a:ext>
          </a:extLst>
        </xdr:cNvPr>
        <xdr:cNvSpPr/>
      </xdr:nvSpPr>
      <xdr:spPr>
        <a:xfrm>
          <a:off x="17219613" y="1738757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118111</xdr:rowOff>
    </xdr:from>
    <xdr:to>
      <xdr:col>102</xdr:col>
      <xdr:colOff>114300</xdr:colOff>
      <xdr:row>106</xdr:row>
      <xdr:rowOff>121920</xdr:rowOff>
    </xdr:to>
    <xdr:cxnSp macro="">
      <xdr:nvCxnSpPr>
        <xdr:cNvPr id="956" name="直線コネクタ 955">
          <a:extLst>
            <a:ext uri="{FF2B5EF4-FFF2-40B4-BE49-F238E27FC236}">
              <a16:creationId xmlns:a16="http://schemas.microsoft.com/office/drawing/2014/main" id="{2191E9DE-0EDD-4B69-BDC2-82433CD9248E}"/>
            </a:ext>
          </a:extLst>
        </xdr:cNvPr>
        <xdr:cNvCxnSpPr/>
      </xdr:nvCxnSpPr>
      <xdr:spPr>
        <a:xfrm flipV="1">
          <a:off x="17270413" y="17434561"/>
          <a:ext cx="817562"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162577</xdr:rowOff>
    </xdr:from>
    <xdr:ext cx="469744" cy="259045"/>
    <xdr:sp macro="" textlink="">
      <xdr:nvSpPr>
        <xdr:cNvPr id="957" name="n_1aveValue【庁舎】&#10;一人当たり面積">
          <a:extLst>
            <a:ext uri="{FF2B5EF4-FFF2-40B4-BE49-F238E27FC236}">
              <a16:creationId xmlns:a16="http://schemas.microsoft.com/office/drawing/2014/main" id="{02600782-FFDA-48B5-AC5B-CD6770238FEE}"/>
            </a:ext>
          </a:extLst>
        </xdr:cNvPr>
        <xdr:cNvSpPr txBox="1"/>
      </xdr:nvSpPr>
      <xdr:spPr>
        <a:xfrm>
          <a:off x="19504102" y="1696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162577</xdr:rowOff>
    </xdr:from>
    <xdr:ext cx="469744" cy="259045"/>
    <xdr:sp macro="" textlink="">
      <xdr:nvSpPr>
        <xdr:cNvPr id="958" name="n_2aveValue【庁舎】&#10;一人当たり面積">
          <a:extLst>
            <a:ext uri="{FF2B5EF4-FFF2-40B4-BE49-F238E27FC236}">
              <a16:creationId xmlns:a16="http://schemas.microsoft.com/office/drawing/2014/main" id="{12F4A32D-4698-4D57-B5B9-D099B191DCEE}"/>
            </a:ext>
          </a:extLst>
        </xdr:cNvPr>
        <xdr:cNvSpPr txBox="1"/>
      </xdr:nvSpPr>
      <xdr:spPr>
        <a:xfrm>
          <a:off x="18684952" y="1696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132097</xdr:rowOff>
    </xdr:from>
    <xdr:ext cx="469744" cy="259045"/>
    <xdr:sp macro="" textlink="">
      <xdr:nvSpPr>
        <xdr:cNvPr id="959" name="n_3aveValue【庁舎】&#10;一人当たり面積">
          <a:extLst>
            <a:ext uri="{FF2B5EF4-FFF2-40B4-BE49-F238E27FC236}">
              <a16:creationId xmlns:a16="http://schemas.microsoft.com/office/drawing/2014/main" id="{B7ABBF94-17EF-485B-A747-36108A6F7989}"/>
            </a:ext>
          </a:extLst>
        </xdr:cNvPr>
        <xdr:cNvSpPr txBox="1"/>
      </xdr:nvSpPr>
      <xdr:spPr>
        <a:xfrm>
          <a:off x="17867390"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156863</xdr:rowOff>
    </xdr:from>
    <xdr:ext cx="469744" cy="259045"/>
    <xdr:sp macro="" textlink="">
      <xdr:nvSpPr>
        <xdr:cNvPr id="960" name="n_4aveValue【庁舎】&#10;一人当たり面積">
          <a:extLst>
            <a:ext uri="{FF2B5EF4-FFF2-40B4-BE49-F238E27FC236}">
              <a16:creationId xmlns:a16="http://schemas.microsoft.com/office/drawing/2014/main" id="{4BF59AEF-32C8-4ABF-9ADF-099DFC7D9D73}"/>
            </a:ext>
          </a:extLst>
        </xdr:cNvPr>
        <xdr:cNvSpPr txBox="1"/>
      </xdr:nvSpPr>
      <xdr:spPr>
        <a:xfrm>
          <a:off x="17049827" y="1713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146702</xdr:rowOff>
    </xdr:from>
    <xdr:ext cx="469744" cy="259045"/>
    <xdr:sp macro="" textlink="">
      <xdr:nvSpPr>
        <xdr:cNvPr id="961" name="n_1mainValue【庁舎】&#10;一人当たり面積">
          <a:extLst>
            <a:ext uri="{FF2B5EF4-FFF2-40B4-BE49-F238E27FC236}">
              <a16:creationId xmlns:a16="http://schemas.microsoft.com/office/drawing/2014/main" id="{DEB48E65-3BEC-4DA3-9A83-7E29B81F5B88}"/>
            </a:ext>
          </a:extLst>
        </xdr:cNvPr>
        <xdr:cNvSpPr txBox="1"/>
      </xdr:nvSpPr>
      <xdr:spPr>
        <a:xfrm>
          <a:off x="19504102" y="17463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152416</xdr:rowOff>
    </xdr:from>
    <xdr:ext cx="469744" cy="259045"/>
    <xdr:sp macro="" textlink="">
      <xdr:nvSpPr>
        <xdr:cNvPr id="962" name="n_2mainValue【庁舎】&#10;一人当たり面積">
          <a:extLst>
            <a:ext uri="{FF2B5EF4-FFF2-40B4-BE49-F238E27FC236}">
              <a16:creationId xmlns:a16="http://schemas.microsoft.com/office/drawing/2014/main" id="{B8DF6AA2-52D9-42A2-A1D0-8FF2C3F4A5D0}"/>
            </a:ext>
          </a:extLst>
        </xdr:cNvPr>
        <xdr:cNvSpPr txBox="1"/>
      </xdr:nvSpPr>
      <xdr:spPr>
        <a:xfrm>
          <a:off x="18684952" y="17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160038</xdr:rowOff>
    </xdr:from>
    <xdr:ext cx="469744" cy="259045"/>
    <xdr:sp macro="" textlink="">
      <xdr:nvSpPr>
        <xdr:cNvPr id="963" name="n_3mainValue【庁舎】&#10;一人当たり面積">
          <a:extLst>
            <a:ext uri="{FF2B5EF4-FFF2-40B4-BE49-F238E27FC236}">
              <a16:creationId xmlns:a16="http://schemas.microsoft.com/office/drawing/2014/main" id="{3DCDA8B8-3C9F-4113-92BA-51A6524ED239}"/>
            </a:ext>
          </a:extLst>
        </xdr:cNvPr>
        <xdr:cNvSpPr txBox="1"/>
      </xdr:nvSpPr>
      <xdr:spPr>
        <a:xfrm>
          <a:off x="17867390" y="1747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163847</xdr:rowOff>
    </xdr:from>
    <xdr:ext cx="469744" cy="259045"/>
    <xdr:sp macro="" textlink="">
      <xdr:nvSpPr>
        <xdr:cNvPr id="964" name="n_4mainValue【庁舎】&#10;一人当たり面積">
          <a:extLst>
            <a:ext uri="{FF2B5EF4-FFF2-40B4-BE49-F238E27FC236}">
              <a16:creationId xmlns:a16="http://schemas.microsoft.com/office/drawing/2014/main" id="{E503723E-6361-4914-AB2B-A5B856DAE731}"/>
            </a:ext>
          </a:extLst>
        </xdr:cNvPr>
        <xdr:cNvSpPr txBox="1"/>
      </xdr:nvSpPr>
      <xdr:spPr>
        <a:xfrm>
          <a:off x="17049827" y="1748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5" name="正方形/長方形 964">
          <a:extLst>
            <a:ext uri="{FF2B5EF4-FFF2-40B4-BE49-F238E27FC236}">
              <a16:creationId xmlns:a16="http://schemas.microsoft.com/office/drawing/2014/main" id="{A4FC75A3-05C8-4CD6-A702-A033A9C55205}"/>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6" name="正方形/長方形 965">
          <a:extLst>
            <a:ext uri="{FF2B5EF4-FFF2-40B4-BE49-F238E27FC236}">
              <a16:creationId xmlns:a16="http://schemas.microsoft.com/office/drawing/2014/main" id="{DB770373-E219-447D-9BA4-1ED11D540F72}"/>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7" name="テキスト ボックス 966">
          <a:extLst>
            <a:ext uri="{FF2B5EF4-FFF2-40B4-BE49-F238E27FC236}">
              <a16:creationId xmlns:a16="http://schemas.microsoft.com/office/drawing/2014/main" id="{809854D2-D78D-4A8E-9EAB-0F7FC0C26F31}"/>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類似団体と比較して特に有形固定資産減価償却率が高い施設は、一般廃棄物処理施設、及び保健センター・保健所である。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一般廃棄物処理施設については、現在、新しい廃棄物中間処理施設の建設を行っており、令和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年度に完成予定であるため、以降は有形固定資産減価償却率は減少する見込みである。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保健センター・保健所については、</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つある保健センターはいずれも建設から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年以上経過しているが、今後は「五泉市個別施設計画」に基づき、令和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年度に大規模改修を予定していることから、以降は有形固定資産減価償却率は減少する見込みである。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類似団体と比較して特に有形固定資産減価償却率が低い施設は、市民会館である。これは建設を行っていた交流拠点複合施設が令和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年度に完成したためである。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47,274
46,789
351.91
23,556,571
22,420,408
1,038,090
13,942,883
26,280,964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前年度に比べ基準財政収入額は増加、基準財政需要額は減少したものの、財政力指数は前年度から増減なしで、類似団体平均を大きく下回っている。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はＰＤＣＡによる施策・事業のスクラップアンドビルドによる歳出の削減を行うとともに、歳入では市税等の収納率向上に努めるほか、ふるさと応援寄附金事業やネーミングライツ事業など新たな自主財源確保の取り組みを進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64558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8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36635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8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64558</xdr:rowOff>
    </xdr:from>
    <xdr:to>
      <xdr:col>24</xdr:col>
      <xdr:colOff>12700</xdr:colOff>
      <xdr:row>44</xdr:row>
      <xdr:rowOff>64558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125942</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268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125942</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156633</xdr:rowOff>
    </xdr:from>
    <xdr:to>
      <xdr:col>19</xdr:col>
      <xdr:colOff>184150</xdr:colOff>
      <xdr:row>41</xdr:row>
      <xdr:rowOff>86783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125942</xdr:rowOff>
    </xdr:from>
    <xdr:to>
      <xdr:col>15</xdr:col>
      <xdr:colOff>82550</xdr:colOff>
      <xdr:row>42</xdr:row>
      <xdr:rowOff>125942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68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125942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067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38</xdr:row>
      <xdr:rowOff>157692</xdr:rowOff>
    </xdr:from>
    <xdr:to>
      <xdr:col>11</xdr:col>
      <xdr:colOff>82550</xdr:colOff>
      <xdr:row>39</xdr:row>
      <xdr:rowOff>87842</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98019</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65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77910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75142</xdr:rowOff>
    </xdr:from>
    <xdr:to>
      <xdr:col>23</xdr:col>
      <xdr:colOff>184150</xdr:colOff>
      <xdr:row>43</xdr:row>
      <xdr:rowOff>5292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47219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75142</xdr:rowOff>
    </xdr:from>
    <xdr:to>
      <xdr:col>15</xdr:col>
      <xdr:colOff>133350</xdr:colOff>
      <xdr:row>43</xdr:row>
      <xdr:rowOff>5292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161519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前年度に比べ、歳出では人件費、補助費等が減少したが、物件費、繰出金の増により総額は増加した。歳入では地方税が増加したものの、地方交付税、地方特例交付金の減少により、経常収支比率は</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今後も行財政改革大綱に基づく経営的視点に立った事業の見直しを行い、経常経費の削減に努めるとともに、市税等の収納率向上や新たな自主財源確保の取り組みを進める。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46567</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990667"/>
          <a:ext cx="0" cy="15604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132944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3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46567</xdr:rowOff>
    </xdr:from>
    <xdr:to>
      <xdr:col>24</xdr:col>
      <xdr:colOff>12700</xdr:colOff>
      <xdr:row>58</xdr:row>
      <xdr:rowOff>46567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99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65617</xdr:rowOff>
    </xdr:from>
    <xdr:to>
      <xdr:col>23</xdr:col>
      <xdr:colOff>133350</xdr:colOff>
      <xdr:row>61</xdr:row>
      <xdr:rowOff>127423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52617"/>
          <a:ext cx="8382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65617</xdr:rowOff>
    </xdr:from>
    <xdr:to>
      <xdr:col>19</xdr:col>
      <xdr:colOff>133350</xdr:colOff>
      <xdr:row>61</xdr:row>
      <xdr:rowOff>14817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3526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44450</xdr:rowOff>
    </xdr:from>
    <xdr:to>
      <xdr:col>19</xdr:col>
      <xdr:colOff>184150</xdr:colOff>
      <xdr:row>61</xdr:row>
      <xdr:rowOff>146050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130827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8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14817</xdr:rowOff>
    </xdr:from>
    <xdr:to>
      <xdr:col>15</xdr:col>
      <xdr:colOff>82550</xdr:colOff>
      <xdr:row>62</xdr:row>
      <xdr:rowOff>44450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7326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47413</xdr:rowOff>
    </xdr:from>
    <xdr:to>
      <xdr:col>15</xdr:col>
      <xdr:colOff>133350</xdr:colOff>
      <xdr:row>63</xdr:row>
      <xdr:rowOff>149013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151554</xdr:rowOff>
    </xdr:from>
    <xdr:to>
      <xdr:col>11</xdr:col>
      <xdr:colOff>31750</xdr:colOff>
      <xdr:row>62</xdr:row>
      <xdr:rowOff>44450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6100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18644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76623</xdr:rowOff>
    </xdr:from>
    <xdr:to>
      <xdr:col>23</xdr:col>
      <xdr:colOff>184150</xdr:colOff>
      <xdr:row>62</xdr:row>
      <xdr:rowOff>6773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93150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8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14817</xdr:rowOff>
    </xdr:from>
    <xdr:to>
      <xdr:col>19</xdr:col>
      <xdr:colOff>184150</xdr:colOff>
      <xdr:row>60</xdr:row>
      <xdr:rowOff>116417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126594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7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135467</xdr:rowOff>
    </xdr:from>
    <xdr:to>
      <xdr:col>15</xdr:col>
      <xdr:colOff>133350</xdr:colOff>
      <xdr:row>61</xdr:row>
      <xdr:rowOff>65617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75794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165100</xdr:rowOff>
    </xdr:from>
    <xdr:to>
      <xdr:col>11</xdr:col>
      <xdr:colOff>82550</xdr:colOff>
      <xdr:row>62</xdr:row>
      <xdr:rowOff>95250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105427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100754</xdr:rowOff>
    </xdr:from>
    <xdr:to>
      <xdr:col>7</xdr:col>
      <xdr:colOff>31750</xdr:colOff>
      <xdr:row>62</xdr:row>
      <xdr:rowOff>30904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41081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2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[160,463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前年度に比べ増加しており、原油価格高騰による光熱水費など物件費の増加が主な要因である。</a:t>
          </a:r>
        </a:p>
        <a:p>
          <a:r>
            <a:rPr kumimoji="1" lang="ja-JP" altLang="en-US" sz="1300">
              <a:latin typeface="ＭＳ Ｐゴシック" panose="020B0600070205080204" pitchFamily="50" charset="-128"/>
              <a:ea typeface="ＭＳ Ｐゴシック" panose="020B0600070205080204" pitchFamily="50" charset="-128"/>
            </a:rPr>
            <a:t>　今後も定員の適正管理や指定管理者制度の活用、施設の民営化などを検討し、コストの削減を図っていく。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12697</xdr:rowOff>
    </xdr:from>
    <xdr:to>
      <xdr:col>23</xdr:col>
      <xdr:colOff>133350</xdr:colOff>
      <xdr:row>89</xdr:row>
      <xdr:rowOff>145884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00147"/>
          <a:ext cx="0" cy="15047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117961</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7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145884</xdr:rowOff>
    </xdr:from>
    <xdr:to>
      <xdr:col>24</xdr:col>
      <xdr:colOff>12700</xdr:colOff>
      <xdr:row>89</xdr:row>
      <xdr:rowOff>145884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0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99074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43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12697</xdr:rowOff>
    </xdr:from>
    <xdr:to>
      <xdr:col>24</xdr:col>
      <xdr:colOff>12700</xdr:colOff>
      <xdr:row>81</xdr:row>
      <xdr:rowOff>12697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15644</xdr:rowOff>
    </xdr:from>
    <xdr:to>
      <xdr:col>23</xdr:col>
      <xdr:colOff>133350</xdr:colOff>
      <xdr:row>83</xdr:row>
      <xdr:rowOff>56642</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45994"/>
          <a:ext cx="838200" cy="4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132551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62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160474</xdr:rowOff>
    </xdr:from>
    <xdr:to>
      <xdr:col>23</xdr:col>
      <xdr:colOff>184150</xdr:colOff>
      <xdr:row>84</xdr:row>
      <xdr:rowOff>90624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9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148872</xdr:rowOff>
    </xdr:from>
    <xdr:to>
      <xdr:col>19</xdr:col>
      <xdr:colOff>133350</xdr:colOff>
      <xdr:row>83</xdr:row>
      <xdr:rowOff>15644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07772"/>
          <a:ext cx="889000" cy="38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99321</xdr:rowOff>
    </xdr:from>
    <xdr:to>
      <xdr:col>19</xdr:col>
      <xdr:colOff>184150</xdr:colOff>
      <xdr:row>84</xdr:row>
      <xdr:rowOff>29471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2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14248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16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153174</xdr:rowOff>
    </xdr:from>
    <xdr:to>
      <xdr:col>15</xdr:col>
      <xdr:colOff>82550</xdr:colOff>
      <xdr:row>82</xdr:row>
      <xdr:rowOff>148872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40624"/>
          <a:ext cx="889000" cy="16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11102</xdr:rowOff>
    </xdr:from>
    <xdr:to>
      <xdr:col>15</xdr:col>
      <xdr:colOff>133350</xdr:colOff>
      <xdr:row>83</xdr:row>
      <xdr:rowOff>112702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97479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27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140088</xdr:rowOff>
    </xdr:from>
    <xdr:to>
      <xdr:col>11</xdr:col>
      <xdr:colOff>31750</xdr:colOff>
      <xdr:row>81</xdr:row>
      <xdr:rowOff>153174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27538"/>
          <a:ext cx="889000" cy="1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5842</xdr:rowOff>
    </xdr:from>
    <xdr:to>
      <xdr:col>23</xdr:col>
      <xdr:colOff>184150</xdr:colOff>
      <xdr:row>83</xdr:row>
      <xdr:rowOff>107442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3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22369</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8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136294</xdr:rowOff>
    </xdr:from>
    <xdr:to>
      <xdr:col>19</xdr:col>
      <xdr:colOff>184150</xdr:colOff>
      <xdr:row>83</xdr:row>
      <xdr:rowOff>66444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9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76621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64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98072</xdr:rowOff>
    </xdr:from>
    <xdr:to>
      <xdr:col>15</xdr:col>
      <xdr:colOff>133350</xdr:colOff>
      <xdr:row>83</xdr:row>
      <xdr:rowOff>28222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38399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92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102374</xdr:rowOff>
    </xdr:from>
    <xdr:to>
      <xdr:col>11</xdr:col>
      <xdr:colOff>82550</xdr:colOff>
      <xdr:row>82</xdr:row>
      <xdr:rowOff>32524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17301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7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89288</xdr:rowOff>
    </xdr:from>
    <xdr:to>
      <xdr:col>7</xdr:col>
      <xdr:colOff>31750</xdr:colOff>
      <xdr:row>82</xdr:row>
      <xdr:rowOff>19438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4215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6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今後も国・県の勧告に準じて給与制度の見直しを行い、給与水準の適正化に努める。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8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144463</xdr:rowOff>
    </xdr:from>
    <xdr:to>
      <xdr:col>81</xdr:col>
      <xdr:colOff>44450</xdr:colOff>
      <xdr:row>82</xdr:row>
      <xdr:rowOff>48419</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031913"/>
          <a:ext cx="8382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48419</xdr:rowOff>
    </xdr:from>
    <xdr:to>
      <xdr:col>77</xdr:col>
      <xdr:colOff>44450</xdr:colOff>
      <xdr:row>82</xdr:row>
      <xdr:rowOff>48419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1073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48419</xdr:rowOff>
    </xdr:from>
    <xdr:to>
      <xdr:col>72</xdr:col>
      <xdr:colOff>203200</xdr:colOff>
      <xdr:row>82</xdr:row>
      <xdr:rowOff>108744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10731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41275</xdr:rowOff>
    </xdr:from>
    <xdr:to>
      <xdr:col>73</xdr:col>
      <xdr:colOff>44450</xdr:colOff>
      <xdr:row>85</xdr:row>
      <xdr:rowOff>142875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127652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78581</xdr:rowOff>
    </xdr:from>
    <xdr:to>
      <xdr:col>68</xdr:col>
      <xdr:colOff>152400</xdr:colOff>
      <xdr:row>82</xdr:row>
      <xdr:rowOff>108744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137481"/>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71438</xdr:rowOff>
    </xdr:from>
    <xdr:to>
      <xdr:col>68</xdr:col>
      <xdr:colOff>203200</xdr:colOff>
      <xdr:row>86</xdr:row>
      <xdr:rowOff>1588</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157815</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157815</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93663</xdr:rowOff>
    </xdr:from>
    <xdr:to>
      <xdr:col>81</xdr:col>
      <xdr:colOff>95250</xdr:colOff>
      <xdr:row>82</xdr:row>
      <xdr:rowOff>23813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98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110190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82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169069</xdr:rowOff>
    </xdr:from>
    <xdr:to>
      <xdr:col>77</xdr:col>
      <xdr:colOff>95250</xdr:colOff>
      <xdr:row>82</xdr:row>
      <xdr:rowOff>99219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05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109396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825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169069</xdr:rowOff>
    </xdr:from>
    <xdr:to>
      <xdr:col>73</xdr:col>
      <xdr:colOff>44450</xdr:colOff>
      <xdr:row>82</xdr:row>
      <xdr:rowOff>99219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056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109396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825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57944</xdr:rowOff>
    </xdr:from>
    <xdr:to>
      <xdr:col>68</xdr:col>
      <xdr:colOff>203200</xdr:colOff>
      <xdr:row>82</xdr:row>
      <xdr:rowOff>159544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1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169721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885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27781</xdr:rowOff>
    </xdr:from>
    <xdr:to>
      <xdr:col>64</xdr:col>
      <xdr:colOff>152400</xdr:colOff>
      <xdr:row>82</xdr:row>
      <xdr:rowOff>129381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08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139558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3855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事務事業量に応じた職員の適正配置を進めていることにより職員数は年々減少しているものの、それを上回る人口減少が進んでいるため、人口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人当たりの職員数は増加傾向にあり、さらに類似団体平均を上回っている。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今後は職員の能力開発と人材育成による組織力の向上に重点を置くとともに、可能な分野から積極的に民間委託を進めるなど行政運営のさらなる効率化を図ることにより、職員の適正化に取り組む。</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135185</xdr:rowOff>
    </xdr:from>
    <xdr:to>
      <xdr:col>81</xdr:col>
      <xdr:colOff>44450</xdr:colOff>
      <xdr:row>68</xdr:row>
      <xdr:rowOff>17145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50735"/>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160672</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17145</xdr:rowOff>
    </xdr:from>
    <xdr:to>
      <xdr:col>81</xdr:col>
      <xdr:colOff>133350</xdr:colOff>
      <xdr:row>68</xdr:row>
      <xdr:rowOff>17145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75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50112</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94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135185</xdr:rowOff>
    </xdr:from>
    <xdr:to>
      <xdr:col>81</xdr:col>
      <xdr:colOff>133350</xdr:colOff>
      <xdr:row>59</xdr:row>
      <xdr:rowOff>135185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5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127705</xdr:rowOff>
    </xdr:from>
    <xdr:to>
      <xdr:col>81</xdr:col>
      <xdr:colOff>44450</xdr:colOff>
      <xdr:row>63</xdr:row>
      <xdr:rowOff>157198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929055"/>
          <a:ext cx="838200" cy="2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118762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7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102235</xdr:rowOff>
    </xdr:from>
    <xdr:to>
      <xdr:col>81</xdr:col>
      <xdr:colOff>95250</xdr:colOff>
      <xdr:row>63</xdr:row>
      <xdr:rowOff>32385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106256</xdr:rowOff>
    </xdr:from>
    <xdr:to>
      <xdr:col>77</xdr:col>
      <xdr:colOff>44450</xdr:colOff>
      <xdr:row>63</xdr:row>
      <xdr:rowOff>127705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907606"/>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94192</xdr:rowOff>
    </xdr:from>
    <xdr:to>
      <xdr:col>77</xdr:col>
      <xdr:colOff>95250</xdr:colOff>
      <xdr:row>63</xdr:row>
      <xdr:rowOff>24342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72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34519</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99554</xdr:rowOff>
    </xdr:from>
    <xdr:to>
      <xdr:col>72</xdr:col>
      <xdr:colOff>203200</xdr:colOff>
      <xdr:row>63</xdr:row>
      <xdr:rowOff>106256</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900904"/>
          <a:ext cx="889000" cy="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49954</xdr:rowOff>
    </xdr:from>
    <xdr:to>
      <xdr:col>73</xdr:col>
      <xdr:colOff>44450</xdr:colOff>
      <xdr:row>62</xdr:row>
      <xdr:rowOff>151554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161731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87489</xdr:rowOff>
    </xdr:from>
    <xdr:to>
      <xdr:col>68</xdr:col>
      <xdr:colOff>152400</xdr:colOff>
      <xdr:row>63</xdr:row>
      <xdr:rowOff>99554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88883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72602</xdr:rowOff>
    </xdr:from>
    <xdr:to>
      <xdr:col>68</xdr:col>
      <xdr:colOff>203200</xdr:colOff>
      <xdr:row>62</xdr:row>
      <xdr:rowOff>2752</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53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12929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60537</xdr:rowOff>
    </xdr:from>
    <xdr:to>
      <xdr:col>64</xdr:col>
      <xdr:colOff>152400</xdr:colOff>
      <xdr:row>61</xdr:row>
      <xdr:rowOff>162137</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864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106398</xdr:rowOff>
    </xdr:from>
    <xdr:to>
      <xdr:col>81</xdr:col>
      <xdr:colOff>95250</xdr:colOff>
      <xdr:row>64</xdr:row>
      <xdr:rowOff>36548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90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78475</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87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76905</xdr:rowOff>
    </xdr:from>
    <xdr:to>
      <xdr:col>77</xdr:col>
      <xdr:colOff>95250</xdr:colOff>
      <xdr:row>64</xdr:row>
      <xdr:rowOff>7055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8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163282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96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55456</xdr:rowOff>
    </xdr:from>
    <xdr:to>
      <xdr:col>73</xdr:col>
      <xdr:colOff>44450</xdr:colOff>
      <xdr:row>63</xdr:row>
      <xdr:rowOff>157056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141833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48754</xdr:rowOff>
    </xdr:from>
    <xdr:to>
      <xdr:col>68</xdr:col>
      <xdr:colOff>203200</xdr:colOff>
      <xdr:row>63</xdr:row>
      <xdr:rowOff>150354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8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135131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93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36689</xdr:rowOff>
    </xdr:from>
    <xdr:to>
      <xdr:col>64</xdr:col>
      <xdr:colOff>152400</xdr:colOff>
      <xdr:row>63</xdr:row>
      <xdr:rowOff>138289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83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123066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92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ポイントの改善となり、類似団体平均を下回っている。　</a:t>
          </a:r>
        </a:p>
        <a:p>
          <a:r>
            <a:rPr kumimoji="1" lang="ja-JP" altLang="en-US" sz="1300">
              <a:latin typeface="ＭＳ Ｐゴシック" panose="020B0600070205080204" pitchFamily="50" charset="-128"/>
              <a:ea typeface="ＭＳ Ｐゴシック" panose="020B0600070205080204" pitchFamily="50" charset="-128"/>
            </a:rPr>
            <a:t>　主な要因としては、五泉地域衛生施設組合の公債費、下水道事業への元利償還に対する繰出金が減少したことがあげられる。</a:t>
          </a:r>
        </a:p>
        <a:p>
          <a:r>
            <a:rPr kumimoji="1" lang="ja-JP" altLang="en-US" sz="1300">
              <a:latin typeface="ＭＳ Ｐゴシック" panose="020B0600070205080204" pitchFamily="50" charset="-128"/>
              <a:ea typeface="ＭＳ Ｐゴシック" panose="020B0600070205080204" pitchFamily="50" charset="-128"/>
            </a:rPr>
            <a:t>　今後も、緊急度・住民ニーズを的確に把握した事業の選択により、起債に大きく頼ることのない財政運営につとめ、また、交付税算入される地方債の活用や既発債の借換えなどを行い、利子償還額の平準化及び実質公債費比率の急激な上昇を抑制す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122464</xdr:rowOff>
    </xdr:from>
    <xdr:to>
      <xdr:col>81</xdr:col>
      <xdr:colOff>44450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23214"/>
          <a:ext cx="0" cy="16431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37391</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122464</xdr:rowOff>
    </xdr:from>
    <xdr:to>
      <xdr:col>81</xdr:col>
      <xdr:colOff>133350</xdr:colOff>
      <xdr:row>35</xdr:row>
      <xdr:rowOff>122464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58057</xdr:rowOff>
    </xdr:from>
    <xdr:to>
      <xdr:col>81</xdr:col>
      <xdr:colOff>44450</xdr:colOff>
      <xdr:row>41</xdr:row>
      <xdr:rowOff>24493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6916057"/>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151692</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8165</xdr:rowOff>
    </xdr:from>
    <xdr:to>
      <xdr:col>81</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42</xdr:row>
      <xdr:rowOff>2419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7053943"/>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168124</xdr:rowOff>
    </xdr:from>
    <xdr:to>
      <xdr:col>77</xdr:col>
      <xdr:colOff>95250</xdr:colOff>
      <xdr:row>41</xdr:row>
      <xdr:rowOff>98274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83051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71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2419</xdr:rowOff>
    </xdr:from>
    <xdr:to>
      <xdr:col>72</xdr:col>
      <xdr:colOff>203200</xdr:colOff>
      <xdr:row>42</xdr:row>
      <xdr:rowOff>94343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7203319"/>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31145</xdr:rowOff>
    </xdr:from>
    <xdr:to>
      <xdr:col>73</xdr:col>
      <xdr:colOff>44450</xdr:colOff>
      <xdr:row>41</xdr:row>
      <xdr:rowOff>132745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142922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94343</xdr:rowOff>
    </xdr:from>
    <xdr:to>
      <xdr:col>68</xdr:col>
      <xdr:colOff>152400</xdr:colOff>
      <xdr:row>42</xdr:row>
      <xdr:rowOff>128815</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flipV="1">
          <a:off x="13512800" y="729524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7257</xdr:rowOff>
    </xdr:from>
    <xdr:to>
      <xdr:col>64</xdr:col>
      <xdr:colOff>152400</xdr:colOff>
      <xdr:row>40</xdr:row>
      <xdr:rowOff>108857</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119034</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7257</xdr:rowOff>
    </xdr:from>
    <xdr:to>
      <xdr:col>81</xdr:col>
      <xdr:colOff>95250</xdr:colOff>
      <xdr:row>40</xdr:row>
      <xdr:rowOff>108857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23784</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145143</xdr:rowOff>
    </xdr:from>
    <xdr:to>
      <xdr:col>77</xdr:col>
      <xdr:colOff>95250</xdr:colOff>
      <xdr:row>41</xdr:row>
      <xdr:rowOff>75293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85470</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123069</xdr:rowOff>
    </xdr:from>
    <xdr:to>
      <xdr:col>73</xdr:col>
      <xdr:colOff>44450</xdr:colOff>
      <xdr:row>42</xdr:row>
      <xdr:rowOff>53219</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37996</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43543</xdr:rowOff>
    </xdr:from>
    <xdr:to>
      <xdr:col>68</xdr:col>
      <xdr:colOff>203200</xdr:colOff>
      <xdr:row>42</xdr:row>
      <xdr:rowOff>145143</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地方債の現在高や、下水道事業への元利償還に対する繰出金の減少により、前年度に比べ</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ポイント改善したが、類似団体平均を大きく上回っている。　</a:t>
          </a:r>
        </a:p>
        <a:p>
          <a:r>
            <a:rPr kumimoji="1" lang="ja-JP" altLang="en-US" sz="1300">
              <a:latin typeface="ＭＳ Ｐゴシック" panose="020B0600070205080204" pitchFamily="50" charset="-128"/>
              <a:ea typeface="ＭＳ Ｐゴシック" panose="020B0600070205080204" pitchFamily="50" charset="-128"/>
            </a:rPr>
            <a:t>　今後も後世への負担を少しでも軽減するよう、事業の実施については効果や必要性を検証した上で選択と集中を行うとともに、地方債の発行に当たっては交付税算入される地方債を活用するなど、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153314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451100"/>
          <a:ext cx="0" cy="113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125391</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55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153314</xdr:rowOff>
    </xdr:from>
    <xdr:to>
      <xdr:col>81</xdr:col>
      <xdr:colOff>133350</xdr:colOff>
      <xdr:row>20</xdr:row>
      <xdr:rowOff>153314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58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55982</xdr:rowOff>
    </xdr:from>
    <xdr:to>
      <xdr:col>81</xdr:col>
      <xdr:colOff>44450</xdr:colOff>
      <xdr:row>15</xdr:row>
      <xdr:rowOff>136093</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6179800" y="2627732"/>
          <a:ext cx="838200" cy="8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101465</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33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84938</xdr:rowOff>
    </xdr:from>
    <xdr:to>
      <xdr:col>81</xdr:col>
      <xdr:colOff>95250</xdr:colOff>
      <xdr:row>15</xdr:row>
      <xdr:rowOff>15088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136093</xdr:rowOff>
    </xdr:from>
    <xdr:to>
      <xdr:col>77</xdr:col>
      <xdr:colOff>44450</xdr:colOff>
      <xdr:row>16</xdr:row>
      <xdr:rowOff>90119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5290800" y="2707843"/>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121133</xdr:rowOff>
    </xdr:from>
    <xdr:to>
      <xdr:col>77</xdr:col>
      <xdr:colOff>95250</xdr:colOff>
      <xdr:row>15</xdr:row>
      <xdr:rowOff>51283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52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61460</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290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90119</xdr:rowOff>
    </xdr:from>
    <xdr:to>
      <xdr:col>72</xdr:col>
      <xdr:colOff>203200</xdr:colOff>
      <xdr:row>17</xdr:row>
      <xdr:rowOff>11811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4401800" y="2833319"/>
          <a:ext cx="889000" cy="9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8560</xdr:rowOff>
    </xdr:from>
    <xdr:to>
      <xdr:col>73</xdr:col>
      <xdr:colOff>44450</xdr:colOff>
      <xdr:row>15</xdr:row>
      <xdr:rowOff>110160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120337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162027</xdr:rowOff>
    </xdr:from>
    <xdr:to>
      <xdr:col>68</xdr:col>
      <xdr:colOff>152400</xdr:colOff>
      <xdr:row>17</xdr:row>
      <xdr:rowOff>11811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3512800" y="2905227"/>
          <a:ext cx="889000" cy="2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123063</xdr:rowOff>
    </xdr:from>
    <xdr:to>
      <xdr:col>68</xdr:col>
      <xdr:colOff>203200</xdr:colOff>
      <xdr:row>15</xdr:row>
      <xdr:rowOff>53213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63390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122098</xdr:rowOff>
    </xdr:from>
    <xdr:to>
      <xdr:col>64</xdr:col>
      <xdr:colOff>152400</xdr:colOff>
      <xdr:row>15</xdr:row>
      <xdr:rowOff>52248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52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62425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29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5182</xdr:rowOff>
    </xdr:from>
    <xdr:to>
      <xdr:col>81</xdr:col>
      <xdr:colOff>95250</xdr:colOff>
      <xdr:row>15</xdr:row>
      <xdr:rowOff>106782</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967200" y="257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148709</xdr:rowOff>
    </xdr:from>
    <xdr:ext cx="762000" cy="259045"/>
    <xdr:sp macro="" textlink="">
      <xdr:nvSpPr>
        <xdr:cNvPr id="468" name="将来負担の状況該当値テキスト">
          <a:extLst>
            <a:ext uri="{FF2B5EF4-FFF2-40B4-BE49-F238E27FC236}">
              <a16:creationId xmlns:a16="http://schemas.microsoft.com/office/drawing/2014/main" id="{00000000-0008-0000-0300-0000D4010000}"/>
            </a:ext>
          </a:extLst>
        </xdr:cNvPr>
        <xdr:cNvSpPr txBox="1"/>
      </xdr:nvSpPr>
      <xdr:spPr>
        <a:xfrm>
          <a:off x="17106900" y="254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85293</xdr:rowOff>
    </xdr:from>
    <xdr:to>
      <xdr:col>77</xdr:col>
      <xdr:colOff>95250</xdr:colOff>
      <xdr:row>16</xdr:row>
      <xdr:rowOff>15443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129000" y="265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220</xdr:rowOff>
    </xdr:from>
    <xdr:ext cx="7366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798800" y="2743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39319</xdr:rowOff>
    </xdr:from>
    <xdr:to>
      <xdr:col>73</xdr:col>
      <xdr:colOff>44450</xdr:colOff>
      <xdr:row>16</xdr:row>
      <xdr:rowOff>140919</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5240000" y="27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125696</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909800" y="286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132461</xdr:rowOff>
    </xdr:from>
    <xdr:to>
      <xdr:col>68</xdr:col>
      <xdr:colOff>203200</xdr:colOff>
      <xdr:row>17</xdr:row>
      <xdr:rowOff>62611</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4351000" y="287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47388</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020800" y="296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111227</xdr:rowOff>
    </xdr:from>
    <xdr:to>
      <xdr:col>64</xdr:col>
      <xdr:colOff>152400</xdr:colOff>
      <xdr:row>17</xdr:row>
      <xdr:rowOff>41377</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3462000" y="285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26154</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3131800" y="294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47,274
46,789
351.91
23,556,571
22,420,408
1,038,090
13,942,883
26,280,964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ポイント高い</a:t>
          </a:r>
          <a:r>
            <a:rPr kumimoji="1" lang="en-US" altLang="ja-JP" sz="1300">
              <a:latin typeface="ＭＳ Ｐゴシック" panose="020B0600070205080204" pitchFamily="50" charset="-128"/>
              <a:ea typeface="ＭＳ Ｐゴシック" panose="020B0600070205080204" pitchFamily="50" charset="-128"/>
            </a:rPr>
            <a:t>25.1</a:t>
          </a:r>
          <a:r>
            <a:rPr kumimoji="1" lang="ja-JP" altLang="en-US" sz="1300">
              <a:latin typeface="ＭＳ Ｐゴシック" panose="020B0600070205080204" pitchFamily="50" charset="-128"/>
              <a:ea typeface="ＭＳ Ｐゴシック" panose="020B0600070205080204" pitchFamily="50" charset="-128"/>
            </a:rPr>
            <a:t>％となっているのは、保育園運営を直営で行っていること、単独消防で本署、分署があること等が要因であり、行政サービスの提供方法の差異によるものと言える。</a:t>
          </a:r>
        </a:p>
        <a:p>
          <a:r>
            <a:rPr kumimoji="1" lang="ja-JP" altLang="en-US" sz="1300">
              <a:latin typeface="ＭＳ Ｐゴシック" panose="020B0600070205080204" pitchFamily="50" charset="-128"/>
              <a:ea typeface="ＭＳ Ｐゴシック" panose="020B0600070205080204" pitchFamily="50" charset="-128"/>
            </a:rPr>
            <a:t>　今後も、職員人件費における新規採用の抑制や、人員の適正な配置、デジタル技術の活用による内部事務の見直し等により、効果的かつ効率的な行政運営を行いながら人件費の削減に努める。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50800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372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137177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8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50800</xdr:rowOff>
    </xdr:from>
    <xdr:to>
      <xdr:col>24</xdr:col>
      <xdr:colOff>114300</xdr:colOff>
      <xdr:row>32</xdr:row>
      <xdr:rowOff>50800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38100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97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60977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44450</xdr:rowOff>
    </xdr:from>
    <xdr:to>
      <xdr:col>24</xdr:col>
      <xdr:colOff>76200</xdr:colOff>
      <xdr:row>37</xdr:row>
      <xdr:rowOff>146050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146050</xdr:rowOff>
    </xdr:from>
    <xdr:to>
      <xdr:col>19</xdr:col>
      <xdr:colOff>187325</xdr:colOff>
      <xdr:row>38</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89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114300</xdr:rowOff>
    </xdr:from>
    <xdr:to>
      <xdr:col>15</xdr:col>
      <xdr:colOff>98425</xdr:colOff>
      <xdr:row>38</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8650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82550</xdr:rowOff>
    </xdr:from>
    <xdr:to>
      <xdr:col>15</xdr:col>
      <xdr:colOff>149225</xdr:colOff>
      <xdr:row>38</xdr:row>
      <xdr:rowOff>12700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22877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9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88900</xdr:rowOff>
    </xdr:from>
    <xdr:to>
      <xdr:col>11</xdr:col>
      <xdr:colOff>9525</xdr:colOff>
      <xdr:row>36</xdr:row>
      <xdr:rowOff>114300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61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25400</xdr:rowOff>
    </xdr:from>
    <xdr:to>
      <xdr:col>11</xdr:col>
      <xdr:colOff>60325</xdr:colOff>
      <xdr:row>36</xdr:row>
      <xdr:rowOff>127000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137177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25400</xdr:rowOff>
    </xdr:from>
    <xdr:to>
      <xdr:col>6</xdr:col>
      <xdr:colOff>171450</xdr:colOff>
      <xdr:row>36</xdr:row>
      <xdr:rowOff>127000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158750</xdr:rowOff>
    </xdr:from>
    <xdr:to>
      <xdr:col>24</xdr:col>
      <xdr:colOff>76200</xdr:colOff>
      <xdr:row>38</xdr:row>
      <xdr:rowOff>88900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130827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0</xdr:rowOff>
    </xdr:from>
    <xdr:to>
      <xdr:col>15</xdr:col>
      <xdr:colOff>149225</xdr:colOff>
      <xdr:row>38</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63500</xdr:rowOff>
    </xdr:from>
    <xdr:to>
      <xdr:col>11</xdr:col>
      <xdr:colOff>60325</xdr:colOff>
      <xdr:row>36</xdr:row>
      <xdr:rowOff>165100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今後は、効果的かつ効率的な行政運営を行うための民間委託化やデジタル技術の活用等により、物件費の増加が考えられるが、事業の見直し等によりコストの抑制に努める。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85090</xdr:rowOff>
    </xdr:from>
    <xdr:to>
      <xdr:col>82</xdr:col>
      <xdr:colOff>107950</xdr:colOff>
      <xdr:row>21</xdr:row>
      <xdr:rowOff>62230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139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85090</xdr:rowOff>
    </xdr:from>
    <xdr:to>
      <xdr:col>82</xdr:col>
      <xdr:colOff>196850</xdr:colOff>
      <xdr:row>13</xdr:row>
      <xdr:rowOff>85090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85090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702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9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134620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39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16</xdr:row>
      <xdr:rowOff>134620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625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6367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157497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年少人口の減少に伴い、児童手当給付費等が年々減少している一方、障害福祉サービス費は増加の傾向にある。</a:t>
          </a:r>
        </a:p>
        <a:p>
          <a:r>
            <a:rPr kumimoji="1" lang="ja-JP" altLang="en-US" sz="1300">
              <a:latin typeface="ＭＳ Ｐゴシック" panose="020B0600070205080204" pitchFamily="50" charset="-128"/>
              <a:ea typeface="ＭＳ Ｐゴシック" panose="020B0600070205080204" pitchFamily="50" charset="-128"/>
            </a:rPr>
            <a:t>　今後も障害福祉サービス費の増加が見込まれるが、制度に沿った適正な事業実施を行い、扶助費の適正化に努める。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133350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075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105427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133350</xdr:rowOff>
    </xdr:from>
    <xdr:to>
      <xdr:col>24</xdr:col>
      <xdr:colOff>114300</xdr:colOff>
      <xdr:row>61</xdr:row>
      <xdr:rowOff>133350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0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6350</xdr:rowOff>
    </xdr:from>
    <xdr:to>
      <xdr:col>24</xdr:col>
      <xdr:colOff>25400</xdr:colOff>
      <xdr:row>57</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79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6350</xdr:rowOff>
    </xdr:from>
    <xdr:to>
      <xdr:col>19</xdr:col>
      <xdr:colOff>187325</xdr:colOff>
      <xdr:row>57</xdr:row>
      <xdr:rowOff>95250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790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25400</xdr:rowOff>
    </xdr:from>
    <xdr:to>
      <xdr:col>20</xdr:col>
      <xdr:colOff>38100</xdr:colOff>
      <xdr:row>56</xdr:row>
      <xdr:rowOff>127000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137177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95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69850</xdr:rowOff>
    </xdr:from>
    <xdr:to>
      <xdr:col>15</xdr:col>
      <xdr:colOff>98425</xdr:colOff>
      <xdr:row>57</xdr:row>
      <xdr:rowOff>95250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42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88900</xdr:rowOff>
    </xdr:from>
    <xdr:to>
      <xdr:col>15</xdr:col>
      <xdr:colOff>149225</xdr:colOff>
      <xdr:row>57</xdr:row>
      <xdr:rowOff>19050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127000</xdr:rowOff>
    </xdr:from>
    <xdr:to>
      <xdr:col>20</xdr:col>
      <xdr:colOff>38100</xdr:colOff>
      <xdr:row>57</xdr:row>
      <xdr:rowOff>57150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41927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44450</xdr:rowOff>
    </xdr:from>
    <xdr:to>
      <xdr:col>15</xdr:col>
      <xdr:colOff>149225</xdr:colOff>
      <xdr:row>57</xdr:row>
      <xdr:rowOff>146050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今後も財政運営の改善を図り、一般会計の負担額を減らしていくよう努める。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46990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4052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19067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46990</xdr:rowOff>
    </xdr:from>
    <xdr:to>
      <xdr:col>82</xdr:col>
      <xdr:colOff>196850</xdr:colOff>
      <xdr:row>61</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66040</xdr:rowOff>
    </xdr:from>
    <xdr:to>
      <xdr:col>82</xdr:col>
      <xdr:colOff>107950</xdr:colOff>
      <xdr:row>56</xdr:row>
      <xdr:rowOff>119380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672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39387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69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56</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67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163830</xdr:rowOff>
    </xdr:from>
    <xdr:to>
      <xdr:col>78</xdr:col>
      <xdr:colOff>120650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58</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901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1270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71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62247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40657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xdr:rowOff>
    </xdr:from>
    <xdr:to>
      <xdr:col>78</xdr:col>
      <xdr:colOff>120650</xdr:colOff>
      <xdr:row>56</xdr:row>
      <xdr:rowOff>116840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101617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0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76200</xdr:rowOff>
    </xdr:from>
    <xdr:to>
      <xdr:col>69</xdr:col>
      <xdr:colOff>142875</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121920</xdr:rowOff>
    </xdr:from>
    <xdr:to>
      <xdr:col>65</xdr:col>
      <xdr:colOff>53975</xdr:colOff>
      <xdr:row>59</xdr:row>
      <xdr:rowOff>52070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36847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　</a:t>
          </a:r>
        </a:p>
        <a:p>
          <a:r>
            <a:rPr kumimoji="1" lang="ja-JP" altLang="en-US" sz="1300">
              <a:latin typeface="ＭＳ Ｐゴシック" panose="020B0600070205080204" pitchFamily="50" charset="-128"/>
              <a:ea typeface="ＭＳ Ｐゴシック" panose="020B0600070205080204" pitchFamily="50" charset="-128"/>
            </a:rPr>
            <a:t>　引き続き補助金の交付団体の事業内容の精査を行うとともに、補助事業の効果や必要性を検証・評価し、交付の妥当性を判断していく。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149860</xdr:rowOff>
    </xdr:from>
    <xdr:to>
      <xdr:col>82</xdr:col>
      <xdr:colOff>107950</xdr:colOff>
      <xdr:row>40</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0771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46990</xdr:rowOff>
    </xdr:from>
    <xdr:to>
      <xdr:col>82</xdr:col>
      <xdr:colOff>196850</xdr:colOff>
      <xdr:row>40</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4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149860</xdr:rowOff>
    </xdr:from>
    <xdr:to>
      <xdr:col>82</xdr:col>
      <xdr:colOff>196850</xdr:colOff>
      <xdr:row>33</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0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96520</xdr:rowOff>
    </xdr:from>
    <xdr:to>
      <xdr:col>82</xdr:col>
      <xdr:colOff>107950</xdr:colOff>
      <xdr:row>34</xdr:row>
      <xdr:rowOff>127000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59258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113047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13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140970</xdr:rowOff>
    </xdr:from>
    <xdr:to>
      <xdr:col>82</xdr:col>
      <xdr:colOff>158750</xdr:colOff>
      <xdr:row>36</xdr:row>
      <xdr:rowOff>71120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123190</xdr:rowOff>
    </xdr:from>
    <xdr:to>
      <xdr:col>78</xdr:col>
      <xdr:colOff>69850</xdr:colOff>
      <xdr:row>34</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524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121920</xdr:rowOff>
    </xdr:from>
    <xdr:to>
      <xdr:col>78</xdr:col>
      <xdr:colOff>120650</xdr:colOff>
      <xdr:row>36</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12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20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96520</xdr:rowOff>
    </xdr:from>
    <xdr:to>
      <xdr:col>73</xdr:col>
      <xdr:colOff>180975</xdr:colOff>
      <xdr:row>34</xdr:row>
      <xdr:rowOff>123190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59258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82567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25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77470</xdr:rowOff>
    </xdr:from>
    <xdr:to>
      <xdr:col>69</xdr:col>
      <xdr:colOff>92075</xdr:colOff>
      <xdr:row>34</xdr:row>
      <xdr:rowOff>96520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067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64770</xdr:rowOff>
    </xdr:from>
    <xdr:to>
      <xdr:col>69</xdr:col>
      <xdr:colOff>142875</xdr:colOff>
      <xdr:row>35</xdr:row>
      <xdr:rowOff>166370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151147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45720</xdr:rowOff>
    </xdr:from>
    <xdr:to>
      <xdr:col>65</xdr:col>
      <xdr:colOff>53975</xdr:colOff>
      <xdr:row>35</xdr:row>
      <xdr:rowOff>147320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132097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3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125747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78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72390</xdr:rowOff>
    </xdr:from>
    <xdr:to>
      <xdr:col>74</xdr:col>
      <xdr:colOff>31750</xdr:colOff>
      <xdr:row>35</xdr:row>
      <xdr:rowOff>2540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12717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45720</xdr:rowOff>
    </xdr:from>
    <xdr:to>
      <xdr:col>69</xdr:col>
      <xdr:colOff>142875</xdr:colOff>
      <xdr:row>34</xdr:row>
      <xdr:rowOff>147320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157497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64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26670</xdr:rowOff>
    </xdr:from>
    <xdr:to>
      <xdr:col>65</xdr:col>
      <xdr:colOff>53975</xdr:colOff>
      <xdr:row>34</xdr:row>
      <xdr:rowOff>128270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5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138447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24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　今後は交流拠点複合施設建設に係る償還や廃棄物中間処理施設の建設に係る償還により公債費の増加が見込まれるが、事業の選択と集中により、地方債新規発行を抑制し、公債費の削減に努める。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90424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3152"/>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62501</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90424</xdr:rowOff>
    </xdr:from>
    <xdr:to>
      <xdr:col>24</xdr:col>
      <xdr:colOff>114300</xdr:colOff>
      <xdr:row>80</xdr:row>
      <xdr:rowOff>90424</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78</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37208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127016</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17272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720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73913</xdr:rowOff>
    </xdr:from>
    <xdr:to>
      <xdr:col>20</xdr:col>
      <xdr:colOff>38100</xdr:colOff>
      <xdr:row>78</xdr:row>
      <xdr:rowOff>4063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14240</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21844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390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119635</xdr:rowOff>
    </xdr:from>
    <xdr:to>
      <xdr:col>15</xdr:col>
      <xdr:colOff>149225</xdr:colOff>
      <xdr:row>78</xdr:row>
      <xdr:rowOff>49785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59962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21844</xdr:rowOff>
    </xdr:from>
    <xdr:to>
      <xdr:col>11</xdr:col>
      <xdr:colOff>9525</xdr:colOff>
      <xdr:row>78</xdr:row>
      <xdr:rowOff>26415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949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133350</xdr:rowOff>
    </xdr:from>
    <xdr:to>
      <xdr:col>24</xdr:col>
      <xdr:colOff>76200</xdr:colOff>
      <xdr:row>78</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105427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今後も行政評価に基づいた事務事業の見直しを行い、経常経費の削減に努める。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90424</xdr:rowOff>
    </xdr:from>
    <xdr:to>
      <xdr:col>82</xdr:col>
      <xdr:colOff>107950</xdr:colOff>
      <xdr:row>80</xdr:row>
      <xdr:rowOff>113285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777724"/>
          <a:ext cx="0" cy="105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5351</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90424</xdr:rowOff>
    </xdr:from>
    <xdr:to>
      <xdr:col>82</xdr:col>
      <xdr:colOff>196850</xdr:colOff>
      <xdr:row>74</xdr:row>
      <xdr:rowOff>90424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76</xdr:row>
      <xdr:rowOff>8128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1945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98569</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2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126492</xdr:rowOff>
    </xdr:from>
    <xdr:to>
      <xdr:col>82</xdr:col>
      <xdr:colOff>158750</xdr:colOff>
      <xdr:row>77</xdr:row>
      <xdr:rowOff>56642</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75</xdr:row>
      <xdr:rowOff>110998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29194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169926</xdr:rowOff>
    </xdr:from>
    <xdr:to>
      <xdr:col>78</xdr:col>
      <xdr:colOff>120650</xdr:colOff>
      <xdr:row>76</xdr:row>
      <xdr:rowOff>100076</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110998</xdr:rowOff>
    </xdr:from>
    <xdr:to>
      <xdr:col>73</xdr:col>
      <xdr:colOff>180975</xdr:colOff>
      <xdr:row>76</xdr:row>
      <xdr:rowOff>49276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697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149352</xdr:rowOff>
    </xdr:from>
    <xdr:to>
      <xdr:col>74</xdr:col>
      <xdr:colOff>31750</xdr:colOff>
      <xdr:row>77</xdr:row>
      <xdr:rowOff>79502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64279</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xdr:rowOff>
    </xdr:from>
    <xdr:to>
      <xdr:col>69</xdr:col>
      <xdr:colOff>92075</xdr:colOff>
      <xdr:row>76</xdr:row>
      <xdr:rowOff>49276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038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128778</xdr:rowOff>
    </xdr:from>
    <xdr:to>
      <xdr:col>82</xdr:col>
      <xdr:colOff>158750</xdr:colOff>
      <xdr:row>76</xdr:row>
      <xdr:rowOff>58928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145305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121683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60198</xdr:rowOff>
    </xdr:from>
    <xdr:to>
      <xdr:col>74</xdr:col>
      <xdr:colOff>31750</xdr:colOff>
      <xdr:row>75</xdr:row>
      <xdr:rowOff>161798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525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110253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128778</xdr:rowOff>
    </xdr:from>
    <xdr:to>
      <xdr:col>65</xdr:col>
      <xdr:colOff>53975</xdr:colOff>
      <xdr:row>76</xdr:row>
      <xdr:rowOff>58928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69105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116718</xdr:rowOff>
    </xdr:from>
    <xdr:to>
      <xdr:col>29</xdr:col>
      <xdr:colOff>127000</xdr:colOff>
      <xdr:row>19</xdr:row>
      <xdr:rowOff>159109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50293"/>
          <a:ext cx="0" cy="14139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131186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3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159109</xdr:rowOff>
    </xdr:from>
    <xdr:to>
      <xdr:col>30</xdr:col>
      <xdr:colOff>25400</xdr:colOff>
      <xdr:row>19</xdr:row>
      <xdr:rowOff>159109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642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31645</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93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116718</xdr:rowOff>
    </xdr:from>
    <xdr:to>
      <xdr:col>30</xdr:col>
      <xdr:colOff>25400</xdr:colOff>
      <xdr:row>11</xdr:row>
      <xdr:rowOff>116718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50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160</xdr:rowOff>
    </xdr:from>
    <xdr:to>
      <xdr:col>29</xdr:col>
      <xdr:colOff>127000</xdr:colOff>
      <xdr:row>17</xdr:row>
      <xdr:rowOff>38108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62435"/>
          <a:ext cx="647700" cy="37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10307</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2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165230</xdr:rowOff>
    </xdr:from>
    <xdr:to>
      <xdr:col>29</xdr:col>
      <xdr:colOff>177800</xdr:colOff>
      <xdr:row>16</xdr:row>
      <xdr:rowOff>95380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78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38108</xdr:rowOff>
    </xdr:from>
    <xdr:to>
      <xdr:col>26</xdr:col>
      <xdr:colOff>50800</xdr:colOff>
      <xdr:row>17</xdr:row>
      <xdr:rowOff>50638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00383"/>
          <a:ext cx="698500" cy="12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17412</xdr:rowOff>
    </xdr:from>
    <xdr:to>
      <xdr:col>26</xdr:col>
      <xdr:colOff>101600</xdr:colOff>
      <xdr:row>16</xdr:row>
      <xdr:rowOff>119012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082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129189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77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50638</xdr:rowOff>
    </xdr:from>
    <xdr:to>
      <xdr:col>22</xdr:col>
      <xdr:colOff>114300</xdr:colOff>
      <xdr:row>17</xdr:row>
      <xdr:rowOff>135763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12913"/>
          <a:ext cx="698500" cy="851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67818</xdr:rowOff>
    </xdr:from>
    <xdr:to>
      <xdr:col>22</xdr:col>
      <xdr:colOff>165100</xdr:colOff>
      <xdr:row>16</xdr:row>
      <xdr:rowOff>169418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58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8145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62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135763</xdr:rowOff>
    </xdr:from>
    <xdr:to>
      <xdr:col>18</xdr:col>
      <xdr:colOff>177800</xdr:colOff>
      <xdr:row>17</xdr:row>
      <xdr:rowOff>156151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098038"/>
          <a:ext cx="698500" cy="20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125582</xdr:rowOff>
    </xdr:from>
    <xdr:to>
      <xdr:col>19</xdr:col>
      <xdr:colOff>38100</xdr:colOff>
      <xdr:row>18</xdr:row>
      <xdr:rowOff>55732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7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40509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7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143442</xdr:rowOff>
    </xdr:from>
    <xdr:to>
      <xdr:col>15</xdr:col>
      <xdr:colOff>101600</xdr:colOff>
      <xdr:row>18</xdr:row>
      <xdr:rowOff>73592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05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58369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19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120810</xdr:rowOff>
    </xdr:from>
    <xdr:to>
      <xdr:col>29</xdr:col>
      <xdr:colOff>177800</xdr:colOff>
      <xdr:row>17</xdr:row>
      <xdr:rowOff>50960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11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92887</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88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158758</xdr:rowOff>
    </xdr:from>
    <xdr:to>
      <xdr:col>26</xdr:col>
      <xdr:colOff>101600</xdr:colOff>
      <xdr:row>17</xdr:row>
      <xdr:rowOff>88908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49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73685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035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171288</xdr:rowOff>
    </xdr:from>
    <xdr:to>
      <xdr:col>22</xdr:col>
      <xdr:colOff>165100</xdr:colOff>
      <xdr:row>17</xdr:row>
      <xdr:rowOff>101438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962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86215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04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84963</xdr:rowOff>
    </xdr:from>
    <xdr:to>
      <xdr:col>19</xdr:col>
      <xdr:colOff>38100</xdr:colOff>
      <xdr:row>18</xdr:row>
      <xdr:rowOff>15113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47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25290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81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105351</xdr:rowOff>
    </xdr:from>
    <xdr:to>
      <xdr:col>15</xdr:col>
      <xdr:colOff>101600</xdr:colOff>
      <xdr:row>18</xdr:row>
      <xdr:rowOff>35501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67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45678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3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104368</xdr:rowOff>
    </xdr:from>
    <xdr:to>
      <xdr:col>29</xdr:col>
      <xdr:colOff>127000</xdr:colOff>
      <xdr:row>38</xdr:row>
      <xdr:rowOff>69589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28918"/>
          <a:ext cx="0" cy="15082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41666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5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69589</xdr:rowOff>
    </xdr:from>
    <xdr:to>
      <xdr:col>30</xdr:col>
      <xdr:colOff>25400</xdr:colOff>
      <xdr:row>38</xdr:row>
      <xdr:rowOff>69589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5371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19295</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772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104368</xdr:rowOff>
    </xdr:from>
    <xdr:to>
      <xdr:col>30</xdr:col>
      <xdr:colOff>25400</xdr:colOff>
      <xdr:row>33</xdr:row>
      <xdr:rowOff>104368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289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114656</xdr:rowOff>
    </xdr:from>
    <xdr:to>
      <xdr:col>29</xdr:col>
      <xdr:colOff>127000</xdr:colOff>
      <xdr:row>36</xdr:row>
      <xdr:rowOff>122558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067906"/>
          <a:ext cx="647700" cy="7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47269</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65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202192</xdr:rowOff>
    </xdr:from>
    <xdr:to>
      <xdr:col>29</xdr:col>
      <xdr:colOff>177800</xdr:colOff>
      <xdr:row>35</xdr:row>
      <xdr:rowOff>303792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55775</xdr:rowOff>
    </xdr:from>
    <xdr:to>
      <xdr:col>26</xdr:col>
      <xdr:colOff>50800</xdr:colOff>
      <xdr:row>36</xdr:row>
      <xdr:rowOff>114656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009025"/>
          <a:ext cx="698500" cy="58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247944</xdr:rowOff>
    </xdr:from>
    <xdr:to>
      <xdr:col>26</xdr:col>
      <xdr:colOff>101600</xdr:colOff>
      <xdr:row>36</xdr:row>
      <xdr:rowOff>6644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6858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16821</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627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256714</xdr:rowOff>
    </xdr:from>
    <xdr:to>
      <xdr:col>22</xdr:col>
      <xdr:colOff>114300</xdr:colOff>
      <xdr:row>36</xdr:row>
      <xdr:rowOff>55775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3606800" y="6867064"/>
          <a:ext cx="698500" cy="141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274396</xdr:rowOff>
    </xdr:from>
    <xdr:to>
      <xdr:col>22</xdr:col>
      <xdr:colOff>165100</xdr:colOff>
      <xdr:row>36</xdr:row>
      <xdr:rowOff>33096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43273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218538</xdr:rowOff>
    </xdr:from>
    <xdr:to>
      <xdr:col>18</xdr:col>
      <xdr:colOff>177800</xdr:colOff>
      <xdr:row>35</xdr:row>
      <xdr:rowOff>256714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6828888"/>
          <a:ext cx="698500" cy="38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8992</xdr:rowOff>
    </xdr:from>
    <xdr:to>
      <xdr:col>19</xdr:col>
      <xdr:colOff>38100</xdr:colOff>
      <xdr:row>37</xdr:row>
      <xdr:rowOff>110592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1336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95369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2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165746</xdr:rowOff>
    </xdr:from>
    <xdr:to>
      <xdr:col>15</xdr:col>
      <xdr:colOff>101600</xdr:colOff>
      <xdr:row>37</xdr:row>
      <xdr:rowOff>95896</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1189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80673</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05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71758</xdr:rowOff>
    </xdr:from>
    <xdr:to>
      <xdr:col>29</xdr:col>
      <xdr:colOff>177800</xdr:colOff>
      <xdr:row>37</xdr:row>
      <xdr:rowOff>1908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025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43835</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6997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63856</xdr:rowOff>
    </xdr:from>
    <xdr:to>
      <xdr:col>26</xdr:col>
      <xdr:colOff>101600</xdr:colOff>
      <xdr:row>36</xdr:row>
      <xdr:rowOff>165456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017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150233</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03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4975</xdr:rowOff>
    </xdr:from>
    <xdr:to>
      <xdr:col>22</xdr:col>
      <xdr:colOff>165100</xdr:colOff>
      <xdr:row>36</xdr:row>
      <xdr:rowOff>106575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6958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91352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044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205914</xdr:rowOff>
    </xdr:from>
    <xdr:to>
      <xdr:col>19</xdr:col>
      <xdr:colOff>38100</xdr:colOff>
      <xdr:row>35</xdr:row>
      <xdr:rowOff>307514</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68162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317691</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6585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167738</xdr:rowOff>
    </xdr:from>
    <xdr:to>
      <xdr:col>15</xdr:col>
      <xdr:colOff>101600</xdr:colOff>
      <xdr:row>35</xdr:row>
      <xdr:rowOff>269338</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6778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279515</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654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47,274
46,789
351.91
23,556,571
22,420,408
1,038,090
13,942,883
26,280,964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158282</xdr:rowOff>
    </xdr:from>
    <xdr:to>
      <xdr:col>24</xdr:col>
      <xdr:colOff>62865</xdr:colOff>
      <xdr:row>39</xdr:row>
      <xdr:rowOff>50677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30332"/>
          <a:ext cx="1270" cy="1606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54504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4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50677</xdr:rowOff>
    </xdr:from>
    <xdr:to>
      <xdr:col>24</xdr:col>
      <xdr:colOff>152400</xdr:colOff>
      <xdr:row>39</xdr:row>
      <xdr:rowOff>50677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37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104959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0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158282</xdr:rowOff>
    </xdr:from>
    <xdr:to>
      <xdr:col>24</xdr:col>
      <xdr:colOff>152400</xdr:colOff>
      <xdr:row>29</xdr:row>
      <xdr:rowOff>158282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3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57045</xdr:rowOff>
    </xdr:from>
    <xdr:to>
      <xdr:col>24</xdr:col>
      <xdr:colOff>63500</xdr:colOff>
      <xdr:row>35</xdr:row>
      <xdr:rowOff>60849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57795"/>
          <a:ext cx="8382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138899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7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116022</xdr:rowOff>
    </xdr:from>
    <xdr:to>
      <xdr:col>24</xdr:col>
      <xdr:colOff>114300</xdr:colOff>
      <xdr:row>35</xdr:row>
      <xdr:rowOff>46172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60849</xdr:rowOff>
    </xdr:from>
    <xdr:to>
      <xdr:col>19</xdr:col>
      <xdr:colOff>177800</xdr:colOff>
      <xdr:row>35</xdr:row>
      <xdr:rowOff>85440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61599"/>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132857</xdr:rowOff>
    </xdr:from>
    <xdr:to>
      <xdr:col>20</xdr:col>
      <xdr:colOff>38100</xdr:colOff>
      <xdr:row>35</xdr:row>
      <xdr:rowOff>63007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6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79534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3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85440</xdr:rowOff>
    </xdr:from>
    <xdr:to>
      <xdr:col>15</xdr:col>
      <xdr:colOff>50800</xdr:colOff>
      <xdr:row>36</xdr:row>
      <xdr:rowOff>96511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86190"/>
          <a:ext cx="889000" cy="18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24010</xdr:rowOff>
    </xdr:from>
    <xdr:to>
      <xdr:col>15</xdr:col>
      <xdr:colOff>101600</xdr:colOff>
      <xdr:row>35</xdr:row>
      <xdr:rowOff>125610</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142137</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9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96511</xdr:rowOff>
    </xdr:from>
    <xdr:to>
      <xdr:col>10</xdr:col>
      <xdr:colOff>114300</xdr:colOff>
      <xdr:row>36</xdr:row>
      <xdr:rowOff>122277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68711"/>
          <a:ext cx="889000" cy="25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10539</xdr:rowOff>
    </xdr:from>
    <xdr:to>
      <xdr:col>10</xdr:col>
      <xdr:colOff>165100</xdr:colOff>
      <xdr:row>37</xdr:row>
      <xdr:rowOff>112139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103266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21186</xdr:rowOff>
    </xdr:from>
    <xdr:to>
      <xdr:col>6</xdr:col>
      <xdr:colOff>38100</xdr:colOff>
      <xdr:row>37</xdr:row>
      <xdr:rowOff>122786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6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113913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6245</xdr:rowOff>
    </xdr:from>
    <xdr:to>
      <xdr:col>24</xdr:col>
      <xdr:colOff>114300</xdr:colOff>
      <xdr:row>35</xdr:row>
      <xdr:rowOff>107845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0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156122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8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10049</xdr:rowOff>
    </xdr:from>
    <xdr:to>
      <xdr:col>20</xdr:col>
      <xdr:colOff>38100</xdr:colOff>
      <xdr:row>35</xdr:row>
      <xdr:rowOff>111649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1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102776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10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34640</xdr:rowOff>
    </xdr:from>
    <xdr:to>
      <xdr:col>15</xdr:col>
      <xdr:colOff>101600</xdr:colOff>
      <xdr:row>35</xdr:row>
      <xdr:rowOff>136240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127367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12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45711</xdr:rowOff>
    </xdr:from>
    <xdr:to>
      <xdr:col>10</xdr:col>
      <xdr:colOff>165100</xdr:colOff>
      <xdr:row>36</xdr:row>
      <xdr:rowOff>147311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1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163838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9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71477</xdr:rowOff>
    </xdr:from>
    <xdr:to>
      <xdr:col>6</xdr:col>
      <xdr:colOff>38100</xdr:colOff>
      <xdr:row>37</xdr:row>
      <xdr:rowOff>1627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4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18154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1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63805</xdr:rowOff>
    </xdr:from>
    <xdr:to>
      <xdr:col>24</xdr:col>
      <xdr:colOff>62865</xdr:colOff>
      <xdr:row>58</xdr:row>
      <xdr:rowOff>99759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6305"/>
          <a:ext cx="1270" cy="1407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103586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99759</xdr:rowOff>
    </xdr:from>
    <xdr:to>
      <xdr:col>24</xdr:col>
      <xdr:colOff>152400</xdr:colOff>
      <xdr:row>58</xdr:row>
      <xdr:rowOff>99759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4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10482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1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63805</xdr:rowOff>
    </xdr:from>
    <xdr:to>
      <xdr:col>24</xdr:col>
      <xdr:colOff>152400</xdr:colOff>
      <xdr:row>50</xdr:row>
      <xdr:rowOff>63805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6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161883</xdr:rowOff>
    </xdr:from>
    <xdr:to>
      <xdr:col>24</xdr:col>
      <xdr:colOff>63500</xdr:colOff>
      <xdr:row>58</xdr:row>
      <xdr:rowOff>13348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34533"/>
          <a:ext cx="838200" cy="2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109912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39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87035</xdr:rowOff>
    </xdr:from>
    <xdr:to>
      <xdr:col>24</xdr:col>
      <xdr:colOff>114300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13348</xdr:rowOff>
    </xdr:from>
    <xdr:to>
      <xdr:col>19</xdr:col>
      <xdr:colOff>177800</xdr:colOff>
      <xdr:row>58</xdr:row>
      <xdr:rowOff>81818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57448"/>
          <a:ext cx="889000" cy="6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151902</xdr:rowOff>
    </xdr:from>
    <xdr:to>
      <xdr:col>20</xdr:col>
      <xdr:colOff>38100</xdr:colOff>
      <xdr:row>57</xdr:row>
      <xdr:rowOff>82052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98579</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65067</xdr:rowOff>
    </xdr:from>
    <xdr:to>
      <xdr:col>15</xdr:col>
      <xdr:colOff>50800</xdr:colOff>
      <xdr:row>58</xdr:row>
      <xdr:rowOff>81818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09167"/>
          <a:ext cx="889000" cy="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42147</xdr:rowOff>
    </xdr:from>
    <xdr:to>
      <xdr:col>15</xdr:col>
      <xdr:colOff>101600</xdr:colOff>
      <xdr:row>57</xdr:row>
      <xdr:rowOff>143747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160274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0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65067</xdr:rowOff>
    </xdr:from>
    <xdr:to>
      <xdr:col>10</xdr:col>
      <xdr:colOff>114300</xdr:colOff>
      <xdr:row>58</xdr:row>
      <xdr:rowOff>84178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09167"/>
          <a:ext cx="889000" cy="1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127552</xdr:rowOff>
    </xdr:from>
    <xdr:to>
      <xdr:col>10</xdr:col>
      <xdr:colOff>165100</xdr:colOff>
      <xdr:row>58</xdr:row>
      <xdr:rowOff>57702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74229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153338</xdr:rowOff>
    </xdr:from>
    <xdr:to>
      <xdr:col>6</xdr:col>
      <xdr:colOff>38100</xdr:colOff>
      <xdr:row>58</xdr:row>
      <xdr:rowOff>83488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100015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111083</xdr:rowOff>
    </xdr:from>
    <xdr:to>
      <xdr:col>24</xdr:col>
      <xdr:colOff>114300</xdr:colOff>
      <xdr:row>58</xdr:row>
      <xdr:rowOff>41233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26010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9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133998</xdr:rowOff>
    </xdr:from>
    <xdr:to>
      <xdr:col>20</xdr:col>
      <xdr:colOff>38100</xdr:colOff>
      <xdr:row>58</xdr:row>
      <xdr:rowOff>64148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55275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31018</xdr:rowOff>
    </xdr:from>
    <xdr:to>
      <xdr:col>15</xdr:col>
      <xdr:colOff>101600</xdr:colOff>
      <xdr:row>58</xdr:row>
      <xdr:rowOff>132618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7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123745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6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14267</xdr:rowOff>
    </xdr:from>
    <xdr:to>
      <xdr:col>10</xdr:col>
      <xdr:colOff>165100</xdr:colOff>
      <xdr:row>58</xdr:row>
      <xdr:rowOff>115867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5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106994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5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33378</xdr:rowOff>
    </xdr:from>
    <xdr:to>
      <xdr:col>6</xdr:col>
      <xdr:colOff>38100</xdr:colOff>
      <xdr:row>58</xdr:row>
      <xdr:rowOff>134978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126105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50500</xdr:rowOff>
    </xdr:from>
    <xdr:to>
      <xdr:col>24</xdr:col>
      <xdr:colOff>62865</xdr:colOff>
      <xdr:row>78</xdr:row>
      <xdr:rowOff>108336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23450"/>
          <a:ext cx="1270" cy="1257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112163</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8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108336</xdr:rowOff>
    </xdr:from>
    <xdr:to>
      <xdr:col>24</xdr:col>
      <xdr:colOff>152400</xdr:colOff>
      <xdr:row>78</xdr:row>
      <xdr:rowOff>108336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8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168627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99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50500</xdr:rowOff>
    </xdr:from>
    <xdr:to>
      <xdr:col>24</xdr:col>
      <xdr:colOff>152400</xdr:colOff>
      <xdr:row>71</xdr:row>
      <xdr:rowOff>50500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2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57038</xdr:rowOff>
    </xdr:from>
    <xdr:to>
      <xdr:col>24</xdr:col>
      <xdr:colOff>63500</xdr:colOff>
      <xdr:row>77</xdr:row>
      <xdr:rowOff>65701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258688"/>
          <a:ext cx="838200" cy="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56080</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577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77653</xdr:rowOff>
    </xdr:from>
    <xdr:to>
      <xdr:col>24</xdr:col>
      <xdr:colOff>114300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145004</xdr:rowOff>
    </xdr:from>
    <xdr:to>
      <xdr:col>19</xdr:col>
      <xdr:colOff>177800</xdr:colOff>
      <xdr:row>77</xdr:row>
      <xdr:rowOff>57038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175204"/>
          <a:ext cx="889000" cy="8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61102</xdr:rowOff>
    </xdr:from>
    <xdr:to>
      <xdr:col>20</xdr:col>
      <xdr:colOff>38100</xdr:colOff>
      <xdr:row>77</xdr:row>
      <xdr:rowOff>162702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153829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145004</xdr:rowOff>
    </xdr:from>
    <xdr:to>
      <xdr:col>15</xdr:col>
      <xdr:colOff>50800</xdr:colOff>
      <xdr:row>78</xdr:row>
      <xdr:rowOff>36875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75204"/>
          <a:ext cx="889000" cy="23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75321</xdr:rowOff>
    </xdr:from>
    <xdr:to>
      <xdr:col>15</xdr:col>
      <xdr:colOff>101600</xdr:colOff>
      <xdr:row>78</xdr:row>
      <xdr:rowOff>5471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168048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166881</xdr:rowOff>
    </xdr:from>
    <xdr:to>
      <xdr:col>10</xdr:col>
      <xdr:colOff>114300</xdr:colOff>
      <xdr:row>78</xdr:row>
      <xdr:rowOff>36875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368531"/>
          <a:ext cx="889000" cy="4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171425</xdr:rowOff>
    </xdr:from>
    <xdr:to>
      <xdr:col>10</xdr:col>
      <xdr:colOff>165100</xdr:colOff>
      <xdr:row>78</xdr:row>
      <xdr:rowOff>101575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92702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6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167149</xdr:rowOff>
    </xdr:from>
    <xdr:to>
      <xdr:col>6</xdr:col>
      <xdr:colOff>38100</xdr:colOff>
      <xdr:row>78</xdr:row>
      <xdr:rowOff>97299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6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88426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46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14901</xdr:rowOff>
    </xdr:from>
    <xdr:to>
      <xdr:col>24</xdr:col>
      <xdr:colOff>114300</xdr:colOff>
      <xdr:row>77</xdr:row>
      <xdr:rowOff>116501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1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37778</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6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6238</xdr:rowOff>
    </xdr:from>
    <xdr:to>
      <xdr:col>20</xdr:col>
      <xdr:colOff>38100</xdr:colOff>
      <xdr:row>77</xdr:row>
      <xdr:rowOff>107838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0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124365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98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94204</xdr:rowOff>
    </xdr:from>
    <xdr:to>
      <xdr:col>15</xdr:col>
      <xdr:colOff>101600</xdr:colOff>
      <xdr:row>77</xdr:row>
      <xdr:rowOff>24354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2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40881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899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157525</xdr:rowOff>
    </xdr:from>
    <xdr:to>
      <xdr:col>10</xdr:col>
      <xdr:colOff>165100</xdr:colOff>
      <xdr:row>78</xdr:row>
      <xdr:rowOff>87675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104202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13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116081</xdr:rowOff>
    </xdr:from>
    <xdr:to>
      <xdr:col>6</xdr:col>
      <xdr:colOff>38100</xdr:colOff>
      <xdr:row>78</xdr:row>
      <xdr:rowOff>46231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1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62758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09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114351</xdr:rowOff>
    </xdr:from>
    <xdr:to>
      <xdr:col>24</xdr:col>
      <xdr:colOff>62865</xdr:colOff>
      <xdr:row>99</xdr:row>
      <xdr:rowOff>28727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44851"/>
          <a:ext cx="1270" cy="1457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32554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0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28727</xdr:rowOff>
    </xdr:from>
    <xdr:to>
      <xdr:col>24</xdr:col>
      <xdr:colOff>152400</xdr:colOff>
      <xdr:row>99</xdr:row>
      <xdr:rowOff>28727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2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61028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2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114351</xdr:rowOff>
    </xdr:from>
    <xdr:to>
      <xdr:col>24</xdr:col>
      <xdr:colOff>152400</xdr:colOff>
      <xdr:row>90</xdr:row>
      <xdr:rowOff>114351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91593</xdr:rowOff>
    </xdr:from>
    <xdr:to>
      <xdr:col>24</xdr:col>
      <xdr:colOff>63500</xdr:colOff>
      <xdr:row>97</xdr:row>
      <xdr:rowOff>39446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50793"/>
          <a:ext cx="838200" cy="11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96790</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84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73913</xdr:rowOff>
    </xdr:from>
    <xdr:to>
      <xdr:col>24</xdr:col>
      <xdr:colOff>114300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91593</xdr:rowOff>
    </xdr:from>
    <xdr:to>
      <xdr:col>19</xdr:col>
      <xdr:colOff>177800</xdr:colOff>
      <xdr:row>97</xdr:row>
      <xdr:rowOff>162534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50793"/>
          <a:ext cx="889000" cy="24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98413</xdr:rowOff>
    </xdr:from>
    <xdr:to>
      <xdr:col>20</xdr:col>
      <xdr:colOff>38100</xdr:colOff>
      <xdr:row>96</xdr:row>
      <xdr:rowOff>28563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45090</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162534</xdr:rowOff>
    </xdr:from>
    <xdr:to>
      <xdr:col>15</xdr:col>
      <xdr:colOff>50800</xdr:colOff>
      <xdr:row>98</xdr:row>
      <xdr:rowOff>36716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793184"/>
          <a:ext cx="889000" cy="45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36767</xdr:rowOff>
    </xdr:from>
    <xdr:to>
      <xdr:col>15</xdr:col>
      <xdr:colOff>101600</xdr:colOff>
      <xdr:row>97</xdr:row>
      <xdr:rowOff>138367</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154894</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44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36716</xdr:rowOff>
    </xdr:from>
    <xdr:to>
      <xdr:col>10</xdr:col>
      <xdr:colOff>114300</xdr:colOff>
      <xdr:row>98</xdr:row>
      <xdr:rowOff>91439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38816"/>
          <a:ext cx="889000" cy="54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31483</xdr:rowOff>
    </xdr:from>
    <xdr:to>
      <xdr:col>10</xdr:col>
      <xdr:colOff>165100</xdr:colOff>
      <xdr:row>97</xdr:row>
      <xdr:rowOff>133083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149610</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437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80975</xdr:rowOff>
    </xdr:from>
    <xdr:to>
      <xdr:col>6</xdr:col>
      <xdr:colOff>38100</xdr:colOff>
      <xdr:row>98</xdr:row>
      <xdr:rowOff>11125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27652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160096</xdr:rowOff>
    </xdr:from>
    <xdr:to>
      <xdr:col>24</xdr:col>
      <xdr:colOff>114300</xdr:colOff>
      <xdr:row>97</xdr:row>
      <xdr:rowOff>90246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1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138523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9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40793</xdr:rowOff>
    </xdr:from>
    <xdr:to>
      <xdr:col>20</xdr:col>
      <xdr:colOff>38100</xdr:colOff>
      <xdr:row>96</xdr:row>
      <xdr:rowOff>142393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9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133520</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9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111734</xdr:rowOff>
    </xdr:from>
    <xdr:to>
      <xdr:col>15</xdr:col>
      <xdr:colOff>101600</xdr:colOff>
      <xdr:row>98</xdr:row>
      <xdr:rowOff>41884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4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33011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3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157366</xdr:rowOff>
    </xdr:from>
    <xdr:to>
      <xdr:col>10</xdr:col>
      <xdr:colOff>165100</xdr:colOff>
      <xdr:row>98</xdr:row>
      <xdr:rowOff>87516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7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78643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88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40639</xdr:rowOff>
    </xdr:from>
    <xdr:to>
      <xdr:col>6</xdr:col>
      <xdr:colOff>38100</xdr:colOff>
      <xdr:row>98</xdr:row>
      <xdr:rowOff>142239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42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133366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3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153957</xdr:rowOff>
    </xdr:from>
    <xdr:to>
      <xdr:col>54</xdr:col>
      <xdr:colOff>189865</xdr:colOff>
      <xdr:row>37</xdr:row>
      <xdr:rowOff>103627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468907"/>
          <a:ext cx="1270" cy="978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107454</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5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103627</xdr:rowOff>
    </xdr:from>
    <xdr:to>
      <xdr:col>55</xdr:col>
      <xdr:colOff>88900</xdr:colOff>
      <xdr:row>37</xdr:row>
      <xdr:rowOff>103627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4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100634</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24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153957</xdr:rowOff>
    </xdr:from>
    <xdr:to>
      <xdr:col>55</xdr:col>
      <xdr:colOff>88900</xdr:colOff>
      <xdr:row>31</xdr:row>
      <xdr:rowOff>153957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46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87587</xdr:rowOff>
    </xdr:from>
    <xdr:to>
      <xdr:col>55</xdr:col>
      <xdr:colOff>0</xdr:colOff>
      <xdr:row>36</xdr:row>
      <xdr:rowOff>161417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59787"/>
          <a:ext cx="838200" cy="7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44302</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873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21425</xdr:rowOff>
    </xdr:from>
    <xdr:to>
      <xdr:col>55</xdr:col>
      <xdr:colOff>50800</xdr:colOff>
      <xdr:row>35</xdr:row>
      <xdr:rowOff>123025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72560</xdr:rowOff>
    </xdr:from>
    <xdr:to>
      <xdr:col>50</xdr:col>
      <xdr:colOff>114300</xdr:colOff>
      <xdr:row>36</xdr:row>
      <xdr:rowOff>161417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5558960"/>
          <a:ext cx="889000" cy="77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63548</xdr:rowOff>
    </xdr:from>
    <xdr:to>
      <xdr:col>50</xdr:col>
      <xdr:colOff>165100</xdr:colOff>
      <xdr:row>35</xdr:row>
      <xdr:rowOff>165148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10225</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72560</xdr:rowOff>
    </xdr:from>
    <xdr:to>
      <xdr:col>45</xdr:col>
      <xdr:colOff>177800</xdr:colOff>
      <xdr:row>37</xdr:row>
      <xdr:rowOff>110134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5558960"/>
          <a:ext cx="889000" cy="89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121864</xdr:rowOff>
    </xdr:from>
    <xdr:to>
      <xdr:col>46</xdr:col>
      <xdr:colOff>38100</xdr:colOff>
      <xdr:row>31</xdr:row>
      <xdr:rowOff>52014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68541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110134</xdr:rowOff>
    </xdr:from>
    <xdr:to>
      <xdr:col>41</xdr:col>
      <xdr:colOff>50800</xdr:colOff>
      <xdr:row>37</xdr:row>
      <xdr:rowOff>125108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6453784"/>
          <a:ext cx="889000" cy="14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131823</xdr:rowOff>
    </xdr:from>
    <xdr:to>
      <xdr:col>41</xdr:col>
      <xdr:colOff>101600</xdr:colOff>
      <xdr:row>37</xdr:row>
      <xdr:rowOff>61973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78500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0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163241</xdr:rowOff>
    </xdr:from>
    <xdr:to>
      <xdr:col>36</xdr:col>
      <xdr:colOff>165100</xdr:colOff>
      <xdr:row>37</xdr:row>
      <xdr:rowOff>93391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3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109918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11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36787</xdr:rowOff>
    </xdr:from>
    <xdr:to>
      <xdr:col>55</xdr:col>
      <xdr:colOff>50800</xdr:colOff>
      <xdr:row>36</xdr:row>
      <xdr:rowOff>138387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15214</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8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110617</xdr:rowOff>
    </xdr:from>
    <xdr:to>
      <xdr:col>50</xdr:col>
      <xdr:colOff>165100</xdr:colOff>
      <xdr:row>37</xdr:row>
      <xdr:rowOff>40767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8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31894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37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21760</xdr:rowOff>
    </xdr:from>
    <xdr:to>
      <xdr:col>46</xdr:col>
      <xdr:colOff>38100</xdr:colOff>
      <xdr:row>32</xdr:row>
      <xdr:rowOff>123360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550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114487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6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59334</xdr:rowOff>
    </xdr:from>
    <xdr:to>
      <xdr:col>41</xdr:col>
      <xdr:colOff>101600</xdr:colOff>
      <xdr:row>37</xdr:row>
      <xdr:rowOff>160934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0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152061</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74308</xdr:rowOff>
    </xdr:from>
    <xdr:to>
      <xdr:col>36</xdr:col>
      <xdr:colOff>165100</xdr:colOff>
      <xdr:row>38</xdr:row>
      <xdr:rowOff>4458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1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167035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1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114622</xdr:rowOff>
    </xdr:from>
    <xdr:to>
      <xdr:col>54</xdr:col>
      <xdr:colOff>189865</xdr:colOff>
      <xdr:row>58</xdr:row>
      <xdr:rowOff>45227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687122"/>
          <a:ext cx="1270" cy="130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49054</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45227</xdr:rowOff>
    </xdr:from>
    <xdr:to>
      <xdr:col>55</xdr:col>
      <xdr:colOff>88900</xdr:colOff>
      <xdr:row>58</xdr:row>
      <xdr:rowOff>45227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61299</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46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114622</xdr:rowOff>
    </xdr:from>
    <xdr:to>
      <xdr:col>55</xdr:col>
      <xdr:colOff>88900</xdr:colOff>
      <xdr:row>50</xdr:row>
      <xdr:rowOff>114622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68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38331</xdr:rowOff>
    </xdr:from>
    <xdr:to>
      <xdr:col>55</xdr:col>
      <xdr:colOff>0</xdr:colOff>
      <xdr:row>57</xdr:row>
      <xdr:rowOff>71882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10981"/>
          <a:ext cx="838200" cy="3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9593</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39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158166</xdr:rowOff>
    </xdr:from>
    <xdr:to>
      <xdr:col>55</xdr:col>
      <xdr:colOff>50800</xdr:colOff>
      <xdr:row>56</xdr:row>
      <xdr:rowOff>88316</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114340</xdr:rowOff>
    </xdr:from>
    <xdr:to>
      <xdr:col>50</xdr:col>
      <xdr:colOff>114300</xdr:colOff>
      <xdr:row>57</xdr:row>
      <xdr:rowOff>38331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544090"/>
          <a:ext cx="889000" cy="26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149068</xdr:rowOff>
    </xdr:from>
    <xdr:to>
      <xdr:col>50</xdr:col>
      <xdr:colOff>165100</xdr:colOff>
      <xdr:row>56</xdr:row>
      <xdr:rowOff>79218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95745</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114340</xdr:rowOff>
    </xdr:from>
    <xdr:to>
      <xdr:col>45</xdr:col>
      <xdr:colOff>177800</xdr:colOff>
      <xdr:row>56</xdr:row>
      <xdr:rowOff>12438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544090"/>
          <a:ext cx="889000" cy="6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97686</xdr:rowOff>
    </xdr:from>
    <xdr:to>
      <xdr:col>46</xdr:col>
      <xdr:colOff>38100</xdr:colOff>
      <xdr:row>56</xdr:row>
      <xdr:rowOff>27836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18963</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169197</xdr:rowOff>
    </xdr:from>
    <xdr:to>
      <xdr:col>41</xdr:col>
      <xdr:colOff>50800</xdr:colOff>
      <xdr:row>56</xdr:row>
      <xdr:rowOff>12438</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598947"/>
          <a:ext cx="889000" cy="1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32641</xdr:rowOff>
    </xdr:from>
    <xdr:to>
      <xdr:col>41</xdr:col>
      <xdr:colOff>101600</xdr:colOff>
      <xdr:row>56</xdr:row>
      <xdr:rowOff>134241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3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125368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2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91308</xdr:rowOff>
    </xdr:from>
    <xdr:to>
      <xdr:col>36</xdr:col>
      <xdr:colOff>165100</xdr:colOff>
      <xdr:row>57</xdr:row>
      <xdr:rowOff>21458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9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12585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8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21082</xdr:rowOff>
    </xdr:from>
    <xdr:to>
      <xdr:col>55</xdr:col>
      <xdr:colOff>50800</xdr:colOff>
      <xdr:row>57</xdr:row>
      <xdr:rowOff>122682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9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170959</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7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158981</xdr:rowOff>
    </xdr:from>
    <xdr:to>
      <xdr:col>50</xdr:col>
      <xdr:colOff>165100</xdr:colOff>
      <xdr:row>57</xdr:row>
      <xdr:rowOff>89131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6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80258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5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63540</xdr:rowOff>
    </xdr:from>
    <xdr:to>
      <xdr:col>46</xdr:col>
      <xdr:colOff>38100</xdr:colOff>
      <xdr:row>55</xdr:row>
      <xdr:rowOff>165140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49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10217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26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133088</xdr:rowOff>
    </xdr:from>
    <xdr:to>
      <xdr:col>41</xdr:col>
      <xdr:colOff>101600</xdr:colOff>
      <xdr:row>56</xdr:row>
      <xdr:rowOff>63238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6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79765</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3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118397</xdr:rowOff>
    </xdr:from>
    <xdr:to>
      <xdr:col>36</xdr:col>
      <xdr:colOff>165100</xdr:colOff>
      <xdr:row>56</xdr:row>
      <xdr:rowOff>48547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54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65074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32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56250</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229200"/>
          <a:ext cx="1270" cy="141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2927</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200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56250</xdr:rowOff>
    </xdr:from>
    <xdr:to>
      <xdr:col>55</xdr:col>
      <xdr:colOff>88900</xdr:colOff>
      <xdr:row>71</xdr:row>
      <xdr:rowOff>56250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22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27991</xdr:rowOff>
    </xdr:from>
    <xdr:to>
      <xdr:col>55</xdr:col>
      <xdr:colOff>0</xdr:colOff>
      <xdr:row>79</xdr:row>
      <xdr:rowOff>10378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401091"/>
          <a:ext cx="838200" cy="15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51568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3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28691</xdr:rowOff>
    </xdr:from>
    <xdr:to>
      <xdr:col>55</xdr:col>
      <xdr:colOff>50800</xdr:colOff>
      <xdr:row>78</xdr:row>
      <xdr:rowOff>130291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149312</xdr:rowOff>
    </xdr:from>
    <xdr:to>
      <xdr:col>50</xdr:col>
      <xdr:colOff>114300</xdr:colOff>
      <xdr:row>78</xdr:row>
      <xdr:rowOff>27991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008062"/>
          <a:ext cx="889000" cy="39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8280</xdr:rowOff>
    </xdr:from>
    <xdr:to>
      <xdr:col>50</xdr:col>
      <xdr:colOff>165100</xdr:colOff>
      <xdr:row>78</xdr:row>
      <xdr:rowOff>109880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101007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149312</xdr:rowOff>
    </xdr:from>
    <xdr:to>
      <xdr:col>45</xdr:col>
      <xdr:colOff>177800</xdr:colOff>
      <xdr:row>78</xdr:row>
      <xdr:rowOff>66298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008062"/>
          <a:ext cx="889000" cy="43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157045</xdr:rowOff>
    </xdr:from>
    <xdr:to>
      <xdr:col>46</xdr:col>
      <xdr:colOff>38100</xdr:colOff>
      <xdr:row>78</xdr:row>
      <xdr:rowOff>87195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78322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4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66298</xdr:rowOff>
    </xdr:from>
    <xdr:to>
      <xdr:col>41</xdr:col>
      <xdr:colOff>50800</xdr:colOff>
      <xdr:row>78</xdr:row>
      <xdr:rowOff>83268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439398"/>
          <a:ext cx="889000" cy="16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30107</xdr:rowOff>
    </xdr:from>
    <xdr:to>
      <xdr:col>41</xdr:col>
      <xdr:colOff>101600</xdr:colOff>
      <xdr:row>78</xdr:row>
      <xdr:rowOff>131707</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0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122834</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4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65419</xdr:rowOff>
    </xdr:from>
    <xdr:to>
      <xdr:col>36</xdr:col>
      <xdr:colOff>165100</xdr:colOff>
      <xdr:row>78</xdr:row>
      <xdr:rowOff>167019</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3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158146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5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131028</xdr:rowOff>
    </xdr:from>
    <xdr:to>
      <xdr:col>55</xdr:col>
      <xdr:colOff>50800</xdr:colOff>
      <xdr:row>79</xdr:row>
      <xdr:rowOff>61178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0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45955</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1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148641</xdr:rowOff>
    </xdr:from>
    <xdr:to>
      <xdr:col>50</xdr:col>
      <xdr:colOff>165100</xdr:colOff>
      <xdr:row>78</xdr:row>
      <xdr:rowOff>78791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5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95318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12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98512</xdr:rowOff>
    </xdr:from>
    <xdr:to>
      <xdr:col>46</xdr:col>
      <xdr:colOff>38100</xdr:colOff>
      <xdr:row>76</xdr:row>
      <xdr:rowOff>28662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295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45189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73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15498</xdr:rowOff>
    </xdr:from>
    <xdr:to>
      <xdr:col>41</xdr:col>
      <xdr:colOff>101600</xdr:colOff>
      <xdr:row>78</xdr:row>
      <xdr:rowOff>117098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38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133625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16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32468</xdr:rowOff>
    </xdr:from>
    <xdr:to>
      <xdr:col>36</xdr:col>
      <xdr:colOff>165100</xdr:colOff>
      <xdr:row>78</xdr:row>
      <xdr:rowOff>134068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0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150595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18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160460</xdr:rowOff>
    </xdr:from>
    <xdr:to>
      <xdr:col>54</xdr:col>
      <xdr:colOff>189865</xdr:colOff>
      <xdr:row>99</xdr:row>
      <xdr:rowOff>16698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90960"/>
          <a:ext cx="1270" cy="139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20525</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9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16698</xdr:rowOff>
    </xdr:from>
    <xdr:to>
      <xdr:col>55</xdr:col>
      <xdr:colOff>88900</xdr:colOff>
      <xdr:row>99</xdr:row>
      <xdr:rowOff>16698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107137</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66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160460</xdr:rowOff>
    </xdr:from>
    <xdr:to>
      <xdr:col>55</xdr:col>
      <xdr:colOff>88900</xdr:colOff>
      <xdr:row>90</xdr:row>
      <xdr:rowOff>160460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142844</xdr:rowOff>
    </xdr:from>
    <xdr:to>
      <xdr:col>55</xdr:col>
      <xdr:colOff>0</xdr:colOff>
      <xdr:row>98</xdr:row>
      <xdr:rowOff>102223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73494"/>
          <a:ext cx="838200" cy="13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46226</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339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23349</xdr:rowOff>
    </xdr:from>
    <xdr:to>
      <xdr:col>55</xdr:col>
      <xdr:colOff>50800</xdr:colOff>
      <xdr:row>96</xdr:row>
      <xdr:rowOff>124949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8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95137</xdr:rowOff>
    </xdr:from>
    <xdr:to>
      <xdr:col>50</xdr:col>
      <xdr:colOff>114300</xdr:colOff>
      <xdr:row>98</xdr:row>
      <xdr:rowOff>102223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97237"/>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51195</xdr:rowOff>
    </xdr:from>
    <xdr:to>
      <xdr:col>50</xdr:col>
      <xdr:colOff>165100</xdr:colOff>
      <xdr:row>96</xdr:row>
      <xdr:rowOff>152795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169322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28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156316</xdr:rowOff>
    </xdr:from>
    <xdr:to>
      <xdr:col>45</xdr:col>
      <xdr:colOff>177800</xdr:colOff>
      <xdr:row>98</xdr:row>
      <xdr:rowOff>95137</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615516"/>
          <a:ext cx="889000" cy="28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155922</xdr:rowOff>
    </xdr:from>
    <xdr:to>
      <xdr:col>46</xdr:col>
      <xdr:colOff>38100</xdr:colOff>
      <xdr:row>96</xdr:row>
      <xdr:rowOff>86072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4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102599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218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156316</xdr:rowOff>
    </xdr:from>
    <xdr:to>
      <xdr:col>41</xdr:col>
      <xdr:colOff>50800</xdr:colOff>
      <xdr:row>97</xdr:row>
      <xdr:rowOff>106624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615516"/>
          <a:ext cx="889000" cy="12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105474</xdr:rowOff>
    </xdr:from>
    <xdr:to>
      <xdr:col>41</xdr:col>
      <xdr:colOff>101600</xdr:colOff>
      <xdr:row>97</xdr:row>
      <xdr:rowOff>35624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6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52151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3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170952</xdr:rowOff>
    </xdr:from>
    <xdr:to>
      <xdr:col>36</xdr:col>
      <xdr:colOff>165100</xdr:colOff>
      <xdr:row>97</xdr:row>
      <xdr:rowOff>101102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117629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92044</xdr:rowOff>
    </xdr:from>
    <xdr:to>
      <xdr:col>55</xdr:col>
      <xdr:colOff>50800</xdr:colOff>
      <xdr:row>98</xdr:row>
      <xdr:rowOff>22194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2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70471</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70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51423</xdr:rowOff>
    </xdr:from>
    <xdr:to>
      <xdr:col>50</xdr:col>
      <xdr:colOff>165100</xdr:colOff>
      <xdr:row>98</xdr:row>
      <xdr:rowOff>153023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144150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9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44337</xdr:rowOff>
    </xdr:from>
    <xdr:to>
      <xdr:col>46</xdr:col>
      <xdr:colOff>38100</xdr:colOff>
      <xdr:row>98</xdr:row>
      <xdr:rowOff>145937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4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137064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39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105516</xdr:rowOff>
    </xdr:from>
    <xdr:to>
      <xdr:col>41</xdr:col>
      <xdr:colOff>101600</xdr:colOff>
      <xdr:row>97</xdr:row>
      <xdr:rowOff>35666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56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26793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65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55824</xdr:rowOff>
    </xdr:from>
    <xdr:to>
      <xdr:col>36</xdr:col>
      <xdr:colOff>165100</xdr:colOff>
      <xdr:row>97</xdr:row>
      <xdr:rowOff>157424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68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148551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77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101067</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416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47744</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9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101067</xdr:rowOff>
    </xdr:from>
    <xdr:to>
      <xdr:col>86</xdr:col>
      <xdr:colOff>25400</xdr:colOff>
      <xdr:row>31</xdr:row>
      <xdr:rowOff>101067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416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121275</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36375"/>
          <a:ext cx="8382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124350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96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101473</xdr:rowOff>
    </xdr:from>
    <xdr:to>
      <xdr:col>85</xdr:col>
      <xdr:colOff>177800</xdr:colOff>
      <xdr:row>38</xdr:row>
      <xdr:rowOff>31623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44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121275</xdr:rowOff>
    </xdr:from>
    <xdr:to>
      <xdr:col>81</xdr:col>
      <xdr:colOff>50800</xdr:colOff>
      <xdr:row>38</xdr:row>
      <xdr:rowOff>135631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36375"/>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74132</xdr:rowOff>
    </xdr:from>
    <xdr:to>
      <xdr:col>81</xdr:col>
      <xdr:colOff>101600</xdr:colOff>
      <xdr:row>38</xdr:row>
      <xdr:rowOff>4282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4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20809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9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135631</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3703300" y="6650731"/>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137043</xdr:rowOff>
    </xdr:from>
    <xdr:to>
      <xdr:col>76</xdr:col>
      <xdr:colOff>165100</xdr:colOff>
      <xdr:row>37</xdr:row>
      <xdr:rowOff>67193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3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83720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0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107919</xdr:rowOff>
    </xdr:from>
    <xdr:to>
      <xdr:col>72</xdr:col>
      <xdr:colOff>38100</xdr:colOff>
      <xdr:row>38</xdr:row>
      <xdr:rowOff>38069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54596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22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160863</xdr:rowOff>
    </xdr:from>
    <xdr:to>
      <xdr:col>67</xdr:col>
      <xdr:colOff>101600</xdr:colOff>
      <xdr:row>38</xdr:row>
      <xdr:rowOff>91013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0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107540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27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70475</xdr:rowOff>
    </xdr:from>
    <xdr:to>
      <xdr:col>81</xdr:col>
      <xdr:colOff>101600</xdr:colOff>
      <xdr:row>39</xdr:row>
      <xdr:rowOff>625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58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163202</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678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84831</xdr:rowOff>
    </xdr:from>
    <xdr:to>
      <xdr:col>76</xdr:col>
      <xdr:colOff>165100</xdr:colOff>
      <xdr:row>39</xdr:row>
      <xdr:rowOff>14981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9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6108</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35333" y="66926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162065</xdr:rowOff>
    </xdr:from>
    <xdr:to>
      <xdr:col>85</xdr:col>
      <xdr:colOff>126364</xdr:colOff>
      <xdr:row>78</xdr:row>
      <xdr:rowOff>61340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163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65167</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3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61340</xdr:rowOff>
    </xdr:from>
    <xdr:to>
      <xdr:col>86</xdr:col>
      <xdr:colOff>25400</xdr:colOff>
      <xdr:row>78</xdr:row>
      <xdr:rowOff>61340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3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108742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938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162065</xdr:rowOff>
    </xdr:from>
    <xdr:to>
      <xdr:col>86</xdr:col>
      <xdr:colOff>25400</xdr:colOff>
      <xdr:row>70</xdr:row>
      <xdr:rowOff>162065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16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57734</xdr:rowOff>
    </xdr:from>
    <xdr:to>
      <xdr:col>85</xdr:col>
      <xdr:colOff>127000</xdr:colOff>
      <xdr:row>75</xdr:row>
      <xdr:rowOff>64732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916484"/>
          <a:ext cx="8382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160176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676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137299</xdr:rowOff>
    </xdr:from>
    <xdr:to>
      <xdr:col>85</xdr:col>
      <xdr:colOff>177800</xdr:colOff>
      <xdr:row>75</xdr:row>
      <xdr:rowOff>67449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64732</xdr:rowOff>
    </xdr:from>
    <xdr:to>
      <xdr:col>81</xdr:col>
      <xdr:colOff>50800</xdr:colOff>
      <xdr:row>75</xdr:row>
      <xdr:rowOff>75781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92348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143142</xdr:rowOff>
    </xdr:from>
    <xdr:to>
      <xdr:col>81</xdr:col>
      <xdr:colOff>101600</xdr:colOff>
      <xdr:row>75</xdr:row>
      <xdr:rowOff>73292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89819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0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75781</xdr:rowOff>
    </xdr:from>
    <xdr:to>
      <xdr:col>76</xdr:col>
      <xdr:colOff>114300</xdr:colOff>
      <xdr:row>75</xdr:row>
      <xdr:rowOff>98514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934531"/>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154216</xdr:rowOff>
    </xdr:from>
    <xdr:to>
      <xdr:col>76</xdr:col>
      <xdr:colOff>165100</xdr:colOff>
      <xdr:row>75</xdr:row>
      <xdr:rowOff>84366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100893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98514</xdr:rowOff>
    </xdr:from>
    <xdr:to>
      <xdr:col>71</xdr:col>
      <xdr:colOff>177800</xdr:colOff>
      <xdr:row>75</xdr:row>
      <xdr:rowOff>107696</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957264"/>
          <a:ext cx="889000" cy="9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166915</xdr:rowOff>
    </xdr:from>
    <xdr:to>
      <xdr:col>72</xdr:col>
      <xdr:colOff>38100</xdr:colOff>
      <xdr:row>76</xdr:row>
      <xdr:rowOff>97065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88192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159423</xdr:rowOff>
    </xdr:from>
    <xdr:to>
      <xdr:col>67</xdr:col>
      <xdr:colOff>101600</xdr:colOff>
      <xdr:row>76</xdr:row>
      <xdr:rowOff>89573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1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80700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1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6934</xdr:rowOff>
    </xdr:from>
    <xdr:to>
      <xdr:col>85</xdr:col>
      <xdr:colOff>177800</xdr:colOff>
      <xdr:row>75</xdr:row>
      <xdr:rowOff>108534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86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156811</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84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13932</xdr:rowOff>
    </xdr:from>
    <xdr:to>
      <xdr:col>81</xdr:col>
      <xdr:colOff>101600</xdr:colOff>
      <xdr:row>75</xdr:row>
      <xdr:rowOff>115532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87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106659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96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24981</xdr:rowOff>
    </xdr:from>
    <xdr:to>
      <xdr:col>76</xdr:col>
      <xdr:colOff>165100</xdr:colOff>
      <xdr:row>75</xdr:row>
      <xdr:rowOff>126581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88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117708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47714</xdr:rowOff>
    </xdr:from>
    <xdr:to>
      <xdr:col>72</xdr:col>
      <xdr:colOff>38100</xdr:colOff>
      <xdr:row>75</xdr:row>
      <xdr:rowOff>149315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064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165841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68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56896</xdr:rowOff>
    </xdr:from>
    <xdr:to>
      <xdr:col>67</xdr:col>
      <xdr:colOff>101600</xdr:colOff>
      <xdr:row>75</xdr:row>
      <xdr:rowOff>158496</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3573</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69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93841</xdr:rowOff>
    </xdr:from>
    <xdr:to>
      <xdr:col>85</xdr:col>
      <xdr:colOff>126364</xdr:colOff>
      <xdr:row>99</xdr:row>
      <xdr:rowOff>39726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695791"/>
          <a:ext cx="1269" cy="131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43553</xdr:rowOff>
    </xdr:from>
    <xdr:ext cx="378565"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7017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39726</xdr:rowOff>
    </xdr:from>
    <xdr:to>
      <xdr:col>86</xdr:col>
      <xdr:colOff>25400</xdr:colOff>
      <xdr:row>99</xdr:row>
      <xdr:rowOff>39726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7013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40518</xdr:rowOff>
    </xdr:from>
    <xdr:ext cx="599010"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47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93841</xdr:rowOff>
    </xdr:from>
    <xdr:to>
      <xdr:col>86</xdr:col>
      <xdr:colOff>25400</xdr:colOff>
      <xdr:row>91</xdr:row>
      <xdr:rowOff>93841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695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14033</xdr:rowOff>
    </xdr:from>
    <xdr:to>
      <xdr:col>85</xdr:col>
      <xdr:colOff>127000</xdr:colOff>
      <xdr:row>98</xdr:row>
      <xdr:rowOff>85561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816133"/>
          <a:ext cx="838200" cy="71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28097</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87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5220</xdr:rowOff>
    </xdr:from>
    <xdr:to>
      <xdr:col>85</xdr:col>
      <xdr:colOff>177800</xdr:colOff>
      <xdr:row>97</xdr:row>
      <xdr:rowOff>106820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6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14033</xdr:rowOff>
    </xdr:from>
    <xdr:to>
      <xdr:col>81</xdr:col>
      <xdr:colOff>50800</xdr:colOff>
      <xdr:row>98</xdr:row>
      <xdr:rowOff>120955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816133"/>
          <a:ext cx="889000" cy="10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138164</xdr:rowOff>
    </xdr:from>
    <xdr:to>
      <xdr:col>81</xdr:col>
      <xdr:colOff>101600</xdr:colOff>
      <xdr:row>97</xdr:row>
      <xdr:rowOff>68314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9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84841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3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120955</xdr:rowOff>
    </xdr:from>
    <xdr:to>
      <xdr:col>76</xdr:col>
      <xdr:colOff>114300</xdr:colOff>
      <xdr:row>99</xdr:row>
      <xdr:rowOff>44323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923055"/>
          <a:ext cx="889000" cy="94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66370</xdr:rowOff>
    </xdr:from>
    <xdr:to>
      <xdr:col>76</xdr:col>
      <xdr:colOff>165100</xdr:colOff>
      <xdr:row>97</xdr:row>
      <xdr:rowOff>167970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13047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47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44310</xdr:rowOff>
    </xdr:from>
    <xdr:to>
      <xdr:col>71</xdr:col>
      <xdr:colOff>177800</xdr:colOff>
      <xdr:row>99</xdr:row>
      <xdr:rowOff>44323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7017860"/>
          <a:ext cx="889000" cy="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89667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34761</xdr:rowOff>
    </xdr:from>
    <xdr:to>
      <xdr:col>85</xdr:col>
      <xdr:colOff>177800</xdr:colOff>
      <xdr:row>98</xdr:row>
      <xdr:rowOff>136361</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83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121138</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7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134683</xdr:rowOff>
    </xdr:from>
    <xdr:to>
      <xdr:col>81</xdr:col>
      <xdr:colOff>101600</xdr:colOff>
      <xdr:row>98</xdr:row>
      <xdr:rowOff>64833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76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55960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8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70155</xdr:rowOff>
    </xdr:from>
    <xdr:to>
      <xdr:col>76</xdr:col>
      <xdr:colOff>165100</xdr:colOff>
      <xdr:row>99</xdr:row>
      <xdr:rowOff>305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8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162882</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964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164973</xdr:rowOff>
    </xdr:from>
    <xdr:to>
      <xdr:col>72</xdr:col>
      <xdr:colOff>38100</xdr:colOff>
      <xdr:row>99</xdr:row>
      <xdr:rowOff>95123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96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86250</xdr:rowOff>
    </xdr:from>
    <xdr:ext cx="313932"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46333" y="17059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164960</xdr:rowOff>
    </xdr:from>
    <xdr:to>
      <xdr:col>67</xdr:col>
      <xdr:colOff>101600</xdr:colOff>
      <xdr:row>99</xdr:row>
      <xdr:rowOff>95110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96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99</xdr:row>
      <xdr:rowOff>86237</xdr:rowOff>
    </xdr:from>
    <xdr:ext cx="313932"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57333" y="170597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17824</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61324"/>
          <a:ext cx="1269" cy="1624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135951</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3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17824</xdr:rowOff>
    </xdr:from>
    <xdr:to>
      <xdr:col>116</xdr:col>
      <xdr:colOff>152400</xdr:colOff>
      <xdr:row>30</xdr:row>
      <xdr:rowOff>17824</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61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97572</xdr:rowOff>
    </xdr:from>
    <xdr:to>
      <xdr:col>116</xdr:col>
      <xdr:colOff>63500</xdr:colOff>
      <xdr:row>37</xdr:row>
      <xdr:rowOff>121869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441222"/>
          <a:ext cx="838200" cy="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15271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530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36844</xdr:rowOff>
    </xdr:from>
    <xdr:to>
      <xdr:col>116</xdr:col>
      <xdr:colOff>114300</xdr:colOff>
      <xdr:row>38</xdr:row>
      <xdr:rowOff>138444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97572</xdr:rowOff>
    </xdr:from>
    <xdr:to>
      <xdr:col>111</xdr:col>
      <xdr:colOff>177800</xdr:colOff>
      <xdr:row>37</xdr:row>
      <xdr:rowOff>121967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6441222"/>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53239</xdr:rowOff>
    </xdr:from>
    <xdr:to>
      <xdr:col>112</xdr:col>
      <xdr:colOff>38100</xdr:colOff>
      <xdr:row>38</xdr:row>
      <xdr:rowOff>154839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145966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6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121967</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465617"/>
          <a:ext cx="889000" cy="319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69469</xdr:rowOff>
    </xdr:from>
    <xdr:to>
      <xdr:col>107</xdr:col>
      <xdr:colOff>101600</xdr:colOff>
      <xdr:row>38</xdr:row>
      <xdr:rowOff>171069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162196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130930</xdr:rowOff>
    </xdr:from>
    <xdr:to>
      <xdr:col>102</xdr:col>
      <xdr:colOff>165100</xdr:colOff>
      <xdr:row>39</xdr:row>
      <xdr:rowOff>61080</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64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77607</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4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136808</xdr:rowOff>
    </xdr:from>
    <xdr:to>
      <xdr:col>98</xdr:col>
      <xdr:colOff>38100</xdr:colOff>
      <xdr:row>39</xdr:row>
      <xdr:rowOff>66958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6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83485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4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71069</xdr:rowOff>
    </xdr:from>
    <xdr:to>
      <xdr:col>116</xdr:col>
      <xdr:colOff>114300</xdr:colOff>
      <xdr:row>38</xdr:row>
      <xdr:rowOff>1219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93946</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26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46772</xdr:rowOff>
    </xdr:from>
    <xdr:to>
      <xdr:col>112</xdr:col>
      <xdr:colOff>38100</xdr:colOff>
      <xdr:row>37</xdr:row>
      <xdr:rowOff>148372</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39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164899</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56111" y="616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71167</xdr:rowOff>
    </xdr:from>
    <xdr:to>
      <xdr:col>107</xdr:col>
      <xdr:colOff>101600</xdr:colOff>
      <xdr:row>38</xdr:row>
      <xdr:rowOff>1318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4148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17844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19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a:extLst>
            <a:ext uri="{FF2B5EF4-FFF2-40B4-BE49-F238E27FC236}">
              <a16:creationId xmlns:a16="http://schemas.microsoft.com/office/drawing/2014/main" id="{00000000-0008-0000-06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115850</xdr:rowOff>
    </xdr:from>
    <xdr:to>
      <xdr:col>116</xdr:col>
      <xdr:colOff>62864</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2159595" y="8859800"/>
          <a:ext cx="1269" cy="13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a:extLst>
            <a:ext uri="{FF2B5EF4-FFF2-40B4-BE49-F238E27FC236}">
              <a16:creationId xmlns:a16="http://schemas.microsoft.com/office/drawing/2014/main" id="{00000000-0008-0000-0600-00001C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62527</xdr:rowOff>
    </xdr:from>
    <xdr:ext cx="534377" cy="259045"/>
    <xdr:sp macro="" textlink="">
      <xdr:nvSpPr>
        <xdr:cNvPr id="798" name="貸付金最大値テキスト">
          <a:extLst>
            <a:ext uri="{FF2B5EF4-FFF2-40B4-BE49-F238E27FC236}">
              <a16:creationId xmlns:a16="http://schemas.microsoft.com/office/drawing/2014/main" id="{00000000-0008-0000-0600-00001E030000}"/>
            </a:ext>
          </a:extLst>
        </xdr:cNvPr>
        <xdr:cNvSpPr txBox="1"/>
      </xdr:nvSpPr>
      <xdr:spPr>
        <a:xfrm>
          <a:off x="22212300" y="86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115850</xdr:rowOff>
    </xdr:from>
    <xdr:to>
      <xdr:col>116</xdr:col>
      <xdr:colOff>152400</xdr:colOff>
      <xdr:row>51</xdr:row>
      <xdr:rowOff>115850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885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167780</xdr:rowOff>
    </xdr:from>
    <xdr:to>
      <xdr:col>116</xdr:col>
      <xdr:colOff>63500</xdr:colOff>
      <xdr:row>58</xdr:row>
      <xdr:rowOff>18656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1323300" y="9940430"/>
          <a:ext cx="838200" cy="2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161117</xdr:rowOff>
    </xdr:from>
    <xdr:ext cx="469744" cy="259045"/>
    <xdr:sp macro="" textlink="">
      <xdr:nvSpPr>
        <xdr:cNvPr id="801" name="貸付金平均値テキスト">
          <a:extLst>
            <a:ext uri="{FF2B5EF4-FFF2-40B4-BE49-F238E27FC236}">
              <a16:creationId xmlns:a16="http://schemas.microsoft.com/office/drawing/2014/main" id="{00000000-0008-0000-0600-000021030000}"/>
            </a:ext>
          </a:extLst>
        </xdr:cNvPr>
        <xdr:cNvSpPr txBox="1"/>
      </xdr:nvSpPr>
      <xdr:spPr>
        <a:xfrm>
          <a:off x="22212300" y="9762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138240</xdr:rowOff>
    </xdr:from>
    <xdr:to>
      <xdr:col>116</xdr:col>
      <xdr:colOff>114300</xdr:colOff>
      <xdr:row>58</xdr:row>
      <xdr:rowOff>68390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21107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16484</xdr:rowOff>
    </xdr:from>
    <xdr:to>
      <xdr:col>111</xdr:col>
      <xdr:colOff>177800</xdr:colOff>
      <xdr:row>57</xdr:row>
      <xdr:rowOff>167780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0434300" y="9789134"/>
          <a:ext cx="889000" cy="15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106311</xdr:rowOff>
    </xdr:from>
    <xdr:to>
      <xdr:col>112</xdr:col>
      <xdr:colOff>38100</xdr:colOff>
      <xdr:row>58</xdr:row>
      <xdr:rowOff>36461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1272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52988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088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14504</xdr:rowOff>
    </xdr:from>
    <xdr:to>
      <xdr:col>107</xdr:col>
      <xdr:colOff>50800</xdr:colOff>
      <xdr:row>57</xdr:row>
      <xdr:rowOff>16484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9545300" y="9787154"/>
          <a:ext cx="889000" cy="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110084</xdr:rowOff>
    </xdr:from>
    <xdr:to>
      <xdr:col>107</xdr:col>
      <xdr:colOff>101600</xdr:colOff>
      <xdr:row>58</xdr:row>
      <xdr:rowOff>40234</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0383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31361</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86055</xdr:rowOff>
    </xdr:from>
    <xdr:to>
      <xdr:col>102</xdr:col>
      <xdr:colOff>114300</xdr:colOff>
      <xdr:row>57</xdr:row>
      <xdr:rowOff>14504</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8656300" y="9687255"/>
          <a:ext cx="889000" cy="9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67403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10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51896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21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139306</xdr:rowOff>
    </xdr:from>
    <xdr:to>
      <xdr:col>116</xdr:col>
      <xdr:colOff>114300</xdr:colOff>
      <xdr:row>58</xdr:row>
      <xdr:rowOff>69456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2110700" y="991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117733</xdr:rowOff>
    </xdr:from>
    <xdr:ext cx="469744" cy="259045"/>
    <xdr:sp macro="" textlink="">
      <xdr:nvSpPr>
        <xdr:cNvPr id="820" name="貸付金該当値テキスト">
          <a:extLst>
            <a:ext uri="{FF2B5EF4-FFF2-40B4-BE49-F238E27FC236}">
              <a16:creationId xmlns:a16="http://schemas.microsoft.com/office/drawing/2014/main" id="{00000000-0008-0000-0600-000034030000}"/>
            </a:ext>
          </a:extLst>
        </xdr:cNvPr>
        <xdr:cNvSpPr txBox="1"/>
      </xdr:nvSpPr>
      <xdr:spPr>
        <a:xfrm>
          <a:off x="22212300" y="989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116980</xdr:rowOff>
    </xdr:from>
    <xdr:to>
      <xdr:col>112</xdr:col>
      <xdr:colOff>38100</xdr:colOff>
      <xdr:row>58</xdr:row>
      <xdr:rowOff>47130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1272500" y="988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38257</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088428" y="998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137134</xdr:rowOff>
    </xdr:from>
    <xdr:to>
      <xdr:col>107</xdr:col>
      <xdr:colOff>101600</xdr:colOff>
      <xdr:row>57</xdr:row>
      <xdr:rowOff>67284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0383500" y="973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83811</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199428" y="9513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135154</xdr:rowOff>
    </xdr:from>
    <xdr:to>
      <xdr:col>102</xdr:col>
      <xdr:colOff>165100</xdr:colOff>
      <xdr:row>57</xdr:row>
      <xdr:rowOff>65304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9494500" y="973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81831</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9310428" y="951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35255</xdr:rowOff>
    </xdr:from>
    <xdr:to>
      <xdr:col>98</xdr:col>
      <xdr:colOff>38100</xdr:colOff>
      <xdr:row>56</xdr:row>
      <xdr:rowOff>136855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8605500" y="96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153382</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389111" y="94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121374</xdr:rowOff>
    </xdr:from>
    <xdr:to>
      <xdr:col>116</xdr:col>
      <xdr:colOff>62864</xdr:colOff>
      <xdr:row>79</xdr:row>
      <xdr:rowOff>5054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2874"/>
          <a:ext cx="1269" cy="1426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8881</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5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5054</xdr:rowOff>
    </xdr:from>
    <xdr:to>
      <xdr:col>116</xdr:col>
      <xdr:colOff>152400</xdr:colOff>
      <xdr:row>79</xdr:row>
      <xdr:rowOff>5054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4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68051</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121374</xdr:rowOff>
    </xdr:from>
    <xdr:to>
      <xdr:col>116</xdr:col>
      <xdr:colOff>152400</xdr:colOff>
      <xdr:row>70</xdr:row>
      <xdr:rowOff>121374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2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105048</xdr:rowOff>
    </xdr:from>
    <xdr:to>
      <xdr:col>116</xdr:col>
      <xdr:colOff>63500</xdr:colOff>
      <xdr:row>76</xdr:row>
      <xdr:rowOff>119545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35248"/>
          <a:ext cx="838200" cy="14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57218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15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34341</xdr:rowOff>
    </xdr:from>
    <xdr:to>
      <xdr:col>116</xdr:col>
      <xdr:colOff>114300</xdr:colOff>
      <xdr:row>76</xdr:row>
      <xdr:rowOff>135941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119545</xdr:rowOff>
    </xdr:from>
    <xdr:to>
      <xdr:col>111</xdr:col>
      <xdr:colOff>177800</xdr:colOff>
      <xdr:row>76</xdr:row>
      <xdr:rowOff>129984</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49745"/>
          <a:ext cx="8890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44208</xdr:rowOff>
    </xdr:from>
    <xdr:to>
      <xdr:col>112</xdr:col>
      <xdr:colOff>38100</xdr:colOff>
      <xdr:row>76</xdr:row>
      <xdr:rowOff>145808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162336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4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144138</xdr:rowOff>
    </xdr:from>
    <xdr:to>
      <xdr:col>107</xdr:col>
      <xdr:colOff>50800</xdr:colOff>
      <xdr:row>76</xdr:row>
      <xdr:rowOff>129984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831438"/>
          <a:ext cx="889000" cy="32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60458</xdr:rowOff>
    </xdr:from>
    <xdr:to>
      <xdr:col>107</xdr:col>
      <xdr:colOff>101600</xdr:colOff>
      <xdr:row>76</xdr:row>
      <xdr:rowOff>162058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7135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6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144138</xdr:rowOff>
    </xdr:from>
    <xdr:to>
      <xdr:col>102</xdr:col>
      <xdr:colOff>114300</xdr:colOff>
      <xdr:row>74</xdr:row>
      <xdr:rowOff>168122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831438"/>
          <a:ext cx="889000" cy="2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116712</xdr:rowOff>
    </xdr:from>
    <xdr:to>
      <xdr:col>102</xdr:col>
      <xdr:colOff>165100</xdr:colOff>
      <xdr:row>77</xdr:row>
      <xdr:rowOff>46862</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37989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32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91624</xdr:rowOff>
    </xdr:from>
    <xdr:to>
      <xdr:col>98</xdr:col>
      <xdr:colOff>38100</xdr:colOff>
      <xdr:row>77</xdr:row>
      <xdr:rowOff>21774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2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12901</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321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54248</xdr:rowOff>
    </xdr:from>
    <xdr:to>
      <xdr:col>116</xdr:col>
      <xdr:colOff>114300</xdr:colOff>
      <xdr:row>76</xdr:row>
      <xdr:rowOff>155848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32675</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6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68745</xdr:rowOff>
    </xdr:from>
    <xdr:to>
      <xdr:col>112</xdr:col>
      <xdr:colOff>38100</xdr:colOff>
      <xdr:row>76</xdr:row>
      <xdr:rowOff>170345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161472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1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79184</xdr:rowOff>
    </xdr:from>
    <xdr:to>
      <xdr:col>107</xdr:col>
      <xdr:colOff>101600</xdr:colOff>
      <xdr:row>77</xdr:row>
      <xdr:rowOff>9334</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0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461</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0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93338</xdr:rowOff>
    </xdr:from>
    <xdr:to>
      <xdr:col>102</xdr:col>
      <xdr:colOff>165100</xdr:colOff>
      <xdr:row>75</xdr:row>
      <xdr:rowOff>23488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78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40015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255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117322</xdr:rowOff>
    </xdr:from>
    <xdr:to>
      <xdr:col>98</xdr:col>
      <xdr:colOff>38100</xdr:colOff>
      <xdr:row>75</xdr:row>
      <xdr:rowOff>47472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80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63999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257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少子高齢化の急速な進展により、その対策に焦点を当て早急に対応するため、施策を重点化し取り組んでいる。このような状況もあり、人口減少に見合う歳出の縮減は難しい状況にあり、住民一人当たりのコストは総じて増加傾向にある。</a:t>
          </a:r>
        </a:p>
        <a:p>
          <a:r>
            <a:rPr kumimoji="1" lang="ja-JP" altLang="en-US" sz="1300">
              <a:latin typeface="ＭＳ Ｐゴシック" panose="020B0600070205080204" pitchFamily="50" charset="-128"/>
              <a:ea typeface="ＭＳ Ｐゴシック" panose="020B0600070205080204" pitchFamily="50" charset="-128"/>
            </a:rPr>
            <a:t>　歳出決算総額は、住民一人当たり、令和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474,265</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7,801</a:t>
          </a:r>
          <a:r>
            <a:rPr kumimoji="1" lang="ja-JP" altLang="en-US" sz="1300">
              <a:latin typeface="ＭＳ Ｐゴシック" panose="020B0600070205080204" pitchFamily="50" charset="-128"/>
              <a:ea typeface="ＭＳ Ｐゴシック" panose="020B0600070205080204" pitchFamily="50" charset="-128"/>
            </a:rPr>
            <a:t>円の減となっている。前年度と比較し、変動が特に顕著なものは補助費等の増と、扶助費、普通建設事業費の減である。</a:t>
          </a: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61,839</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9,689</a:t>
          </a:r>
          <a:r>
            <a:rPr kumimoji="1" lang="ja-JP" altLang="en-US" sz="1300">
              <a:latin typeface="ＭＳ Ｐゴシック" panose="020B0600070205080204" pitchFamily="50" charset="-128"/>
              <a:ea typeface="ＭＳ Ｐゴシック" panose="020B0600070205080204" pitchFamily="50" charset="-128"/>
            </a:rPr>
            <a:t>円の増となっている。新型コロナウイルス感染症対応地方創生臨時交付金を活用した五泉にこにこ商品券発行支援事業、五泉地域衛生施設組合負担金の増が主な要因である。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87,394</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9,394</a:t>
          </a:r>
          <a:r>
            <a:rPr kumimoji="1" lang="ja-JP" altLang="en-US" sz="1300">
              <a:latin typeface="ＭＳ Ｐゴシック" panose="020B0600070205080204" pitchFamily="50" charset="-128"/>
              <a:ea typeface="ＭＳ Ｐゴシック" panose="020B0600070205080204" pitchFamily="50" charset="-128"/>
            </a:rPr>
            <a:t>円の減となっている。子育て世帯への臨時特別給付金給付事業、住民税非課税世帯等に対する臨時特別給付金支給事業の減が主な要因である。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41,400</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4,403</a:t>
          </a:r>
          <a:r>
            <a:rPr kumimoji="1" lang="ja-JP" altLang="en-US" sz="1300">
              <a:latin typeface="ＭＳ Ｐゴシック" panose="020B0600070205080204" pitchFamily="50" charset="-128"/>
              <a:ea typeface="ＭＳ Ｐゴシック" panose="020B0600070205080204" pitchFamily="50" charset="-128"/>
            </a:rPr>
            <a:t>円の減となっており、交流拠点複合施設建設事業の減が主な要因である。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新潟県五泉市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47,274
46,789
351.91
23,556,571
22,420,408
1,038,090
13,942,883
26,280,964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254</xdr:rowOff>
    </xdr:from>
    <xdr:to>
      <xdr:col>24</xdr:col>
      <xdr:colOff>62865</xdr:colOff>
      <xdr:row>38</xdr:row>
      <xdr:rowOff>114554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3754"/>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118381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114554</xdr:rowOff>
    </xdr:from>
    <xdr:to>
      <xdr:col>24</xdr:col>
      <xdr:colOff>152400</xdr:colOff>
      <xdr:row>38</xdr:row>
      <xdr:rowOff>114554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9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118381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1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254</xdr:rowOff>
    </xdr:from>
    <xdr:to>
      <xdr:col>24</xdr:col>
      <xdr:colOff>152400</xdr:colOff>
      <xdr:row>30</xdr:row>
      <xdr:rowOff>254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138938</xdr:rowOff>
    </xdr:from>
    <xdr:to>
      <xdr:col>24</xdr:col>
      <xdr:colOff>63500</xdr:colOff>
      <xdr:row>37</xdr:row>
      <xdr:rowOff>166370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8258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6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74422</xdr:rowOff>
    </xdr:from>
    <xdr:to>
      <xdr:col>24</xdr:col>
      <xdr:colOff>114300</xdr:colOff>
      <xdr:row>36</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161417</xdr:rowOff>
    </xdr:from>
    <xdr:to>
      <xdr:col>19</xdr:col>
      <xdr:colOff>177800</xdr:colOff>
      <xdr:row>37</xdr:row>
      <xdr:rowOff>166370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0506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8907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161417</xdr:rowOff>
    </xdr:from>
    <xdr:to>
      <xdr:col>15</xdr:col>
      <xdr:colOff>50800</xdr:colOff>
      <xdr:row>37</xdr:row>
      <xdr:rowOff>170180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0506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95758</xdr:rowOff>
    </xdr:from>
    <xdr:to>
      <xdr:col>15</xdr:col>
      <xdr:colOff>101600</xdr:colOff>
      <xdr:row>36</xdr:row>
      <xdr:rowOff>25908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42435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170180</xdr:rowOff>
    </xdr:from>
    <xdr:to>
      <xdr:col>10</xdr:col>
      <xdr:colOff>114300</xdr:colOff>
      <xdr:row>38</xdr:row>
      <xdr:rowOff>24257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13830"/>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41656</xdr:rowOff>
    </xdr:from>
    <xdr:to>
      <xdr:col>10</xdr:col>
      <xdr:colOff>165100</xdr:colOff>
      <xdr:row>38</xdr:row>
      <xdr:rowOff>143256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134383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40513</xdr:rowOff>
    </xdr:from>
    <xdr:to>
      <xdr:col>6</xdr:col>
      <xdr:colOff>38100</xdr:colOff>
      <xdr:row>38</xdr:row>
      <xdr:rowOff>142113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5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133240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4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88138</xdr:rowOff>
    </xdr:from>
    <xdr:to>
      <xdr:col>24</xdr:col>
      <xdr:colOff>114300</xdr:colOff>
      <xdr:row>38</xdr:row>
      <xdr:rowOff>18288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3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66565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41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115570</xdr:rowOff>
    </xdr:from>
    <xdr:to>
      <xdr:col>20</xdr:col>
      <xdr:colOff>38100</xdr:colOff>
      <xdr:row>38</xdr:row>
      <xdr:rowOff>45720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36847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5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110617</xdr:rowOff>
    </xdr:from>
    <xdr:to>
      <xdr:col>15</xdr:col>
      <xdr:colOff>101600</xdr:colOff>
      <xdr:row>38</xdr:row>
      <xdr:rowOff>40767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5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31894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54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119380</xdr:rowOff>
    </xdr:from>
    <xdr:to>
      <xdr:col>10</xdr:col>
      <xdr:colOff>165100</xdr:colOff>
      <xdr:row>38</xdr:row>
      <xdr:rowOff>49530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66057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3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144907</xdr:rowOff>
    </xdr:from>
    <xdr:to>
      <xdr:col>6</xdr:col>
      <xdr:colOff>38100</xdr:colOff>
      <xdr:row>38</xdr:row>
      <xdr:rowOff>75057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8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91584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63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59699</xdr:rowOff>
    </xdr:from>
    <xdr:to>
      <xdr:col>24</xdr:col>
      <xdr:colOff>62865</xdr:colOff>
      <xdr:row>57</xdr:row>
      <xdr:rowOff>126514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32199"/>
          <a:ext cx="1270" cy="1266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130341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2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126514</xdr:rowOff>
    </xdr:from>
    <xdr:to>
      <xdr:col>24</xdr:col>
      <xdr:colOff>152400</xdr:colOff>
      <xdr:row>57</xdr:row>
      <xdr:rowOff>126514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6376</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0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317,498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59699</xdr:rowOff>
    </xdr:from>
    <xdr:to>
      <xdr:col>24</xdr:col>
      <xdr:colOff>152400</xdr:colOff>
      <xdr:row>50</xdr:row>
      <xdr:rowOff>59699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168819</xdr:rowOff>
    </xdr:from>
    <xdr:to>
      <xdr:col>24</xdr:col>
      <xdr:colOff>63500</xdr:colOff>
      <xdr:row>57</xdr:row>
      <xdr:rowOff>61957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70019"/>
          <a:ext cx="838200" cy="64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27199</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6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4322</xdr:rowOff>
    </xdr:from>
    <xdr:to>
      <xdr:col>24</xdr:col>
      <xdr:colOff>114300</xdr:colOff>
      <xdr:row>56</xdr:row>
      <xdr:rowOff>105922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121883</xdr:rowOff>
    </xdr:from>
    <xdr:to>
      <xdr:col>19</xdr:col>
      <xdr:colOff>177800</xdr:colOff>
      <xdr:row>56</xdr:row>
      <xdr:rowOff>168819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208733"/>
          <a:ext cx="889000" cy="56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21710</xdr:rowOff>
    </xdr:from>
    <xdr:to>
      <xdr:col>20</xdr:col>
      <xdr:colOff>38100</xdr:colOff>
      <xdr:row>56</xdr:row>
      <xdr:rowOff>123310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139837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121883</xdr:rowOff>
    </xdr:from>
    <xdr:to>
      <xdr:col>15</xdr:col>
      <xdr:colOff>50800</xdr:colOff>
      <xdr:row>57</xdr:row>
      <xdr:rowOff>44945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208733"/>
          <a:ext cx="889000" cy="60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93024</xdr:rowOff>
    </xdr:from>
    <xdr:to>
      <xdr:col>15</xdr:col>
      <xdr:colOff>101600</xdr:colOff>
      <xdr:row>54</xdr:row>
      <xdr:rowOff>23174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17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14301</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27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44945</xdr:rowOff>
    </xdr:from>
    <xdr:to>
      <xdr:col>10</xdr:col>
      <xdr:colOff>114300</xdr:colOff>
      <xdr:row>57</xdr:row>
      <xdr:rowOff>98593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817595"/>
          <a:ext cx="889000" cy="53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151152</xdr:rowOff>
    </xdr:from>
    <xdr:to>
      <xdr:col>10</xdr:col>
      <xdr:colOff>165100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157544</xdr:rowOff>
    </xdr:from>
    <xdr:to>
      <xdr:col>6</xdr:col>
      <xdr:colOff>38100</xdr:colOff>
      <xdr:row>57</xdr:row>
      <xdr:rowOff>87694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104221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11157</xdr:rowOff>
    </xdr:from>
    <xdr:to>
      <xdr:col>24</xdr:col>
      <xdr:colOff>114300</xdr:colOff>
      <xdr:row>57</xdr:row>
      <xdr:rowOff>112757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8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97534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9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118019</xdr:rowOff>
    </xdr:from>
    <xdr:to>
      <xdr:col>20</xdr:col>
      <xdr:colOff>38100</xdr:colOff>
      <xdr:row>57</xdr:row>
      <xdr:rowOff>48169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1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39296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1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71083</xdr:rowOff>
    </xdr:from>
    <xdr:to>
      <xdr:col>15</xdr:col>
      <xdr:colOff>101600</xdr:colOff>
      <xdr:row>54</xdr:row>
      <xdr:rowOff>1233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17760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893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165595</xdr:rowOff>
    </xdr:from>
    <xdr:to>
      <xdr:col>10</xdr:col>
      <xdr:colOff>165100</xdr:colOff>
      <xdr:row>57</xdr:row>
      <xdr:rowOff>95745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6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86872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5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47793</xdr:rowOff>
    </xdr:from>
    <xdr:to>
      <xdr:col>6</xdr:col>
      <xdr:colOff>38100</xdr:colOff>
      <xdr:row>57</xdr:row>
      <xdr:rowOff>149393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2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140520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1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91607</xdr:rowOff>
    </xdr:from>
    <xdr:to>
      <xdr:col>24</xdr:col>
      <xdr:colOff>62865</xdr:colOff>
      <xdr:row>78</xdr:row>
      <xdr:rowOff>142846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93107"/>
          <a:ext cx="1270" cy="1422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146673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1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142846</xdr:rowOff>
    </xdr:from>
    <xdr:to>
      <xdr:col>24</xdr:col>
      <xdr:colOff>152400</xdr:colOff>
      <xdr:row>78</xdr:row>
      <xdr:rowOff>142846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15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38284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8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91607</xdr:rowOff>
    </xdr:from>
    <xdr:to>
      <xdr:col>24</xdr:col>
      <xdr:colOff>152400</xdr:colOff>
      <xdr:row>70</xdr:row>
      <xdr:rowOff>91607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9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13807</xdr:rowOff>
    </xdr:from>
    <xdr:to>
      <xdr:col>24</xdr:col>
      <xdr:colOff>63500</xdr:colOff>
      <xdr:row>76</xdr:row>
      <xdr:rowOff>65230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44007"/>
          <a:ext cx="838200" cy="51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14535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163108</xdr:rowOff>
    </xdr:from>
    <xdr:to>
      <xdr:col>24</xdr:col>
      <xdr:colOff>114300</xdr:colOff>
      <xdr:row>76</xdr:row>
      <xdr:rowOff>93258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13807</xdr:rowOff>
    </xdr:from>
    <xdr:to>
      <xdr:col>19</xdr:col>
      <xdr:colOff>177800</xdr:colOff>
      <xdr:row>77</xdr:row>
      <xdr:rowOff>77553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44007"/>
          <a:ext cx="889000" cy="23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61044</xdr:rowOff>
    </xdr:from>
    <xdr:to>
      <xdr:col>20</xdr:col>
      <xdr:colOff>38100</xdr:colOff>
      <xdr:row>75</xdr:row>
      <xdr:rowOff>162644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7721</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95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77553</xdr:rowOff>
    </xdr:from>
    <xdr:to>
      <xdr:col>15</xdr:col>
      <xdr:colOff>50800</xdr:colOff>
      <xdr:row>78</xdr:row>
      <xdr:rowOff>15015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79203"/>
          <a:ext cx="889000" cy="10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160745</xdr:rowOff>
    </xdr:from>
    <xdr:to>
      <xdr:col>15</xdr:col>
      <xdr:colOff>101600</xdr:colOff>
      <xdr:row>77</xdr:row>
      <xdr:rowOff>90895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15015</xdr:rowOff>
    </xdr:from>
    <xdr:to>
      <xdr:col>10</xdr:col>
      <xdr:colOff>114300</xdr:colOff>
      <xdr:row>78</xdr:row>
      <xdr:rowOff>29558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88115"/>
          <a:ext cx="889000" cy="1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119010</xdr:rowOff>
    </xdr:from>
    <xdr:to>
      <xdr:col>10</xdr:col>
      <xdr:colOff>165100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8367</xdr:rowOff>
    </xdr:from>
    <xdr:to>
      <xdr:col>6</xdr:col>
      <xdr:colOff>38100</xdr:colOff>
      <xdr:row>78</xdr:row>
      <xdr:rowOff>109967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8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101094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14430</xdr:rowOff>
    </xdr:from>
    <xdr:to>
      <xdr:col>24</xdr:col>
      <xdr:colOff>114300</xdr:colOff>
      <xdr:row>76</xdr:row>
      <xdr:rowOff>116030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4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164307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2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134457</xdr:rowOff>
    </xdr:from>
    <xdr:to>
      <xdr:col>20</xdr:col>
      <xdr:colOff>38100</xdr:colOff>
      <xdr:row>76</xdr:row>
      <xdr:rowOff>64607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55734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8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26753</xdr:rowOff>
    </xdr:from>
    <xdr:to>
      <xdr:col>15</xdr:col>
      <xdr:colOff>101600</xdr:colOff>
      <xdr:row>77</xdr:row>
      <xdr:rowOff>128353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2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119480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2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135665</xdr:rowOff>
    </xdr:from>
    <xdr:to>
      <xdr:col>10</xdr:col>
      <xdr:colOff>165100</xdr:colOff>
      <xdr:row>78</xdr:row>
      <xdr:rowOff>65815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3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56942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30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150208</xdr:rowOff>
    </xdr:from>
    <xdr:to>
      <xdr:col>6</xdr:col>
      <xdr:colOff>38100</xdr:colOff>
      <xdr:row>78</xdr:row>
      <xdr:rowOff>80358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5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96885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12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111528</xdr:rowOff>
    </xdr:from>
    <xdr:to>
      <xdr:col>24</xdr:col>
      <xdr:colOff>62865</xdr:colOff>
      <xdr:row>99</xdr:row>
      <xdr:rowOff>94132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42028"/>
          <a:ext cx="1270" cy="1525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97959</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71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94132</xdr:rowOff>
    </xdr:from>
    <xdr:to>
      <xdr:col>24</xdr:col>
      <xdr:colOff>152400</xdr:colOff>
      <xdr:row>99</xdr:row>
      <xdr:rowOff>94132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7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58205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170,588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111528</xdr:rowOff>
    </xdr:from>
    <xdr:to>
      <xdr:col>24</xdr:col>
      <xdr:colOff>152400</xdr:colOff>
      <xdr:row>90</xdr:row>
      <xdr:rowOff>111528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4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87438</xdr:rowOff>
    </xdr:from>
    <xdr:to>
      <xdr:col>24</xdr:col>
      <xdr:colOff>63500</xdr:colOff>
      <xdr:row>98</xdr:row>
      <xdr:rowOff>115870</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89538"/>
          <a:ext cx="838200" cy="2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111244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0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88367</xdr:rowOff>
    </xdr:from>
    <xdr:to>
      <xdr:col>24</xdr:col>
      <xdr:colOff>114300</xdr:colOff>
      <xdr:row>98</xdr:row>
      <xdr:rowOff>18517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1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115870</xdr:rowOff>
    </xdr:from>
    <xdr:to>
      <xdr:col>19</xdr:col>
      <xdr:colOff>177800</xdr:colOff>
      <xdr:row>99</xdr:row>
      <xdr:rowOff>23202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17970"/>
          <a:ext cx="889000" cy="7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109103</xdr:rowOff>
    </xdr:from>
    <xdr:to>
      <xdr:col>20</xdr:col>
      <xdr:colOff>38100</xdr:colOff>
      <xdr:row>98</xdr:row>
      <xdr:rowOff>39253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3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55780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20926</xdr:rowOff>
    </xdr:from>
    <xdr:to>
      <xdr:col>15</xdr:col>
      <xdr:colOff>50800</xdr:colOff>
      <xdr:row>99</xdr:row>
      <xdr:rowOff>23202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94476"/>
          <a:ext cx="889000" cy="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21343</xdr:rowOff>
    </xdr:from>
    <xdr:to>
      <xdr:col>15</xdr:col>
      <xdr:colOff>101600</xdr:colOff>
      <xdr:row>98</xdr:row>
      <xdr:rowOff>122943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139470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5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126975</xdr:rowOff>
    </xdr:from>
    <xdr:to>
      <xdr:col>10</xdr:col>
      <xdr:colOff>114300</xdr:colOff>
      <xdr:row>99</xdr:row>
      <xdr:rowOff>20926</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929075"/>
          <a:ext cx="889000" cy="6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129373</xdr:rowOff>
    </xdr:from>
    <xdr:to>
      <xdr:col>10</xdr:col>
      <xdr:colOff>165100</xdr:colOff>
      <xdr:row>99</xdr:row>
      <xdr:rowOff>59523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93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76050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0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133586</xdr:rowOff>
    </xdr:from>
    <xdr:to>
      <xdr:col>6</xdr:col>
      <xdr:colOff>38100</xdr:colOff>
      <xdr:row>99</xdr:row>
      <xdr:rowOff>63736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93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54863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702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36638</xdr:rowOff>
    </xdr:from>
    <xdr:to>
      <xdr:col>24</xdr:col>
      <xdr:colOff>114300</xdr:colOff>
      <xdr:row>98</xdr:row>
      <xdr:rowOff>138238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3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15065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1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65070</xdr:rowOff>
    </xdr:from>
    <xdr:to>
      <xdr:col>20</xdr:col>
      <xdr:colOff>38100</xdr:colOff>
      <xdr:row>98</xdr:row>
      <xdr:rowOff>166670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157797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143852</xdr:rowOff>
    </xdr:from>
    <xdr:to>
      <xdr:col>15</xdr:col>
      <xdr:colOff>101600</xdr:colOff>
      <xdr:row>99</xdr:row>
      <xdr:rowOff>74002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4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65129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3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141576</xdr:rowOff>
    </xdr:from>
    <xdr:to>
      <xdr:col>10</xdr:col>
      <xdr:colOff>165100</xdr:colOff>
      <xdr:row>99</xdr:row>
      <xdr:rowOff>71726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4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62853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3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76175</xdr:rowOff>
    </xdr:from>
    <xdr:to>
      <xdr:col>6</xdr:col>
      <xdr:colOff>38100</xdr:colOff>
      <xdr:row>99</xdr:row>
      <xdr:rowOff>6325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22852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65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72426</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15926"/>
          <a:ext cx="1270" cy="1569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19103</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9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72426</xdr:rowOff>
    </xdr:from>
    <xdr:to>
      <xdr:col>55</xdr:col>
      <xdr:colOff>88900</xdr:colOff>
      <xdr:row>30</xdr:row>
      <xdr:rowOff>72426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1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169418</xdr:rowOff>
    </xdr:from>
    <xdr:to>
      <xdr:col>55</xdr:col>
      <xdr:colOff>0</xdr:colOff>
      <xdr:row>39</xdr:row>
      <xdr:rowOff>3193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84518"/>
          <a:ext cx="8382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118308</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905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95431</xdr:rowOff>
    </xdr:from>
    <xdr:to>
      <xdr:col>55</xdr:col>
      <xdr:colOff>50800</xdr:colOff>
      <xdr:row>38</xdr:row>
      <xdr:rowOff>25581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3193</xdr:rowOff>
    </xdr:from>
    <xdr:to>
      <xdr:col>50</xdr:col>
      <xdr:colOff>114300</xdr:colOff>
      <xdr:row>39</xdr:row>
      <xdr:rowOff>21808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89743"/>
          <a:ext cx="889000" cy="1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70612</xdr:rowOff>
    </xdr:from>
    <xdr:to>
      <xdr:col>50</xdr:col>
      <xdr:colOff>165100</xdr:colOff>
      <xdr:row>38</xdr:row>
      <xdr:rowOff>762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17289</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21808</xdr:rowOff>
    </xdr:from>
    <xdr:to>
      <xdr:col>45</xdr:col>
      <xdr:colOff>177800</xdr:colOff>
      <xdr:row>39</xdr:row>
      <xdr:rowOff>37483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08358"/>
          <a:ext cx="8890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36975</xdr:rowOff>
    </xdr:from>
    <xdr:to>
      <xdr:col>46</xdr:col>
      <xdr:colOff>38100</xdr:colOff>
      <xdr:row>37</xdr:row>
      <xdr:rowOff>138575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155102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37483</xdr:rowOff>
    </xdr:from>
    <xdr:to>
      <xdr:col>41</xdr:col>
      <xdr:colOff>50800</xdr:colOff>
      <xdr:row>39</xdr:row>
      <xdr:rowOff>63282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24033"/>
          <a:ext cx="889000" cy="2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116985</xdr:rowOff>
    </xdr:from>
    <xdr:to>
      <xdr:col>41</xdr:col>
      <xdr:colOff>101600</xdr:colOff>
      <xdr:row>37</xdr:row>
      <xdr:rowOff>47135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63662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92492</xdr:rowOff>
    </xdr:from>
    <xdr:to>
      <xdr:col>36</xdr:col>
      <xdr:colOff>165100</xdr:colOff>
      <xdr:row>37</xdr:row>
      <xdr:rowOff>22642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26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39169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03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118618</xdr:rowOff>
    </xdr:from>
    <xdr:to>
      <xdr:col>55</xdr:col>
      <xdr:colOff>50800</xdr:colOff>
      <xdr:row>39</xdr:row>
      <xdr:rowOff>48768</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33545</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48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123843</xdr:rowOff>
    </xdr:from>
    <xdr:to>
      <xdr:col>50</xdr:col>
      <xdr:colOff>165100</xdr:colOff>
      <xdr:row>39</xdr:row>
      <xdr:rowOff>53993</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3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45120</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7316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142458</xdr:rowOff>
    </xdr:from>
    <xdr:to>
      <xdr:col>46</xdr:col>
      <xdr:colOff>38100</xdr:colOff>
      <xdr:row>39</xdr:row>
      <xdr:rowOff>72608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63735</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750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158133</xdr:rowOff>
    </xdr:from>
    <xdr:to>
      <xdr:col>41</xdr:col>
      <xdr:colOff>101600</xdr:colOff>
      <xdr:row>39</xdr:row>
      <xdr:rowOff>88283</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79410</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765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12482</xdr:rowOff>
    </xdr:from>
    <xdr:to>
      <xdr:col>36</xdr:col>
      <xdr:colOff>165100</xdr:colOff>
      <xdr:row>39</xdr:row>
      <xdr:rowOff>114082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105209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791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66529</xdr:rowOff>
    </xdr:from>
    <xdr:to>
      <xdr:col>54</xdr:col>
      <xdr:colOff>189865</xdr:colOff>
      <xdr:row>59</xdr:row>
      <xdr:rowOff>27210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10479"/>
          <a:ext cx="1270" cy="1332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31037</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27210</xdr:rowOff>
    </xdr:from>
    <xdr:to>
      <xdr:col>55</xdr:col>
      <xdr:colOff>88900</xdr:colOff>
      <xdr:row>59</xdr:row>
      <xdr:rowOff>27210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13206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8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70,841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66529</xdr:rowOff>
    </xdr:from>
    <xdr:to>
      <xdr:col>55</xdr:col>
      <xdr:colOff>88900</xdr:colOff>
      <xdr:row>51</xdr:row>
      <xdr:rowOff>66529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10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23800</xdr:rowOff>
    </xdr:from>
    <xdr:to>
      <xdr:col>55</xdr:col>
      <xdr:colOff>0</xdr:colOff>
      <xdr:row>57</xdr:row>
      <xdr:rowOff>52222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796450"/>
          <a:ext cx="838200" cy="2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117321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47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94444</xdr:rowOff>
    </xdr:from>
    <xdr:to>
      <xdr:col>55</xdr:col>
      <xdr:colOff>50800</xdr:colOff>
      <xdr:row>57</xdr:row>
      <xdr:rowOff>24594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52222</xdr:rowOff>
    </xdr:from>
    <xdr:to>
      <xdr:col>50</xdr:col>
      <xdr:colOff>114300</xdr:colOff>
      <xdr:row>57</xdr:row>
      <xdr:rowOff>78987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24872"/>
          <a:ext cx="889000" cy="2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113627</xdr:rowOff>
    </xdr:from>
    <xdr:to>
      <xdr:col>50</xdr:col>
      <xdr:colOff>165100</xdr:colOff>
      <xdr:row>57</xdr:row>
      <xdr:rowOff>43777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60304</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67425</xdr:rowOff>
    </xdr:from>
    <xdr:to>
      <xdr:col>45</xdr:col>
      <xdr:colOff>177800</xdr:colOff>
      <xdr:row>57</xdr:row>
      <xdr:rowOff>78987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40075"/>
          <a:ext cx="889000" cy="1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105149</xdr:rowOff>
    </xdr:from>
    <xdr:to>
      <xdr:col>46</xdr:col>
      <xdr:colOff>38100</xdr:colOff>
      <xdr:row>57</xdr:row>
      <xdr:rowOff>35299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51826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67425</xdr:rowOff>
    </xdr:from>
    <xdr:to>
      <xdr:col>41</xdr:col>
      <xdr:colOff>50800</xdr:colOff>
      <xdr:row>57</xdr:row>
      <xdr:rowOff>92761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40075"/>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78194</xdr:rowOff>
    </xdr:from>
    <xdr:to>
      <xdr:col>41</xdr:col>
      <xdr:colOff>101600</xdr:colOff>
      <xdr:row>58</xdr:row>
      <xdr:rowOff>8344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170921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93034</xdr:rowOff>
    </xdr:from>
    <xdr:to>
      <xdr:col>36</xdr:col>
      <xdr:colOff>165100</xdr:colOff>
      <xdr:row>58</xdr:row>
      <xdr:rowOff>23184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14311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958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144450</xdr:rowOff>
    </xdr:from>
    <xdr:to>
      <xdr:col>55</xdr:col>
      <xdr:colOff>50800</xdr:colOff>
      <xdr:row>57</xdr:row>
      <xdr:rowOff>74600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122877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2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1422</xdr:rowOff>
    </xdr:from>
    <xdr:to>
      <xdr:col>50</xdr:col>
      <xdr:colOff>165100</xdr:colOff>
      <xdr:row>57</xdr:row>
      <xdr:rowOff>103022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7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94149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86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28187</xdr:rowOff>
    </xdr:from>
    <xdr:to>
      <xdr:col>46</xdr:col>
      <xdr:colOff>38100</xdr:colOff>
      <xdr:row>57</xdr:row>
      <xdr:rowOff>129787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0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120914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9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16625</xdr:rowOff>
    </xdr:from>
    <xdr:to>
      <xdr:col>41</xdr:col>
      <xdr:colOff>101600</xdr:colOff>
      <xdr:row>57</xdr:row>
      <xdr:rowOff>118225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8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134752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6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41961</xdr:rowOff>
    </xdr:from>
    <xdr:to>
      <xdr:col>36</xdr:col>
      <xdr:colOff>165100</xdr:colOff>
      <xdr:row>57</xdr:row>
      <xdr:rowOff>143561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160088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5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26040</xdr:rowOff>
    </xdr:from>
    <xdr:to>
      <xdr:col>54</xdr:col>
      <xdr:colOff>189865</xdr:colOff>
      <xdr:row>78</xdr:row>
      <xdr:rowOff>100564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027540"/>
          <a:ext cx="1270" cy="1446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104391</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100564</xdr:rowOff>
    </xdr:from>
    <xdr:to>
      <xdr:col>55</xdr:col>
      <xdr:colOff>88900</xdr:colOff>
      <xdr:row>78</xdr:row>
      <xdr:rowOff>100564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144167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80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64,972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26040</xdr:rowOff>
    </xdr:from>
    <xdr:to>
      <xdr:col>55</xdr:col>
      <xdr:colOff>88900</xdr:colOff>
      <xdr:row>70</xdr:row>
      <xdr:rowOff>26040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02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99855</xdr:rowOff>
    </xdr:from>
    <xdr:to>
      <xdr:col>55</xdr:col>
      <xdr:colOff>0</xdr:colOff>
      <xdr:row>76</xdr:row>
      <xdr:rowOff>17056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2958605"/>
          <a:ext cx="838200" cy="88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72105</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3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93678</xdr:rowOff>
    </xdr:from>
    <xdr:to>
      <xdr:col>55</xdr:col>
      <xdr:colOff>50800</xdr:colOff>
      <xdr:row>76</xdr:row>
      <xdr:rowOff>23828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295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88654</xdr:rowOff>
    </xdr:from>
    <xdr:to>
      <xdr:col>50</xdr:col>
      <xdr:colOff>114300</xdr:colOff>
      <xdr:row>76</xdr:row>
      <xdr:rowOff>17056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47404"/>
          <a:ext cx="889000" cy="9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98433</xdr:rowOff>
    </xdr:from>
    <xdr:to>
      <xdr:col>50</xdr:col>
      <xdr:colOff>165100</xdr:colOff>
      <xdr:row>76</xdr:row>
      <xdr:rowOff>28583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295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45110</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73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88654</xdr:rowOff>
    </xdr:from>
    <xdr:to>
      <xdr:col>45</xdr:col>
      <xdr:colOff>177800</xdr:colOff>
      <xdr:row>76</xdr:row>
      <xdr:rowOff>145186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47404"/>
          <a:ext cx="889000" cy="22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1604</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3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85522</xdr:rowOff>
    </xdr:from>
    <xdr:to>
      <xdr:col>41</xdr:col>
      <xdr:colOff>50800</xdr:colOff>
      <xdr:row>76</xdr:row>
      <xdr:rowOff>145186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115722"/>
          <a:ext cx="889000" cy="5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152177</xdr:rowOff>
    </xdr:from>
    <xdr:to>
      <xdr:col>41</xdr:col>
      <xdr:colOff>101600</xdr:colOff>
      <xdr:row>77</xdr:row>
      <xdr:rowOff>82327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73454</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7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167287</xdr:rowOff>
    </xdr:from>
    <xdr:to>
      <xdr:col>36</xdr:col>
      <xdr:colOff>165100</xdr:colOff>
      <xdr:row>77</xdr:row>
      <xdr:rowOff>97437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88564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49055</xdr:rowOff>
    </xdr:from>
    <xdr:to>
      <xdr:col>55</xdr:col>
      <xdr:colOff>50800</xdr:colOff>
      <xdr:row>75</xdr:row>
      <xdr:rowOff>150654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078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71932</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5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137706</xdr:rowOff>
    </xdr:from>
    <xdr:to>
      <xdr:col>50</xdr:col>
      <xdr:colOff>165100</xdr:colOff>
      <xdr:row>76</xdr:row>
      <xdr:rowOff>67856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9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58983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089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37854</xdr:rowOff>
    </xdr:from>
    <xdr:to>
      <xdr:col>46</xdr:col>
      <xdr:colOff>38100</xdr:colOff>
      <xdr:row>75</xdr:row>
      <xdr:rowOff>139454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89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155981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7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94386</xdr:rowOff>
    </xdr:from>
    <xdr:to>
      <xdr:col>41</xdr:col>
      <xdr:colOff>101600</xdr:colOff>
      <xdr:row>77</xdr:row>
      <xdr:rowOff>24536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12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41063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9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34722</xdr:rowOff>
    </xdr:from>
    <xdr:to>
      <xdr:col>36</xdr:col>
      <xdr:colOff>165100</xdr:colOff>
      <xdr:row>76</xdr:row>
      <xdr:rowOff>136322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0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152849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8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13551</xdr:rowOff>
    </xdr:from>
    <xdr:to>
      <xdr:col>54</xdr:col>
      <xdr:colOff>189865</xdr:colOff>
      <xdr:row>99</xdr:row>
      <xdr:rowOff>55068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44051"/>
          <a:ext cx="1270" cy="1584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58895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3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55068</xdr:rowOff>
    </xdr:from>
    <xdr:to>
      <xdr:col>55</xdr:col>
      <xdr:colOff>88900</xdr:colOff>
      <xdr:row>99</xdr:row>
      <xdr:rowOff>55068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2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131678</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13551</xdr:rowOff>
    </xdr:from>
    <xdr:to>
      <xdr:col>55</xdr:col>
      <xdr:colOff>88900</xdr:colOff>
      <xdr:row>90</xdr:row>
      <xdr:rowOff>13551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4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133896</xdr:rowOff>
    </xdr:from>
    <xdr:to>
      <xdr:col>55</xdr:col>
      <xdr:colOff>0</xdr:colOff>
      <xdr:row>97</xdr:row>
      <xdr:rowOff>158317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64546"/>
          <a:ext cx="838200" cy="2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150728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127851</xdr:rowOff>
    </xdr:from>
    <xdr:to>
      <xdr:col>55</xdr:col>
      <xdr:colOff>50800</xdr:colOff>
      <xdr:row>97</xdr:row>
      <xdr:rowOff>58001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62103</xdr:rowOff>
    </xdr:from>
    <xdr:to>
      <xdr:col>50</xdr:col>
      <xdr:colOff>114300</xdr:colOff>
      <xdr:row>97</xdr:row>
      <xdr:rowOff>133896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92753"/>
          <a:ext cx="889000" cy="71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129984</xdr:rowOff>
    </xdr:from>
    <xdr:to>
      <xdr:col>50</xdr:col>
      <xdr:colOff>165100</xdr:colOff>
      <xdr:row>97</xdr:row>
      <xdr:rowOff>60134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76661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62103</xdr:rowOff>
    </xdr:from>
    <xdr:to>
      <xdr:col>45</xdr:col>
      <xdr:colOff>177800</xdr:colOff>
      <xdr:row>98</xdr:row>
      <xdr:rowOff>28080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692753"/>
          <a:ext cx="889000" cy="13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117602</xdr:rowOff>
    </xdr:from>
    <xdr:to>
      <xdr:col>46</xdr:col>
      <xdr:colOff>38100</xdr:colOff>
      <xdr:row>97</xdr:row>
      <xdr:rowOff>47752</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64279</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41897</xdr:rowOff>
    </xdr:from>
    <xdr:to>
      <xdr:col>41</xdr:col>
      <xdr:colOff>50800</xdr:colOff>
      <xdr:row>98</xdr:row>
      <xdr:rowOff>28080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672547"/>
          <a:ext cx="889000" cy="157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158890</xdr:rowOff>
    </xdr:from>
    <xdr:to>
      <xdr:col>41</xdr:col>
      <xdr:colOff>101600</xdr:colOff>
      <xdr:row>98</xdr:row>
      <xdr:rowOff>89040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80167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8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164351</xdr:rowOff>
    </xdr:from>
    <xdr:to>
      <xdr:col>36</xdr:col>
      <xdr:colOff>165100</xdr:colOff>
      <xdr:row>98</xdr:row>
      <xdr:rowOff>94501</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85628</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107517</xdr:rowOff>
    </xdr:from>
    <xdr:to>
      <xdr:col>55</xdr:col>
      <xdr:colOff>50800</xdr:colOff>
      <xdr:row>98</xdr:row>
      <xdr:rowOff>37667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3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85944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1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83096</xdr:rowOff>
    </xdr:from>
    <xdr:to>
      <xdr:col>50</xdr:col>
      <xdr:colOff>165100</xdr:colOff>
      <xdr:row>98</xdr:row>
      <xdr:rowOff>13246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7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4373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80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11303</xdr:rowOff>
    </xdr:from>
    <xdr:to>
      <xdr:col>46</xdr:col>
      <xdr:colOff>38100</xdr:colOff>
      <xdr:row>97</xdr:row>
      <xdr:rowOff>112903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104030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3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148730</xdr:rowOff>
    </xdr:from>
    <xdr:to>
      <xdr:col>41</xdr:col>
      <xdr:colOff>101600</xdr:colOff>
      <xdr:row>98</xdr:row>
      <xdr:rowOff>78880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95407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554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162547</xdr:rowOff>
    </xdr:from>
    <xdr:to>
      <xdr:col>36</xdr:col>
      <xdr:colOff>165100</xdr:colOff>
      <xdr:row>97</xdr:row>
      <xdr:rowOff>92697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2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109224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3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38430</xdr:rowOff>
    </xdr:from>
    <xdr:to>
      <xdr:col>85</xdr:col>
      <xdr:colOff>126364</xdr:colOff>
      <xdr:row>39</xdr:row>
      <xdr:rowOff>32334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81930"/>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36161</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2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32334</xdr:rowOff>
    </xdr:from>
    <xdr:to>
      <xdr:col>86</xdr:col>
      <xdr:colOff>25400</xdr:colOff>
      <xdr:row>39</xdr:row>
      <xdr:rowOff>32334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1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156557</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38430</xdr:rowOff>
    </xdr:from>
    <xdr:to>
      <xdr:col>86</xdr:col>
      <xdr:colOff>25400</xdr:colOff>
      <xdr:row>30</xdr:row>
      <xdr:rowOff>38430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81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146291</xdr:rowOff>
    </xdr:from>
    <xdr:to>
      <xdr:col>85</xdr:col>
      <xdr:colOff>127000</xdr:colOff>
      <xdr:row>37</xdr:row>
      <xdr:rowOff>158140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489941"/>
          <a:ext cx="8382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92689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093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69812</xdr:rowOff>
    </xdr:from>
    <xdr:to>
      <xdr:col>85</xdr:col>
      <xdr:colOff>177800</xdr:colOff>
      <xdr:row>36</xdr:row>
      <xdr:rowOff>171412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158140</xdr:rowOff>
    </xdr:from>
    <xdr:to>
      <xdr:col>81</xdr:col>
      <xdr:colOff>50800</xdr:colOff>
      <xdr:row>38</xdr:row>
      <xdr:rowOff>21971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501790"/>
          <a:ext cx="889000" cy="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70764</xdr:rowOff>
    </xdr:from>
    <xdr:to>
      <xdr:col>81</xdr:col>
      <xdr:colOff>101600</xdr:colOff>
      <xdr:row>37</xdr:row>
      <xdr:rowOff>914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17441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6464</xdr:rowOff>
    </xdr:from>
    <xdr:to>
      <xdr:col>76</xdr:col>
      <xdr:colOff>114300</xdr:colOff>
      <xdr:row>38</xdr:row>
      <xdr:rowOff>21971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521564"/>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38341</xdr:rowOff>
    </xdr:from>
    <xdr:to>
      <xdr:col>76</xdr:col>
      <xdr:colOff>165100</xdr:colOff>
      <xdr:row>36</xdr:row>
      <xdr:rowOff>139941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156468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6464</xdr:rowOff>
    </xdr:from>
    <xdr:to>
      <xdr:col>71</xdr:col>
      <xdr:colOff>177800</xdr:colOff>
      <xdr:row>38</xdr:row>
      <xdr:rowOff>31839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21564"/>
          <a:ext cx="889000" cy="2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81928</xdr:rowOff>
    </xdr:from>
    <xdr:to>
      <xdr:col>72</xdr:col>
      <xdr:colOff>38100</xdr:colOff>
      <xdr:row>38</xdr:row>
      <xdr:rowOff>12078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25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28605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0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108674</xdr:rowOff>
    </xdr:from>
    <xdr:to>
      <xdr:col>67</xdr:col>
      <xdr:colOff>101600</xdr:colOff>
      <xdr:row>38</xdr:row>
      <xdr:rowOff>38824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55351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95491</xdr:rowOff>
    </xdr:from>
    <xdr:to>
      <xdr:col>85</xdr:col>
      <xdr:colOff>177800</xdr:colOff>
      <xdr:row>38</xdr:row>
      <xdr:rowOff>25642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391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73918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1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107340</xdr:rowOff>
    </xdr:from>
    <xdr:to>
      <xdr:col>81</xdr:col>
      <xdr:colOff>101600</xdr:colOff>
      <xdr:row>38</xdr:row>
      <xdr:rowOff>37491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509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28618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4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142621</xdr:rowOff>
    </xdr:from>
    <xdr:to>
      <xdr:col>76</xdr:col>
      <xdr:colOff>165100</xdr:colOff>
      <xdr:row>38</xdr:row>
      <xdr:rowOff>72771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63898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7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127114</xdr:rowOff>
    </xdr:from>
    <xdr:to>
      <xdr:col>72</xdr:col>
      <xdr:colOff>38100</xdr:colOff>
      <xdr:row>38</xdr:row>
      <xdr:rowOff>57265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4707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48391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6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152489</xdr:rowOff>
    </xdr:from>
    <xdr:to>
      <xdr:col>67</xdr:col>
      <xdr:colOff>101600</xdr:colOff>
      <xdr:row>38</xdr:row>
      <xdr:rowOff>82638</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961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73766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8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59804</xdr:rowOff>
    </xdr:from>
    <xdr:to>
      <xdr:col>85</xdr:col>
      <xdr:colOff>126364</xdr:colOff>
      <xdr:row>58</xdr:row>
      <xdr:rowOff>135966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32304"/>
          <a:ext cx="1269" cy="1447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139793</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135966</xdr:rowOff>
    </xdr:from>
    <xdr:to>
      <xdr:col>86</xdr:col>
      <xdr:colOff>25400</xdr:colOff>
      <xdr:row>58</xdr:row>
      <xdr:rowOff>135966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8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6481</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0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59804</xdr:rowOff>
    </xdr:from>
    <xdr:to>
      <xdr:col>86</xdr:col>
      <xdr:colOff>25400</xdr:colOff>
      <xdr:row>50</xdr:row>
      <xdr:rowOff>59804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3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114109</xdr:rowOff>
    </xdr:from>
    <xdr:to>
      <xdr:col>85</xdr:col>
      <xdr:colOff>127000</xdr:colOff>
      <xdr:row>58</xdr:row>
      <xdr:rowOff>170523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10058209"/>
          <a:ext cx="838200" cy="5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150144</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79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127267</xdr:rowOff>
    </xdr:from>
    <xdr:to>
      <xdr:col>85</xdr:col>
      <xdr:colOff>177800</xdr:colOff>
      <xdr:row>57</xdr:row>
      <xdr:rowOff>57417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107696</xdr:rowOff>
    </xdr:from>
    <xdr:to>
      <xdr:col>81</xdr:col>
      <xdr:colOff>50800</xdr:colOff>
      <xdr:row>58</xdr:row>
      <xdr:rowOff>170523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10051796"/>
          <a:ext cx="8890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122606</xdr:rowOff>
    </xdr:from>
    <xdr:to>
      <xdr:col>81</xdr:col>
      <xdr:colOff>101600</xdr:colOff>
      <xdr:row>57</xdr:row>
      <xdr:rowOff>52756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69283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499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112764</xdr:rowOff>
    </xdr:from>
    <xdr:to>
      <xdr:col>76</xdr:col>
      <xdr:colOff>114300</xdr:colOff>
      <xdr:row>58</xdr:row>
      <xdr:rowOff>107696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85414"/>
          <a:ext cx="889000" cy="16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103987</xdr:rowOff>
    </xdr:from>
    <xdr:to>
      <xdr:col>76</xdr:col>
      <xdr:colOff>165100</xdr:colOff>
      <xdr:row>57</xdr:row>
      <xdr:rowOff>34137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0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50664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8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112764</xdr:rowOff>
    </xdr:from>
    <xdr:to>
      <xdr:col>71</xdr:col>
      <xdr:colOff>177800</xdr:colOff>
      <xdr:row>58</xdr:row>
      <xdr:rowOff>76670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85414"/>
          <a:ext cx="889000" cy="13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155846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63309</xdr:rowOff>
    </xdr:from>
    <xdr:to>
      <xdr:col>85</xdr:col>
      <xdr:colOff>177800</xdr:colOff>
      <xdr:row>58</xdr:row>
      <xdr:rowOff>164909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1000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149686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92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119723</xdr:rowOff>
    </xdr:from>
    <xdr:to>
      <xdr:col>81</xdr:col>
      <xdr:colOff>101600</xdr:colOff>
      <xdr:row>59</xdr:row>
      <xdr:rowOff>49873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1006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41000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1015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56896</xdr:rowOff>
    </xdr:from>
    <xdr:to>
      <xdr:col>76</xdr:col>
      <xdr:colOff>165100</xdr:colOff>
      <xdr:row>58</xdr:row>
      <xdr:rowOff>158496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149623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1009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61964</xdr:rowOff>
    </xdr:from>
    <xdr:to>
      <xdr:col>72</xdr:col>
      <xdr:colOff>38100</xdr:colOff>
      <xdr:row>57</xdr:row>
      <xdr:rowOff>163564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83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154691</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92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25870</xdr:rowOff>
    </xdr:from>
    <xdr:to>
      <xdr:col>67</xdr:col>
      <xdr:colOff>101600</xdr:colOff>
      <xdr:row>58</xdr:row>
      <xdr:rowOff>127470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118597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6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101067</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74017"/>
          <a:ext cx="1269" cy="1238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47744</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204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101067</xdr:rowOff>
    </xdr:from>
    <xdr:to>
      <xdr:col>86</xdr:col>
      <xdr:colOff>25400</xdr:colOff>
      <xdr:row>71</xdr:row>
      <xdr:rowOff>101067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121275</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494375"/>
          <a:ext cx="8382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124122</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15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101245</xdr:rowOff>
    </xdr:from>
    <xdr:to>
      <xdr:col>85</xdr:col>
      <xdr:colOff>177800</xdr:colOff>
      <xdr:row>78</xdr:row>
      <xdr:rowOff>31395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3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121275</xdr:rowOff>
    </xdr:from>
    <xdr:to>
      <xdr:col>81</xdr:col>
      <xdr:colOff>50800</xdr:colOff>
      <xdr:row>78</xdr:row>
      <xdr:rowOff>135630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494375"/>
          <a:ext cx="889000" cy="1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74087</xdr:rowOff>
    </xdr:from>
    <xdr:to>
      <xdr:col>81</xdr:col>
      <xdr:colOff>101600</xdr:colOff>
      <xdr:row>78</xdr:row>
      <xdr:rowOff>4237</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75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20764</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050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135630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508730"/>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136860</xdr:rowOff>
    </xdr:from>
    <xdr:to>
      <xdr:col>76</xdr:col>
      <xdr:colOff>165100</xdr:colOff>
      <xdr:row>77</xdr:row>
      <xdr:rowOff>67010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83538</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9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107919</xdr:rowOff>
    </xdr:from>
    <xdr:to>
      <xdr:col>72</xdr:col>
      <xdr:colOff>38100</xdr:colOff>
      <xdr:row>78</xdr:row>
      <xdr:rowOff>38069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309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54596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08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160818</xdr:rowOff>
    </xdr:from>
    <xdr:to>
      <xdr:col>67</xdr:col>
      <xdr:colOff>101600</xdr:colOff>
      <xdr:row>78</xdr:row>
      <xdr:rowOff>90968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6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107495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13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70475</xdr:rowOff>
    </xdr:from>
    <xdr:to>
      <xdr:col>81</xdr:col>
      <xdr:colOff>101600</xdr:colOff>
      <xdr:row>79</xdr:row>
      <xdr:rowOff>625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4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163202</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53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84830</xdr:rowOff>
    </xdr:from>
    <xdr:to>
      <xdr:col>76</xdr:col>
      <xdr:colOff>165100</xdr:colOff>
      <xdr:row>79</xdr:row>
      <xdr:rowOff>14980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6107</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35333" y="13550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162065</xdr:rowOff>
    </xdr:from>
    <xdr:to>
      <xdr:col>85</xdr:col>
      <xdr:colOff>126364</xdr:colOff>
      <xdr:row>98</xdr:row>
      <xdr:rowOff>61340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92565"/>
          <a:ext cx="1269" cy="1270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65167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6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61340</xdr:rowOff>
    </xdr:from>
    <xdr:to>
      <xdr:col>86</xdr:col>
      <xdr:colOff>25400</xdr:colOff>
      <xdr:row>98</xdr:row>
      <xdr:rowOff>61340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6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108742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6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162065</xdr:rowOff>
    </xdr:from>
    <xdr:to>
      <xdr:col>86</xdr:col>
      <xdr:colOff>25400</xdr:colOff>
      <xdr:row>90</xdr:row>
      <xdr:rowOff>162065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92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57734</xdr:rowOff>
    </xdr:from>
    <xdr:to>
      <xdr:col>85</xdr:col>
      <xdr:colOff>127000</xdr:colOff>
      <xdr:row>95</xdr:row>
      <xdr:rowOff>64732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345484"/>
          <a:ext cx="8382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160177</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0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137300</xdr:rowOff>
    </xdr:from>
    <xdr:to>
      <xdr:col>85</xdr:col>
      <xdr:colOff>177800</xdr:colOff>
      <xdr:row>95</xdr:row>
      <xdr:rowOff>67450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64732</xdr:rowOff>
    </xdr:from>
    <xdr:to>
      <xdr:col>81</xdr:col>
      <xdr:colOff>50800</xdr:colOff>
      <xdr:row>95</xdr:row>
      <xdr:rowOff>75781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35248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143129</xdr:rowOff>
    </xdr:from>
    <xdr:to>
      <xdr:col>81</xdr:col>
      <xdr:colOff>101600</xdr:colOff>
      <xdr:row>95</xdr:row>
      <xdr:rowOff>73279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89806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0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75781</xdr:rowOff>
    </xdr:from>
    <xdr:to>
      <xdr:col>76</xdr:col>
      <xdr:colOff>114300</xdr:colOff>
      <xdr:row>95</xdr:row>
      <xdr:rowOff>98513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363531"/>
          <a:ext cx="889000" cy="2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154127</xdr:rowOff>
    </xdr:from>
    <xdr:to>
      <xdr:col>76</xdr:col>
      <xdr:colOff>165100</xdr:colOff>
      <xdr:row>95</xdr:row>
      <xdr:rowOff>84277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100804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0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98513</xdr:rowOff>
    </xdr:from>
    <xdr:to>
      <xdr:col>71</xdr:col>
      <xdr:colOff>177800</xdr:colOff>
      <xdr:row>95</xdr:row>
      <xdr:rowOff>107696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386263"/>
          <a:ext cx="889000" cy="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166903</xdr:rowOff>
    </xdr:from>
    <xdr:to>
      <xdr:col>72</xdr:col>
      <xdr:colOff>38100</xdr:colOff>
      <xdr:row>96</xdr:row>
      <xdr:rowOff>97053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88180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5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159283</xdr:rowOff>
    </xdr:from>
    <xdr:to>
      <xdr:col>67</xdr:col>
      <xdr:colOff>101600</xdr:colOff>
      <xdr:row>96</xdr:row>
      <xdr:rowOff>89433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4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80560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539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6934</xdr:rowOff>
    </xdr:from>
    <xdr:to>
      <xdr:col>85</xdr:col>
      <xdr:colOff>177800</xdr:colOff>
      <xdr:row>95</xdr:row>
      <xdr:rowOff>108534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2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156811</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27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13932</xdr:rowOff>
    </xdr:from>
    <xdr:to>
      <xdr:col>81</xdr:col>
      <xdr:colOff>101600</xdr:colOff>
      <xdr:row>95</xdr:row>
      <xdr:rowOff>115532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301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106659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39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24981</xdr:rowOff>
    </xdr:from>
    <xdr:to>
      <xdr:col>76</xdr:col>
      <xdr:colOff>165100</xdr:colOff>
      <xdr:row>95</xdr:row>
      <xdr:rowOff>126581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31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117708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40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47713</xdr:rowOff>
    </xdr:from>
    <xdr:to>
      <xdr:col>72</xdr:col>
      <xdr:colOff>38100</xdr:colOff>
      <xdr:row>95</xdr:row>
      <xdr:rowOff>149313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33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165840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110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56896</xdr:rowOff>
    </xdr:from>
    <xdr:to>
      <xdr:col>67</xdr:col>
      <xdr:colOff>101600</xdr:colOff>
      <xdr:row>95</xdr:row>
      <xdr:rowOff>158496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4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3573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11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135890</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07940"/>
          <a:ext cx="1269"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64787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82567</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8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135890</xdr:rowOff>
    </xdr:from>
    <xdr:to>
      <xdr:col>116</xdr:col>
      <xdr:colOff>152400</xdr:colOff>
      <xdr:row>29</xdr:row>
      <xdr:rowOff>135890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153687</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130810</xdr:rowOff>
    </xdr:from>
    <xdr:to>
      <xdr:col>116</xdr:col>
      <xdr:colOff>114300</xdr:colOff>
      <xdr:row>39</xdr:row>
      <xdr:rowOff>60960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148336</xdr:rowOff>
    </xdr:from>
    <xdr:to>
      <xdr:col>112</xdr:col>
      <xdr:colOff>38100</xdr:colOff>
      <xdr:row>39</xdr:row>
      <xdr:rowOff>78486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6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95013</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4386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115570</xdr:rowOff>
    </xdr:from>
    <xdr:to>
      <xdr:col>107</xdr:col>
      <xdr:colOff>101600</xdr:colOff>
      <xdr:row>39</xdr:row>
      <xdr:rowOff>45720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62247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40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131191</xdr:rowOff>
    </xdr:from>
    <xdr:to>
      <xdr:col>102</xdr:col>
      <xdr:colOff>165100</xdr:colOff>
      <xdr:row>39</xdr:row>
      <xdr:rowOff>61341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77868</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88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131191</xdr:rowOff>
    </xdr:from>
    <xdr:to>
      <xdr:col>98</xdr:col>
      <xdr:colOff>38100</xdr:colOff>
      <xdr:row>39</xdr:row>
      <xdr:rowOff>61341</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4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77868</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421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109237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や少子高齢化の急速な進展により、その対策に焦点を当て早急に対応するため、施策を重点化し取り組んでいる。このような状況もあり、人口減少に見合う歳出の縮減は難しい状況にあり、住民一人当たりのコストは総じて増加傾向にある。</a:t>
          </a:r>
        </a:p>
        <a:p>
          <a:r>
            <a:rPr kumimoji="1" lang="ja-JP" altLang="en-US" sz="1300">
              <a:latin typeface="ＭＳ Ｐゴシック" panose="020B0600070205080204" pitchFamily="50" charset="-128"/>
              <a:ea typeface="ＭＳ Ｐゴシック" panose="020B0600070205080204" pitchFamily="50" charset="-128"/>
            </a:rPr>
            <a:t>　歳出決算総額は、住民一人当たり、令和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474,265</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7,801</a:t>
          </a:r>
          <a:r>
            <a:rPr kumimoji="1" lang="ja-JP" altLang="en-US" sz="1300">
              <a:latin typeface="ＭＳ Ｐゴシック" panose="020B0600070205080204" pitchFamily="50" charset="-128"/>
              <a:ea typeface="ＭＳ Ｐゴシック" panose="020B0600070205080204" pitchFamily="50" charset="-128"/>
            </a:rPr>
            <a:t>円の減となっている。前年度と比較し、変動が特に顕著なものは総務費、民生費の減と、商工費、教育費の増である。</a:t>
          </a:r>
        </a:p>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54,504</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14,127</a:t>
          </a:r>
          <a:r>
            <a:rPr kumimoji="1" lang="ja-JP" altLang="en-US" sz="1300">
              <a:latin typeface="ＭＳ Ｐゴシック" panose="020B0600070205080204" pitchFamily="50" charset="-128"/>
              <a:ea typeface="ＭＳ Ｐゴシック" panose="020B0600070205080204" pitchFamily="50" charset="-128"/>
            </a:rPr>
            <a:t>円の減となっている。交流拠点複合施設建設事業の減が主な要因である。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170,341</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4,724</a:t>
          </a:r>
          <a:r>
            <a:rPr kumimoji="1" lang="ja-JP" altLang="en-US" sz="1300">
              <a:latin typeface="ＭＳ Ｐゴシック" panose="020B0600070205080204" pitchFamily="50" charset="-128"/>
              <a:ea typeface="ＭＳ Ｐゴシック" panose="020B0600070205080204" pitchFamily="50" charset="-128"/>
            </a:rPr>
            <a:t>円の減となっている。子育て世帯への臨時特別給付金給付事業、住民税非課税世帯等に対する臨時特別給付金支給事業の減が主な要因である。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24,243</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3,878</a:t>
          </a:r>
          <a:r>
            <a:rPr kumimoji="1" lang="ja-JP" altLang="en-US" sz="1300">
              <a:latin typeface="ＭＳ Ｐゴシック" panose="020B0600070205080204" pitchFamily="50" charset="-128"/>
              <a:ea typeface="ＭＳ Ｐゴシック" panose="020B0600070205080204" pitchFamily="50" charset="-128"/>
            </a:rPr>
            <a:t>円の増となっている。ごせんにこにこ商品券発行支援事業の増が主な要因である。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38,015</a:t>
          </a:r>
          <a:r>
            <a:rPr kumimoji="1" lang="ja-JP" altLang="en-US" sz="1300">
              <a:latin typeface="ＭＳ Ｐゴシック" panose="020B0600070205080204" pitchFamily="50" charset="-128"/>
              <a:ea typeface="ＭＳ Ｐゴシック" panose="020B0600070205080204" pitchFamily="50" charset="-128"/>
            </a:rPr>
            <a:t>円で、前年度に比べ</a:t>
          </a:r>
          <a:r>
            <a:rPr kumimoji="1" lang="en-US" altLang="ja-JP" sz="1300">
              <a:latin typeface="ＭＳ Ｐゴシック" panose="020B0600070205080204" pitchFamily="50" charset="-128"/>
              <a:ea typeface="ＭＳ Ｐゴシック" panose="020B0600070205080204" pitchFamily="50" charset="-128"/>
            </a:rPr>
            <a:t>4,442</a:t>
          </a:r>
          <a:r>
            <a:rPr kumimoji="1" lang="ja-JP" altLang="en-US" sz="1300">
              <a:latin typeface="ＭＳ Ｐゴシック" panose="020B0600070205080204" pitchFamily="50" charset="-128"/>
              <a:ea typeface="ＭＳ Ｐゴシック" panose="020B0600070205080204" pitchFamily="50" charset="-128"/>
            </a:rPr>
            <a:t>円の増となっている。川東中学校長寿命化予防改修事業の増が主な要因である。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新潟県五泉市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交流拠点複合施設建設事業、子育て世帯への臨時特別給付金給付事業等の減により、歳入、歳出ともに対前年度比で減になったが、実質単年度収支、実質収支ともに黒字となっている。</a:t>
          </a:r>
        </a:p>
        <a:p>
          <a:r>
            <a:rPr kumimoji="1" lang="ja-JP" altLang="en-US" sz="1400">
              <a:latin typeface="ＭＳ ゴシック" pitchFamily="49" charset="-128"/>
              <a:ea typeface="ＭＳ ゴシック" pitchFamily="49" charset="-128"/>
            </a:rPr>
            <a:t>　今後も引き続き施策・事業のスクラップアンドビルドを行うとともに、新たな自主財源の確保など、健全な財政運営に努めていく。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新潟県五泉市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すべての会計において実質収支が黒字となったため、連結実質赤字比率は発生していない。</a:t>
          </a:r>
        </a:p>
        <a:p>
          <a:r>
            <a:rPr kumimoji="1" lang="ja-JP" altLang="en-US" sz="1400">
              <a:latin typeface="ＭＳ ゴシック" pitchFamily="49" charset="-128"/>
              <a:ea typeface="ＭＳ ゴシック" pitchFamily="49" charset="-128"/>
            </a:rPr>
            <a:t>　いずれの会計についても、自主財源の確保など、今後も赤字とならないよう財政運営に努める。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65298;&#12305;14zaise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50">
          <cell r="BP50" t="str">
            <v>H30</v>
          </cell>
          <cell r="BX50" t="str">
            <v>R01</v>
          </cell>
          <cell r="CF50" t="str">
            <v>R02</v>
          </cell>
          <cell r="CN50" t="str">
            <v>R03</v>
          </cell>
          <cell r="CV50" t="str">
            <v>R04</v>
          </cell>
        </row>
        <row r="51">
          <cell r="AN51" t="str">
            <v>当該団体値</v>
          </cell>
          <cell r="BP51">
            <v>94.1</v>
          </cell>
          <cell r="BX51">
            <v>98.5</v>
          </cell>
          <cell r="CF51">
            <v>79.2</v>
          </cell>
          <cell r="CN51">
            <v>53.2</v>
          </cell>
          <cell r="CV51">
            <v>36.6</v>
          </cell>
        </row>
        <row r="53">
          <cell r="BP53">
            <v>62.1</v>
          </cell>
          <cell r="BX53">
            <v>63.2</v>
          </cell>
          <cell r="CF53">
            <v>64.400000000000006</v>
          </cell>
          <cell r="CN53">
            <v>64.599999999999994</v>
          </cell>
          <cell r="CV53">
            <v>61.6</v>
          </cell>
        </row>
        <row r="55">
          <cell r="AN55" t="str">
            <v>類似団体内平均値</v>
          </cell>
          <cell r="BP55">
            <v>25.3</v>
          </cell>
          <cell r="BX55">
            <v>25.5</v>
          </cell>
          <cell r="CF55">
            <v>37.299999999999997</v>
          </cell>
          <cell r="CN55">
            <v>25.1</v>
          </cell>
          <cell r="CV55">
            <v>17.600000000000001</v>
          </cell>
        </row>
        <row r="57">
          <cell r="BP57">
            <v>59.7</v>
          </cell>
          <cell r="BX57">
            <v>60.9</v>
          </cell>
          <cell r="CF57">
            <v>62</v>
          </cell>
          <cell r="CN57">
            <v>63.2</v>
          </cell>
          <cell r="CV57">
            <v>65.2</v>
          </cell>
        </row>
        <row r="72">
          <cell r="BP72" t="str">
            <v>H30</v>
          </cell>
          <cell r="BX72" t="str">
            <v>R01</v>
          </cell>
          <cell r="CF72" t="str">
            <v>R02</v>
          </cell>
          <cell r="CN72" t="str">
            <v>R03</v>
          </cell>
          <cell r="CV72" t="str">
            <v>R04</v>
          </cell>
        </row>
        <row r="73">
          <cell r="AN73" t="str">
            <v>当該団体値</v>
          </cell>
          <cell r="BP73">
            <v>94.1</v>
          </cell>
          <cell r="BX73">
            <v>98.5</v>
          </cell>
          <cell r="CF73">
            <v>79.2</v>
          </cell>
          <cell r="CN73">
            <v>53.2</v>
          </cell>
          <cell r="CV73">
            <v>36.6</v>
          </cell>
        </row>
        <row r="75">
          <cell r="BP75">
            <v>10.5</v>
          </cell>
          <cell r="BX75">
            <v>10.199999999999999</v>
          </cell>
          <cell r="CF75">
            <v>9.4</v>
          </cell>
          <cell r="CN75">
            <v>8.1</v>
          </cell>
          <cell r="CV75">
            <v>6.9</v>
          </cell>
        </row>
        <row r="77">
          <cell r="AN77" t="str">
            <v>類似団体内平均値</v>
          </cell>
          <cell r="BP77">
            <v>25.3</v>
          </cell>
          <cell r="BX77">
            <v>25.5</v>
          </cell>
          <cell r="CF77">
            <v>37.299999999999997</v>
          </cell>
          <cell r="CN77">
            <v>25.1</v>
          </cell>
          <cell r="CV77">
            <v>17.600000000000001</v>
          </cell>
        </row>
        <row r="79">
          <cell r="BP79">
            <v>6.9</v>
          </cell>
          <cell r="BX79">
            <v>6.6</v>
          </cell>
          <cell r="CF79">
            <v>8.6</v>
          </cell>
          <cell r="CN79">
            <v>8.3000000000000007</v>
          </cell>
          <cell r="CV79">
            <v>8.4</v>
          </cell>
        </row>
      </sheetData>
      <sheetData sheetId="14" refreshError="1"/>
      <sheetData sheetId="1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6" customWidth="1"/>
    <col min="12" max="12" width="2.265625" style="176" customWidth="1"/>
    <col min="13" max="17" width="2.3984375" style="176" customWidth="1"/>
    <col min="18" max="119" width="2.1328125" style="176" customWidth="1"/>
    <col min="120" max="16384" width="0" style="176" hidden="1"/>
  </cols>
  <sheetData>
    <row r="1" spans="1:119" ht="33" customHeight="1" x14ac:dyDescent="0.2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77"/>
      <c r="DK1" s="177"/>
      <c r="DL1" s="177"/>
      <c r="DM1" s="177"/>
      <c r="DN1" s="177"/>
      <c r="DO1" s="177"/>
    </row>
    <row r="2" spans="1:119" ht="23.25" thickBot="1" x14ac:dyDescent="0.3">
      <c r="B2" s="178" t="s">
        <v>83</v>
      </c>
      <c r="C2" s="178"/>
      <c r="D2" s="179"/>
    </row>
    <row r="3" spans="1:119" ht="18.75" customHeight="1" thickBot="1" x14ac:dyDescent="0.3">
      <c r="A3" s="177"/>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5">
      <c r="A4" s="177"/>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23556571</v>
      </c>
      <c r="BO4" s="371"/>
      <c r="BP4" s="371"/>
      <c r="BQ4" s="371"/>
      <c r="BR4" s="371"/>
      <c r="BS4" s="371"/>
      <c r="BT4" s="371"/>
      <c r="BU4" s="372"/>
      <c r="BV4" s="370">
        <v>24196326</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7.4</v>
      </c>
      <c r="CU4" s="377"/>
      <c r="CV4" s="377"/>
      <c r="CW4" s="377"/>
      <c r="CX4" s="377"/>
      <c r="CY4" s="377"/>
      <c r="CZ4" s="377"/>
      <c r="DA4" s="378"/>
      <c r="DB4" s="376">
        <v>6.7</v>
      </c>
      <c r="DC4" s="377"/>
      <c r="DD4" s="377"/>
      <c r="DE4" s="377"/>
      <c r="DF4" s="377"/>
      <c r="DG4" s="377"/>
      <c r="DH4" s="377"/>
      <c r="DI4" s="378"/>
    </row>
    <row r="5" spans="1:119" ht="18.75" customHeight="1" x14ac:dyDescent="0.25">
      <c r="A5" s="177"/>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22420408</v>
      </c>
      <c r="BO5" s="408"/>
      <c r="BP5" s="408"/>
      <c r="BQ5" s="408"/>
      <c r="BR5" s="408"/>
      <c r="BS5" s="408"/>
      <c r="BT5" s="408"/>
      <c r="BU5" s="409"/>
      <c r="BV5" s="407">
        <v>23183054</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87.4</v>
      </c>
      <c r="CU5" s="405"/>
      <c r="CV5" s="405"/>
      <c r="CW5" s="405"/>
      <c r="CX5" s="405"/>
      <c r="CY5" s="405"/>
      <c r="CZ5" s="405"/>
      <c r="DA5" s="406"/>
      <c r="DB5" s="404">
        <v>84.5</v>
      </c>
      <c r="DC5" s="405"/>
      <c r="DD5" s="405"/>
      <c r="DE5" s="405"/>
      <c r="DF5" s="405"/>
      <c r="DG5" s="405"/>
      <c r="DH5" s="405"/>
      <c r="DI5" s="406"/>
    </row>
    <row r="6" spans="1:119" ht="18.75" customHeight="1" x14ac:dyDescent="0.25">
      <c r="A6" s="177"/>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96</v>
      </c>
      <c r="AV6" s="440"/>
      <c r="AW6" s="440"/>
      <c r="AX6" s="440"/>
      <c r="AY6" s="441" t="s">
        <v>104</v>
      </c>
      <c r="AZ6" s="442"/>
      <c r="BA6" s="442"/>
      <c r="BB6" s="442"/>
      <c r="BC6" s="442"/>
      <c r="BD6" s="442"/>
      <c r="BE6" s="442"/>
      <c r="BF6" s="442"/>
      <c r="BG6" s="442"/>
      <c r="BH6" s="442"/>
      <c r="BI6" s="442"/>
      <c r="BJ6" s="442"/>
      <c r="BK6" s="442"/>
      <c r="BL6" s="442"/>
      <c r="BM6" s="443"/>
      <c r="BN6" s="407">
        <v>1136163</v>
      </c>
      <c r="BO6" s="408"/>
      <c r="BP6" s="408"/>
      <c r="BQ6" s="408"/>
      <c r="BR6" s="408"/>
      <c r="BS6" s="408"/>
      <c r="BT6" s="408"/>
      <c r="BU6" s="409"/>
      <c r="BV6" s="407">
        <v>1013272</v>
      </c>
      <c r="BW6" s="408"/>
      <c r="BX6" s="408"/>
      <c r="BY6" s="408"/>
      <c r="BZ6" s="408"/>
      <c r="CA6" s="408"/>
      <c r="CB6" s="408"/>
      <c r="CC6" s="409"/>
      <c r="CD6" s="410" t="s">
        <v>105</v>
      </c>
      <c r="CE6" s="411"/>
      <c r="CF6" s="411"/>
      <c r="CG6" s="411"/>
      <c r="CH6" s="411"/>
      <c r="CI6" s="411"/>
      <c r="CJ6" s="411"/>
      <c r="CK6" s="411"/>
      <c r="CL6" s="411"/>
      <c r="CM6" s="411"/>
      <c r="CN6" s="411"/>
      <c r="CO6" s="411"/>
      <c r="CP6" s="411"/>
      <c r="CQ6" s="411"/>
      <c r="CR6" s="411"/>
      <c r="CS6" s="412"/>
      <c r="CT6" s="444">
        <v>88.6</v>
      </c>
      <c r="CU6" s="445"/>
      <c r="CV6" s="445"/>
      <c r="CW6" s="445"/>
      <c r="CX6" s="445"/>
      <c r="CY6" s="445"/>
      <c r="CZ6" s="445"/>
      <c r="DA6" s="446"/>
      <c r="DB6" s="444">
        <v>87.5</v>
      </c>
      <c r="DC6" s="445"/>
      <c r="DD6" s="445"/>
      <c r="DE6" s="445"/>
      <c r="DF6" s="445"/>
      <c r="DG6" s="445"/>
      <c r="DH6" s="445"/>
      <c r="DI6" s="446"/>
    </row>
    <row r="7" spans="1:119" ht="18.75" customHeight="1" x14ac:dyDescent="0.25">
      <c r="A7" s="177"/>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106</v>
      </c>
      <c r="AN7" s="437"/>
      <c r="AO7" s="437"/>
      <c r="AP7" s="437"/>
      <c r="AQ7" s="437"/>
      <c r="AR7" s="437"/>
      <c r="AS7" s="437"/>
      <c r="AT7" s="438"/>
      <c r="AU7" s="439" t="s">
        <v>107</v>
      </c>
      <c r="AV7" s="440"/>
      <c r="AW7" s="440"/>
      <c r="AX7" s="440"/>
      <c r="AY7" s="441" t="s">
        <v>108</v>
      </c>
      <c r="AZ7" s="442"/>
      <c r="BA7" s="442"/>
      <c r="BB7" s="442"/>
      <c r="BC7" s="442"/>
      <c r="BD7" s="442"/>
      <c r="BE7" s="442"/>
      <c r="BF7" s="442"/>
      <c r="BG7" s="442"/>
      <c r="BH7" s="442"/>
      <c r="BI7" s="442"/>
      <c r="BJ7" s="442"/>
      <c r="BK7" s="442"/>
      <c r="BL7" s="442"/>
      <c r="BM7" s="443"/>
      <c r="BN7" s="407">
        <v>98073</v>
      </c>
      <c r="BO7" s="408"/>
      <c r="BP7" s="408"/>
      <c r="BQ7" s="408"/>
      <c r="BR7" s="408"/>
      <c r="BS7" s="408"/>
      <c r="BT7" s="408"/>
      <c r="BU7" s="409"/>
      <c r="BV7" s="407">
        <v>45249</v>
      </c>
      <c r="BW7" s="408"/>
      <c r="BX7" s="408"/>
      <c r="BY7" s="408"/>
      <c r="BZ7" s="408"/>
      <c r="CA7" s="408"/>
      <c r="CB7" s="408"/>
      <c r="CC7" s="409"/>
      <c r="CD7" s="410" t="s">
        <v>109</v>
      </c>
      <c r="CE7" s="411"/>
      <c r="CF7" s="411"/>
      <c r="CG7" s="411"/>
      <c r="CH7" s="411"/>
      <c r="CI7" s="411"/>
      <c r="CJ7" s="411"/>
      <c r="CK7" s="411"/>
      <c r="CL7" s="411"/>
      <c r="CM7" s="411"/>
      <c r="CN7" s="411"/>
      <c r="CO7" s="411"/>
      <c r="CP7" s="411"/>
      <c r="CQ7" s="411"/>
      <c r="CR7" s="411"/>
      <c r="CS7" s="412"/>
      <c r="CT7" s="407">
        <v>13942883</v>
      </c>
      <c r="CU7" s="408"/>
      <c r="CV7" s="408"/>
      <c r="CW7" s="408"/>
      <c r="CX7" s="408"/>
      <c r="CY7" s="408"/>
      <c r="CZ7" s="408"/>
      <c r="DA7" s="409"/>
      <c r="DB7" s="407">
        <v>14527763</v>
      </c>
      <c r="DC7" s="408"/>
      <c r="DD7" s="408"/>
      <c r="DE7" s="408"/>
      <c r="DF7" s="408"/>
      <c r="DG7" s="408"/>
      <c r="DH7" s="408"/>
      <c r="DI7" s="409"/>
    </row>
    <row r="8" spans="1:119" ht="18.75" customHeight="1" thickBot="1" x14ac:dyDescent="0.3">
      <c r="A8" s="177"/>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110</v>
      </c>
      <c r="AN8" s="437"/>
      <c r="AO8" s="437"/>
      <c r="AP8" s="437"/>
      <c r="AQ8" s="437"/>
      <c r="AR8" s="437"/>
      <c r="AS8" s="437"/>
      <c r="AT8" s="438"/>
      <c r="AU8" s="439" t="s">
        <v>111</v>
      </c>
      <c r="AV8" s="440"/>
      <c r="AW8" s="440"/>
      <c r="AX8" s="440"/>
      <c r="AY8" s="441" t="s">
        <v>112</v>
      </c>
      <c r="AZ8" s="442"/>
      <c r="BA8" s="442"/>
      <c r="BB8" s="442"/>
      <c r="BC8" s="442"/>
      <c r="BD8" s="442"/>
      <c r="BE8" s="442"/>
      <c r="BF8" s="442"/>
      <c r="BG8" s="442"/>
      <c r="BH8" s="442"/>
      <c r="BI8" s="442"/>
      <c r="BJ8" s="442"/>
      <c r="BK8" s="442"/>
      <c r="BL8" s="442"/>
      <c r="BM8" s="443"/>
      <c r="BN8" s="407">
        <v>1038090</v>
      </c>
      <c r="BO8" s="408"/>
      <c r="BP8" s="408"/>
      <c r="BQ8" s="408"/>
      <c r="BR8" s="408"/>
      <c r="BS8" s="408"/>
      <c r="BT8" s="408"/>
      <c r="BU8" s="409"/>
      <c r="BV8" s="407">
        <v>968023</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0.43</v>
      </c>
      <c r="CU8" s="448"/>
      <c r="CV8" s="448"/>
      <c r="CW8" s="448"/>
      <c r="CX8" s="448"/>
      <c r="CY8" s="448"/>
      <c r="CZ8" s="448"/>
      <c r="DA8" s="449"/>
      <c r="DB8" s="447">
        <v>0.43</v>
      </c>
      <c r="DC8" s="448"/>
      <c r="DD8" s="448"/>
      <c r="DE8" s="448"/>
      <c r="DF8" s="448"/>
      <c r="DG8" s="448"/>
      <c r="DH8" s="448"/>
      <c r="DI8" s="449"/>
    </row>
    <row r="9" spans="1:119" ht="18.75" customHeight="1" thickBot="1" x14ac:dyDescent="0.3">
      <c r="A9" s="177"/>
      <c r="B9" s="401" t="s">
        <v>114</v>
      </c>
      <c r="C9" s="402"/>
      <c r="D9" s="402"/>
      <c r="E9" s="402"/>
      <c r="F9" s="402"/>
      <c r="G9" s="402"/>
      <c r="H9" s="402"/>
      <c r="I9" s="402"/>
      <c r="J9" s="402"/>
      <c r="K9" s="450"/>
      <c r="L9" s="451" t="s">
        <v>115</v>
      </c>
      <c r="M9" s="452"/>
      <c r="N9" s="452"/>
      <c r="O9" s="452"/>
      <c r="P9" s="452"/>
      <c r="Q9" s="453"/>
      <c r="R9" s="454">
        <v>47625</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118</v>
      </c>
      <c r="AV9" s="440"/>
      <c r="AW9" s="440"/>
      <c r="AX9" s="440"/>
      <c r="AY9" s="441" t="s">
        <v>119</v>
      </c>
      <c r="AZ9" s="442"/>
      <c r="BA9" s="442"/>
      <c r="BB9" s="442"/>
      <c r="BC9" s="442"/>
      <c r="BD9" s="442"/>
      <c r="BE9" s="442"/>
      <c r="BF9" s="442"/>
      <c r="BG9" s="442"/>
      <c r="BH9" s="442"/>
      <c r="BI9" s="442"/>
      <c r="BJ9" s="442"/>
      <c r="BK9" s="442"/>
      <c r="BL9" s="442"/>
      <c r="BM9" s="443"/>
      <c r="BN9" s="407">
        <v>70067</v>
      </c>
      <c r="BO9" s="408"/>
      <c r="BP9" s="408"/>
      <c r="BQ9" s="408"/>
      <c r="BR9" s="408"/>
      <c r="BS9" s="408"/>
      <c r="BT9" s="408"/>
      <c r="BU9" s="409"/>
      <c r="BV9" s="407">
        <v>125458</v>
      </c>
      <c r="BW9" s="408"/>
      <c r="BX9" s="408"/>
      <c r="BY9" s="408"/>
      <c r="BZ9" s="408"/>
      <c r="CA9" s="408"/>
      <c r="CB9" s="408"/>
      <c r="CC9" s="409"/>
      <c r="CD9" s="410" t="s">
        <v>120</v>
      </c>
      <c r="CE9" s="411"/>
      <c r="CF9" s="411"/>
      <c r="CG9" s="411"/>
      <c r="CH9" s="411"/>
      <c r="CI9" s="411"/>
      <c r="CJ9" s="411"/>
      <c r="CK9" s="411"/>
      <c r="CL9" s="411"/>
      <c r="CM9" s="411"/>
      <c r="CN9" s="411"/>
      <c r="CO9" s="411"/>
      <c r="CP9" s="411"/>
      <c r="CQ9" s="411"/>
      <c r="CR9" s="411"/>
      <c r="CS9" s="412"/>
      <c r="CT9" s="404">
        <v>14.5</v>
      </c>
      <c r="CU9" s="405"/>
      <c r="CV9" s="405"/>
      <c r="CW9" s="405"/>
      <c r="CX9" s="405"/>
      <c r="CY9" s="405"/>
      <c r="CZ9" s="405"/>
      <c r="DA9" s="406"/>
      <c r="DB9" s="404">
        <v>14.5</v>
      </c>
      <c r="DC9" s="405"/>
      <c r="DD9" s="405"/>
      <c r="DE9" s="405"/>
      <c r="DF9" s="405"/>
      <c r="DG9" s="405"/>
      <c r="DH9" s="405"/>
      <c r="DI9" s="406"/>
    </row>
    <row r="10" spans="1:119" ht="18.75" customHeight="1" thickBot="1" x14ac:dyDescent="0.3">
      <c r="A10" s="177"/>
      <c r="B10" s="401"/>
      <c r="C10" s="402"/>
      <c r="D10" s="402"/>
      <c r="E10" s="402"/>
      <c r="F10" s="402"/>
      <c r="G10" s="402"/>
      <c r="H10" s="402"/>
      <c r="I10" s="402"/>
      <c r="J10" s="402"/>
      <c r="K10" s="450"/>
      <c r="L10" s="457" t="s">
        <v>121</v>
      </c>
      <c r="M10" s="437"/>
      <c r="N10" s="437"/>
      <c r="O10" s="437"/>
      <c r="P10" s="437"/>
      <c r="Q10" s="438"/>
      <c r="R10" s="458">
        <v>51404</v>
      </c>
      <c r="S10" s="459"/>
      <c r="T10" s="459"/>
      <c r="U10" s="459"/>
      <c r="V10" s="460"/>
      <c r="W10" s="395"/>
      <c r="X10" s="396"/>
      <c r="Y10" s="396"/>
      <c r="Z10" s="396"/>
      <c r="AA10" s="396"/>
      <c r="AB10" s="396"/>
      <c r="AC10" s="396"/>
      <c r="AD10" s="396"/>
      <c r="AE10" s="396"/>
      <c r="AF10" s="396"/>
      <c r="AG10" s="396"/>
      <c r="AH10" s="396"/>
      <c r="AI10" s="396"/>
      <c r="AJ10" s="396"/>
      <c r="AK10" s="396"/>
      <c r="AL10" s="399"/>
      <c r="AM10" s="436" t="s">
        <v>122</v>
      </c>
      <c r="AN10" s="437"/>
      <c r="AO10" s="437"/>
      <c r="AP10" s="437"/>
      <c r="AQ10" s="437"/>
      <c r="AR10" s="437"/>
      <c r="AS10" s="437"/>
      <c r="AT10" s="438"/>
      <c r="AU10" s="439" t="s">
        <v>123</v>
      </c>
      <c r="AV10" s="440"/>
      <c r="AW10" s="440"/>
      <c r="AX10" s="440"/>
      <c r="AY10" s="441" t="s">
        <v>124</v>
      </c>
      <c r="AZ10" s="442"/>
      <c r="BA10" s="442"/>
      <c r="BB10" s="442"/>
      <c r="BC10" s="442"/>
      <c r="BD10" s="442"/>
      <c r="BE10" s="442"/>
      <c r="BF10" s="442"/>
      <c r="BG10" s="442"/>
      <c r="BH10" s="442"/>
      <c r="BI10" s="442"/>
      <c r="BJ10" s="442"/>
      <c r="BK10" s="442"/>
      <c r="BL10" s="442"/>
      <c r="BM10" s="443"/>
      <c r="BN10" s="407">
        <v>485091</v>
      </c>
      <c r="BO10" s="408"/>
      <c r="BP10" s="408"/>
      <c r="BQ10" s="408"/>
      <c r="BR10" s="408"/>
      <c r="BS10" s="408"/>
      <c r="BT10" s="408"/>
      <c r="BU10" s="409"/>
      <c r="BV10" s="407">
        <v>764387</v>
      </c>
      <c r="BW10" s="408"/>
      <c r="BX10" s="408"/>
      <c r="BY10" s="408"/>
      <c r="BZ10" s="408"/>
      <c r="CA10" s="408"/>
      <c r="CB10" s="408"/>
      <c r="CC10" s="409"/>
      <c r="CD10" s="180" t="s">
        <v>125</v>
      </c>
      <c r="CE10" s="181"/>
      <c r="CF10" s="181"/>
      <c r="CG10" s="181"/>
      <c r="CH10" s="181"/>
      <c r="CI10" s="181"/>
      <c r="CJ10" s="181"/>
      <c r="CK10" s="181"/>
      <c r="CL10" s="181"/>
      <c r="CM10" s="181"/>
      <c r="CN10" s="181"/>
      <c r="CO10" s="181"/>
      <c r="CP10" s="181"/>
      <c r="CQ10" s="181"/>
      <c r="CR10" s="181"/>
      <c r="CS10" s="182"/>
      <c r="CT10" s="183"/>
      <c r="CU10" s="184"/>
      <c r="CV10" s="184"/>
      <c r="CW10" s="184"/>
      <c r="CX10" s="184"/>
      <c r="CY10" s="184"/>
      <c r="CZ10" s="184"/>
      <c r="DA10" s="185"/>
      <c r="DB10" s="183"/>
      <c r="DC10" s="184"/>
      <c r="DD10" s="184"/>
      <c r="DE10" s="184"/>
      <c r="DF10" s="184"/>
      <c r="DG10" s="184"/>
      <c r="DH10" s="184"/>
      <c r="DI10" s="185"/>
    </row>
    <row r="11" spans="1:119" ht="18.75" customHeight="1" thickBot="1" x14ac:dyDescent="0.3">
      <c r="A11" s="177"/>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129</v>
      </c>
      <c r="AV11" s="440"/>
      <c r="AW11" s="440"/>
      <c r="AX11" s="440"/>
      <c r="AY11" s="441" t="s">
        <v>130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131</v>
      </c>
      <c r="CE11" s="411"/>
      <c r="CF11" s="411"/>
      <c r="CG11" s="411"/>
      <c r="CH11" s="411"/>
      <c r="CI11" s="411"/>
      <c r="CJ11" s="411"/>
      <c r="CK11" s="411"/>
      <c r="CL11" s="411"/>
      <c r="CM11" s="411"/>
      <c r="CN11" s="411"/>
      <c r="CO11" s="411"/>
      <c r="CP11" s="411"/>
      <c r="CQ11" s="411"/>
      <c r="CR11" s="411"/>
      <c r="CS11" s="412"/>
      <c r="CT11" s="447" t="s">
        <v>132</v>
      </c>
      <c r="CU11" s="448"/>
      <c r="CV11" s="448"/>
      <c r="CW11" s="448"/>
      <c r="CX11" s="448"/>
      <c r="CY11" s="448"/>
      <c r="CZ11" s="448"/>
      <c r="DA11" s="449"/>
      <c r="DB11" s="447" t="s">
        <v>132</v>
      </c>
      <c r="DC11" s="448"/>
      <c r="DD11" s="448"/>
      <c r="DE11" s="448"/>
      <c r="DF11" s="448"/>
      <c r="DG11" s="448"/>
      <c r="DH11" s="448"/>
      <c r="DI11" s="449"/>
    </row>
    <row r="12" spans="1:119" ht="18.75" customHeight="1" x14ac:dyDescent="0.25">
      <c r="A12" s="177"/>
      <c r="B12" s="467" t="s">
        <v>133</v>
      </c>
      <c r="C12" s="468"/>
      <c r="D12" s="468"/>
      <c r="E12" s="468"/>
      <c r="F12" s="468"/>
      <c r="G12" s="468"/>
      <c r="H12" s="468"/>
      <c r="I12" s="468"/>
      <c r="J12" s="468"/>
      <c r="K12" s="469"/>
      <c r="L12" s="476" t="s">
        <v>134</v>
      </c>
      <c r="M12" s="477"/>
      <c r="N12" s="477"/>
      <c r="O12" s="477"/>
      <c r="P12" s="477"/>
      <c r="Q12" s="478"/>
      <c r="R12" s="479">
        <v>47274</v>
      </c>
      <c r="S12" s="480"/>
      <c r="T12" s="480"/>
      <c r="U12" s="480"/>
      <c r="V12" s="481"/>
      <c r="W12" s="482" t="s">
        <v>1</v>
      </c>
      <c r="X12" s="440"/>
      <c r="Y12" s="440"/>
      <c r="Z12" s="440"/>
      <c r="AA12" s="440"/>
      <c r="AB12" s="483"/>
      <c r="AC12" s="484" t="s">
        <v>135</v>
      </c>
      <c r="AD12" s="485"/>
      <c r="AE12" s="485"/>
      <c r="AF12" s="485"/>
      <c r="AG12" s="486"/>
      <c r="AH12" s="484" t="s">
        <v>136</v>
      </c>
      <c r="AI12" s="485"/>
      <c r="AJ12" s="485"/>
      <c r="AK12" s="485"/>
      <c r="AL12" s="487"/>
      <c r="AM12" s="436" t="s">
        <v>137</v>
      </c>
      <c r="AN12" s="437"/>
      <c r="AO12" s="437"/>
      <c r="AP12" s="437"/>
      <c r="AQ12" s="437"/>
      <c r="AR12" s="437"/>
      <c r="AS12" s="437"/>
      <c r="AT12" s="438"/>
      <c r="AU12" s="439" t="s">
        <v>123</v>
      </c>
      <c r="AV12" s="440"/>
      <c r="AW12" s="440"/>
      <c r="AX12" s="440"/>
      <c r="AY12" s="441" t="s">
        <v>138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139</v>
      </c>
      <c r="CE12" s="411"/>
      <c r="CF12" s="411"/>
      <c r="CG12" s="411"/>
      <c r="CH12" s="411"/>
      <c r="CI12" s="411"/>
      <c r="CJ12" s="411"/>
      <c r="CK12" s="411"/>
      <c r="CL12" s="411"/>
      <c r="CM12" s="411"/>
      <c r="CN12" s="411"/>
      <c r="CO12" s="411"/>
      <c r="CP12" s="411"/>
      <c r="CQ12" s="411"/>
      <c r="CR12" s="411"/>
      <c r="CS12" s="412"/>
      <c r="CT12" s="447" t="s">
        <v>140</v>
      </c>
      <c r="CU12" s="448"/>
      <c r="CV12" s="448"/>
      <c r="CW12" s="448"/>
      <c r="CX12" s="448"/>
      <c r="CY12" s="448"/>
      <c r="CZ12" s="448"/>
      <c r="DA12" s="449"/>
      <c r="DB12" s="447" t="s">
        <v>140</v>
      </c>
      <c r="DC12" s="448"/>
      <c r="DD12" s="448"/>
      <c r="DE12" s="448"/>
      <c r="DF12" s="448"/>
      <c r="DG12" s="448"/>
      <c r="DH12" s="448"/>
      <c r="DI12" s="449"/>
    </row>
    <row r="13" spans="1:119" ht="18.75" customHeight="1" x14ac:dyDescent="0.25">
      <c r="A13" s="177"/>
      <c r="B13" s="470"/>
      <c r="C13" s="471"/>
      <c r="D13" s="471"/>
      <c r="E13" s="471"/>
      <c r="F13" s="471"/>
      <c r="G13" s="471"/>
      <c r="H13" s="471"/>
      <c r="I13" s="471"/>
      <c r="J13" s="471"/>
      <c r="K13" s="472"/>
      <c r="L13" s="186"/>
      <c r="M13" s="498" t="s">
        <v>141</v>
      </c>
      <c r="N13" s="499"/>
      <c r="O13" s="499"/>
      <c r="P13" s="499"/>
      <c r="Q13" s="500"/>
      <c r="R13" s="491">
        <v>46789</v>
      </c>
      <c r="S13" s="492"/>
      <c r="T13" s="492"/>
      <c r="U13" s="492"/>
      <c r="V13" s="493"/>
      <c r="W13" s="423" t="s">
        <v>142</v>
      </c>
      <c r="X13" s="424"/>
      <c r="Y13" s="424"/>
      <c r="Z13" s="424"/>
      <c r="AA13" s="424"/>
      <c r="AB13" s="414"/>
      <c r="AC13" s="458">
        <v>2056</v>
      </c>
      <c r="AD13" s="459"/>
      <c r="AE13" s="459"/>
      <c r="AF13" s="459"/>
      <c r="AG13" s="501"/>
      <c r="AH13" s="458">
        <v>2176</v>
      </c>
      <c r="AI13" s="459"/>
      <c r="AJ13" s="459"/>
      <c r="AK13" s="459"/>
      <c r="AL13" s="460"/>
      <c r="AM13" s="436" t="s">
        <v>143</v>
      </c>
      <c r="AN13" s="437"/>
      <c r="AO13" s="437"/>
      <c r="AP13" s="437"/>
      <c r="AQ13" s="437"/>
      <c r="AR13" s="437"/>
      <c r="AS13" s="437"/>
      <c r="AT13" s="438"/>
      <c r="AU13" s="439" t="s">
        <v>144</v>
      </c>
      <c r="AV13" s="440"/>
      <c r="AW13" s="440"/>
      <c r="AX13" s="440"/>
      <c r="AY13" s="441" t="s">
        <v>145</v>
      </c>
      <c r="AZ13" s="442"/>
      <c r="BA13" s="442"/>
      <c r="BB13" s="442"/>
      <c r="BC13" s="442"/>
      <c r="BD13" s="442"/>
      <c r="BE13" s="442"/>
      <c r="BF13" s="442"/>
      <c r="BG13" s="442"/>
      <c r="BH13" s="442"/>
      <c r="BI13" s="442"/>
      <c r="BJ13" s="442"/>
      <c r="BK13" s="442"/>
      <c r="BL13" s="442"/>
      <c r="BM13" s="443"/>
      <c r="BN13" s="407">
        <v>555158</v>
      </c>
      <c r="BO13" s="408"/>
      <c r="BP13" s="408"/>
      <c r="BQ13" s="408"/>
      <c r="BR13" s="408"/>
      <c r="BS13" s="408"/>
      <c r="BT13" s="408"/>
      <c r="BU13" s="409"/>
      <c r="BV13" s="407">
        <v>889845</v>
      </c>
      <c r="BW13" s="408"/>
      <c r="BX13" s="408"/>
      <c r="BY13" s="408"/>
      <c r="BZ13" s="408"/>
      <c r="CA13" s="408"/>
      <c r="CB13" s="408"/>
      <c r="CC13" s="409"/>
      <c r="CD13" s="410" t="s">
        <v>146</v>
      </c>
      <c r="CE13" s="411"/>
      <c r="CF13" s="411"/>
      <c r="CG13" s="411"/>
      <c r="CH13" s="411"/>
      <c r="CI13" s="411"/>
      <c r="CJ13" s="411"/>
      <c r="CK13" s="411"/>
      <c r="CL13" s="411"/>
      <c r="CM13" s="411"/>
      <c r="CN13" s="411"/>
      <c r="CO13" s="411"/>
      <c r="CP13" s="411"/>
      <c r="CQ13" s="411"/>
      <c r="CR13" s="411"/>
      <c r="CS13" s="412"/>
      <c r="CT13" s="404">
        <v>6.9</v>
      </c>
      <c r="CU13" s="405"/>
      <c r="CV13" s="405"/>
      <c r="CW13" s="405"/>
      <c r="CX13" s="405"/>
      <c r="CY13" s="405"/>
      <c r="CZ13" s="405"/>
      <c r="DA13" s="406"/>
      <c r="DB13" s="404">
        <v>8.1</v>
      </c>
      <c r="DC13" s="405"/>
      <c r="DD13" s="405"/>
      <c r="DE13" s="405"/>
      <c r="DF13" s="405"/>
      <c r="DG13" s="405"/>
      <c r="DH13" s="405"/>
      <c r="DI13" s="406"/>
    </row>
    <row r="14" spans="1:119" ht="18.75" customHeight="1" thickBot="1" x14ac:dyDescent="0.3">
      <c r="A14" s="177"/>
      <c r="B14" s="470"/>
      <c r="C14" s="471"/>
      <c r="D14" s="471"/>
      <c r="E14" s="471"/>
      <c r="F14" s="471"/>
      <c r="G14" s="471"/>
      <c r="H14" s="471"/>
      <c r="I14" s="471"/>
      <c r="J14" s="471"/>
      <c r="K14" s="472"/>
      <c r="L14" s="488" t="s">
        <v>147</v>
      </c>
      <c r="M14" s="489"/>
      <c r="N14" s="489"/>
      <c r="O14" s="489"/>
      <c r="P14" s="489"/>
      <c r="Q14" s="490"/>
      <c r="R14" s="491">
        <v>48091</v>
      </c>
      <c r="S14" s="492"/>
      <c r="T14" s="492"/>
      <c r="U14" s="492"/>
      <c r="V14" s="493"/>
      <c r="W14" s="397"/>
      <c r="X14" s="398"/>
      <c r="Y14" s="398"/>
      <c r="Z14" s="398"/>
      <c r="AA14" s="398"/>
      <c r="AB14" s="387"/>
      <c r="AC14" s="494">
        <v>8.6</v>
      </c>
      <c r="AD14" s="495"/>
      <c r="AE14" s="495"/>
      <c r="AF14" s="495"/>
      <c r="AG14" s="496"/>
      <c r="AH14" s="494">
        <v>8.4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148</v>
      </c>
      <c r="CE14" s="503"/>
      <c r="CF14" s="503"/>
      <c r="CG14" s="503"/>
      <c r="CH14" s="503"/>
      <c r="CI14" s="503"/>
      <c r="CJ14" s="503"/>
      <c r="CK14" s="503"/>
      <c r="CL14" s="503"/>
      <c r="CM14" s="503"/>
      <c r="CN14" s="503"/>
      <c r="CO14" s="503"/>
      <c r="CP14" s="503"/>
      <c r="CQ14" s="503"/>
      <c r="CR14" s="503"/>
      <c r="CS14" s="504"/>
      <c r="CT14" s="505">
        <v>36.6</v>
      </c>
      <c r="CU14" s="506"/>
      <c r="CV14" s="506"/>
      <c r="CW14" s="506"/>
      <c r="CX14" s="506"/>
      <c r="CY14" s="506"/>
      <c r="CZ14" s="506"/>
      <c r="DA14" s="507"/>
      <c r="DB14" s="505">
        <v>53.2</v>
      </c>
      <c r="DC14" s="506"/>
      <c r="DD14" s="506"/>
      <c r="DE14" s="506"/>
      <c r="DF14" s="506"/>
      <c r="DG14" s="506"/>
      <c r="DH14" s="506"/>
      <c r="DI14" s="507"/>
    </row>
    <row r="15" spans="1:119" ht="18.75" customHeight="1" x14ac:dyDescent="0.25">
      <c r="A15" s="177"/>
      <c r="B15" s="470"/>
      <c r="C15" s="471"/>
      <c r="D15" s="471"/>
      <c r="E15" s="471"/>
      <c r="F15" s="471"/>
      <c r="G15" s="471"/>
      <c r="H15" s="471"/>
      <c r="I15" s="471"/>
      <c r="J15" s="471"/>
      <c r="K15" s="472"/>
      <c r="L15" s="186"/>
      <c r="M15" s="498" t="s">
        <v>149</v>
      </c>
      <c r="N15" s="499"/>
      <c r="O15" s="499"/>
      <c r="P15" s="499"/>
      <c r="Q15" s="500"/>
      <c r="R15" s="491">
        <v>47681</v>
      </c>
      <c r="S15" s="492"/>
      <c r="T15" s="492"/>
      <c r="U15" s="492"/>
      <c r="V15" s="493"/>
      <c r="W15" s="423" t="s">
        <v>150</v>
      </c>
      <c r="X15" s="424"/>
      <c r="Y15" s="424"/>
      <c r="Z15" s="424"/>
      <c r="AA15" s="424"/>
      <c r="AB15" s="414"/>
      <c r="AC15" s="458">
        <v>8710</v>
      </c>
      <c r="AD15" s="459"/>
      <c r="AE15" s="459"/>
      <c r="AF15" s="459"/>
      <c r="AG15" s="501"/>
      <c r="AH15" s="458">
        <v>9537</v>
      </c>
      <c r="AI15" s="459"/>
      <c r="AJ15" s="459"/>
      <c r="AK15" s="459"/>
      <c r="AL15" s="460"/>
      <c r="AM15" s="436"/>
      <c r="AN15" s="437"/>
      <c r="AO15" s="437"/>
      <c r="AP15" s="437"/>
      <c r="AQ15" s="437"/>
      <c r="AR15" s="437"/>
      <c r="AS15" s="437"/>
      <c r="AT15" s="438"/>
      <c r="AU15" s="439"/>
      <c r="AV15" s="440"/>
      <c r="AW15" s="440"/>
      <c r="AX15" s="440"/>
      <c r="AY15" s="367" t="s">
        <v>151</v>
      </c>
      <c r="AZ15" s="368"/>
      <c r="BA15" s="368"/>
      <c r="BB15" s="368"/>
      <c r="BC15" s="368"/>
      <c r="BD15" s="368"/>
      <c r="BE15" s="368"/>
      <c r="BF15" s="368"/>
      <c r="BG15" s="368"/>
      <c r="BH15" s="368"/>
      <c r="BI15" s="368"/>
      <c r="BJ15" s="368"/>
      <c r="BK15" s="368"/>
      <c r="BL15" s="368"/>
      <c r="BM15" s="369"/>
      <c r="BN15" s="370">
        <v>5301447</v>
      </c>
      <c r="BO15" s="371"/>
      <c r="BP15" s="371"/>
      <c r="BQ15" s="371"/>
      <c r="BR15" s="371"/>
      <c r="BS15" s="371"/>
      <c r="BT15" s="371"/>
      <c r="BU15" s="372"/>
      <c r="BV15" s="370">
        <v>5222817</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87"/>
      <c r="CU15" s="188"/>
      <c r="CV15" s="188"/>
      <c r="CW15" s="188"/>
      <c r="CX15" s="188"/>
      <c r="CY15" s="188"/>
      <c r="CZ15" s="188"/>
      <c r="DA15" s="189"/>
      <c r="DB15" s="187"/>
      <c r="DC15" s="188"/>
      <c r="DD15" s="188"/>
      <c r="DE15" s="188"/>
      <c r="DF15" s="188"/>
      <c r="DG15" s="188"/>
      <c r="DH15" s="188"/>
      <c r="DI15" s="189"/>
    </row>
    <row r="16" spans="1:119" ht="18.75" customHeight="1" x14ac:dyDescent="0.25">
      <c r="A16" s="177"/>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36.6</v>
      </c>
      <c r="AD16" s="495"/>
      <c r="AE16" s="495"/>
      <c r="AF16" s="495"/>
      <c r="AG16" s="496"/>
      <c r="AH16" s="494">
        <v>36.9</v>
      </c>
      <c r="AI16" s="495"/>
      <c r="AJ16" s="495"/>
      <c r="AK16" s="495"/>
      <c r="AL16" s="497"/>
      <c r="AM16" s="436"/>
      <c r="AN16" s="437"/>
      <c r="AO16" s="437"/>
      <c r="AP16" s="437"/>
      <c r="AQ16" s="437"/>
      <c r="AR16" s="437"/>
      <c r="AS16" s="437"/>
      <c r="AT16" s="438"/>
      <c r="AU16" s="439"/>
      <c r="AV16" s="440"/>
      <c r="AW16" s="440"/>
      <c r="AX16" s="440"/>
      <c r="AY16" s="441" t="s">
        <v>155</v>
      </c>
      <c r="AZ16" s="442"/>
      <c r="BA16" s="442"/>
      <c r="BB16" s="442"/>
      <c r="BC16" s="442"/>
      <c r="BD16" s="442"/>
      <c r="BE16" s="442"/>
      <c r="BF16" s="442"/>
      <c r="BG16" s="442"/>
      <c r="BH16" s="442"/>
      <c r="BI16" s="442"/>
      <c r="BJ16" s="442"/>
      <c r="BK16" s="442"/>
      <c r="BL16" s="442"/>
      <c r="BM16" s="443"/>
      <c r="BN16" s="407">
        <v>12456571</v>
      </c>
      <c r="BO16" s="408"/>
      <c r="BP16" s="408"/>
      <c r="BQ16" s="408"/>
      <c r="BR16" s="408"/>
      <c r="BS16" s="408"/>
      <c r="BT16" s="408"/>
      <c r="BU16" s="409"/>
      <c r="BV16" s="407">
        <v>12555107</v>
      </c>
      <c r="BW16" s="408"/>
      <c r="BX16" s="408"/>
      <c r="BY16" s="408"/>
      <c r="BZ16" s="408"/>
      <c r="CA16" s="408"/>
      <c r="CB16" s="408"/>
      <c r="CC16" s="409"/>
      <c r="CD16" s="190"/>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3">
      <c r="A17" s="177"/>
      <c r="B17" s="473"/>
      <c r="C17" s="474"/>
      <c r="D17" s="474"/>
      <c r="E17" s="474"/>
      <c r="F17" s="474"/>
      <c r="G17" s="474"/>
      <c r="H17" s="474"/>
      <c r="I17" s="474"/>
      <c r="J17" s="474"/>
      <c r="K17" s="475"/>
      <c r="L17" s="191"/>
      <c r="M17" s="518" t="s">
        <v>156</v>
      </c>
      <c r="N17" s="519"/>
      <c r="O17" s="519"/>
      <c r="P17" s="519"/>
      <c r="Q17" s="520"/>
      <c r="R17" s="513" t="s">
        <v>157</v>
      </c>
      <c r="S17" s="514"/>
      <c r="T17" s="514"/>
      <c r="U17" s="514"/>
      <c r="V17" s="515"/>
      <c r="W17" s="423" t="s">
        <v>158</v>
      </c>
      <c r="X17" s="424"/>
      <c r="Y17" s="424"/>
      <c r="Z17" s="424"/>
      <c r="AA17" s="424"/>
      <c r="AB17" s="414"/>
      <c r="AC17" s="458">
        <v>13019</v>
      </c>
      <c r="AD17" s="459"/>
      <c r="AE17" s="459"/>
      <c r="AF17" s="459"/>
      <c r="AG17" s="501"/>
      <c r="AH17" s="458">
        <v>14098</v>
      </c>
      <c r="AI17" s="459"/>
      <c r="AJ17" s="459"/>
      <c r="AK17" s="459"/>
      <c r="AL17" s="460"/>
      <c r="AM17" s="436"/>
      <c r="AN17" s="437"/>
      <c r="AO17" s="437"/>
      <c r="AP17" s="437"/>
      <c r="AQ17" s="437"/>
      <c r="AR17" s="437"/>
      <c r="AS17" s="437"/>
      <c r="AT17" s="438"/>
      <c r="AU17" s="439"/>
      <c r="AV17" s="440"/>
      <c r="AW17" s="440"/>
      <c r="AX17" s="440"/>
      <c r="AY17" s="441" t="s">
        <v>159</v>
      </c>
      <c r="AZ17" s="442"/>
      <c r="BA17" s="442"/>
      <c r="BB17" s="442"/>
      <c r="BC17" s="442"/>
      <c r="BD17" s="442"/>
      <c r="BE17" s="442"/>
      <c r="BF17" s="442"/>
      <c r="BG17" s="442"/>
      <c r="BH17" s="442"/>
      <c r="BI17" s="442"/>
      <c r="BJ17" s="442"/>
      <c r="BK17" s="442"/>
      <c r="BL17" s="442"/>
      <c r="BM17" s="443"/>
      <c r="BN17" s="407">
        <v>6609655</v>
      </c>
      <c r="BO17" s="408"/>
      <c r="BP17" s="408"/>
      <c r="BQ17" s="408"/>
      <c r="BR17" s="408"/>
      <c r="BS17" s="408"/>
      <c r="BT17" s="408"/>
      <c r="BU17" s="409"/>
      <c r="BV17" s="407">
        <v>6516145</v>
      </c>
      <c r="BW17" s="408"/>
      <c r="BX17" s="408"/>
      <c r="BY17" s="408"/>
      <c r="BZ17" s="408"/>
      <c r="CA17" s="408"/>
      <c r="CB17" s="408"/>
      <c r="CC17" s="409"/>
      <c r="CD17" s="190"/>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3">
      <c r="A18" s="177"/>
      <c r="B18" s="529" t="s">
        <v>160</v>
      </c>
      <c r="C18" s="450"/>
      <c r="D18" s="450"/>
      <c r="E18" s="530"/>
      <c r="F18" s="530"/>
      <c r="G18" s="530"/>
      <c r="H18" s="530"/>
      <c r="I18" s="530"/>
      <c r="J18" s="530"/>
      <c r="K18" s="530"/>
      <c r="L18" s="531">
        <v>351.91</v>
      </c>
      <c r="M18" s="531"/>
      <c r="N18" s="531"/>
      <c r="O18" s="531"/>
      <c r="P18" s="531"/>
      <c r="Q18" s="531"/>
      <c r="R18" s="532"/>
      <c r="S18" s="532"/>
      <c r="T18" s="532"/>
      <c r="U18" s="532"/>
      <c r="V18" s="533"/>
      <c r="W18" s="425"/>
      <c r="X18" s="426"/>
      <c r="Y18" s="426"/>
      <c r="Z18" s="426"/>
      <c r="AA18" s="426"/>
      <c r="AB18" s="417"/>
      <c r="AC18" s="534">
        <v>54.7</v>
      </c>
      <c r="AD18" s="535"/>
      <c r="AE18" s="535"/>
      <c r="AF18" s="535"/>
      <c r="AG18" s="536"/>
      <c r="AH18" s="534">
        <v>54.6</v>
      </c>
      <c r="AI18" s="535"/>
      <c r="AJ18" s="535"/>
      <c r="AK18" s="535"/>
      <c r="AL18" s="537"/>
      <c r="AM18" s="436"/>
      <c r="AN18" s="437"/>
      <c r="AO18" s="437"/>
      <c r="AP18" s="437"/>
      <c r="AQ18" s="437"/>
      <c r="AR18" s="437"/>
      <c r="AS18" s="437"/>
      <c r="AT18" s="438"/>
      <c r="AU18" s="439"/>
      <c r="AV18" s="440"/>
      <c r="AW18" s="440"/>
      <c r="AX18" s="440"/>
      <c r="AY18" s="441" t="s">
        <v>161</v>
      </c>
      <c r="AZ18" s="442"/>
      <c r="BA18" s="442"/>
      <c r="BB18" s="442"/>
      <c r="BC18" s="442"/>
      <c r="BD18" s="442"/>
      <c r="BE18" s="442"/>
      <c r="BF18" s="442"/>
      <c r="BG18" s="442"/>
      <c r="BH18" s="442"/>
      <c r="BI18" s="442"/>
      <c r="BJ18" s="442"/>
      <c r="BK18" s="442"/>
      <c r="BL18" s="442"/>
      <c r="BM18" s="443"/>
      <c r="BN18" s="407">
        <v>12348815</v>
      </c>
      <c r="BO18" s="408"/>
      <c r="BP18" s="408"/>
      <c r="BQ18" s="408"/>
      <c r="BR18" s="408"/>
      <c r="BS18" s="408"/>
      <c r="BT18" s="408"/>
      <c r="BU18" s="409"/>
      <c r="BV18" s="407">
        <v>12281196</v>
      </c>
      <c r="BW18" s="408"/>
      <c r="BX18" s="408"/>
      <c r="BY18" s="408"/>
      <c r="BZ18" s="408"/>
      <c r="CA18" s="408"/>
      <c r="CB18" s="408"/>
      <c r="CC18" s="409"/>
      <c r="CD18" s="190"/>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3">
      <c r="A19" s="177"/>
      <c r="B19" s="529" t="s">
        <v>162</v>
      </c>
      <c r="C19" s="450"/>
      <c r="D19" s="450"/>
      <c r="E19" s="530"/>
      <c r="F19" s="530"/>
      <c r="G19" s="530"/>
      <c r="H19" s="530"/>
      <c r="I19" s="530"/>
      <c r="J19" s="530"/>
      <c r="K19" s="530"/>
      <c r="L19" s="538">
        <v>135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163</v>
      </c>
      <c r="AZ19" s="442"/>
      <c r="BA19" s="442"/>
      <c r="BB19" s="442"/>
      <c r="BC19" s="442"/>
      <c r="BD19" s="442"/>
      <c r="BE19" s="442"/>
      <c r="BF19" s="442"/>
      <c r="BG19" s="442"/>
      <c r="BH19" s="442"/>
      <c r="BI19" s="442"/>
      <c r="BJ19" s="442"/>
      <c r="BK19" s="442"/>
      <c r="BL19" s="442"/>
      <c r="BM19" s="443"/>
      <c r="BN19" s="407">
        <v>17053855</v>
      </c>
      <c r="BO19" s="408"/>
      <c r="BP19" s="408"/>
      <c r="BQ19" s="408"/>
      <c r="BR19" s="408"/>
      <c r="BS19" s="408"/>
      <c r="BT19" s="408"/>
      <c r="BU19" s="409"/>
      <c r="BV19" s="407">
        <v>17178098</v>
      </c>
      <c r="BW19" s="408"/>
      <c r="BX19" s="408"/>
      <c r="BY19" s="408"/>
      <c r="BZ19" s="408"/>
      <c r="CA19" s="408"/>
      <c r="CB19" s="408"/>
      <c r="CC19" s="409"/>
      <c r="CD19" s="190"/>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3">
      <c r="A20" s="177"/>
      <c r="B20" s="529" t="s">
        <v>164</v>
      </c>
      <c r="C20" s="450"/>
      <c r="D20" s="450"/>
      <c r="E20" s="530"/>
      <c r="F20" s="530"/>
      <c r="G20" s="530"/>
      <c r="H20" s="530"/>
      <c r="I20" s="530"/>
      <c r="J20" s="530"/>
      <c r="K20" s="530"/>
      <c r="L20" s="538">
        <v>17021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0"/>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3">
      <c r="A21" s="177"/>
      <c r="B21" s="547" t="s">
        <v>165</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0"/>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5">
      <c r="A22" s="177"/>
      <c r="B22" s="577" t="s">
        <v>166</v>
      </c>
      <c r="C22" s="551"/>
      <c r="D22" s="552"/>
      <c r="E22" s="419" t="s">
        <v>1</v>
      </c>
      <c r="F22" s="424"/>
      <c r="G22" s="424"/>
      <c r="H22" s="424"/>
      <c r="I22" s="424"/>
      <c r="J22" s="424"/>
      <c r="K22" s="414"/>
      <c r="L22" s="419" t="s">
        <v>167</v>
      </c>
      <c r="M22" s="424"/>
      <c r="N22" s="424"/>
      <c r="O22" s="424"/>
      <c r="P22" s="414"/>
      <c r="Q22" s="582" t="s">
        <v>168</v>
      </c>
      <c r="R22" s="583"/>
      <c r="S22" s="583"/>
      <c r="T22" s="583"/>
      <c r="U22" s="583"/>
      <c r="V22" s="584"/>
      <c r="W22" s="550" t="s">
        <v>169</v>
      </c>
      <c r="X22" s="551"/>
      <c r="Y22" s="552"/>
      <c r="Z22" s="419" t="s">
        <v>1</v>
      </c>
      <c r="AA22" s="424"/>
      <c r="AB22" s="424"/>
      <c r="AC22" s="424"/>
      <c r="AD22" s="424"/>
      <c r="AE22" s="424"/>
      <c r="AF22" s="424"/>
      <c r="AG22" s="414"/>
      <c r="AH22" s="588" t="s">
        <v>170</v>
      </c>
      <c r="AI22" s="424"/>
      <c r="AJ22" s="424"/>
      <c r="AK22" s="424"/>
      <c r="AL22" s="414"/>
      <c r="AM22" s="588" t="s">
        <v>171</v>
      </c>
      <c r="AN22" s="589"/>
      <c r="AO22" s="589"/>
      <c r="AP22" s="589"/>
      <c r="AQ22" s="589"/>
      <c r="AR22" s="590"/>
      <c r="AS22" s="582" t="s">
        <v>168</v>
      </c>
      <c r="AT22" s="583"/>
      <c r="AU22" s="583"/>
      <c r="AV22" s="583"/>
      <c r="AW22" s="583"/>
      <c r="AX22" s="594"/>
      <c r="AY22" s="367" t="s">
        <v>172</v>
      </c>
      <c r="AZ22" s="368"/>
      <c r="BA22" s="368"/>
      <c r="BB22" s="368"/>
      <c r="BC22" s="368"/>
      <c r="BD22" s="368"/>
      <c r="BE22" s="368"/>
      <c r="BF22" s="368"/>
      <c r="BG22" s="368"/>
      <c r="BH22" s="368"/>
      <c r="BI22" s="368"/>
      <c r="BJ22" s="368"/>
      <c r="BK22" s="368"/>
      <c r="BL22" s="368"/>
      <c r="BM22" s="369"/>
      <c r="BN22" s="370">
        <v>26280964</v>
      </c>
      <c r="BO22" s="371"/>
      <c r="BP22" s="371"/>
      <c r="BQ22" s="371"/>
      <c r="BR22" s="371"/>
      <c r="BS22" s="371"/>
      <c r="BT22" s="371"/>
      <c r="BU22" s="372"/>
      <c r="BV22" s="370">
        <v>27599809</v>
      </c>
      <c r="BW22" s="371"/>
      <c r="BX22" s="371"/>
      <c r="BY22" s="371"/>
      <c r="BZ22" s="371"/>
      <c r="CA22" s="371"/>
      <c r="CB22" s="371"/>
      <c r="CC22" s="372"/>
      <c r="CD22" s="190"/>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5">
      <c r="A23" s="177"/>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173</v>
      </c>
      <c r="AZ23" s="442"/>
      <c r="BA23" s="442"/>
      <c r="BB23" s="442"/>
      <c r="BC23" s="442"/>
      <c r="BD23" s="442"/>
      <c r="BE23" s="442"/>
      <c r="BF23" s="442"/>
      <c r="BG23" s="442"/>
      <c r="BH23" s="442"/>
      <c r="BI23" s="442"/>
      <c r="BJ23" s="442"/>
      <c r="BK23" s="442"/>
      <c r="BL23" s="442"/>
      <c r="BM23" s="443"/>
      <c r="BN23" s="407">
        <v>12444655</v>
      </c>
      <c r="BO23" s="408"/>
      <c r="BP23" s="408"/>
      <c r="BQ23" s="408"/>
      <c r="BR23" s="408"/>
      <c r="BS23" s="408"/>
      <c r="BT23" s="408"/>
      <c r="BU23" s="409"/>
      <c r="BV23" s="407">
        <v>12897057</v>
      </c>
      <c r="BW23" s="408"/>
      <c r="BX23" s="408"/>
      <c r="BY23" s="408"/>
      <c r="BZ23" s="408"/>
      <c r="CA23" s="408"/>
      <c r="CB23" s="408"/>
      <c r="CC23" s="409"/>
      <c r="CD23" s="190"/>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3">
      <c r="A24" s="177"/>
      <c r="B24" s="578"/>
      <c r="C24" s="554"/>
      <c r="D24" s="555"/>
      <c r="E24" s="457" t="s">
        <v>174</v>
      </c>
      <c r="F24" s="437"/>
      <c r="G24" s="437"/>
      <c r="H24" s="437"/>
      <c r="I24" s="437"/>
      <c r="J24" s="437"/>
      <c r="K24" s="438"/>
      <c r="L24" s="458">
        <v>1</v>
      </c>
      <c r="M24" s="459"/>
      <c r="N24" s="459"/>
      <c r="O24" s="459"/>
      <c r="P24" s="501"/>
      <c r="Q24" s="458">
        <v>8590</v>
      </c>
      <c r="R24" s="459"/>
      <c r="S24" s="459"/>
      <c r="T24" s="459"/>
      <c r="U24" s="459"/>
      <c r="V24" s="501"/>
      <c r="W24" s="553"/>
      <c r="X24" s="554"/>
      <c r="Y24" s="555"/>
      <c r="Z24" s="457" t="s">
        <v>175</v>
      </c>
      <c r="AA24" s="437"/>
      <c r="AB24" s="437"/>
      <c r="AC24" s="437"/>
      <c r="AD24" s="437"/>
      <c r="AE24" s="437"/>
      <c r="AF24" s="437"/>
      <c r="AG24" s="438"/>
      <c r="AH24" s="458">
        <v>476</v>
      </c>
      <c r="AI24" s="459"/>
      <c r="AJ24" s="459"/>
      <c r="AK24" s="459"/>
      <c r="AL24" s="501"/>
      <c r="AM24" s="458">
        <v>1386588</v>
      </c>
      <c r="AN24" s="459"/>
      <c r="AO24" s="459"/>
      <c r="AP24" s="459"/>
      <c r="AQ24" s="459"/>
      <c r="AR24" s="501"/>
      <c r="AS24" s="458">
        <v>2913</v>
      </c>
      <c r="AT24" s="459"/>
      <c r="AU24" s="459"/>
      <c r="AV24" s="459"/>
      <c r="AW24" s="459"/>
      <c r="AX24" s="460"/>
      <c r="AY24" s="523" t="s">
        <v>176</v>
      </c>
      <c r="AZ24" s="524"/>
      <c r="BA24" s="524"/>
      <c r="BB24" s="524"/>
      <c r="BC24" s="524"/>
      <c r="BD24" s="524"/>
      <c r="BE24" s="524"/>
      <c r="BF24" s="524"/>
      <c r="BG24" s="524"/>
      <c r="BH24" s="524"/>
      <c r="BI24" s="524"/>
      <c r="BJ24" s="524"/>
      <c r="BK24" s="524"/>
      <c r="BL24" s="524"/>
      <c r="BM24" s="525"/>
      <c r="BN24" s="407">
        <v>17963286</v>
      </c>
      <c r="BO24" s="408"/>
      <c r="BP24" s="408"/>
      <c r="BQ24" s="408"/>
      <c r="BR24" s="408"/>
      <c r="BS24" s="408"/>
      <c r="BT24" s="408"/>
      <c r="BU24" s="409"/>
      <c r="BV24" s="407">
        <v>18657422</v>
      </c>
      <c r="BW24" s="408"/>
      <c r="BX24" s="408"/>
      <c r="BY24" s="408"/>
      <c r="BZ24" s="408"/>
      <c r="CA24" s="408"/>
      <c r="CB24" s="408"/>
      <c r="CC24" s="409"/>
      <c r="CD24" s="190"/>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5">
      <c r="A25" s="177"/>
      <c r="B25" s="578"/>
      <c r="C25" s="554"/>
      <c r="D25" s="555"/>
      <c r="E25" s="457" t="s">
        <v>177</v>
      </c>
      <c r="F25" s="437"/>
      <c r="G25" s="437"/>
      <c r="H25" s="437"/>
      <c r="I25" s="437"/>
      <c r="J25" s="437"/>
      <c r="K25" s="438"/>
      <c r="L25" s="458">
        <v>1</v>
      </c>
      <c r="M25" s="459"/>
      <c r="N25" s="459"/>
      <c r="O25" s="459"/>
      <c r="P25" s="501"/>
      <c r="Q25" s="458">
        <v>6550</v>
      </c>
      <c r="R25" s="459"/>
      <c r="S25" s="459"/>
      <c r="T25" s="459"/>
      <c r="U25" s="459"/>
      <c r="V25" s="501"/>
      <c r="W25" s="553"/>
      <c r="X25" s="554"/>
      <c r="Y25" s="555"/>
      <c r="Z25" s="457" t="s">
        <v>178</v>
      </c>
      <c r="AA25" s="437"/>
      <c r="AB25" s="437"/>
      <c r="AC25" s="437"/>
      <c r="AD25" s="437"/>
      <c r="AE25" s="437"/>
      <c r="AF25" s="437"/>
      <c r="AG25" s="438"/>
      <c r="AH25" s="458">
        <v>84</v>
      </c>
      <c r="AI25" s="459"/>
      <c r="AJ25" s="459"/>
      <c r="AK25" s="459"/>
      <c r="AL25" s="501"/>
      <c r="AM25" s="458">
        <v>238728</v>
      </c>
      <c r="AN25" s="459"/>
      <c r="AO25" s="459"/>
      <c r="AP25" s="459"/>
      <c r="AQ25" s="459"/>
      <c r="AR25" s="501"/>
      <c r="AS25" s="458">
        <v>2842</v>
      </c>
      <c r="AT25" s="459"/>
      <c r="AU25" s="459"/>
      <c r="AV25" s="459"/>
      <c r="AW25" s="459"/>
      <c r="AX25" s="460"/>
      <c r="AY25" s="367" t="s">
        <v>179</v>
      </c>
      <c r="AZ25" s="368"/>
      <c r="BA25" s="368"/>
      <c r="BB25" s="368"/>
      <c r="BC25" s="368"/>
      <c r="BD25" s="368"/>
      <c r="BE25" s="368"/>
      <c r="BF25" s="368"/>
      <c r="BG25" s="368"/>
      <c r="BH25" s="368"/>
      <c r="BI25" s="368"/>
      <c r="BJ25" s="368"/>
      <c r="BK25" s="368"/>
      <c r="BL25" s="368"/>
      <c r="BM25" s="369"/>
      <c r="BN25" s="370">
        <v>691884</v>
      </c>
      <c r="BO25" s="371"/>
      <c r="BP25" s="371"/>
      <c r="BQ25" s="371"/>
      <c r="BR25" s="371"/>
      <c r="BS25" s="371"/>
      <c r="BT25" s="371"/>
      <c r="BU25" s="372"/>
      <c r="BV25" s="370">
        <v>930022</v>
      </c>
      <c r="BW25" s="371"/>
      <c r="BX25" s="371"/>
      <c r="BY25" s="371"/>
      <c r="BZ25" s="371"/>
      <c r="CA25" s="371"/>
      <c r="CB25" s="371"/>
      <c r="CC25" s="372"/>
      <c r="CD25" s="190"/>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5">
      <c r="A26" s="177"/>
      <c r="B26" s="578"/>
      <c r="C26" s="554"/>
      <c r="D26" s="555"/>
      <c r="E26" s="457" t="s">
        <v>180</v>
      </c>
      <c r="F26" s="437"/>
      <c r="G26" s="437"/>
      <c r="H26" s="437"/>
      <c r="I26" s="437"/>
      <c r="J26" s="437"/>
      <c r="K26" s="438"/>
      <c r="L26" s="458">
        <v>1</v>
      </c>
      <c r="M26" s="459"/>
      <c r="N26" s="459"/>
      <c r="O26" s="459"/>
      <c r="P26" s="501"/>
      <c r="Q26" s="458">
        <v>5880</v>
      </c>
      <c r="R26" s="459"/>
      <c r="S26" s="459"/>
      <c r="T26" s="459"/>
      <c r="U26" s="459"/>
      <c r="V26" s="501"/>
      <c r="W26" s="553"/>
      <c r="X26" s="554"/>
      <c r="Y26" s="555"/>
      <c r="Z26" s="457" t="s">
        <v>181</v>
      </c>
      <c r="AA26" s="559"/>
      <c r="AB26" s="559"/>
      <c r="AC26" s="559"/>
      <c r="AD26" s="559"/>
      <c r="AE26" s="559"/>
      <c r="AF26" s="559"/>
      <c r="AG26" s="560"/>
      <c r="AH26" s="458">
        <v>26</v>
      </c>
      <c r="AI26" s="459"/>
      <c r="AJ26" s="459"/>
      <c r="AK26" s="459"/>
      <c r="AL26" s="501"/>
      <c r="AM26" s="458">
        <v>81978</v>
      </c>
      <c r="AN26" s="459"/>
      <c r="AO26" s="459"/>
      <c r="AP26" s="459"/>
      <c r="AQ26" s="459"/>
      <c r="AR26" s="501"/>
      <c r="AS26" s="458">
        <v>3153</v>
      </c>
      <c r="AT26" s="459"/>
      <c r="AU26" s="459"/>
      <c r="AV26" s="459"/>
      <c r="AW26" s="459"/>
      <c r="AX26" s="460"/>
      <c r="AY26" s="410" t="s">
        <v>182</v>
      </c>
      <c r="AZ26" s="411"/>
      <c r="BA26" s="411"/>
      <c r="BB26" s="411"/>
      <c r="BC26" s="411"/>
      <c r="BD26" s="411"/>
      <c r="BE26" s="411"/>
      <c r="BF26" s="411"/>
      <c r="BG26" s="411"/>
      <c r="BH26" s="411"/>
      <c r="BI26" s="411"/>
      <c r="BJ26" s="411"/>
      <c r="BK26" s="411"/>
      <c r="BL26" s="411"/>
      <c r="BM26" s="412"/>
      <c r="BN26" s="407" t="s">
        <v>183</v>
      </c>
      <c r="BO26" s="408"/>
      <c r="BP26" s="408"/>
      <c r="BQ26" s="408"/>
      <c r="BR26" s="408"/>
      <c r="BS26" s="408"/>
      <c r="BT26" s="408"/>
      <c r="BU26" s="409"/>
      <c r="BV26" s="407" t="s">
        <v>140</v>
      </c>
      <c r="BW26" s="408"/>
      <c r="BX26" s="408"/>
      <c r="BY26" s="408"/>
      <c r="BZ26" s="408"/>
      <c r="CA26" s="408"/>
      <c r="CB26" s="408"/>
      <c r="CC26" s="409"/>
      <c r="CD26" s="190"/>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3">
      <c r="A27" s="177"/>
      <c r="B27" s="578"/>
      <c r="C27" s="554"/>
      <c r="D27" s="555"/>
      <c r="E27" s="457" t="s">
        <v>184</v>
      </c>
      <c r="F27" s="437"/>
      <c r="G27" s="437"/>
      <c r="H27" s="437"/>
      <c r="I27" s="437"/>
      <c r="J27" s="437"/>
      <c r="K27" s="438"/>
      <c r="L27" s="458">
        <v>1</v>
      </c>
      <c r="M27" s="459"/>
      <c r="N27" s="459"/>
      <c r="O27" s="459"/>
      <c r="P27" s="501"/>
      <c r="Q27" s="458">
        <v>4050</v>
      </c>
      <c r="R27" s="459"/>
      <c r="S27" s="459"/>
      <c r="T27" s="459"/>
      <c r="U27" s="459"/>
      <c r="V27" s="501"/>
      <c r="W27" s="553"/>
      <c r="X27" s="554"/>
      <c r="Y27" s="555"/>
      <c r="Z27" s="457" t="s">
        <v>185</v>
      </c>
      <c r="AA27" s="437"/>
      <c r="AB27" s="437"/>
      <c r="AC27" s="437"/>
      <c r="AD27" s="437"/>
      <c r="AE27" s="437"/>
      <c r="AF27" s="437"/>
      <c r="AG27" s="438"/>
      <c r="AH27" s="458">
        <v>7</v>
      </c>
      <c r="AI27" s="459"/>
      <c r="AJ27" s="459"/>
      <c r="AK27" s="459"/>
      <c r="AL27" s="501"/>
      <c r="AM27" s="458">
        <v>21188</v>
      </c>
      <c r="AN27" s="459"/>
      <c r="AO27" s="459"/>
      <c r="AP27" s="459"/>
      <c r="AQ27" s="459"/>
      <c r="AR27" s="501"/>
      <c r="AS27" s="458">
        <v>3027</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v>605000</v>
      </c>
      <c r="BO27" s="527"/>
      <c r="BP27" s="527"/>
      <c r="BQ27" s="527"/>
      <c r="BR27" s="527"/>
      <c r="BS27" s="527"/>
      <c r="BT27" s="527"/>
      <c r="BU27" s="528"/>
      <c r="BV27" s="526">
        <v>605000</v>
      </c>
      <c r="BW27" s="527"/>
      <c r="BX27" s="527"/>
      <c r="BY27" s="527"/>
      <c r="BZ27" s="527"/>
      <c r="CA27" s="527"/>
      <c r="CB27" s="527"/>
      <c r="CC27" s="528"/>
      <c r="CD27" s="192"/>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5">
      <c r="A28" s="177"/>
      <c r="B28" s="578"/>
      <c r="C28" s="554"/>
      <c r="D28" s="555"/>
      <c r="E28" s="457" t="s">
        <v>187</v>
      </c>
      <c r="F28" s="437"/>
      <c r="G28" s="437"/>
      <c r="H28" s="437"/>
      <c r="I28" s="437"/>
      <c r="J28" s="437"/>
      <c r="K28" s="438"/>
      <c r="L28" s="458">
        <v>1</v>
      </c>
      <c r="M28" s="459"/>
      <c r="N28" s="459"/>
      <c r="O28" s="459"/>
      <c r="P28" s="501"/>
      <c r="Q28" s="458">
        <v>3310</v>
      </c>
      <c r="R28" s="459"/>
      <c r="S28" s="459"/>
      <c r="T28" s="459"/>
      <c r="U28" s="459"/>
      <c r="V28" s="501"/>
      <c r="W28" s="553"/>
      <c r="X28" s="554"/>
      <c r="Y28" s="555"/>
      <c r="Z28" s="457" t="s">
        <v>188</v>
      </c>
      <c r="AA28" s="437"/>
      <c r="AB28" s="437"/>
      <c r="AC28" s="437"/>
      <c r="AD28" s="437"/>
      <c r="AE28" s="437"/>
      <c r="AF28" s="437"/>
      <c r="AG28" s="438"/>
      <c r="AH28" s="458" t="s">
        <v>140</v>
      </c>
      <c r="AI28" s="459"/>
      <c r="AJ28" s="459"/>
      <c r="AK28" s="459"/>
      <c r="AL28" s="501"/>
      <c r="AM28" s="458" t="s">
        <v>140</v>
      </c>
      <c r="AN28" s="459"/>
      <c r="AO28" s="459"/>
      <c r="AP28" s="459"/>
      <c r="AQ28" s="459"/>
      <c r="AR28" s="501"/>
      <c r="AS28" s="458" t="s">
        <v>183</v>
      </c>
      <c r="AT28" s="459"/>
      <c r="AU28" s="459"/>
      <c r="AV28" s="459"/>
      <c r="AW28" s="459"/>
      <c r="AX28" s="460"/>
      <c r="AY28" s="561" t="s">
        <v>189</v>
      </c>
      <c r="AZ28" s="562"/>
      <c r="BA28" s="562"/>
      <c r="BB28" s="563"/>
      <c r="BC28" s="367" t="s">
        <v>50</v>
      </c>
      <c r="BD28" s="368"/>
      <c r="BE28" s="368"/>
      <c r="BF28" s="368"/>
      <c r="BG28" s="368"/>
      <c r="BH28" s="368"/>
      <c r="BI28" s="368"/>
      <c r="BJ28" s="368"/>
      <c r="BK28" s="368"/>
      <c r="BL28" s="368"/>
      <c r="BM28" s="369"/>
      <c r="BN28" s="370">
        <v>4252959</v>
      </c>
      <c r="BO28" s="371"/>
      <c r="BP28" s="371"/>
      <c r="BQ28" s="371"/>
      <c r="BR28" s="371"/>
      <c r="BS28" s="371"/>
      <c r="BT28" s="371"/>
      <c r="BU28" s="372"/>
      <c r="BV28" s="370">
        <v>3767868</v>
      </c>
      <c r="BW28" s="371"/>
      <c r="BX28" s="371"/>
      <c r="BY28" s="371"/>
      <c r="BZ28" s="371"/>
      <c r="CA28" s="371"/>
      <c r="CB28" s="371"/>
      <c r="CC28" s="372"/>
      <c r="CD28" s="190"/>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5">
      <c r="A29" s="177"/>
      <c r="B29" s="578"/>
      <c r="C29" s="554"/>
      <c r="D29" s="555"/>
      <c r="E29" s="457" t="s">
        <v>190</v>
      </c>
      <c r="F29" s="437"/>
      <c r="G29" s="437"/>
      <c r="H29" s="437"/>
      <c r="I29" s="437"/>
      <c r="J29" s="437"/>
      <c r="K29" s="438"/>
      <c r="L29" s="458">
        <v>18</v>
      </c>
      <c r="M29" s="459"/>
      <c r="N29" s="459"/>
      <c r="O29" s="459"/>
      <c r="P29" s="501"/>
      <c r="Q29" s="458">
        <v>3130</v>
      </c>
      <c r="R29" s="459"/>
      <c r="S29" s="459"/>
      <c r="T29" s="459"/>
      <c r="U29" s="459"/>
      <c r="V29" s="501"/>
      <c r="W29" s="556"/>
      <c r="X29" s="557"/>
      <c r="Y29" s="558"/>
      <c r="Z29" s="457" t="s">
        <v>191</v>
      </c>
      <c r="AA29" s="437"/>
      <c r="AB29" s="437"/>
      <c r="AC29" s="437"/>
      <c r="AD29" s="437"/>
      <c r="AE29" s="437"/>
      <c r="AF29" s="437"/>
      <c r="AG29" s="438"/>
      <c r="AH29" s="458">
        <v>483</v>
      </c>
      <c r="AI29" s="459"/>
      <c r="AJ29" s="459"/>
      <c r="AK29" s="459"/>
      <c r="AL29" s="501"/>
      <c r="AM29" s="458">
        <v>1407776</v>
      </c>
      <c r="AN29" s="459"/>
      <c r="AO29" s="459"/>
      <c r="AP29" s="459"/>
      <c r="AQ29" s="459"/>
      <c r="AR29" s="501"/>
      <c r="AS29" s="458">
        <v>2915</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440623</v>
      </c>
      <c r="BO29" s="408"/>
      <c r="BP29" s="408"/>
      <c r="BQ29" s="408"/>
      <c r="BR29" s="408"/>
      <c r="BS29" s="408"/>
      <c r="BT29" s="408"/>
      <c r="BU29" s="409"/>
      <c r="BV29" s="407">
        <v>440615</v>
      </c>
      <c r="BW29" s="408"/>
      <c r="BX29" s="408"/>
      <c r="BY29" s="408"/>
      <c r="BZ29" s="408"/>
      <c r="CA29" s="408"/>
      <c r="CB29" s="408"/>
      <c r="CC29" s="409"/>
      <c r="CD29" s="192"/>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3">
      <c r="A30" s="177"/>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4">
        <v>94.2</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52</v>
      </c>
      <c r="BD30" s="524"/>
      <c r="BE30" s="524"/>
      <c r="BF30" s="524"/>
      <c r="BG30" s="524"/>
      <c r="BH30" s="524"/>
      <c r="BI30" s="524"/>
      <c r="BJ30" s="524"/>
      <c r="BK30" s="524"/>
      <c r="BL30" s="524"/>
      <c r="BM30" s="525"/>
      <c r="BN30" s="526">
        <v>801143</v>
      </c>
      <c r="BO30" s="527"/>
      <c r="BP30" s="527"/>
      <c r="BQ30" s="527"/>
      <c r="BR30" s="527"/>
      <c r="BS30" s="527"/>
      <c r="BT30" s="527"/>
      <c r="BU30" s="528"/>
      <c r="BV30" s="526">
        <v>803010</v>
      </c>
      <c r="BW30" s="527"/>
      <c r="BX30" s="527"/>
      <c r="BY30" s="527"/>
      <c r="BZ30" s="527"/>
      <c r="CA30" s="527"/>
      <c r="CB30" s="527"/>
      <c r="CC30" s="528"/>
      <c r="CD30" s="193"/>
      <c r="CE30" s="194"/>
      <c r="CF30" s="194"/>
      <c r="CG30" s="194"/>
      <c r="CH30" s="194"/>
      <c r="CI30" s="194"/>
      <c r="CJ30" s="194"/>
      <c r="CK30" s="194"/>
      <c r="CL30" s="194"/>
      <c r="CM30" s="194"/>
      <c r="CN30" s="194"/>
      <c r="CO30" s="194"/>
      <c r="CP30" s="194"/>
      <c r="CQ30" s="194"/>
      <c r="CR30" s="194"/>
      <c r="CS30" s="195"/>
      <c r="CT30" s="196"/>
      <c r="CU30" s="197"/>
      <c r="CV30" s="197"/>
      <c r="CW30" s="197"/>
      <c r="CX30" s="197"/>
      <c r="CY30" s="197"/>
      <c r="CZ30" s="197"/>
      <c r="DA30" s="198"/>
      <c r="DB30" s="196"/>
      <c r="DC30" s="197"/>
      <c r="DD30" s="197"/>
      <c r="DE30" s="197"/>
      <c r="DF30" s="197"/>
      <c r="DG30" s="197"/>
      <c r="DH30" s="197"/>
      <c r="DI30" s="198"/>
    </row>
    <row r="31" spans="1:113" ht="13.5" customHeight="1" x14ac:dyDescent="0.25">
      <c r="A31" s="177"/>
      <c r="B31" s="199"/>
      <c r="DI31" s="200"/>
    </row>
    <row r="32" spans="1:113" ht="13.5" customHeight="1" x14ac:dyDescent="0.25">
      <c r="A32" s="177"/>
      <c r="B32" s="201"/>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0"/>
    </row>
    <row r="33" spans="1:113" ht="13.5" customHeight="1" x14ac:dyDescent="0.25">
      <c r="A33" s="177"/>
      <c r="B33" s="201"/>
      <c r="C33" s="431" t="s">
        <v>200</v>
      </c>
      <c r="D33" s="431"/>
      <c r="E33" s="396" t="s">
        <v>201</v>
      </c>
      <c r="F33" s="396"/>
      <c r="G33" s="396"/>
      <c r="H33" s="396"/>
      <c r="I33" s="396"/>
      <c r="J33" s="396"/>
      <c r="K33" s="396"/>
      <c r="L33" s="396"/>
      <c r="M33" s="396"/>
      <c r="N33" s="396"/>
      <c r="O33" s="396"/>
      <c r="P33" s="396"/>
      <c r="Q33" s="396"/>
      <c r="R33" s="396"/>
      <c r="S33" s="396"/>
      <c r="T33" s="202"/>
      <c r="U33" s="431" t="s">
        <v>200</v>
      </c>
      <c r="V33" s="431"/>
      <c r="W33" s="396" t="s">
        <v>202</v>
      </c>
      <c r="X33" s="396"/>
      <c r="Y33" s="396"/>
      <c r="Z33" s="396"/>
      <c r="AA33" s="396"/>
      <c r="AB33" s="396"/>
      <c r="AC33" s="396"/>
      <c r="AD33" s="396"/>
      <c r="AE33" s="396"/>
      <c r="AF33" s="396"/>
      <c r="AG33" s="396"/>
      <c r="AH33" s="396"/>
      <c r="AI33" s="396"/>
      <c r="AJ33" s="396"/>
      <c r="AK33" s="396"/>
      <c r="AL33" s="202"/>
      <c r="AM33" s="431" t="s">
        <v>200</v>
      </c>
      <c r="AN33" s="431"/>
      <c r="AO33" s="396" t="s">
        <v>201</v>
      </c>
      <c r="AP33" s="396"/>
      <c r="AQ33" s="396"/>
      <c r="AR33" s="396"/>
      <c r="AS33" s="396"/>
      <c r="AT33" s="396"/>
      <c r="AU33" s="396"/>
      <c r="AV33" s="396"/>
      <c r="AW33" s="396"/>
      <c r="AX33" s="396"/>
      <c r="AY33" s="396"/>
      <c r="AZ33" s="396"/>
      <c r="BA33" s="396"/>
      <c r="BB33" s="396"/>
      <c r="BC33" s="396"/>
      <c r="BD33" s="203"/>
      <c r="BE33" s="396" t="s">
        <v>203</v>
      </c>
      <c r="BF33" s="396"/>
      <c r="BG33" s="396" t="s">
        <v>204</v>
      </c>
      <c r="BH33" s="396"/>
      <c r="BI33" s="396"/>
      <c r="BJ33" s="396"/>
      <c r="BK33" s="396"/>
      <c r="BL33" s="396"/>
      <c r="BM33" s="396"/>
      <c r="BN33" s="396"/>
      <c r="BO33" s="396"/>
      <c r="BP33" s="396"/>
      <c r="BQ33" s="396"/>
      <c r="BR33" s="396"/>
      <c r="BS33" s="396"/>
      <c r="BT33" s="396"/>
      <c r="BU33" s="396"/>
      <c r="BV33" s="203"/>
      <c r="BW33" s="431" t="s">
        <v>203</v>
      </c>
      <c r="BX33" s="431"/>
      <c r="BY33" s="396" t="s">
        <v>205</v>
      </c>
      <c r="BZ33" s="396"/>
      <c r="CA33" s="396"/>
      <c r="CB33" s="396"/>
      <c r="CC33" s="396"/>
      <c r="CD33" s="396"/>
      <c r="CE33" s="396"/>
      <c r="CF33" s="396"/>
      <c r="CG33" s="396"/>
      <c r="CH33" s="396"/>
      <c r="CI33" s="396"/>
      <c r="CJ33" s="396"/>
      <c r="CK33" s="396"/>
      <c r="CL33" s="396"/>
      <c r="CM33" s="396"/>
      <c r="CN33" s="202"/>
      <c r="CO33" s="431" t="s">
        <v>200</v>
      </c>
      <c r="CP33" s="431"/>
      <c r="CQ33" s="396" t="s">
        <v>206</v>
      </c>
      <c r="CR33" s="396"/>
      <c r="CS33" s="396"/>
      <c r="CT33" s="396"/>
      <c r="CU33" s="396"/>
      <c r="CV33" s="396"/>
      <c r="CW33" s="396"/>
      <c r="CX33" s="396"/>
      <c r="CY33" s="396"/>
      <c r="CZ33" s="396"/>
      <c r="DA33" s="396"/>
      <c r="DB33" s="396"/>
      <c r="DC33" s="396"/>
      <c r="DD33" s="396"/>
      <c r="DE33" s="396"/>
      <c r="DF33" s="202"/>
      <c r="DG33" s="596" t="s">
        <v>207</v>
      </c>
      <c r="DH33" s="596"/>
      <c r="DI33" s="204"/>
    </row>
    <row r="34" spans="1:113" ht="32.25" customHeight="1" x14ac:dyDescent="0.25">
      <c r="A34" s="177"/>
      <c r="B34" s="201"/>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77"/>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77"/>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77"/>
      <c r="BE34" s="597" t="str">
        <f>IF(BG34="","",MAX(C34:D43,U34:V43,AM34:AN43)+1)</f>
        <v/>
      </c>
      <c r="BF34" s="597"/>
      <c r="BG34" s="598"/>
      <c r="BH34" s="598"/>
      <c r="BI34" s="598"/>
      <c r="BJ34" s="598"/>
      <c r="BK34" s="598"/>
      <c r="BL34" s="598"/>
      <c r="BM34" s="598"/>
      <c r="BN34" s="598"/>
      <c r="BO34" s="598"/>
      <c r="BP34" s="598"/>
      <c r="BQ34" s="598"/>
      <c r="BR34" s="598"/>
      <c r="BS34" s="598"/>
      <c r="BT34" s="598"/>
      <c r="BU34" s="598"/>
      <c r="BV34" s="177"/>
      <c r="BW34" s="597">
        <f>IF(BY34="","",MAX(C34:D43,U34:V43,AM34:AN43,BE34:BF43)+1)</f>
        <v>7</v>
      </c>
      <c r="BX34" s="597"/>
      <c r="BY34" s="598" t="str">
        <f>IF('各会計、関係団体の財政状況及び健全化判断比率'!B68="","",'各会計、関係団体の財政状況及び健全化判断比率'!B68)</f>
        <v>五泉地域衛生施設組合</v>
      </c>
      <c r="BZ34" s="598"/>
      <c r="CA34" s="598"/>
      <c r="CB34" s="598"/>
      <c r="CC34" s="598"/>
      <c r="CD34" s="598"/>
      <c r="CE34" s="598"/>
      <c r="CF34" s="598"/>
      <c r="CG34" s="598"/>
      <c r="CH34" s="598"/>
      <c r="CI34" s="598"/>
      <c r="CJ34" s="598"/>
      <c r="CK34" s="598"/>
      <c r="CL34" s="598"/>
      <c r="CM34" s="598"/>
      <c r="CN34" s="177"/>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4"/>
    </row>
    <row r="35" spans="1:113" ht="32.25" customHeight="1" x14ac:dyDescent="0.25">
      <c r="A35" s="177"/>
      <c r="B35" s="201"/>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77"/>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77"/>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77"/>
      <c r="BE35" s="597" t="str">
        <f t="shared" ref="BE35:BE43" si="1">IF(BG35="","",BE34+1)</f>
        <v/>
      </c>
      <c r="BF35" s="597"/>
      <c r="BG35" s="598"/>
      <c r="BH35" s="598"/>
      <c r="BI35" s="598"/>
      <c r="BJ35" s="598"/>
      <c r="BK35" s="598"/>
      <c r="BL35" s="598"/>
      <c r="BM35" s="598"/>
      <c r="BN35" s="598"/>
      <c r="BO35" s="598"/>
      <c r="BP35" s="598"/>
      <c r="BQ35" s="598"/>
      <c r="BR35" s="598"/>
      <c r="BS35" s="598"/>
      <c r="BT35" s="598"/>
      <c r="BU35" s="598"/>
      <c r="BV35" s="177"/>
      <c r="BW35" s="597">
        <f t="shared" ref="BW35:BW43" si="2">IF(BY35="","",BW34+1)</f>
        <v>8</v>
      </c>
      <c r="BX35" s="597"/>
      <c r="BY35" s="598" t="str">
        <f>IF('各会計、関係団体の財政状況及び健全化判断比率'!B69="","",'各会計、関係団体の財政状況及び健全化判断比率'!B69)</f>
        <v>新潟県中東福祉事務組合</v>
      </c>
      <c r="BZ35" s="598"/>
      <c r="CA35" s="598"/>
      <c r="CB35" s="598"/>
      <c r="CC35" s="598"/>
      <c r="CD35" s="598"/>
      <c r="CE35" s="598"/>
      <c r="CF35" s="598"/>
      <c r="CG35" s="598"/>
      <c r="CH35" s="598"/>
      <c r="CI35" s="598"/>
      <c r="CJ35" s="598"/>
      <c r="CK35" s="598"/>
      <c r="CL35" s="598"/>
      <c r="CM35" s="598"/>
      <c r="CN35" s="177"/>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4"/>
    </row>
    <row r="36" spans="1:113" ht="32.25" customHeight="1" x14ac:dyDescent="0.25">
      <c r="A36" s="177"/>
      <c r="B36" s="201"/>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77"/>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77"/>
      <c r="AM36" s="597" t="str">
        <f t="shared" si="0"/>
        <v/>
      </c>
      <c r="AN36" s="597"/>
      <c r="AO36" s="598"/>
      <c r="AP36" s="598"/>
      <c r="AQ36" s="598"/>
      <c r="AR36" s="598"/>
      <c r="AS36" s="598"/>
      <c r="AT36" s="598"/>
      <c r="AU36" s="598"/>
      <c r="AV36" s="598"/>
      <c r="AW36" s="598"/>
      <c r="AX36" s="598"/>
      <c r="AY36" s="598"/>
      <c r="AZ36" s="598"/>
      <c r="BA36" s="598"/>
      <c r="BB36" s="598"/>
      <c r="BC36" s="598"/>
      <c r="BD36" s="177"/>
      <c r="BE36" s="597" t="str">
        <f t="shared" si="1"/>
        <v/>
      </c>
      <c r="BF36" s="597"/>
      <c r="BG36" s="598"/>
      <c r="BH36" s="598"/>
      <c r="BI36" s="598"/>
      <c r="BJ36" s="598"/>
      <c r="BK36" s="598"/>
      <c r="BL36" s="598"/>
      <c r="BM36" s="598"/>
      <c r="BN36" s="598"/>
      <c r="BO36" s="598"/>
      <c r="BP36" s="598"/>
      <c r="BQ36" s="598"/>
      <c r="BR36" s="598"/>
      <c r="BS36" s="598"/>
      <c r="BT36" s="598"/>
      <c r="BU36" s="598"/>
      <c r="BV36" s="177"/>
      <c r="BW36" s="597">
        <f t="shared" si="2"/>
        <v>9</v>
      </c>
      <c r="BX36" s="597"/>
      <c r="BY36" s="598" t="str">
        <f>IF('各会計、関係団体の財政状況及び健全化判断比率'!B70="","",'各会計、関係団体の財政状況及び健全化判断比率'!B70)</f>
        <v>さくら福祉保健事務組合（一般会計）</v>
      </c>
      <c r="BZ36" s="598"/>
      <c r="CA36" s="598"/>
      <c r="CB36" s="598"/>
      <c r="CC36" s="598"/>
      <c r="CD36" s="598"/>
      <c r="CE36" s="598"/>
      <c r="CF36" s="598"/>
      <c r="CG36" s="598"/>
      <c r="CH36" s="598"/>
      <c r="CI36" s="598"/>
      <c r="CJ36" s="598"/>
      <c r="CK36" s="598"/>
      <c r="CL36" s="598"/>
      <c r="CM36" s="598"/>
      <c r="CN36" s="177"/>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4"/>
    </row>
    <row r="37" spans="1:113" ht="32.25" customHeight="1" x14ac:dyDescent="0.25">
      <c r="A37" s="177"/>
      <c r="B37" s="201"/>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77"/>
      <c r="U37" s="597" t="str">
        <f t="shared" si="4"/>
        <v/>
      </c>
      <c r="V37" s="597"/>
      <c r="W37" s="598"/>
      <c r="X37" s="598"/>
      <c r="Y37" s="598"/>
      <c r="Z37" s="598"/>
      <c r="AA37" s="598"/>
      <c r="AB37" s="598"/>
      <c r="AC37" s="598"/>
      <c r="AD37" s="598"/>
      <c r="AE37" s="598"/>
      <c r="AF37" s="598"/>
      <c r="AG37" s="598"/>
      <c r="AH37" s="598"/>
      <c r="AI37" s="598"/>
      <c r="AJ37" s="598"/>
      <c r="AK37" s="598"/>
      <c r="AL37" s="177"/>
      <c r="AM37" s="597" t="str">
        <f t="shared" si="0"/>
        <v/>
      </c>
      <c r="AN37" s="597"/>
      <c r="AO37" s="598"/>
      <c r="AP37" s="598"/>
      <c r="AQ37" s="598"/>
      <c r="AR37" s="598"/>
      <c r="AS37" s="598"/>
      <c r="AT37" s="598"/>
      <c r="AU37" s="598"/>
      <c r="AV37" s="598"/>
      <c r="AW37" s="598"/>
      <c r="AX37" s="598"/>
      <c r="AY37" s="598"/>
      <c r="AZ37" s="598"/>
      <c r="BA37" s="598"/>
      <c r="BB37" s="598"/>
      <c r="BC37" s="598"/>
      <c r="BD37" s="177"/>
      <c r="BE37" s="597" t="str">
        <f t="shared" si="1"/>
        <v/>
      </c>
      <c r="BF37" s="597"/>
      <c r="BG37" s="598"/>
      <c r="BH37" s="598"/>
      <c r="BI37" s="598"/>
      <c r="BJ37" s="598"/>
      <c r="BK37" s="598"/>
      <c r="BL37" s="598"/>
      <c r="BM37" s="598"/>
      <c r="BN37" s="598"/>
      <c r="BO37" s="598"/>
      <c r="BP37" s="598"/>
      <c r="BQ37" s="598"/>
      <c r="BR37" s="598"/>
      <c r="BS37" s="598"/>
      <c r="BT37" s="598"/>
      <c r="BU37" s="598"/>
      <c r="BV37" s="177"/>
      <c r="BW37" s="597">
        <f t="shared" si="2"/>
        <v>10</v>
      </c>
      <c r="BX37" s="597"/>
      <c r="BY37" s="598" t="str">
        <f>IF('各会計、関係団体の財政状況及び健全化判断比率'!B71="","",'各会計、関係団体の財政状況及び健全化判断比率'!B71)</f>
        <v>さくら福祉保健事務組合（病院事業会計）</v>
      </c>
      <c r="BZ37" s="598"/>
      <c r="CA37" s="598"/>
      <c r="CB37" s="598"/>
      <c r="CC37" s="598"/>
      <c r="CD37" s="598"/>
      <c r="CE37" s="598"/>
      <c r="CF37" s="598"/>
      <c r="CG37" s="598"/>
      <c r="CH37" s="598"/>
      <c r="CI37" s="598"/>
      <c r="CJ37" s="598"/>
      <c r="CK37" s="598"/>
      <c r="CL37" s="598"/>
      <c r="CM37" s="598"/>
      <c r="CN37" s="177"/>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4"/>
    </row>
    <row r="38" spans="1:113" ht="32.25" customHeight="1" x14ac:dyDescent="0.25">
      <c r="A38" s="177"/>
      <c r="B38" s="201"/>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77"/>
      <c r="U38" s="597" t="str">
        <f t="shared" si="4"/>
        <v/>
      </c>
      <c r="V38" s="597"/>
      <c r="W38" s="598"/>
      <c r="X38" s="598"/>
      <c r="Y38" s="598"/>
      <c r="Z38" s="598"/>
      <c r="AA38" s="598"/>
      <c r="AB38" s="598"/>
      <c r="AC38" s="598"/>
      <c r="AD38" s="598"/>
      <c r="AE38" s="598"/>
      <c r="AF38" s="598"/>
      <c r="AG38" s="598"/>
      <c r="AH38" s="598"/>
      <c r="AI38" s="598"/>
      <c r="AJ38" s="598"/>
      <c r="AK38" s="598"/>
      <c r="AL38" s="177"/>
      <c r="AM38" s="597" t="str">
        <f t="shared" si="0"/>
        <v/>
      </c>
      <c r="AN38" s="597"/>
      <c r="AO38" s="598"/>
      <c r="AP38" s="598"/>
      <c r="AQ38" s="598"/>
      <c r="AR38" s="598"/>
      <c r="AS38" s="598"/>
      <c r="AT38" s="598"/>
      <c r="AU38" s="598"/>
      <c r="AV38" s="598"/>
      <c r="AW38" s="598"/>
      <c r="AX38" s="598"/>
      <c r="AY38" s="598"/>
      <c r="AZ38" s="598"/>
      <c r="BA38" s="598"/>
      <c r="BB38" s="598"/>
      <c r="BC38" s="598"/>
      <c r="BD38" s="177"/>
      <c r="BE38" s="597" t="str">
        <f t="shared" si="1"/>
        <v/>
      </c>
      <c r="BF38" s="597"/>
      <c r="BG38" s="598"/>
      <c r="BH38" s="598"/>
      <c r="BI38" s="598"/>
      <c r="BJ38" s="598"/>
      <c r="BK38" s="598"/>
      <c r="BL38" s="598"/>
      <c r="BM38" s="598"/>
      <c r="BN38" s="598"/>
      <c r="BO38" s="598"/>
      <c r="BP38" s="598"/>
      <c r="BQ38" s="598"/>
      <c r="BR38" s="598"/>
      <c r="BS38" s="598"/>
      <c r="BT38" s="598"/>
      <c r="BU38" s="598"/>
      <c r="BV38" s="177"/>
      <c r="BW38" s="597">
        <f t="shared" si="2"/>
        <v>11</v>
      </c>
      <c r="BX38" s="597"/>
      <c r="BY38" s="598" t="str">
        <f>IF('各会計、関係団体の財政状況及び健全化判断比率'!B72="","",'各会計、関係団体の財政状況及び健全化判断比率'!B72)</f>
        <v>新潟県市町村総合事務組合（一般会計）</v>
      </c>
      <c r="BZ38" s="598"/>
      <c r="CA38" s="598"/>
      <c r="CB38" s="598"/>
      <c r="CC38" s="598"/>
      <c r="CD38" s="598"/>
      <c r="CE38" s="598"/>
      <c r="CF38" s="598"/>
      <c r="CG38" s="598"/>
      <c r="CH38" s="598"/>
      <c r="CI38" s="598"/>
      <c r="CJ38" s="598"/>
      <c r="CK38" s="598"/>
      <c r="CL38" s="598"/>
      <c r="CM38" s="598"/>
      <c r="CN38" s="177"/>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4"/>
    </row>
    <row r="39" spans="1:113" ht="32.25" customHeight="1" x14ac:dyDescent="0.25">
      <c r="A39" s="177"/>
      <c r="B39" s="201"/>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77"/>
      <c r="U39" s="597" t="str">
        <f t="shared" si="4"/>
        <v/>
      </c>
      <c r="V39" s="597"/>
      <c r="W39" s="598"/>
      <c r="X39" s="598"/>
      <c r="Y39" s="598"/>
      <c r="Z39" s="598"/>
      <c r="AA39" s="598"/>
      <c r="AB39" s="598"/>
      <c r="AC39" s="598"/>
      <c r="AD39" s="598"/>
      <c r="AE39" s="598"/>
      <c r="AF39" s="598"/>
      <c r="AG39" s="598"/>
      <c r="AH39" s="598"/>
      <c r="AI39" s="598"/>
      <c r="AJ39" s="598"/>
      <c r="AK39" s="598"/>
      <c r="AL39" s="177"/>
      <c r="AM39" s="597" t="str">
        <f t="shared" si="0"/>
        <v/>
      </c>
      <c r="AN39" s="597"/>
      <c r="AO39" s="598"/>
      <c r="AP39" s="598"/>
      <c r="AQ39" s="598"/>
      <c r="AR39" s="598"/>
      <c r="AS39" s="598"/>
      <c r="AT39" s="598"/>
      <c r="AU39" s="598"/>
      <c r="AV39" s="598"/>
      <c r="AW39" s="598"/>
      <c r="AX39" s="598"/>
      <c r="AY39" s="598"/>
      <c r="AZ39" s="598"/>
      <c r="BA39" s="598"/>
      <c r="BB39" s="598"/>
      <c r="BC39" s="598"/>
      <c r="BD39" s="177"/>
      <c r="BE39" s="597" t="str">
        <f t="shared" si="1"/>
        <v/>
      </c>
      <c r="BF39" s="597"/>
      <c r="BG39" s="598"/>
      <c r="BH39" s="598"/>
      <c r="BI39" s="598"/>
      <c r="BJ39" s="598"/>
      <c r="BK39" s="598"/>
      <c r="BL39" s="598"/>
      <c r="BM39" s="598"/>
      <c r="BN39" s="598"/>
      <c r="BO39" s="598"/>
      <c r="BP39" s="598"/>
      <c r="BQ39" s="598"/>
      <c r="BR39" s="598"/>
      <c r="BS39" s="598"/>
      <c r="BT39" s="598"/>
      <c r="BU39" s="598"/>
      <c r="BV39" s="177"/>
      <c r="BW39" s="597">
        <f t="shared" si="2"/>
        <v>12</v>
      </c>
      <c r="BX39" s="597"/>
      <c r="BY39" s="598" t="str">
        <f>IF('各会計、関係団体の財政状況及び健全化判断比率'!B73="","",'各会計、関係団体の財政状況及び健全化判断比率'!B73)</f>
        <v>新潟県市町村総合事務組合（職員退職手当支給事業特別会計）</v>
      </c>
      <c r="BZ39" s="598"/>
      <c r="CA39" s="598"/>
      <c r="CB39" s="598"/>
      <c r="CC39" s="598"/>
      <c r="CD39" s="598"/>
      <c r="CE39" s="598"/>
      <c r="CF39" s="598"/>
      <c r="CG39" s="598"/>
      <c r="CH39" s="598"/>
      <c r="CI39" s="598"/>
      <c r="CJ39" s="598"/>
      <c r="CK39" s="598"/>
      <c r="CL39" s="598"/>
      <c r="CM39" s="598"/>
      <c r="CN39" s="177"/>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4"/>
    </row>
    <row r="40" spans="1:113" ht="32.25" customHeight="1" x14ac:dyDescent="0.25">
      <c r="A40" s="177"/>
      <c r="B40" s="201"/>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77"/>
      <c r="U40" s="597" t="str">
        <f t="shared" si="4"/>
        <v/>
      </c>
      <c r="V40" s="597"/>
      <c r="W40" s="598"/>
      <c r="X40" s="598"/>
      <c r="Y40" s="598"/>
      <c r="Z40" s="598"/>
      <c r="AA40" s="598"/>
      <c r="AB40" s="598"/>
      <c r="AC40" s="598"/>
      <c r="AD40" s="598"/>
      <c r="AE40" s="598"/>
      <c r="AF40" s="598"/>
      <c r="AG40" s="598"/>
      <c r="AH40" s="598"/>
      <c r="AI40" s="598"/>
      <c r="AJ40" s="598"/>
      <c r="AK40" s="598"/>
      <c r="AL40" s="177"/>
      <c r="AM40" s="597" t="str">
        <f t="shared" si="0"/>
        <v/>
      </c>
      <c r="AN40" s="597"/>
      <c r="AO40" s="598"/>
      <c r="AP40" s="598"/>
      <c r="AQ40" s="598"/>
      <c r="AR40" s="598"/>
      <c r="AS40" s="598"/>
      <c r="AT40" s="598"/>
      <c r="AU40" s="598"/>
      <c r="AV40" s="598"/>
      <c r="AW40" s="598"/>
      <c r="AX40" s="598"/>
      <c r="AY40" s="598"/>
      <c r="AZ40" s="598"/>
      <c r="BA40" s="598"/>
      <c r="BB40" s="598"/>
      <c r="BC40" s="598"/>
      <c r="BD40" s="177"/>
      <c r="BE40" s="597" t="str">
        <f t="shared" si="1"/>
        <v/>
      </c>
      <c r="BF40" s="597"/>
      <c r="BG40" s="598"/>
      <c r="BH40" s="598"/>
      <c r="BI40" s="598"/>
      <c r="BJ40" s="598"/>
      <c r="BK40" s="598"/>
      <c r="BL40" s="598"/>
      <c r="BM40" s="598"/>
      <c r="BN40" s="598"/>
      <c r="BO40" s="598"/>
      <c r="BP40" s="598"/>
      <c r="BQ40" s="598"/>
      <c r="BR40" s="598"/>
      <c r="BS40" s="598"/>
      <c r="BT40" s="598"/>
      <c r="BU40" s="598"/>
      <c r="BV40" s="177"/>
      <c r="BW40" s="597">
        <f t="shared" si="2"/>
        <v>13</v>
      </c>
      <c r="BX40" s="597"/>
      <c r="BY40" s="598" t="str">
        <f>IF('各会計、関係団体の財政状況及び健全化判断比率'!B74="","",'各会計、関係団体の財政状況及び健全化判断比率'!B74)</f>
        <v>新潟県市町村総合事務組合（消防団員等公務災害補償事業特別会計）</v>
      </c>
      <c r="BZ40" s="598"/>
      <c r="CA40" s="598"/>
      <c r="CB40" s="598"/>
      <c r="CC40" s="598"/>
      <c r="CD40" s="598"/>
      <c r="CE40" s="598"/>
      <c r="CF40" s="598"/>
      <c r="CG40" s="598"/>
      <c r="CH40" s="598"/>
      <c r="CI40" s="598"/>
      <c r="CJ40" s="598"/>
      <c r="CK40" s="598"/>
      <c r="CL40" s="598"/>
      <c r="CM40" s="598"/>
      <c r="CN40" s="177"/>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4"/>
    </row>
    <row r="41" spans="1:113" ht="32.25" customHeight="1" x14ac:dyDescent="0.25">
      <c r="A41" s="177"/>
      <c r="B41" s="201"/>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77"/>
      <c r="U41" s="597" t="str">
        <f t="shared" si="4"/>
        <v/>
      </c>
      <c r="V41" s="597"/>
      <c r="W41" s="598"/>
      <c r="X41" s="598"/>
      <c r="Y41" s="598"/>
      <c r="Z41" s="598"/>
      <c r="AA41" s="598"/>
      <c r="AB41" s="598"/>
      <c r="AC41" s="598"/>
      <c r="AD41" s="598"/>
      <c r="AE41" s="598"/>
      <c r="AF41" s="598"/>
      <c r="AG41" s="598"/>
      <c r="AH41" s="598"/>
      <c r="AI41" s="598"/>
      <c r="AJ41" s="598"/>
      <c r="AK41" s="598"/>
      <c r="AL41" s="177"/>
      <c r="AM41" s="597" t="str">
        <f t="shared" si="0"/>
        <v/>
      </c>
      <c r="AN41" s="597"/>
      <c r="AO41" s="598"/>
      <c r="AP41" s="598"/>
      <c r="AQ41" s="598"/>
      <c r="AR41" s="598"/>
      <c r="AS41" s="598"/>
      <c r="AT41" s="598"/>
      <c r="AU41" s="598"/>
      <c r="AV41" s="598"/>
      <c r="AW41" s="598"/>
      <c r="AX41" s="598"/>
      <c r="AY41" s="598"/>
      <c r="AZ41" s="598"/>
      <c r="BA41" s="598"/>
      <c r="BB41" s="598"/>
      <c r="BC41" s="598"/>
      <c r="BD41" s="177"/>
      <c r="BE41" s="597" t="str">
        <f t="shared" si="1"/>
        <v/>
      </c>
      <c r="BF41" s="597"/>
      <c r="BG41" s="598"/>
      <c r="BH41" s="598"/>
      <c r="BI41" s="598"/>
      <c r="BJ41" s="598"/>
      <c r="BK41" s="598"/>
      <c r="BL41" s="598"/>
      <c r="BM41" s="598"/>
      <c r="BN41" s="598"/>
      <c r="BO41" s="598"/>
      <c r="BP41" s="598"/>
      <c r="BQ41" s="598"/>
      <c r="BR41" s="598"/>
      <c r="BS41" s="598"/>
      <c r="BT41" s="598"/>
      <c r="BU41" s="598"/>
      <c r="BV41" s="177"/>
      <c r="BW41" s="597">
        <f t="shared" si="2"/>
        <v>14</v>
      </c>
      <c r="BX41" s="597"/>
      <c r="BY41" s="598" t="str">
        <f>IF('各会計、関係団体の財政状況及び健全化判断比率'!B75="","",'各会計、関係団体の財政状況及び健全化判断比率'!B75)</f>
        <v>新潟県市町村総合事務組合（消防賞じゅつ金支給事業特別会計）</v>
      </c>
      <c r="BZ41" s="598"/>
      <c r="CA41" s="598"/>
      <c r="CB41" s="598"/>
      <c r="CC41" s="598"/>
      <c r="CD41" s="598"/>
      <c r="CE41" s="598"/>
      <c r="CF41" s="598"/>
      <c r="CG41" s="598"/>
      <c r="CH41" s="598"/>
      <c r="CI41" s="598"/>
      <c r="CJ41" s="598"/>
      <c r="CK41" s="598"/>
      <c r="CL41" s="598"/>
      <c r="CM41" s="598"/>
      <c r="CN41" s="177"/>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4"/>
    </row>
    <row r="42" spans="1:113" ht="32.25" customHeight="1" x14ac:dyDescent="0.25">
      <c r="B42" s="201"/>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77"/>
      <c r="U42" s="597" t="str">
        <f t="shared" si="4"/>
        <v/>
      </c>
      <c r="V42" s="597"/>
      <c r="W42" s="598"/>
      <c r="X42" s="598"/>
      <c r="Y42" s="598"/>
      <c r="Z42" s="598"/>
      <c r="AA42" s="598"/>
      <c r="AB42" s="598"/>
      <c r="AC42" s="598"/>
      <c r="AD42" s="598"/>
      <c r="AE42" s="598"/>
      <c r="AF42" s="598"/>
      <c r="AG42" s="598"/>
      <c r="AH42" s="598"/>
      <c r="AI42" s="598"/>
      <c r="AJ42" s="598"/>
      <c r="AK42" s="598"/>
      <c r="AL42" s="177"/>
      <c r="AM42" s="597" t="str">
        <f t="shared" si="0"/>
        <v/>
      </c>
      <c r="AN42" s="597"/>
      <c r="AO42" s="598"/>
      <c r="AP42" s="598"/>
      <c r="AQ42" s="598"/>
      <c r="AR42" s="598"/>
      <c r="AS42" s="598"/>
      <c r="AT42" s="598"/>
      <c r="AU42" s="598"/>
      <c r="AV42" s="598"/>
      <c r="AW42" s="598"/>
      <c r="AX42" s="598"/>
      <c r="AY42" s="598"/>
      <c r="AZ42" s="598"/>
      <c r="BA42" s="598"/>
      <c r="BB42" s="598"/>
      <c r="BC42" s="598"/>
      <c r="BD42" s="177"/>
      <c r="BE42" s="597" t="str">
        <f t="shared" si="1"/>
        <v/>
      </c>
      <c r="BF42" s="597"/>
      <c r="BG42" s="598"/>
      <c r="BH42" s="598"/>
      <c r="BI42" s="598"/>
      <c r="BJ42" s="598"/>
      <c r="BK42" s="598"/>
      <c r="BL42" s="598"/>
      <c r="BM42" s="598"/>
      <c r="BN42" s="598"/>
      <c r="BO42" s="598"/>
      <c r="BP42" s="598"/>
      <c r="BQ42" s="598"/>
      <c r="BR42" s="598"/>
      <c r="BS42" s="598"/>
      <c r="BT42" s="598"/>
      <c r="BU42" s="598"/>
      <c r="BV42" s="177"/>
      <c r="BW42" s="597">
        <f t="shared" si="2"/>
        <v>15</v>
      </c>
      <c r="BX42" s="597"/>
      <c r="BY42" s="598" t="str">
        <f>IF('各会計、関係団体の財政状況及び健全化判断比率'!B76="","",'各会計、関係団体の財政状況及び健全化判断比率'!B76)</f>
        <v>新潟県市町村総合事務組合（非常勤職員公務災害補償等特別会計）</v>
      </c>
      <c r="BZ42" s="598"/>
      <c r="CA42" s="598"/>
      <c r="CB42" s="598"/>
      <c r="CC42" s="598"/>
      <c r="CD42" s="598"/>
      <c r="CE42" s="598"/>
      <c r="CF42" s="598"/>
      <c r="CG42" s="598"/>
      <c r="CH42" s="598"/>
      <c r="CI42" s="598"/>
      <c r="CJ42" s="598"/>
      <c r="CK42" s="598"/>
      <c r="CL42" s="598"/>
      <c r="CM42" s="598"/>
      <c r="CN42" s="177"/>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4"/>
    </row>
    <row r="43" spans="1:113" ht="32.25" customHeight="1" x14ac:dyDescent="0.25">
      <c r="B43" s="201"/>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77"/>
      <c r="U43" s="597" t="str">
        <f t="shared" si="4"/>
        <v/>
      </c>
      <c r="V43" s="597"/>
      <c r="W43" s="598"/>
      <c r="X43" s="598"/>
      <c r="Y43" s="598"/>
      <c r="Z43" s="598"/>
      <c r="AA43" s="598"/>
      <c r="AB43" s="598"/>
      <c r="AC43" s="598"/>
      <c r="AD43" s="598"/>
      <c r="AE43" s="598"/>
      <c r="AF43" s="598"/>
      <c r="AG43" s="598"/>
      <c r="AH43" s="598"/>
      <c r="AI43" s="598"/>
      <c r="AJ43" s="598"/>
      <c r="AK43" s="598"/>
      <c r="AL43" s="177"/>
      <c r="AM43" s="597" t="str">
        <f t="shared" si="0"/>
        <v/>
      </c>
      <c r="AN43" s="597"/>
      <c r="AO43" s="598"/>
      <c r="AP43" s="598"/>
      <c r="AQ43" s="598"/>
      <c r="AR43" s="598"/>
      <c r="AS43" s="598"/>
      <c r="AT43" s="598"/>
      <c r="AU43" s="598"/>
      <c r="AV43" s="598"/>
      <c r="AW43" s="598"/>
      <c r="AX43" s="598"/>
      <c r="AY43" s="598"/>
      <c r="AZ43" s="598"/>
      <c r="BA43" s="598"/>
      <c r="BB43" s="598"/>
      <c r="BC43" s="598"/>
      <c r="BD43" s="177"/>
      <c r="BE43" s="597" t="str">
        <f t="shared" si="1"/>
        <v/>
      </c>
      <c r="BF43" s="597"/>
      <c r="BG43" s="598"/>
      <c r="BH43" s="598"/>
      <c r="BI43" s="598"/>
      <c r="BJ43" s="598"/>
      <c r="BK43" s="598"/>
      <c r="BL43" s="598"/>
      <c r="BM43" s="598"/>
      <c r="BN43" s="598"/>
      <c r="BO43" s="598"/>
      <c r="BP43" s="598"/>
      <c r="BQ43" s="598"/>
      <c r="BR43" s="598"/>
      <c r="BS43" s="598"/>
      <c r="BT43" s="598"/>
      <c r="BU43" s="598"/>
      <c r="BV43" s="177"/>
      <c r="BW43" s="597">
        <f t="shared" si="2"/>
        <v>16</v>
      </c>
      <c r="BX43" s="597"/>
      <c r="BY43" s="598" t="str">
        <f>IF('各会計、関係団体の財政状況及び健全化判断比率'!B77="","",'各会計、関係団体の財政状況及び健全化判断比率'!B77)</f>
        <v>新潟県市町村総合事務組合（交通災害共済事業特別会計）</v>
      </c>
      <c r="BZ43" s="598"/>
      <c r="CA43" s="598"/>
      <c r="CB43" s="598"/>
      <c r="CC43" s="598"/>
      <c r="CD43" s="598"/>
      <c r="CE43" s="598"/>
      <c r="CF43" s="598"/>
      <c r="CG43" s="598"/>
      <c r="CH43" s="598"/>
      <c r="CI43" s="598"/>
      <c r="CJ43" s="598"/>
      <c r="CK43" s="598"/>
      <c r="CL43" s="598"/>
      <c r="CM43" s="598"/>
      <c r="CN43" s="177"/>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4"/>
    </row>
    <row r="44" spans="1:113" ht="13.5" customHeight="1" thickBot="1" x14ac:dyDescent="0.3">
      <c r="B44" s="205"/>
      <c r="C44" s="206"/>
      <c r="D44" s="206"/>
      <c r="E44" s="206"/>
      <c r="F44" s="206"/>
      <c r="G44" s="206"/>
      <c r="H44" s="206"/>
      <c r="I44" s="206"/>
      <c r="J44" s="206"/>
      <c r="K44" s="206"/>
      <c r="L44" s="206"/>
      <c r="M44" s="206"/>
      <c r="N44" s="206"/>
      <c r="O44" s="206"/>
      <c r="P44" s="206"/>
      <c r="Q44" s="206"/>
      <c r="R44" s="206"/>
      <c r="S44" s="206"/>
      <c r="T44" s="206"/>
      <c r="U44" s="206"/>
      <c r="V44" s="206"/>
      <c r="W44" s="206"/>
      <c r="X44" s="206"/>
      <c r="Y44" s="206"/>
      <c r="Z44" s="206"/>
      <c r="AA44" s="206"/>
      <c r="AB44" s="206"/>
      <c r="AC44" s="206"/>
      <c r="AD44" s="206"/>
      <c r="AE44" s="206"/>
      <c r="AF44" s="206"/>
      <c r="AG44" s="206"/>
      <c r="AH44" s="206"/>
      <c r="AI44" s="206"/>
      <c r="AJ44" s="206"/>
      <c r="AK44" s="206"/>
      <c r="AL44" s="206"/>
      <c r="AM44" s="206"/>
      <c r="AN44" s="206"/>
      <c r="AO44" s="206"/>
      <c r="AP44" s="206"/>
      <c r="AQ44" s="206"/>
      <c r="AR44" s="206"/>
      <c r="AS44" s="206"/>
      <c r="AT44" s="206"/>
      <c r="AU44" s="206"/>
      <c r="AV44" s="206"/>
      <c r="AW44" s="206"/>
      <c r="AX44" s="206"/>
      <c r="AY44" s="206"/>
      <c r="AZ44" s="206"/>
      <c r="BA44" s="206"/>
      <c r="BB44" s="206"/>
      <c r="BC44" s="206"/>
      <c r="BD44" s="206"/>
      <c r="BE44" s="206"/>
      <c r="BF44" s="206"/>
      <c r="BG44" s="206"/>
      <c r="BH44" s="206"/>
      <c r="BI44" s="206"/>
      <c r="BJ44" s="206"/>
      <c r="BK44" s="206"/>
      <c r="BL44" s="206"/>
      <c r="BM44" s="206"/>
      <c r="BN44" s="206"/>
      <c r="BO44" s="206"/>
      <c r="BP44" s="206"/>
      <c r="BQ44" s="206"/>
      <c r="BR44" s="206"/>
      <c r="BS44" s="206"/>
      <c r="BT44" s="206"/>
      <c r="BU44" s="206"/>
      <c r="BV44" s="206"/>
      <c r="BW44" s="206"/>
      <c r="BX44" s="206"/>
      <c r="BY44" s="206"/>
      <c r="BZ44" s="206"/>
      <c r="CA44" s="206"/>
      <c r="CB44" s="206"/>
      <c r="CC44" s="206"/>
      <c r="CD44" s="206"/>
      <c r="CE44" s="206"/>
      <c r="CF44" s="206"/>
      <c r="CG44" s="206"/>
      <c r="CH44" s="206"/>
      <c r="CI44" s="206"/>
      <c r="CJ44" s="206"/>
      <c r="CK44" s="206"/>
      <c r="CL44" s="206"/>
      <c r="CM44" s="206"/>
      <c r="CN44" s="206"/>
      <c r="CO44" s="206"/>
      <c r="CP44" s="206"/>
      <c r="CQ44" s="206"/>
      <c r="CR44" s="206"/>
      <c r="CS44" s="206"/>
      <c r="CT44" s="206"/>
      <c r="CU44" s="206"/>
      <c r="CV44" s="206"/>
      <c r="CW44" s="206"/>
      <c r="CX44" s="206"/>
      <c r="CY44" s="206"/>
      <c r="CZ44" s="206"/>
      <c r="DA44" s="206"/>
      <c r="DB44" s="206"/>
      <c r="DC44" s="206"/>
      <c r="DD44" s="206"/>
      <c r="DE44" s="206"/>
      <c r="DF44" s="206"/>
      <c r="DG44" s="206"/>
      <c r="DH44" s="206"/>
      <c r="DI44" s="207"/>
    </row>
    <row r="45" spans="1:113" x14ac:dyDescent="0.25"/>
    <row r="46" spans="1:113" x14ac:dyDescent="0.25">
      <c r="B46" s="176" t="s">
        <v>208</v>
      </c>
      <c r="E46" s="600" t="s">
        <v>209</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5">
      <c r="E47" s="600" t="s">
        <v>210</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5">
      <c r="E48" s="600" t="s">
        <v>211</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5">
      <c r="E49" s="601" t="s">
        <v>212</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5">
      <c r="E50" s="600" t="s">
        <v>213</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5">
      <c r="E51" s="600" t="s">
        <v>214</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5">
      <c r="E52" s="600" t="s">
        <v>215</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5">
      <c r="E53" s="600" t="s">
        <v>216</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5"/>
    <row r="55" spans="5:113" x14ac:dyDescent="0.25"/>
    <row r="56" spans="5:113" x14ac:dyDescent="0.25"/>
  </sheetData>
  <sheetProtection algorithmName="SHA-512" hashValue="NmDfgjwdZdoQ/AAgW433S6sg6c/hUovTiiJavvteKcGTymdSDUtIFbVkxBNjt/af6JokHRABpOFppS3IBeTG8Q==" saltValue="W1p5J3Ez5a/D/Sgq2aS4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5">
      <c r="A34" s="22"/>
      <c r="B34" s="31"/>
      <c r="C34" s="1151" t="s">
        <v>569</v>
      </c>
      <c r="D34" s="1151"/>
      <c r="E34" s="1152"/>
      <c r="F34" s="32">
        <v>14.76</v>
      </c>
      <c r="G34" s="33">
        <v>13.88</v>
      </c>
      <c r="H34" s="33">
        <v>11.68</v>
      </c>
      <c r="I34" s="33">
        <v>12.07</v>
      </c>
      <c r="J34" s="34">
        <v>12.99</v>
      </c>
      <c r="K34" s="22"/>
      <c r="L34" s="22"/>
      <c r="M34" s="22"/>
      <c r="N34" s="22"/>
      <c r="O34" s="22"/>
      <c r="P34" s="22"/>
    </row>
    <row r="35" spans="1:16" ht="39" customHeight="1" x14ac:dyDescent="0.25">
      <c r="A35" s="22"/>
      <c r="B35" s="35"/>
      <c r="C35" s="1145" t="s">
        <v>570</v>
      </c>
      <c r="D35" s="1146"/>
      <c r="E35" s="1147"/>
      <c r="F35" s="36">
        <v>3.87</v>
      </c>
      <c r="G35" s="37">
        <v>5.36</v>
      </c>
      <c r="H35" s="37">
        <v>6</v>
      </c>
      <c r="I35" s="37">
        <v>6.66</v>
      </c>
      <c r="J35" s="38">
        <v>7.44</v>
      </c>
      <c r="K35" s="22"/>
      <c r="L35" s="22"/>
      <c r="M35" s="22"/>
      <c r="N35" s="22"/>
      <c r="O35" s="22"/>
      <c r="P35" s="22"/>
    </row>
    <row r="36" spans="1:16" ht="39" customHeight="1" x14ac:dyDescent="0.25">
      <c r="A36" s="22"/>
      <c r="B36" s="35"/>
      <c r="C36" s="1145" t="s">
        <v>571</v>
      </c>
      <c r="D36" s="1146"/>
      <c r="E36" s="1147"/>
      <c r="F36" s="36">
        <v>1.98</v>
      </c>
      <c r="G36" s="37">
        <v>0.53</v>
      </c>
      <c r="H36" s="37">
        <v>1.1399999999999999</v>
      </c>
      <c r="I36" s="37">
        <v>0.8</v>
      </c>
      <c r="J36" s="38">
        <v>1.51</v>
      </c>
      <c r="K36" s="22"/>
      <c r="L36" s="22"/>
      <c r="M36" s="22"/>
      <c r="N36" s="22"/>
      <c r="O36" s="22"/>
      <c r="P36" s="22"/>
    </row>
    <row r="37" spans="1:16" ht="39" customHeight="1" x14ac:dyDescent="0.25">
      <c r="A37" s="22"/>
      <c r="B37" s="35"/>
      <c r="C37" s="1145" t="s">
        <v>572</v>
      </c>
      <c r="D37" s="1146"/>
      <c r="E37" s="1147"/>
      <c r="F37" s="36">
        <v>2.58</v>
      </c>
      <c r="G37" s="37">
        <v>0.87</v>
      </c>
      <c r="H37" s="37">
        <v>0.53</v>
      </c>
      <c r="I37" s="37">
        <v>0.39</v>
      </c>
      <c r="J37" s="38">
        <v>0.71</v>
      </c>
      <c r="K37" s="22"/>
      <c r="L37" s="22"/>
      <c r="M37" s="22"/>
      <c r="N37" s="22"/>
      <c r="O37" s="22"/>
      <c r="P37" s="22"/>
    </row>
    <row r="38" spans="1:16" ht="39" customHeight="1" x14ac:dyDescent="0.25">
      <c r="A38" s="22"/>
      <c r="B38" s="35"/>
      <c r="C38" s="1145" t="s">
        <v>573</v>
      </c>
      <c r="D38" s="1146"/>
      <c r="E38" s="1147"/>
      <c r="F38" s="36">
        <v>0.09</v>
      </c>
      <c r="G38" s="37">
        <v>0.09</v>
      </c>
      <c r="H38" s="37">
        <v>0.1</v>
      </c>
      <c r="I38" s="37">
        <v>0.09</v>
      </c>
      <c r="J38" s="38">
        <v>0.1</v>
      </c>
      <c r="K38" s="22"/>
      <c r="L38" s="22"/>
      <c r="M38" s="22"/>
      <c r="N38" s="22"/>
      <c r="O38" s="22"/>
      <c r="P38" s="22"/>
    </row>
    <row r="39" spans="1:16" ht="39" customHeight="1" x14ac:dyDescent="0.25">
      <c r="A39" s="22"/>
      <c r="B39" s="35"/>
      <c r="C39" s="1145" t="s">
        <v>574</v>
      </c>
      <c r="D39" s="1146"/>
      <c r="E39" s="1147"/>
      <c r="F39" s="36" t="s">
        <v>536</v>
      </c>
      <c r="G39" s="37" t="s">
        <v>536</v>
      </c>
      <c r="H39" s="37">
        <v>0.23</v>
      </c>
      <c r="I39" s="37">
        <v>0.19</v>
      </c>
      <c r="J39" s="38">
        <v>0.09</v>
      </c>
      <c r="K39" s="22"/>
      <c r="L39" s="22"/>
      <c r="M39" s="22"/>
      <c r="N39" s="22"/>
      <c r="O39" s="22"/>
      <c r="P39" s="22"/>
    </row>
    <row r="40" spans="1:16" ht="39" customHeight="1" x14ac:dyDescent="0.25">
      <c r="A40" s="22"/>
      <c r="B40" s="35"/>
      <c r="C40" s="1145"/>
      <c r="D40" s="1146"/>
      <c r="E40" s="1147"/>
      <c r="F40" s="36"/>
      <c r="G40" s="37"/>
      <c r="H40" s="37"/>
      <c r="I40" s="37"/>
      <c r="J40" s="38"/>
      <c r="K40" s="22"/>
      <c r="L40" s="22"/>
      <c r="M40" s="22"/>
      <c r="N40" s="22"/>
      <c r="O40" s="22"/>
      <c r="P40" s="22"/>
    </row>
    <row r="41" spans="1:16" ht="39" customHeight="1" x14ac:dyDescent="0.25">
      <c r="A41" s="22"/>
      <c r="B41" s="35"/>
      <c r="C41" s="1145"/>
      <c r="D41" s="1146"/>
      <c r="E41" s="1147"/>
      <c r="F41" s="36"/>
      <c r="G41" s="37"/>
      <c r="H41" s="37"/>
      <c r="I41" s="37"/>
      <c r="J41" s="38"/>
      <c r="K41" s="22"/>
      <c r="L41" s="22"/>
      <c r="M41" s="22"/>
      <c r="N41" s="22"/>
      <c r="O41" s="22"/>
      <c r="P41" s="22"/>
    </row>
    <row r="42" spans="1:16" ht="39" customHeight="1" x14ac:dyDescent="0.25">
      <c r="A42" s="22"/>
      <c r="B42" s="39"/>
      <c r="C42" s="1145" t="s">
        <v>575</v>
      </c>
      <c r="D42" s="1146"/>
      <c r="E42" s="1147"/>
      <c r="F42" s="36" t="s">
        <v>536</v>
      </c>
      <c r="G42" s="37" t="s">
        <v>536</v>
      </c>
      <c r="H42" s="37" t="s">
        <v>536</v>
      </c>
      <c r="I42" s="37" t="s">
        <v>536</v>
      </c>
      <c r="J42" s="38" t="s">
        <v>536</v>
      </c>
      <c r="K42" s="22"/>
      <c r="L42" s="22"/>
      <c r="M42" s="22"/>
      <c r="N42" s="22"/>
      <c r="O42" s="22"/>
      <c r="P42" s="22"/>
    </row>
    <row r="43" spans="1:16" ht="39" customHeight="1" thickBot="1" x14ac:dyDescent="0.3">
      <c r="A43" s="22"/>
      <c r="B43" s="40"/>
      <c r="C43" s="1148" t="s">
        <v>576</v>
      </c>
      <c r="D43" s="1149"/>
      <c r="E43" s="1150"/>
      <c r="F43" s="41">
        <v>0</v>
      </c>
      <c r="G43" s="42">
        <v>0.43</v>
      </c>
      <c r="H43" s="42" t="s">
        <v>536</v>
      </c>
      <c r="I43" s="42" t="s">
        <v>536</v>
      </c>
      <c r="J43" s="43" t="s">
        <v>536</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JIvLOe+i5sDOOQfJnRsfnynVIWZTTWbPWAWVTIJBZt7IAF2CLfJ2tSRUcLTi4vhePtppuwMehRhcKZppGw8TdQ==" saltValue="VVfdXKjfNRESv1W0SbLqn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5">
      <c r="A45" s="48"/>
      <c r="B45" s="1153" t="s">
        <v>11</v>
      </c>
      <c r="C45" s="1154"/>
      <c r="D45" s="58"/>
      <c r="E45" s="1159" t="s">
        <v>12</v>
      </c>
      <c r="F45" s="1159"/>
      <c r="G45" s="1159"/>
      <c r="H45" s="1159"/>
      <c r="I45" s="1159"/>
      <c r="J45" s="1160"/>
      <c r="K45" s="59">
        <v>2470</v>
      </c>
      <c r="L45" s="60">
        <v>2474</v>
      </c>
      <c r="M45" s="60">
        <v>2520</v>
      </c>
      <c r="N45" s="60">
        <v>2520</v>
      </c>
      <c r="O45" s="61">
        <v>2503</v>
      </c>
      <c r="P45" s="48"/>
      <c r="Q45" s="48"/>
      <c r="R45" s="48"/>
      <c r="S45" s="48"/>
      <c r="T45" s="48"/>
      <c r="U45" s="48"/>
    </row>
    <row r="46" spans="1:21" ht="30.75" customHeight="1" x14ac:dyDescent="0.25">
      <c r="A46" s="48"/>
      <c r="B46" s="1155"/>
      <c r="C46" s="1156"/>
      <c r="D46" s="62"/>
      <c r="E46" s="1161" t="s">
        <v>13</v>
      </c>
      <c r="F46" s="1161"/>
      <c r="G46" s="1161"/>
      <c r="H46" s="1161"/>
      <c r="I46" s="1161"/>
      <c r="J46" s="1162"/>
      <c r="K46" s="63" t="s">
        <v>536</v>
      </c>
      <c r="L46" s="64" t="s">
        <v>536</v>
      </c>
      <c r="M46" s="64" t="s">
        <v>536</v>
      </c>
      <c r="N46" s="64" t="s">
        <v>536</v>
      </c>
      <c r="O46" s="65" t="s">
        <v>536</v>
      </c>
      <c r="P46" s="48"/>
      <c r="Q46" s="48"/>
      <c r="R46" s="48"/>
      <c r="S46" s="48"/>
      <c r="T46" s="48"/>
      <c r="U46" s="48"/>
    </row>
    <row r="47" spans="1:21" ht="30.75" customHeight="1" x14ac:dyDescent="0.25">
      <c r="A47" s="48"/>
      <c r="B47" s="1155"/>
      <c r="C47" s="1156"/>
      <c r="D47" s="62"/>
      <c r="E47" s="1161" t="s">
        <v>14</v>
      </c>
      <c r="F47" s="1161"/>
      <c r="G47" s="1161"/>
      <c r="H47" s="1161"/>
      <c r="I47" s="1161"/>
      <c r="J47" s="1162"/>
      <c r="K47" s="63" t="s">
        <v>536</v>
      </c>
      <c r="L47" s="64" t="s">
        <v>536</v>
      </c>
      <c r="M47" s="64" t="s">
        <v>536</v>
      </c>
      <c r="N47" s="64" t="s">
        <v>536</v>
      </c>
      <c r="O47" s="65" t="s">
        <v>536</v>
      </c>
      <c r="P47" s="48"/>
      <c r="Q47" s="48"/>
      <c r="R47" s="48"/>
      <c r="S47" s="48"/>
      <c r="T47" s="48"/>
      <c r="U47" s="48"/>
    </row>
    <row r="48" spans="1:21" ht="30.75" customHeight="1" x14ac:dyDescent="0.25">
      <c r="A48" s="48"/>
      <c r="B48" s="1155"/>
      <c r="C48" s="1156"/>
      <c r="D48" s="62"/>
      <c r="E48" s="1161" t="s">
        <v>15</v>
      </c>
      <c r="F48" s="1161"/>
      <c r="G48" s="1161"/>
      <c r="H48" s="1161"/>
      <c r="I48" s="1161"/>
      <c r="J48" s="1162"/>
      <c r="K48" s="63">
        <v>863</v>
      </c>
      <c r="L48" s="64">
        <v>874</v>
      </c>
      <c r="M48" s="64">
        <v>697</v>
      </c>
      <c r="N48" s="64">
        <v>649</v>
      </c>
      <c r="O48" s="65">
        <v>629</v>
      </c>
      <c r="P48" s="48"/>
      <c r="Q48" s="48"/>
      <c r="R48" s="48"/>
      <c r="S48" s="48"/>
      <c r="T48" s="48"/>
      <c r="U48" s="48"/>
    </row>
    <row r="49" spans="1:21" ht="30.75" customHeight="1" x14ac:dyDescent="0.25">
      <c r="A49" s="48"/>
      <c r="B49" s="1155"/>
      <c r="C49" s="1156"/>
      <c r="D49" s="62"/>
      <c r="E49" s="1161" t="s">
        <v>16</v>
      </c>
      <c r="F49" s="1161"/>
      <c r="G49" s="1161"/>
      <c r="H49" s="1161"/>
      <c r="I49" s="1161"/>
      <c r="J49" s="1162"/>
      <c r="K49" s="63">
        <v>107</v>
      </c>
      <c r="L49" s="64">
        <v>119</v>
      </c>
      <c r="M49" s="64">
        <v>111</v>
      </c>
      <c r="N49" s="64">
        <v>115</v>
      </c>
      <c r="O49" s="65">
        <v>87</v>
      </c>
      <c r="P49" s="48"/>
      <c r="Q49" s="48"/>
      <c r="R49" s="48"/>
      <c r="S49" s="48"/>
      <c r="T49" s="48"/>
      <c r="U49" s="48"/>
    </row>
    <row r="50" spans="1:21" ht="30.75" customHeight="1" x14ac:dyDescent="0.25">
      <c r="A50" s="48"/>
      <c r="B50" s="1155"/>
      <c r="C50" s="1156"/>
      <c r="D50" s="62"/>
      <c r="E50" s="1161" t="s">
        <v>17</v>
      </c>
      <c r="F50" s="1161"/>
      <c r="G50" s="1161"/>
      <c r="H50" s="1161"/>
      <c r="I50" s="1161"/>
      <c r="J50" s="1162"/>
      <c r="K50" s="63">
        <v>147</v>
      </c>
      <c r="L50" s="64">
        <v>115</v>
      </c>
      <c r="M50" s="64">
        <v>52</v>
      </c>
      <c r="N50" s="64">
        <v>39</v>
      </c>
      <c r="O50" s="65">
        <v>31</v>
      </c>
      <c r="P50" s="48"/>
      <c r="Q50" s="48"/>
      <c r="R50" s="48"/>
      <c r="S50" s="48"/>
      <c r="T50" s="48"/>
      <c r="U50" s="48"/>
    </row>
    <row r="51" spans="1:21" ht="30.75" customHeight="1" x14ac:dyDescent="0.25">
      <c r="A51" s="48"/>
      <c r="B51" s="1157"/>
      <c r="C51" s="1158"/>
      <c r="D51" s="66"/>
      <c r="E51" s="1161" t="s">
        <v>18</v>
      </c>
      <c r="F51" s="1161"/>
      <c r="G51" s="1161"/>
      <c r="H51" s="1161"/>
      <c r="I51" s="1161"/>
      <c r="J51" s="1162"/>
      <c r="K51" s="63" t="s">
        <v>536</v>
      </c>
      <c r="L51" s="64" t="s">
        <v>536</v>
      </c>
      <c r="M51" s="64" t="s">
        <v>536</v>
      </c>
      <c r="N51" s="64" t="s">
        <v>536</v>
      </c>
      <c r="O51" s="65" t="s">
        <v>536</v>
      </c>
      <c r="P51" s="48"/>
      <c r="Q51" s="48"/>
      <c r="R51" s="48"/>
      <c r="S51" s="48"/>
      <c r="T51" s="48"/>
      <c r="U51" s="48"/>
    </row>
    <row r="52" spans="1:21" ht="30.75" customHeight="1" x14ac:dyDescent="0.25">
      <c r="A52" s="48"/>
      <c r="B52" s="1163" t="s">
        <v>19</v>
      </c>
      <c r="C52" s="1164"/>
      <c r="D52" s="66"/>
      <c r="E52" s="1161" t="s">
        <v>20</v>
      </c>
      <c r="F52" s="1161"/>
      <c r="G52" s="1161"/>
      <c r="H52" s="1161"/>
      <c r="I52" s="1161"/>
      <c r="J52" s="1162"/>
      <c r="K52" s="63">
        <v>2380</v>
      </c>
      <c r="L52" s="64">
        <v>2449</v>
      </c>
      <c r="M52" s="64">
        <v>2478</v>
      </c>
      <c r="N52" s="64">
        <v>2525</v>
      </c>
      <c r="O52" s="65">
        <v>2476</v>
      </c>
      <c r="P52" s="48"/>
      <c r="Q52" s="48"/>
      <c r="R52" s="48"/>
      <c r="S52" s="48"/>
      <c r="T52" s="48"/>
      <c r="U52" s="48"/>
    </row>
    <row r="53" spans="1:21" ht="30.75" customHeight="1" thickBot="1" x14ac:dyDescent="0.3">
      <c r="A53" s="48"/>
      <c r="B53" s="1165" t="s">
        <v>21</v>
      </c>
      <c r="C53" s="1166"/>
      <c r="D53" s="67"/>
      <c r="E53" s="1167" t="s">
        <v>22</v>
      </c>
      <c r="F53" s="1167"/>
      <c r="G53" s="1167"/>
      <c r="H53" s="1167"/>
      <c r="I53" s="1167"/>
      <c r="J53" s="1168"/>
      <c r="K53" s="68">
        <v>1207</v>
      </c>
      <c r="L53" s="69">
        <v>1133</v>
      </c>
      <c r="M53" s="69">
        <v>902</v>
      </c>
      <c r="N53" s="69">
        <v>798</v>
      </c>
      <c r="O53" s="70">
        <v>774</v>
      </c>
      <c r="P53" s="48"/>
      <c r="Q53" s="48"/>
      <c r="R53" s="48"/>
      <c r="S53" s="48"/>
      <c r="T53" s="48"/>
      <c r="U53" s="48"/>
    </row>
    <row r="54" spans="1:21" ht="24" customHeight="1" x14ac:dyDescent="0.3">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3">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5">
      <c r="A56" s="48"/>
      <c r="B56" s="72" t="s">
        <v>25</v>
      </c>
      <c r="C56" s="73"/>
      <c r="D56" s="73"/>
      <c r="E56" s="73"/>
      <c r="F56" s="73"/>
      <c r="G56" s="73"/>
      <c r="H56" s="73"/>
      <c r="I56" s="73"/>
      <c r="J56" s="73"/>
      <c r="K56" s="74"/>
      <c r="L56" s="74"/>
      <c r="M56" s="74"/>
      <c r="N56" s="74"/>
      <c r="O56" s="75" t="s">
        <v>577</v>
      </c>
      <c r="P56" s="48"/>
      <c r="Q56" s="48"/>
      <c r="R56" s="48"/>
      <c r="S56" s="48"/>
      <c r="T56" s="48"/>
      <c r="U56" s="48"/>
    </row>
    <row r="57" spans="1:21" ht="31.5" customHeight="1" thickBot="1" x14ac:dyDescent="0.35">
      <c r="A57" s="48"/>
      <c r="B57" s="76"/>
      <c r="C57" s="77"/>
      <c r="D57" s="77"/>
      <c r="E57" s="78"/>
      <c r="F57" s="78"/>
      <c r="G57" s="78"/>
      <c r="H57" s="78"/>
      <c r="I57" s="78"/>
      <c r="J57" s="79" t="s">
        <v>2</v>
      </c>
      <c r="K57" s="80" t="s">
        <v>578</v>
      </c>
      <c r="L57" s="81" t="s">
        <v>579</v>
      </c>
      <c r="M57" s="81" t="s">
        <v>580</v>
      </c>
      <c r="N57" s="81" t="s">
        <v>581</v>
      </c>
      <c r="O57" s="82" t="s">
        <v>582</v>
      </c>
      <c r="P57" s="48"/>
      <c r="Q57" s="48"/>
      <c r="R57" s="48"/>
      <c r="S57" s="48"/>
      <c r="T57" s="48"/>
      <c r="U57" s="48"/>
    </row>
    <row r="58" spans="1:21" ht="31.5" customHeight="1" x14ac:dyDescent="0.25">
      <c r="B58" s="1169" t="s">
        <v>26</v>
      </c>
      <c r="C58" s="1170"/>
      <c r="D58" s="1175" t="s">
        <v>27</v>
      </c>
      <c r="E58" s="1176"/>
      <c r="F58" s="1176"/>
      <c r="G58" s="1176"/>
      <c r="H58" s="1176"/>
      <c r="I58" s="1176"/>
      <c r="J58" s="1177"/>
      <c r="K58" s="83"/>
      <c r="L58" s="84"/>
      <c r="M58" s="84"/>
      <c r="N58" s="84"/>
      <c r="O58" s="85"/>
    </row>
    <row r="59" spans="1:21" ht="31.5" customHeight="1" x14ac:dyDescent="0.25">
      <c r="B59" s="1171"/>
      <c r="C59" s="1172"/>
      <c r="D59" s="1178" t="s">
        <v>28</v>
      </c>
      <c r="E59" s="1179"/>
      <c r="F59" s="1179"/>
      <c r="G59" s="1179"/>
      <c r="H59" s="1179"/>
      <c r="I59" s="1179"/>
      <c r="J59" s="1180"/>
      <c r="K59" s="86"/>
      <c r="L59" s="87"/>
      <c r="M59" s="87"/>
      <c r="N59" s="87"/>
      <c r="O59" s="88"/>
    </row>
    <row r="60" spans="1:21" ht="31.5" customHeight="1" thickBot="1" x14ac:dyDescent="0.3">
      <c r="B60" s="1173"/>
      <c r="C60" s="1174"/>
      <c r="D60" s="1181" t="s">
        <v>29</v>
      </c>
      <c r="E60" s="1182"/>
      <c r="F60" s="1182"/>
      <c r="G60" s="1182"/>
      <c r="H60" s="1182"/>
      <c r="I60" s="1182"/>
      <c r="J60" s="1183"/>
      <c r="K60" s="89"/>
      <c r="L60" s="90"/>
      <c r="M60" s="90"/>
      <c r="N60" s="90"/>
      <c r="O60" s="91"/>
    </row>
    <row r="61" spans="1:21" ht="24" customHeight="1" x14ac:dyDescent="0.25">
      <c r="B61" s="92"/>
      <c r="C61" s="92"/>
      <c r="D61" s="93" t="s">
        <v>30</v>
      </c>
      <c r="E61" s="94"/>
      <c r="F61" s="94"/>
      <c r="G61" s="94"/>
      <c r="H61" s="94"/>
      <c r="I61" s="94"/>
      <c r="J61" s="94"/>
      <c r="K61" s="94"/>
      <c r="L61" s="94"/>
      <c r="M61" s="94"/>
      <c r="N61" s="94"/>
      <c r="O61" s="94"/>
    </row>
    <row r="62" spans="1:21" ht="24" customHeight="1" x14ac:dyDescent="0.25">
      <c r="B62" s="95"/>
      <c r="C62" s="95"/>
      <c r="D62" s="93" t="s">
        <v>31</v>
      </c>
      <c r="E62" s="94"/>
      <c r="F62" s="94"/>
      <c r="G62" s="94"/>
      <c r="H62" s="94"/>
      <c r="I62" s="94"/>
      <c r="J62" s="94"/>
      <c r="K62" s="94"/>
      <c r="L62" s="94"/>
      <c r="M62" s="94"/>
      <c r="N62" s="94"/>
      <c r="O62" s="94"/>
    </row>
    <row r="63" spans="1:21" ht="24" customHeight="1" x14ac:dyDescent="0.3">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3">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K1FkZooelThMFfWfdphEM4qpr8kszLPmh5Pno9l/8jldvwKJANvGNfz5n1LRDTJjxS6EdCTd19gHs1Ua3dOPQ==" saltValue="xl+n/Xx33L+tIxz7uoMS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7" t="s">
        <v>9</v>
      </c>
    </row>
    <row r="40" spans="2:13" ht="27.75" customHeight="1" thickBot="1" x14ac:dyDescent="0.35">
      <c r="B40" s="98" t="s">
        <v>10</v>
      </c>
      <c r="C40" s="99"/>
      <c r="D40" s="99"/>
      <c r="E40" s="100"/>
      <c r="F40" s="100"/>
      <c r="G40" s="100"/>
      <c r="H40" s="101" t="s">
        <v>2</v>
      </c>
      <c r="I40" s="102" t="s">
        <v>563</v>
      </c>
      <c r="J40" s="103" t="s">
        <v>564</v>
      </c>
      <c r="K40" s="103" t="s">
        <v>565</v>
      </c>
      <c r="L40" s="103" t="s">
        <v>566</v>
      </c>
      <c r="M40" s="104" t="s">
        <v>567</v>
      </c>
    </row>
    <row r="41" spans="2:13" ht="27.75" customHeight="1" x14ac:dyDescent="0.25">
      <c r="B41" s="1184" t="s">
        <v>32</v>
      </c>
      <c r="C41" s="1185"/>
      <c r="D41" s="105"/>
      <c r="E41" s="1190" t="s">
        <v>33</v>
      </c>
      <c r="F41" s="1190"/>
      <c r="G41" s="1190"/>
      <c r="H41" s="1191"/>
      <c r="I41" s="351">
        <v>28425</v>
      </c>
      <c r="J41" s="352">
        <v>28629</v>
      </c>
      <c r="K41" s="352">
        <v>28714</v>
      </c>
      <c r="L41" s="352">
        <v>27600</v>
      </c>
      <c r="M41" s="353">
        <v>26281</v>
      </c>
    </row>
    <row r="42" spans="2:13" ht="27.75" customHeight="1" x14ac:dyDescent="0.25">
      <c r="B42" s="1186"/>
      <c r="C42" s="1187"/>
      <c r="D42" s="106"/>
      <c r="E42" s="1192" t="s">
        <v>34</v>
      </c>
      <c r="F42" s="1192"/>
      <c r="G42" s="1192"/>
      <c r="H42" s="1193"/>
      <c r="I42" s="354">
        <v>273</v>
      </c>
      <c r="J42" s="355">
        <v>163</v>
      </c>
      <c r="K42" s="355">
        <v>114</v>
      </c>
      <c r="L42" s="355">
        <v>76</v>
      </c>
      <c r="M42" s="356">
        <v>46</v>
      </c>
    </row>
    <row r="43" spans="2:13" ht="27.75" customHeight="1" x14ac:dyDescent="0.25">
      <c r="B43" s="1186"/>
      <c r="C43" s="1187"/>
      <c r="D43" s="106"/>
      <c r="E43" s="1192" t="s">
        <v>35</v>
      </c>
      <c r="F43" s="1192"/>
      <c r="G43" s="1192"/>
      <c r="H43" s="1193"/>
      <c r="I43" s="354">
        <v>13665</v>
      </c>
      <c r="J43" s="355">
        <v>13532</v>
      </c>
      <c r="K43" s="355">
        <v>12367</v>
      </c>
      <c r="L43" s="355">
        <v>10465</v>
      </c>
      <c r="M43" s="356">
        <v>8407</v>
      </c>
    </row>
    <row r="44" spans="2:13" ht="27.75" customHeight="1" x14ac:dyDescent="0.25">
      <c r="B44" s="1186"/>
      <c r="C44" s="1187"/>
      <c r="D44" s="106"/>
      <c r="E44" s="1192" t="s">
        <v>36</v>
      </c>
      <c r="F44" s="1192"/>
      <c r="G44" s="1192"/>
      <c r="H44" s="1193"/>
      <c r="I44" s="354">
        <v>852</v>
      </c>
      <c r="J44" s="355">
        <v>782</v>
      </c>
      <c r="K44" s="355">
        <v>744</v>
      </c>
      <c r="L44" s="355">
        <v>656</v>
      </c>
      <c r="M44" s="356">
        <v>809</v>
      </c>
    </row>
    <row r="45" spans="2:13" ht="27.75" customHeight="1" x14ac:dyDescent="0.25">
      <c r="B45" s="1186"/>
      <c r="C45" s="1187"/>
      <c r="D45" s="106"/>
      <c r="E45" s="1192" t="s">
        <v>37</v>
      </c>
      <c r="F45" s="1192"/>
      <c r="G45" s="1192"/>
      <c r="H45" s="1193"/>
      <c r="I45" s="354">
        <v>3455</v>
      </c>
      <c r="J45" s="355">
        <v>3320</v>
      </c>
      <c r="K45" s="355">
        <v>3088</v>
      </c>
      <c r="L45" s="355">
        <v>3075</v>
      </c>
      <c r="M45" s="356">
        <v>3154</v>
      </c>
    </row>
    <row r="46" spans="2:13" ht="27.75" customHeight="1" x14ac:dyDescent="0.25">
      <c r="B46" s="1186"/>
      <c r="C46" s="1187"/>
      <c r="D46" s="107"/>
      <c r="E46" s="1192" t="s">
        <v>38</v>
      </c>
      <c r="F46" s="1192"/>
      <c r="G46" s="1192"/>
      <c r="H46" s="1193"/>
      <c r="I46" s="354" t="s">
        <v>536</v>
      </c>
      <c r="J46" s="355" t="s">
        <v>536</v>
      </c>
      <c r="K46" s="355" t="s">
        <v>536</v>
      </c>
      <c r="L46" s="355" t="s">
        <v>536</v>
      </c>
      <c r="M46" s="356" t="s">
        <v>536</v>
      </c>
    </row>
    <row r="47" spans="2:13" ht="27.75" customHeight="1" x14ac:dyDescent="0.25">
      <c r="B47" s="1186"/>
      <c r="C47" s="1187"/>
      <c r="D47" s="108"/>
      <c r="E47" s="1194" t="s">
        <v>39</v>
      </c>
      <c r="F47" s="1195"/>
      <c r="G47" s="1195"/>
      <c r="H47" s="1196"/>
      <c r="I47" s="354" t="s">
        <v>536</v>
      </c>
      <c r="J47" s="355" t="s">
        <v>536</v>
      </c>
      <c r="K47" s="355" t="s">
        <v>536</v>
      </c>
      <c r="L47" s="355" t="s">
        <v>536</v>
      </c>
      <c r="M47" s="356" t="s">
        <v>536</v>
      </c>
    </row>
    <row r="48" spans="2:13" ht="27.75" customHeight="1" x14ac:dyDescent="0.25">
      <c r="B48" s="1186"/>
      <c r="C48" s="1187"/>
      <c r="D48" s="106"/>
      <c r="E48" s="1192" t="s">
        <v>40</v>
      </c>
      <c r="F48" s="1192"/>
      <c r="G48" s="1192"/>
      <c r="H48" s="1193"/>
      <c r="I48" s="354" t="s">
        <v>536</v>
      </c>
      <c r="J48" s="355" t="s">
        <v>536</v>
      </c>
      <c r="K48" s="355" t="s">
        <v>536</v>
      </c>
      <c r="L48" s="355" t="s">
        <v>536</v>
      </c>
      <c r="M48" s="356" t="s">
        <v>536</v>
      </c>
    </row>
    <row r="49" spans="2:13" ht="27.75" customHeight="1" x14ac:dyDescent="0.25">
      <c r="B49" s="1188"/>
      <c r="C49" s="1189"/>
      <c r="D49" s="106"/>
      <c r="E49" s="1192" t="s">
        <v>41</v>
      </c>
      <c r="F49" s="1192"/>
      <c r="G49" s="1192"/>
      <c r="H49" s="1193"/>
      <c r="I49" s="354" t="s">
        <v>536</v>
      </c>
      <c r="J49" s="355" t="s">
        <v>536</v>
      </c>
      <c r="K49" s="355" t="s">
        <v>536</v>
      </c>
      <c r="L49" s="355" t="s">
        <v>536</v>
      </c>
      <c r="M49" s="356" t="s">
        <v>536</v>
      </c>
    </row>
    <row r="50" spans="2:13" ht="27.75" customHeight="1" x14ac:dyDescent="0.25">
      <c r="B50" s="1197" t="s">
        <v>42</v>
      </c>
      <c r="C50" s="1198"/>
      <c r="D50" s="109"/>
      <c r="E50" s="1192" t="s">
        <v>43</v>
      </c>
      <c r="F50" s="1192"/>
      <c r="G50" s="1192"/>
      <c r="H50" s="1193"/>
      <c r="I50" s="354">
        <v>3934</v>
      </c>
      <c r="J50" s="355">
        <v>4376</v>
      </c>
      <c r="K50" s="355">
        <v>4953</v>
      </c>
      <c r="L50" s="355">
        <v>6061</v>
      </c>
      <c r="M50" s="356">
        <v>6683</v>
      </c>
    </row>
    <row r="51" spans="2:13" ht="27.75" customHeight="1" x14ac:dyDescent="0.25">
      <c r="B51" s="1186"/>
      <c r="C51" s="1187"/>
      <c r="D51" s="106"/>
      <c r="E51" s="1192" t="s">
        <v>44</v>
      </c>
      <c r="F51" s="1192"/>
      <c r="G51" s="1192"/>
      <c r="H51" s="1193"/>
      <c r="I51" s="354">
        <v>1885</v>
      </c>
      <c r="J51" s="355">
        <v>1835</v>
      </c>
      <c r="K51" s="355">
        <v>2962</v>
      </c>
      <c r="L51" s="355">
        <v>2799</v>
      </c>
      <c r="M51" s="356">
        <v>2481</v>
      </c>
    </row>
    <row r="52" spans="2:13" ht="27.75" customHeight="1" x14ac:dyDescent="0.25">
      <c r="B52" s="1188"/>
      <c r="C52" s="1189"/>
      <c r="D52" s="106"/>
      <c r="E52" s="1192" t="s">
        <v>45</v>
      </c>
      <c r="F52" s="1192"/>
      <c r="G52" s="1192"/>
      <c r="H52" s="1193"/>
      <c r="I52" s="354">
        <v>30114</v>
      </c>
      <c r="J52" s="355">
        <v>29142</v>
      </c>
      <c r="K52" s="355">
        <v>27847</v>
      </c>
      <c r="L52" s="355">
        <v>26538</v>
      </c>
      <c r="M52" s="356">
        <v>25280</v>
      </c>
    </row>
    <row r="53" spans="2:13" ht="27.75" customHeight="1" thickBot="1" x14ac:dyDescent="0.3">
      <c r="B53" s="1199" t="s">
        <v>46</v>
      </c>
      <c r="C53" s="1200"/>
      <c r="D53" s="110"/>
      <c r="E53" s="1201" t="s">
        <v>47</v>
      </c>
      <c r="F53" s="1201"/>
      <c r="G53" s="1201"/>
      <c r="H53" s="1202"/>
      <c r="I53" s="357">
        <v>10737</v>
      </c>
      <c r="J53" s="358">
        <v>11072</v>
      </c>
      <c r="K53" s="358">
        <v>9265</v>
      </c>
      <c r="L53" s="358">
        <v>6473</v>
      </c>
      <c r="M53" s="359">
        <v>4253</v>
      </c>
    </row>
    <row r="54" spans="2:13" ht="27.75" customHeight="1" x14ac:dyDescent="0.3">
      <c r="B54" s="111" t="s">
        <v>48</v>
      </c>
      <c r="C54" s="112"/>
      <c r="D54" s="112"/>
      <c r="E54" s="113"/>
      <c r="F54" s="113"/>
      <c r="G54" s="113"/>
      <c r="H54" s="113"/>
      <c r="I54" s="114"/>
      <c r="J54" s="114"/>
      <c r="K54" s="114"/>
      <c r="L54" s="114"/>
      <c r="M54" s="114"/>
    </row>
    <row r="55" spans="2:13" ht="12.75" x14ac:dyDescent="0.25"/>
  </sheetData>
  <sheetProtection algorithmName="SHA-512" hashValue="Vur2ossw9GR8b2yVqPB79FLqxA66AuYUbFi26ckbdwdSJJq+n3YcCMcmHbrupt9drKTT0OmPOQPvqR3YbQcN7Q==" saltValue="f+2bngZT+6IRAEEaLh726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5" t="s">
        <v>49</v>
      </c>
    </row>
    <row r="54" spans="2:8" ht="29.25" customHeight="1" thickBot="1" x14ac:dyDescent="0.4">
      <c r="B54" s="116" t="s">
        <v>1</v>
      </c>
      <c r="C54" s="117"/>
      <c r="D54" s="117"/>
      <c r="E54" s="118" t="s">
        <v>2</v>
      </c>
      <c r="F54" s="119" t="s">
        <v>565</v>
      </c>
      <c r="G54" s="119" t="s">
        <v>566</v>
      </c>
      <c r="H54" s="120" t="s">
        <v>567</v>
      </c>
    </row>
    <row r="55" spans="2:8" ht="52.5" customHeight="1" x14ac:dyDescent="0.25">
      <c r="B55" s="121"/>
      <c r="C55" s="1211" t="s">
        <v>50</v>
      </c>
      <c r="D55" s="1211"/>
      <c r="E55" s="1212"/>
      <c r="F55" s="122">
        <v>3003</v>
      </c>
      <c r="G55" s="122">
        <v>3768</v>
      </c>
      <c r="H55" s="123">
        <v>4253</v>
      </c>
    </row>
    <row r="56" spans="2:8" ht="52.5" customHeight="1" x14ac:dyDescent="0.25">
      <c r="B56" s="124"/>
      <c r="C56" s="1213" t="s">
        <v>51</v>
      </c>
      <c r="D56" s="1213"/>
      <c r="E56" s="1214"/>
      <c r="F56" s="125">
        <v>441</v>
      </c>
      <c r="G56" s="125">
        <v>441</v>
      </c>
      <c r="H56" s="126">
        <v>441</v>
      </c>
    </row>
    <row r="57" spans="2:8" ht="53.25" customHeight="1" x14ac:dyDescent="0.25">
      <c r="B57" s="124"/>
      <c r="C57" s="1215" t="s">
        <v>52</v>
      </c>
      <c r="D57" s="1215"/>
      <c r="E57" s="1216"/>
      <c r="F57" s="127">
        <v>933</v>
      </c>
      <c r="G57" s="127">
        <v>803</v>
      </c>
      <c r="H57" s="128">
        <v>801</v>
      </c>
    </row>
    <row r="58" spans="2:8" ht="45.75" customHeight="1" x14ac:dyDescent="0.25">
      <c r="B58" s="129"/>
      <c r="C58" s="1203" t="s">
        <v>596</v>
      </c>
      <c r="D58" s="1204"/>
      <c r="E58" s="1205"/>
      <c r="F58" s="360">
        <v>590</v>
      </c>
      <c r="G58" s="360">
        <v>460</v>
      </c>
      <c r="H58" s="361">
        <v>459</v>
      </c>
    </row>
    <row r="59" spans="2:8" ht="45.75" customHeight="1" x14ac:dyDescent="0.25">
      <c r="B59" s="129"/>
      <c r="C59" s="1203" t="s">
        <v>597</v>
      </c>
      <c r="D59" s="1204"/>
      <c r="E59" s="1205"/>
      <c r="F59" s="360">
        <v>131</v>
      </c>
      <c r="G59" s="360">
        <v>131</v>
      </c>
      <c r="H59" s="361">
        <v>131</v>
      </c>
    </row>
    <row r="60" spans="2:8" ht="45.75" customHeight="1" x14ac:dyDescent="0.25">
      <c r="B60" s="129"/>
      <c r="C60" s="1203" t="s">
        <v>598</v>
      </c>
      <c r="D60" s="1204"/>
      <c r="E60" s="1205"/>
      <c r="F60" s="360">
        <v>106</v>
      </c>
      <c r="G60" s="360">
        <v>106</v>
      </c>
      <c r="H60" s="361">
        <v>106</v>
      </c>
    </row>
    <row r="61" spans="2:8" ht="45.75" customHeight="1" x14ac:dyDescent="0.25">
      <c r="B61" s="129"/>
      <c r="C61" s="1203" t="s">
        <v>599</v>
      </c>
      <c r="D61" s="1204"/>
      <c r="E61" s="1205"/>
      <c r="F61" s="360">
        <v>74</v>
      </c>
      <c r="G61" s="360">
        <v>74</v>
      </c>
      <c r="H61" s="361">
        <v>74</v>
      </c>
    </row>
    <row r="62" spans="2:8" ht="45.75" customHeight="1" thickBot="1" x14ac:dyDescent="0.3">
      <c r="B62" s="130"/>
      <c r="C62" s="1206" t="s">
        <v>600</v>
      </c>
      <c r="D62" s="1207"/>
      <c r="E62" s="1208"/>
      <c r="F62" s="362">
        <v>22</v>
      </c>
      <c r="G62" s="362">
        <v>22</v>
      </c>
      <c r="H62" s="363">
        <v>23</v>
      </c>
    </row>
    <row r="63" spans="2:8" ht="52.5" customHeight="1" thickBot="1" x14ac:dyDescent="0.3">
      <c r="B63" s="131"/>
      <c r="C63" s="1209" t="s">
        <v>53</v>
      </c>
      <c r="D63" s="1209"/>
      <c r="E63" s="1210"/>
      <c r="F63" s="132">
        <v>4377</v>
      </c>
      <c r="G63" s="132">
        <v>5011</v>
      </c>
      <c r="H63" s="133">
        <v>5495</v>
      </c>
    </row>
    <row r="64" spans="2:8" ht="12.75" x14ac:dyDescent="0.25"/>
  </sheetData>
  <sheetProtection algorithmName="SHA-512" hashValue="Q3SJdpWxoHFp9xJKAXpsCfyau6oKMTgyduioWBwgKoqEWqCczLzetVCU/fHx7eJyhONMf7l5LzgHh7IRCy1Wqg==" saltValue="YyOwXhSDQRWROgQB3dHfK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B6E78-EB42-4245-9545-0DEBA865A60F}">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984375" style="1219" customWidth="1"/>
    <col min="2" max="107" width="2.46484375" style="1219" customWidth="1"/>
    <col min="108" max="108" width="6.1328125" style="1226" customWidth="1"/>
    <col min="109" max="109" width="5.86328125" style="1225" customWidth="1"/>
    <col min="110" max="16384" width="8.59765625" style="1219" hidden="1"/>
  </cols>
  <sheetData>
    <row r="1" spans="1:109" ht="42.75" customHeight="1" x14ac:dyDescent="0.25">
      <c r="A1" s="1217"/>
      <c r="B1" s="1218"/>
      <c r="DD1" s="1219"/>
      <c r="DE1" s="1219"/>
    </row>
    <row r="2" spans="1:109" ht="25.5" customHeight="1" x14ac:dyDescent="0.2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5" customFormat="1" ht="12.75" x14ac:dyDescent="0.2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5" customFormat="1" ht="12.75" x14ac:dyDescent="0.2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5" customFormat="1" ht="12.75" x14ac:dyDescent="0.2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5" customFormat="1" ht="12.75" x14ac:dyDescent="0.2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5" customFormat="1" ht="12.75" x14ac:dyDescent="0.2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5" customFormat="1" ht="12.75" x14ac:dyDescent="0.2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5" customFormat="1" ht="12.75" x14ac:dyDescent="0.2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5" customFormat="1" ht="12.75" x14ac:dyDescent="0.2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5" customFormat="1" ht="12.75" x14ac:dyDescent="0.2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5" customFormat="1" ht="12.75" x14ac:dyDescent="0.2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5" customFormat="1" ht="12.75" x14ac:dyDescent="0.2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5" customFormat="1" ht="12.75" x14ac:dyDescent="0.2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5" customFormat="1" ht="12.75" x14ac:dyDescent="0.2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5" customFormat="1" ht="12.75" x14ac:dyDescent="0.2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5" customFormat="1" ht="12.75" x14ac:dyDescent="0.2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2.75" x14ac:dyDescent="0.25">
      <c r="DD19" s="1219"/>
      <c r="DE19" s="1219"/>
    </row>
    <row r="20" spans="1:109" ht="12.75" x14ac:dyDescent="0.25">
      <c r="DD20" s="1219"/>
      <c r="DE20" s="1219"/>
    </row>
    <row r="21" spans="1:109" ht="17.25" customHeight="1" x14ac:dyDescent="0.2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5">
      <c r="B22" s="1225"/>
    </row>
    <row r="23" spans="1:109" ht="12.75" x14ac:dyDescent="0.25">
      <c r="B23" s="1225"/>
    </row>
    <row r="24" spans="1:109" ht="12.75" x14ac:dyDescent="0.25">
      <c r="B24" s="1225"/>
    </row>
    <row r="25" spans="1:109" ht="12.75" x14ac:dyDescent="0.25">
      <c r="B25" s="1225"/>
    </row>
    <row r="26" spans="1:109" ht="12.75" x14ac:dyDescent="0.25">
      <c r="B26" s="1225"/>
    </row>
    <row r="27" spans="1:109" ht="12.75" x14ac:dyDescent="0.25">
      <c r="B27" s="1225"/>
    </row>
    <row r="28" spans="1:109" ht="12.75" x14ac:dyDescent="0.25">
      <c r="B28" s="1225"/>
    </row>
    <row r="29" spans="1:109" ht="12.75" x14ac:dyDescent="0.25">
      <c r="B29" s="1225"/>
    </row>
    <row r="30" spans="1:109" ht="12.75" x14ac:dyDescent="0.25">
      <c r="B30" s="1225"/>
    </row>
    <row r="31" spans="1:109" ht="12.75" x14ac:dyDescent="0.25">
      <c r="B31" s="1225"/>
    </row>
    <row r="32" spans="1:109" ht="12.75" x14ac:dyDescent="0.25">
      <c r="B32" s="1225"/>
    </row>
    <row r="33" spans="2:109" ht="12.75" x14ac:dyDescent="0.25">
      <c r="B33" s="1225"/>
    </row>
    <row r="34" spans="2:109" ht="12.75" x14ac:dyDescent="0.25">
      <c r="B34" s="1225"/>
    </row>
    <row r="35" spans="2:109" ht="12.75" x14ac:dyDescent="0.25">
      <c r="B35" s="1225"/>
    </row>
    <row r="36" spans="2:109" ht="12.75" x14ac:dyDescent="0.25">
      <c r="B36" s="1225"/>
    </row>
    <row r="37" spans="2:109" ht="12.75" x14ac:dyDescent="0.25">
      <c r="B37" s="1225"/>
    </row>
    <row r="38" spans="2:109" ht="12.75" x14ac:dyDescent="0.25">
      <c r="B38" s="1225"/>
    </row>
    <row r="39" spans="2:109" ht="12.75" x14ac:dyDescent="0.2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2.75" x14ac:dyDescent="0.25">
      <c r="B40" s="1230"/>
      <c r="DD40" s="1230"/>
      <c r="DE40" s="1219"/>
    </row>
    <row r="41" spans="2:109" ht="16.149999999999999" x14ac:dyDescent="0.25">
      <c r="B41" s="1231" t="s">
        <v>601</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2.75" x14ac:dyDescent="0.25">
      <c r="B42" s="1225"/>
      <c r="G42" s="1232"/>
      <c r="I42" s="1233"/>
      <c r="J42" s="1233"/>
      <c r="K42" s="1233"/>
      <c r="AM42" s="1232"/>
      <c r="AN42" s="1232" t="s">
        <v>602</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5">
      <c r="B43" s="1225"/>
      <c r="AN43" s="1234" t="s">
        <v>603</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2.75" x14ac:dyDescent="0.2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2.75" x14ac:dyDescent="0.2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2.75" x14ac:dyDescent="0.2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2.75" x14ac:dyDescent="0.2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2.75" x14ac:dyDescent="0.2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2.75" x14ac:dyDescent="0.25">
      <c r="B49" s="1225"/>
      <c r="AN49" s="1219" t="s">
        <v>604</v>
      </c>
    </row>
    <row r="50" spans="1:109" ht="12.75" x14ac:dyDescent="0.2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563</v>
      </c>
      <c r="BQ50" s="1250"/>
      <c r="BR50" s="1250"/>
      <c r="BS50" s="1250"/>
      <c r="BT50" s="1250"/>
      <c r="BU50" s="1250"/>
      <c r="BV50" s="1250"/>
      <c r="BW50" s="1250"/>
      <c r="BX50" s="1250" t="s">
        <v>564</v>
      </c>
      <c r="BY50" s="1250"/>
      <c r="BZ50" s="1250"/>
      <c r="CA50" s="1250"/>
      <c r="CB50" s="1250"/>
      <c r="CC50" s="1250"/>
      <c r="CD50" s="1250"/>
      <c r="CE50" s="1250"/>
      <c r="CF50" s="1250" t="s">
        <v>565</v>
      </c>
      <c r="CG50" s="1250"/>
      <c r="CH50" s="1250"/>
      <c r="CI50" s="1250"/>
      <c r="CJ50" s="1250"/>
      <c r="CK50" s="1250"/>
      <c r="CL50" s="1250"/>
      <c r="CM50" s="1250"/>
      <c r="CN50" s="1250" t="s">
        <v>566</v>
      </c>
      <c r="CO50" s="1250"/>
      <c r="CP50" s="1250"/>
      <c r="CQ50" s="1250"/>
      <c r="CR50" s="1250"/>
      <c r="CS50" s="1250"/>
      <c r="CT50" s="1250"/>
      <c r="CU50" s="1250"/>
      <c r="CV50" s="1250" t="s">
        <v>567</v>
      </c>
      <c r="CW50" s="1250"/>
      <c r="CX50" s="1250"/>
      <c r="CY50" s="1250"/>
      <c r="CZ50" s="1250"/>
      <c r="DA50" s="1250"/>
      <c r="DB50" s="1250"/>
      <c r="DC50" s="1250"/>
    </row>
    <row r="51" spans="1:109" ht="13.5" customHeight="1" x14ac:dyDescent="0.25">
      <c r="B51" s="1225"/>
      <c r="G51" s="1251"/>
      <c r="H51" s="1251"/>
      <c r="I51" s="1252"/>
      <c r="J51" s="1252"/>
      <c r="K51" s="1253"/>
      <c r="L51" s="1253"/>
      <c r="M51" s="1253"/>
      <c r="N51" s="1253"/>
      <c r="AM51" s="1243"/>
      <c r="AN51" s="1254" t="s">
        <v>605</v>
      </c>
      <c r="AO51" s="1254"/>
      <c r="AP51" s="1254"/>
      <c r="AQ51" s="1254"/>
      <c r="AR51" s="1254"/>
      <c r="AS51" s="1254"/>
      <c r="AT51" s="1254"/>
      <c r="AU51" s="1254"/>
      <c r="AV51" s="1254"/>
      <c r="AW51" s="1254"/>
      <c r="AX51" s="1254"/>
      <c r="AY51" s="1254"/>
      <c r="AZ51" s="1254"/>
      <c r="BA51" s="1254"/>
      <c r="BB51" s="1254" t="s">
        <v>606</v>
      </c>
      <c r="BC51" s="1254"/>
      <c r="BD51" s="1254"/>
      <c r="BE51" s="1254"/>
      <c r="BF51" s="1254"/>
      <c r="BG51" s="1254"/>
      <c r="BH51" s="1254"/>
      <c r="BI51" s="1254"/>
      <c r="BJ51" s="1254"/>
      <c r="BK51" s="1254"/>
      <c r="BL51" s="1254"/>
      <c r="BM51" s="1254"/>
      <c r="BN51" s="1254"/>
      <c r="BO51" s="1254"/>
      <c r="BP51" s="1255">
        <v>94.1</v>
      </c>
      <c r="BQ51" s="1255"/>
      <c r="BR51" s="1255"/>
      <c r="BS51" s="1255"/>
      <c r="BT51" s="1255"/>
      <c r="BU51" s="1255"/>
      <c r="BV51" s="1255"/>
      <c r="BW51" s="1255"/>
      <c r="BX51" s="1255">
        <v>98.5</v>
      </c>
      <c r="BY51" s="1255"/>
      <c r="BZ51" s="1255"/>
      <c r="CA51" s="1255"/>
      <c r="CB51" s="1255"/>
      <c r="CC51" s="1255"/>
      <c r="CD51" s="1255"/>
      <c r="CE51" s="1255"/>
      <c r="CF51" s="1255">
        <v>79.2</v>
      </c>
      <c r="CG51" s="1255"/>
      <c r="CH51" s="1255"/>
      <c r="CI51" s="1255"/>
      <c r="CJ51" s="1255"/>
      <c r="CK51" s="1255"/>
      <c r="CL51" s="1255"/>
      <c r="CM51" s="1255"/>
      <c r="CN51" s="1255">
        <v>53.2</v>
      </c>
      <c r="CO51" s="1255"/>
      <c r="CP51" s="1255"/>
      <c r="CQ51" s="1255"/>
      <c r="CR51" s="1255"/>
      <c r="CS51" s="1255"/>
      <c r="CT51" s="1255"/>
      <c r="CU51" s="1255"/>
      <c r="CV51" s="1255">
        <v>36.6</v>
      </c>
      <c r="CW51" s="1255"/>
      <c r="CX51" s="1255"/>
      <c r="CY51" s="1255"/>
      <c r="CZ51" s="1255"/>
      <c r="DA51" s="1255"/>
      <c r="DB51" s="1255"/>
      <c r="DC51" s="1255"/>
    </row>
    <row r="52" spans="1:109" ht="12.75" x14ac:dyDescent="0.2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2.75" x14ac:dyDescent="0.2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607</v>
      </c>
      <c r="BC53" s="1254"/>
      <c r="BD53" s="1254"/>
      <c r="BE53" s="1254"/>
      <c r="BF53" s="1254"/>
      <c r="BG53" s="1254"/>
      <c r="BH53" s="1254"/>
      <c r="BI53" s="1254"/>
      <c r="BJ53" s="1254"/>
      <c r="BK53" s="1254"/>
      <c r="BL53" s="1254"/>
      <c r="BM53" s="1254"/>
      <c r="BN53" s="1254"/>
      <c r="BO53" s="1254"/>
      <c r="BP53" s="1255">
        <v>62.1</v>
      </c>
      <c r="BQ53" s="1255"/>
      <c r="BR53" s="1255"/>
      <c r="BS53" s="1255"/>
      <c r="BT53" s="1255"/>
      <c r="BU53" s="1255"/>
      <c r="BV53" s="1255"/>
      <c r="BW53" s="1255"/>
      <c r="BX53" s="1255">
        <v>63.2</v>
      </c>
      <c r="BY53" s="1255"/>
      <c r="BZ53" s="1255"/>
      <c r="CA53" s="1255"/>
      <c r="CB53" s="1255"/>
      <c r="CC53" s="1255"/>
      <c r="CD53" s="1255"/>
      <c r="CE53" s="1255"/>
      <c r="CF53" s="1255">
        <v>64.400000000000006</v>
      </c>
      <c r="CG53" s="1255"/>
      <c r="CH53" s="1255"/>
      <c r="CI53" s="1255"/>
      <c r="CJ53" s="1255"/>
      <c r="CK53" s="1255"/>
      <c r="CL53" s="1255"/>
      <c r="CM53" s="1255"/>
      <c r="CN53" s="1255">
        <v>64.599999999999994</v>
      </c>
      <c r="CO53" s="1255"/>
      <c r="CP53" s="1255"/>
      <c r="CQ53" s="1255"/>
      <c r="CR53" s="1255"/>
      <c r="CS53" s="1255"/>
      <c r="CT53" s="1255"/>
      <c r="CU53" s="1255"/>
      <c r="CV53" s="1255">
        <v>61.6</v>
      </c>
      <c r="CW53" s="1255"/>
      <c r="CX53" s="1255"/>
      <c r="CY53" s="1255"/>
      <c r="CZ53" s="1255"/>
      <c r="DA53" s="1255"/>
      <c r="DB53" s="1255"/>
      <c r="DC53" s="1255"/>
    </row>
    <row r="54" spans="1:109" ht="12.75" x14ac:dyDescent="0.2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2.75" x14ac:dyDescent="0.25">
      <c r="A55" s="1233"/>
      <c r="B55" s="1225"/>
      <c r="G55" s="1244"/>
      <c r="H55" s="1244"/>
      <c r="I55" s="1244"/>
      <c r="J55" s="1244"/>
      <c r="K55" s="1253"/>
      <c r="L55" s="1253"/>
      <c r="M55" s="1253"/>
      <c r="N55" s="1253"/>
      <c r="AN55" s="1250" t="s">
        <v>608</v>
      </c>
      <c r="AO55" s="1250"/>
      <c r="AP55" s="1250"/>
      <c r="AQ55" s="1250"/>
      <c r="AR55" s="1250"/>
      <c r="AS55" s="1250"/>
      <c r="AT55" s="1250"/>
      <c r="AU55" s="1250"/>
      <c r="AV55" s="1250"/>
      <c r="AW55" s="1250"/>
      <c r="AX55" s="1250"/>
      <c r="AY55" s="1250"/>
      <c r="AZ55" s="1250"/>
      <c r="BA55" s="1250"/>
      <c r="BB55" s="1254" t="s">
        <v>606</v>
      </c>
      <c r="BC55" s="1254"/>
      <c r="BD55" s="1254"/>
      <c r="BE55" s="1254"/>
      <c r="BF55" s="1254"/>
      <c r="BG55" s="1254"/>
      <c r="BH55" s="1254"/>
      <c r="BI55" s="1254"/>
      <c r="BJ55" s="1254"/>
      <c r="BK55" s="1254"/>
      <c r="BL55" s="1254"/>
      <c r="BM55" s="1254"/>
      <c r="BN55" s="1254"/>
      <c r="BO55" s="1254"/>
      <c r="BP55" s="1255">
        <v>25.3</v>
      </c>
      <c r="BQ55" s="1255"/>
      <c r="BR55" s="1255"/>
      <c r="BS55" s="1255"/>
      <c r="BT55" s="1255"/>
      <c r="BU55" s="1255"/>
      <c r="BV55" s="1255"/>
      <c r="BW55" s="1255"/>
      <c r="BX55" s="1255">
        <v>25.5</v>
      </c>
      <c r="BY55" s="1255"/>
      <c r="BZ55" s="1255"/>
      <c r="CA55" s="1255"/>
      <c r="CB55" s="1255"/>
      <c r="CC55" s="1255"/>
      <c r="CD55" s="1255"/>
      <c r="CE55" s="1255"/>
      <c r="CF55" s="1255">
        <v>37.299999999999997</v>
      </c>
      <c r="CG55" s="1255"/>
      <c r="CH55" s="1255"/>
      <c r="CI55" s="1255"/>
      <c r="CJ55" s="1255"/>
      <c r="CK55" s="1255"/>
      <c r="CL55" s="1255"/>
      <c r="CM55" s="1255"/>
      <c r="CN55" s="1255">
        <v>25.1</v>
      </c>
      <c r="CO55" s="1255"/>
      <c r="CP55" s="1255"/>
      <c r="CQ55" s="1255"/>
      <c r="CR55" s="1255"/>
      <c r="CS55" s="1255"/>
      <c r="CT55" s="1255"/>
      <c r="CU55" s="1255"/>
      <c r="CV55" s="1255">
        <v>17.600000000000001</v>
      </c>
      <c r="CW55" s="1255"/>
      <c r="CX55" s="1255"/>
      <c r="CY55" s="1255"/>
      <c r="CZ55" s="1255"/>
      <c r="DA55" s="1255"/>
      <c r="DB55" s="1255"/>
      <c r="DC55" s="1255"/>
    </row>
    <row r="56" spans="1:109" ht="12.75" x14ac:dyDescent="0.2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2.75" x14ac:dyDescent="0.2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607</v>
      </c>
      <c r="BC57" s="1254"/>
      <c r="BD57" s="1254"/>
      <c r="BE57" s="1254"/>
      <c r="BF57" s="1254"/>
      <c r="BG57" s="1254"/>
      <c r="BH57" s="1254"/>
      <c r="BI57" s="1254"/>
      <c r="BJ57" s="1254"/>
      <c r="BK57" s="1254"/>
      <c r="BL57" s="1254"/>
      <c r="BM57" s="1254"/>
      <c r="BN57" s="1254"/>
      <c r="BO57" s="1254"/>
      <c r="BP57" s="1255">
        <v>59.7</v>
      </c>
      <c r="BQ57" s="1255"/>
      <c r="BR57" s="1255"/>
      <c r="BS57" s="1255"/>
      <c r="BT57" s="1255"/>
      <c r="BU57" s="1255"/>
      <c r="BV57" s="1255"/>
      <c r="BW57" s="1255"/>
      <c r="BX57" s="1255">
        <v>60.9</v>
      </c>
      <c r="BY57" s="1255"/>
      <c r="BZ57" s="1255"/>
      <c r="CA57" s="1255"/>
      <c r="CB57" s="1255"/>
      <c r="CC57" s="1255"/>
      <c r="CD57" s="1255"/>
      <c r="CE57" s="1255"/>
      <c r="CF57" s="1255">
        <v>62</v>
      </c>
      <c r="CG57" s="1255"/>
      <c r="CH57" s="1255"/>
      <c r="CI57" s="1255"/>
      <c r="CJ57" s="1255"/>
      <c r="CK57" s="1255"/>
      <c r="CL57" s="1255"/>
      <c r="CM57" s="1255"/>
      <c r="CN57" s="1255">
        <v>63.2</v>
      </c>
      <c r="CO57" s="1255"/>
      <c r="CP57" s="1255"/>
      <c r="CQ57" s="1255"/>
      <c r="CR57" s="1255"/>
      <c r="CS57" s="1255"/>
      <c r="CT57" s="1255"/>
      <c r="CU57" s="1255"/>
      <c r="CV57" s="1255">
        <v>65.2</v>
      </c>
      <c r="CW57" s="1255"/>
      <c r="CX57" s="1255"/>
      <c r="CY57" s="1255"/>
      <c r="CZ57" s="1255"/>
      <c r="DA57" s="1255"/>
      <c r="DB57" s="1255"/>
      <c r="DC57" s="1255"/>
      <c r="DD57" s="1258"/>
      <c r="DE57" s="1256"/>
    </row>
    <row r="58" spans="1:109" s="1233" customFormat="1" ht="12.75" x14ac:dyDescent="0.2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2.75" x14ac:dyDescent="0.2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2.75" x14ac:dyDescent="0.2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2.75" x14ac:dyDescent="0.2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2.75" x14ac:dyDescent="0.2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149999999999999" x14ac:dyDescent="0.25">
      <c r="B63" s="1264" t="s">
        <v>609</v>
      </c>
    </row>
    <row r="64" spans="1:109" ht="12.75" x14ac:dyDescent="0.25">
      <c r="B64" s="1225"/>
      <c r="G64" s="1232"/>
      <c r="I64" s="1265"/>
      <c r="J64" s="1265"/>
      <c r="K64" s="1265"/>
      <c r="L64" s="1265"/>
      <c r="M64" s="1265"/>
      <c r="N64" s="1266"/>
      <c r="AM64" s="1232"/>
      <c r="AN64" s="1232" t="s">
        <v>602</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2.75" x14ac:dyDescent="0.25">
      <c r="B65" s="1225"/>
      <c r="AN65" s="1234" t="s">
        <v>610</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2.75" x14ac:dyDescent="0.2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2.75" x14ac:dyDescent="0.2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2.75" x14ac:dyDescent="0.2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2.75" x14ac:dyDescent="0.2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2.75" x14ac:dyDescent="0.2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2.75" x14ac:dyDescent="0.25">
      <c r="B71" s="1225"/>
      <c r="G71" s="1270"/>
      <c r="I71" s="1271"/>
      <c r="J71" s="1268"/>
      <c r="K71" s="1268"/>
      <c r="L71" s="1269"/>
      <c r="M71" s="1268"/>
      <c r="N71" s="1269"/>
      <c r="AM71" s="1270"/>
      <c r="AN71" s="1219" t="s">
        <v>604</v>
      </c>
    </row>
    <row r="72" spans="2:107" ht="12.75" x14ac:dyDescent="0.2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563</v>
      </c>
      <c r="BQ72" s="1250"/>
      <c r="BR72" s="1250"/>
      <c r="BS72" s="1250"/>
      <c r="BT72" s="1250"/>
      <c r="BU72" s="1250"/>
      <c r="BV72" s="1250"/>
      <c r="BW72" s="1250"/>
      <c r="BX72" s="1250" t="s">
        <v>564</v>
      </c>
      <c r="BY72" s="1250"/>
      <c r="BZ72" s="1250"/>
      <c r="CA72" s="1250"/>
      <c r="CB72" s="1250"/>
      <c r="CC72" s="1250"/>
      <c r="CD72" s="1250"/>
      <c r="CE72" s="1250"/>
      <c r="CF72" s="1250" t="s">
        <v>565</v>
      </c>
      <c r="CG72" s="1250"/>
      <c r="CH72" s="1250"/>
      <c r="CI72" s="1250"/>
      <c r="CJ72" s="1250"/>
      <c r="CK72" s="1250"/>
      <c r="CL72" s="1250"/>
      <c r="CM72" s="1250"/>
      <c r="CN72" s="1250" t="s">
        <v>566</v>
      </c>
      <c r="CO72" s="1250"/>
      <c r="CP72" s="1250"/>
      <c r="CQ72" s="1250"/>
      <c r="CR72" s="1250"/>
      <c r="CS72" s="1250"/>
      <c r="CT72" s="1250"/>
      <c r="CU72" s="1250"/>
      <c r="CV72" s="1250" t="s">
        <v>567</v>
      </c>
      <c r="CW72" s="1250"/>
      <c r="CX72" s="1250"/>
      <c r="CY72" s="1250"/>
      <c r="CZ72" s="1250"/>
      <c r="DA72" s="1250"/>
      <c r="DB72" s="1250"/>
      <c r="DC72" s="1250"/>
    </row>
    <row r="73" spans="2:107" ht="12.75" x14ac:dyDescent="0.25">
      <c r="B73" s="1225"/>
      <c r="G73" s="1251"/>
      <c r="H73" s="1251"/>
      <c r="I73" s="1251"/>
      <c r="J73" s="1251"/>
      <c r="K73" s="1272"/>
      <c r="L73" s="1272"/>
      <c r="M73" s="1272"/>
      <c r="N73" s="1272"/>
      <c r="AM73" s="1243"/>
      <c r="AN73" s="1254" t="s">
        <v>605</v>
      </c>
      <c r="AO73" s="1254"/>
      <c r="AP73" s="1254"/>
      <c r="AQ73" s="1254"/>
      <c r="AR73" s="1254"/>
      <c r="AS73" s="1254"/>
      <c r="AT73" s="1254"/>
      <c r="AU73" s="1254"/>
      <c r="AV73" s="1254"/>
      <c r="AW73" s="1254"/>
      <c r="AX73" s="1254"/>
      <c r="AY73" s="1254"/>
      <c r="AZ73" s="1254"/>
      <c r="BA73" s="1254"/>
      <c r="BB73" s="1254" t="s">
        <v>606</v>
      </c>
      <c r="BC73" s="1254"/>
      <c r="BD73" s="1254"/>
      <c r="BE73" s="1254"/>
      <c r="BF73" s="1254"/>
      <c r="BG73" s="1254"/>
      <c r="BH73" s="1254"/>
      <c r="BI73" s="1254"/>
      <c r="BJ73" s="1254"/>
      <c r="BK73" s="1254"/>
      <c r="BL73" s="1254"/>
      <c r="BM73" s="1254"/>
      <c r="BN73" s="1254"/>
      <c r="BO73" s="1254"/>
      <c r="BP73" s="1255">
        <v>94.1</v>
      </c>
      <c r="BQ73" s="1255"/>
      <c r="BR73" s="1255"/>
      <c r="BS73" s="1255"/>
      <c r="BT73" s="1255"/>
      <c r="BU73" s="1255"/>
      <c r="BV73" s="1255"/>
      <c r="BW73" s="1255"/>
      <c r="BX73" s="1255">
        <v>98.5</v>
      </c>
      <c r="BY73" s="1255"/>
      <c r="BZ73" s="1255"/>
      <c r="CA73" s="1255"/>
      <c r="CB73" s="1255"/>
      <c r="CC73" s="1255"/>
      <c r="CD73" s="1255"/>
      <c r="CE73" s="1255"/>
      <c r="CF73" s="1255">
        <v>79.2</v>
      </c>
      <c r="CG73" s="1255"/>
      <c r="CH73" s="1255"/>
      <c r="CI73" s="1255"/>
      <c r="CJ73" s="1255"/>
      <c r="CK73" s="1255"/>
      <c r="CL73" s="1255"/>
      <c r="CM73" s="1255"/>
      <c r="CN73" s="1255">
        <v>53.2</v>
      </c>
      <c r="CO73" s="1255"/>
      <c r="CP73" s="1255"/>
      <c r="CQ73" s="1255"/>
      <c r="CR73" s="1255"/>
      <c r="CS73" s="1255"/>
      <c r="CT73" s="1255"/>
      <c r="CU73" s="1255"/>
      <c r="CV73" s="1255">
        <v>36.6</v>
      </c>
      <c r="CW73" s="1255"/>
      <c r="CX73" s="1255"/>
      <c r="CY73" s="1255"/>
      <c r="CZ73" s="1255"/>
      <c r="DA73" s="1255"/>
      <c r="DB73" s="1255"/>
      <c r="DC73" s="1255"/>
    </row>
    <row r="74" spans="2:107" ht="12.75" x14ac:dyDescent="0.2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2.75" x14ac:dyDescent="0.2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611</v>
      </c>
      <c r="BC75" s="1254"/>
      <c r="BD75" s="1254"/>
      <c r="BE75" s="1254"/>
      <c r="BF75" s="1254"/>
      <c r="BG75" s="1254"/>
      <c r="BH75" s="1254"/>
      <c r="BI75" s="1254"/>
      <c r="BJ75" s="1254"/>
      <c r="BK75" s="1254"/>
      <c r="BL75" s="1254"/>
      <c r="BM75" s="1254"/>
      <c r="BN75" s="1254"/>
      <c r="BO75" s="1254"/>
      <c r="BP75" s="1255">
        <v>10.5</v>
      </c>
      <c r="BQ75" s="1255"/>
      <c r="BR75" s="1255"/>
      <c r="BS75" s="1255"/>
      <c r="BT75" s="1255"/>
      <c r="BU75" s="1255"/>
      <c r="BV75" s="1255"/>
      <c r="BW75" s="1255"/>
      <c r="BX75" s="1255">
        <v>10.199999999999999</v>
      </c>
      <c r="BY75" s="1255"/>
      <c r="BZ75" s="1255"/>
      <c r="CA75" s="1255"/>
      <c r="CB75" s="1255"/>
      <c r="CC75" s="1255"/>
      <c r="CD75" s="1255"/>
      <c r="CE75" s="1255"/>
      <c r="CF75" s="1255">
        <v>9.4</v>
      </c>
      <c r="CG75" s="1255"/>
      <c r="CH75" s="1255"/>
      <c r="CI75" s="1255"/>
      <c r="CJ75" s="1255"/>
      <c r="CK75" s="1255"/>
      <c r="CL75" s="1255"/>
      <c r="CM75" s="1255"/>
      <c r="CN75" s="1255">
        <v>8.1</v>
      </c>
      <c r="CO75" s="1255"/>
      <c r="CP75" s="1255"/>
      <c r="CQ75" s="1255"/>
      <c r="CR75" s="1255"/>
      <c r="CS75" s="1255"/>
      <c r="CT75" s="1255"/>
      <c r="CU75" s="1255"/>
      <c r="CV75" s="1255">
        <v>6.9</v>
      </c>
      <c r="CW75" s="1255"/>
      <c r="CX75" s="1255"/>
      <c r="CY75" s="1255"/>
      <c r="CZ75" s="1255"/>
      <c r="DA75" s="1255"/>
      <c r="DB75" s="1255"/>
      <c r="DC75" s="1255"/>
    </row>
    <row r="76" spans="2:107" ht="12.75" x14ac:dyDescent="0.2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2.75" x14ac:dyDescent="0.25">
      <c r="B77" s="1225"/>
      <c r="G77" s="1244"/>
      <c r="H77" s="1244"/>
      <c r="I77" s="1244"/>
      <c r="J77" s="1244"/>
      <c r="K77" s="1272"/>
      <c r="L77" s="1272"/>
      <c r="M77" s="1272"/>
      <c r="N77" s="1272"/>
      <c r="AN77" s="1250" t="s">
        <v>608</v>
      </c>
      <c r="AO77" s="1250"/>
      <c r="AP77" s="1250"/>
      <c r="AQ77" s="1250"/>
      <c r="AR77" s="1250"/>
      <c r="AS77" s="1250"/>
      <c r="AT77" s="1250"/>
      <c r="AU77" s="1250"/>
      <c r="AV77" s="1250"/>
      <c r="AW77" s="1250"/>
      <c r="AX77" s="1250"/>
      <c r="AY77" s="1250"/>
      <c r="AZ77" s="1250"/>
      <c r="BA77" s="1250"/>
      <c r="BB77" s="1254" t="s">
        <v>606</v>
      </c>
      <c r="BC77" s="1254"/>
      <c r="BD77" s="1254"/>
      <c r="BE77" s="1254"/>
      <c r="BF77" s="1254"/>
      <c r="BG77" s="1254"/>
      <c r="BH77" s="1254"/>
      <c r="BI77" s="1254"/>
      <c r="BJ77" s="1254"/>
      <c r="BK77" s="1254"/>
      <c r="BL77" s="1254"/>
      <c r="BM77" s="1254"/>
      <c r="BN77" s="1254"/>
      <c r="BO77" s="1254"/>
      <c r="BP77" s="1255">
        <v>25.3</v>
      </c>
      <c r="BQ77" s="1255"/>
      <c r="BR77" s="1255"/>
      <c r="BS77" s="1255"/>
      <c r="BT77" s="1255"/>
      <c r="BU77" s="1255"/>
      <c r="BV77" s="1255"/>
      <c r="BW77" s="1255"/>
      <c r="BX77" s="1255">
        <v>25.5</v>
      </c>
      <c r="BY77" s="1255"/>
      <c r="BZ77" s="1255"/>
      <c r="CA77" s="1255"/>
      <c r="CB77" s="1255"/>
      <c r="CC77" s="1255"/>
      <c r="CD77" s="1255"/>
      <c r="CE77" s="1255"/>
      <c r="CF77" s="1255">
        <v>37.299999999999997</v>
      </c>
      <c r="CG77" s="1255"/>
      <c r="CH77" s="1255"/>
      <c r="CI77" s="1255"/>
      <c r="CJ77" s="1255"/>
      <c r="CK77" s="1255"/>
      <c r="CL77" s="1255"/>
      <c r="CM77" s="1255"/>
      <c r="CN77" s="1255">
        <v>25.1</v>
      </c>
      <c r="CO77" s="1255"/>
      <c r="CP77" s="1255"/>
      <c r="CQ77" s="1255"/>
      <c r="CR77" s="1255"/>
      <c r="CS77" s="1255"/>
      <c r="CT77" s="1255"/>
      <c r="CU77" s="1255"/>
      <c r="CV77" s="1255">
        <v>17.600000000000001</v>
      </c>
      <c r="CW77" s="1255"/>
      <c r="CX77" s="1255"/>
      <c r="CY77" s="1255"/>
      <c r="CZ77" s="1255"/>
      <c r="DA77" s="1255"/>
      <c r="DB77" s="1255"/>
      <c r="DC77" s="1255"/>
    </row>
    <row r="78" spans="2:107" ht="12.75" x14ac:dyDescent="0.2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2.75" x14ac:dyDescent="0.2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611</v>
      </c>
      <c r="BC79" s="1254"/>
      <c r="BD79" s="1254"/>
      <c r="BE79" s="1254"/>
      <c r="BF79" s="1254"/>
      <c r="BG79" s="1254"/>
      <c r="BH79" s="1254"/>
      <c r="BI79" s="1254"/>
      <c r="BJ79" s="1254"/>
      <c r="BK79" s="1254"/>
      <c r="BL79" s="1254"/>
      <c r="BM79" s="1254"/>
      <c r="BN79" s="1254"/>
      <c r="BO79" s="1254"/>
      <c r="BP79" s="1255">
        <v>6.9</v>
      </c>
      <c r="BQ79" s="1255"/>
      <c r="BR79" s="1255"/>
      <c r="BS79" s="1255"/>
      <c r="BT79" s="1255"/>
      <c r="BU79" s="1255"/>
      <c r="BV79" s="1255"/>
      <c r="BW79" s="1255"/>
      <c r="BX79" s="1255">
        <v>6.6</v>
      </c>
      <c r="BY79" s="1255"/>
      <c r="BZ79" s="1255"/>
      <c r="CA79" s="1255"/>
      <c r="CB79" s="1255"/>
      <c r="CC79" s="1255"/>
      <c r="CD79" s="1255"/>
      <c r="CE79" s="1255"/>
      <c r="CF79" s="1255">
        <v>8.6</v>
      </c>
      <c r="CG79" s="1255"/>
      <c r="CH79" s="1255"/>
      <c r="CI79" s="1255"/>
      <c r="CJ79" s="1255"/>
      <c r="CK79" s="1255"/>
      <c r="CL79" s="1255"/>
      <c r="CM79" s="1255"/>
      <c r="CN79" s="1255">
        <v>8.3000000000000007</v>
      </c>
      <c r="CO79" s="1255"/>
      <c r="CP79" s="1255"/>
      <c r="CQ79" s="1255"/>
      <c r="CR79" s="1255"/>
      <c r="CS79" s="1255"/>
      <c r="CT79" s="1255"/>
      <c r="CU79" s="1255"/>
      <c r="CV79" s="1255">
        <v>8.4</v>
      </c>
      <c r="CW79" s="1255"/>
      <c r="CX79" s="1255"/>
      <c r="CY79" s="1255"/>
      <c r="CZ79" s="1255"/>
      <c r="DA79" s="1255"/>
      <c r="DB79" s="1255"/>
      <c r="DC79" s="1255"/>
    </row>
    <row r="80" spans="2:107" ht="12.75" x14ac:dyDescent="0.2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2.75" x14ac:dyDescent="0.25">
      <c r="B81" s="1225"/>
    </row>
    <row r="82" spans="2:109" ht="16.149999999999999" x14ac:dyDescent="0.2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2.75" x14ac:dyDescent="0.2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2.75" x14ac:dyDescent="0.25">
      <c r="DD84" s="1219"/>
      <c r="DE84" s="1219"/>
    </row>
    <row r="85" spans="2:109" ht="12.75" x14ac:dyDescent="0.25">
      <c r="DD85" s="1219"/>
      <c r="DE85" s="1219"/>
    </row>
  </sheetData>
  <sheetProtection algorithmName="SHA-512" hashValue="cS6M/b3agydlNXwlpgCs7JrpKmC9T1BWBMZYQzlQqtpgOoAGfuSqmZlaXfyKq6FFl+M5+5K9tckiYrwJcbOrbw==" saltValue="Dnz25NdMo5Owglty3zdN/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375803-E1FB-4B76-A60B-DDB9744D49A0}">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56" customWidth="1"/>
    <col min="35" max="122" width="2.46484375" style="255" customWidth="1"/>
    <col min="123" max="16384" width="2.46484375" style="255" hidden="1"/>
  </cols>
  <sheetData>
    <row r="1" spans="1:34" ht="13.5" customHeight="1" x14ac:dyDescent="0.2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2.75" x14ac:dyDescent="0.25">
      <c r="S2" s="255"/>
      <c r="AH2" s="255"/>
    </row>
    <row r="3" spans="1:34" ht="12.75" x14ac:dyDescent="0.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2.75" x14ac:dyDescent="0.25"/>
    <row r="5" spans="1:34" ht="12.75" x14ac:dyDescent="0.25"/>
    <row r="6" spans="1:34" ht="12.75" x14ac:dyDescent="0.25"/>
    <row r="7" spans="1:34" ht="12.75" x14ac:dyDescent="0.25"/>
    <row r="8" spans="1:34" ht="12.75" x14ac:dyDescent="0.25"/>
    <row r="9" spans="1:34" ht="12.75" x14ac:dyDescent="0.25">
      <c r="AH9" s="255"/>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5"/>
    </row>
    <row r="18" spans="12:34" ht="12.75" x14ac:dyDescent="0.25"/>
    <row r="19" spans="12:34" ht="12.75" x14ac:dyDescent="0.25"/>
    <row r="20" spans="12:34" ht="12.75" x14ac:dyDescent="0.25">
      <c r="AH20" s="255"/>
    </row>
    <row r="21" spans="12:34" ht="12.75" x14ac:dyDescent="0.25">
      <c r="AH21" s="255"/>
    </row>
    <row r="22" spans="12:34" ht="12.75" x14ac:dyDescent="0.25"/>
    <row r="23" spans="12:34" ht="12.75" x14ac:dyDescent="0.25"/>
    <row r="24" spans="12:34" ht="12.75" x14ac:dyDescent="0.25">
      <c r="Q24" s="255"/>
    </row>
    <row r="25" spans="12:34" ht="12.75" x14ac:dyDescent="0.25"/>
    <row r="26" spans="12:34" ht="12.75" x14ac:dyDescent="0.25"/>
    <row r="27" spans="12:34" ht="12.75" x14ac:dyDescent="0.25"/>
    <row r="28" spans="12:34" ht="12.75" x14ac:dyDescent="0.25">
      <c r="O28" s="255"/>
      <c r="T28" s="255"/>
      <c r="AH28" s="255"/>
    </row>
    <row r="29" spans="12:34" ht="12.75" x14ac:dyDescent="0.25"/>
    <row r="30" spans="12:34" ht="12.75" x14ac:dyDescent="0.25"/>
    <row r="31" spans="12:34" ht="12.75" x14ac:dyDescent="0.25">
      <c r="Q31" s="255"/>
    </row>
    <row r="32" spans="12:34" ht="12.75" x14ac:dyDescent="0.25">
      <c r="L32" s="255"/>
    </row>
    <row r="33" spans="2:34" ht="12.75" x14ac:dyDescent="0.25">
      <c r="C33" s="255"/>
      <c r="E33" s="255"/>
      <c r="G33" s="255"/>
      <c r="I33" s="255"/>
      <c r="X33" s="255"/>
    </row>
    <row r="34" spans="2:34" ht="12.75" x14ac:dyDescent="0.25">
      <c r="B34" s="255"/>
      <c r="P34" s="255"/>
      <c r="R34" s="255"/>
      <c r="T34" s="255"/>
    </row>
    <row r="35" spans="2:34" ht="12.75" x14ac:dyDescent="0.25">
      <c r="D35" s="255"/>
      <c r="W35" s="255"/>
      <c r="AC35" s="255"/>
      <c r="AD35" s="255"/>
      <c r="AE35" s="255"/>
      <c r="AF35" s="255"/>
      <c r="AG35" s="255"/>
      <c r="AH35" s="255"/>
    </row>
    <row r="36" spans="2:34" ht="12.75" x14ac:dyDescent="0.25">
      <c r="H36" s="255"/>
      <c r="J36" s="255"/>
      <c r="K36" s="255"/>
      <c r="M36" s="255"/>
      <c r="Y36" s="255"/>
      <c r="Z36" s="255"/>
      <c r="AA36" s="255"/>
      <c r="AB36" s="255"/>
      <c r="AC36" s="255"/>
      <c r="AD36" s="255"/>
      <c r="AE36" s="255"/>
      <c r="AF36" s="255"/>
      <c r="AG36" s="255"/>
      <c r="AH36" s="255"/>
    </row>
    <row r="37" spans="2:34" ht="12.75" x14ac:dyDescent="0.25">
      <c r="AH37" s="255"/>
    </row>
    <row r="38" spans="2:34" ht="12.75" x14ac:dyDescent="0.25">
      <c r="AG38" s="255"/>
      <c r="AH38" s="255"/>
    </row>
    <row r="39" spans="2:34" ht="12.75" x14ac:dyDescent="0.25"/>
    <row r="40" spans="2:34" ht="12.75" x14ac:dyDescent="0.25">
      <c r="X40" s="255"/>
    </row>
    <row r="41" spans="2:34" ht="12.75" x14ac:dyDescent="0.25">
      <c r="R41" s="255"/>
    </row>
    <row r="42" spans="2:34" ht="12.75" x14ac:dyDescent="0.25">
      <c r="W42" s="255"/>
    </row>
    <row r="43" spans="2:34" ht="12.75" x14ac:dyDescent="0.25">
      <c r="Y43" s="255"/>
      <c r="Z43" s="255"/>
      <c r="AA43" s="255"/>
      <c r="AB43" s="255"/>
      <c r="AC43" s="255"/>
      <c r="AD43" s="255"/>
      <c r="AE43" s="255"/>
      <c r="AF43" s="255"/>
      <c r="AG43" s="255"/>
      <c r="AH43" s="255"/>
    </row>
    <row r="44" spans="2:34" ht="12.75" x14ac:dyDescent="0.25">
      <c r="AH44" s="255"/>
    </row>
    <row r="45" spans="2:34" ht="12.75" x14ac:dyDescent="0.25">
      <c r="X45" s="255"/>
    </row>
    <row r="46" spans="2:34" ht="12.75" x14ac:dyDescent="0.25"/>
    <row r="47" spans="2:34" ht="12.75" x14ac:dyDescent="0.25"/>
    <row r="48" spans="2:34" ht="12.75" x14ac:dyDescent="0.25">
      <c r="W48" s="255"/>
      <c r="Y48" s="255"/>
      <c r="Z48" s="255"/>
      <c r="AA48" s="255"/>
      <c r="AB48" s="255"/>
      <c r="AC48" s="255"/>
      <c r="AD48" s="255"/>
      <c r="AE48" s="255"/>
      <c r="AF48" s="255"/>
      <c r="AG48" s="255"/>
      <c r="AH48" s="255"/>
    </row>
    <row r="49" spans="28:34" ht="12.75" x14ac:dyDescent="0.25"/>
    <row r="50" spans="28:34" ht="12.75" x14ac:dyDescent="0.25">
      <c r="AE50" s="255"/>
      <c r="AF50" s="255"/>
      <c r="AG50" s="255"/>
      <c r="AH50" s="255"/>
    </row>
    <row r="51" spans="28:34" ht="12.75" x14ac:dyDescent="0.25">
      <c r="AC51" s="255"/>
      <c r="AD51" s="255"/>
      <c r="AE51" s="255"/>
      <c r="AF51" s="255"/>
      <c r="AG51" s="255"/>
      <c r="AH51" s="255"/>
    </row>
    <row r="52" spans="28:34" ht="12.75" x14ac:dyDescent="0.25"/>
    <row r="53" spans="28:34" ht="12.75" x14ac:dyDescent="0.25">
      <c r="AF53" s="255"/>
      <c r="AG53" s="255"/>
      <c r="AH53" s="255"/>
    </row>
    <row r="54" spans="28:34" ht="12.75" x14ac:dyDescent="0.25">
      <c r="AH54" s="255"/>
    </row>
    <row r="55" spans="28:34" ht="12.75" x14ac:dyDescent="0.25"/>
    <row r="56" spans="28:34" ht="12.75" x14ac:dyDescent="0.25">
      <c r="AB56" s="255"/>
      <c r="AC56" s="255"/>
      <c r="AD56" s="255"/>
      <c r="AE56" s="255"/>
      <c r="AF56" s="255"/>
      <c r="AG56" s="255"/>
      <c r="AH56" s="255"/>
    </row>
    <row r="57" spans="28:34" ht="12.75" x14ac:dyDescent="0.25">
      <c r="AH57" s="255"/>
    </row>
    <row r="58" spans="28:34" ht="12.75" x14ac:dyDescent="0.25">
      <c r="AH58" s="255"/>
    </row>
    <row r="59" spans="28:34" ht="12.75" x14ac:dyDescent="0.25"/>
    <row r="60" spans="28:34" ht="12.75" x14ac:dyDescent="0.25"/>
    <row r="61" spans="28:34" ht="12.75" x14ac:dyDescent="0.25"/>
    <row r="62" spans="28:34" ht="12.75" x14ac:dyDescent="0.25"/>
    <row r="63" spans="28:34" ht="12.75" x14ac:dyDescent="0.25">
      <c r="AH63" s="255"/>
    </row>
    <row r="64" spans="28:34" ht="12.75" x14ac:dyDescent="0.25">
      <c r="AG64" s="255"/>
      <c r="AH64" s="255"/>
    </row>
    <row r="65" spans="28:34" ht="12.75" x14ac:dyDescent="0.25"/>
    <row r="66" spans="28:34" ht="12.75" x14ac:dyDescent="0.25"/>
    <row r="67" spans="28:34" ht="12.75" x14ac:dyDescent="0.25"/>
    <row r="68" spans="28:34" ht="12.75" x14ac:dyDescent="0.25">
      <c r="AB68" s="255"/>
      <c r="AC68" s="255"/>
      <c r="AD68" s="255"/>
      <c r="AE68" s="255"/>
      <c r="AF68" s="255"/>
      <c r="AG68" s="255"/>
      <c r="AH68" s="255"/>
    </row>
    <row r="69" spans="28:34" ht="12.75" x14ac:dyDescent="0.25">
      <c r="AF69" s="255"/>
      <c r="AG69" s="255"/>
      <c r="AH69" s="255"/>
    </row>
    <row r="70" spans="28:34" ht="12.75" x14ac:dyDescent="0.25"/>
    <row r="71" spans="28:34" ht="12.75" x14ac:dyDescent="0.25"/>
    <row r="72" spans="28:34" ht="12.75" x14ac:dyDescent="0.25"/>
    <row r="73" spans="28:34" ht="12.75" x14ac:dyDescent="0.25"/>
    <row r="74" spans="28:34" ht="12.75" x14ac:dyDescent="0.25"/>
    <row r="75" spans="28:34" ht="12.75" x14ac:dyDescent="0.25">
      <c r="AH75" s="255"/>
    </row>
    <row r="76" spans="28:34" ht="12.75" x14ac:dyDescent="0.25">
      <c r="AF76" s="255"/>
      <c r="AG76" s="255"/>
      <c r="AH76" s="255"/>
    </row>
    <row r="77" spans="28:34" ht="12.75" x14ac:dyDescent="0.25">
      <c r="AG77" s="255"/>
      <c r="AH77" s="255"/>
    </row>
    <row r="78" spans="28:34" ht="12.75" x14ac:dyDescent="0.25"/>
    <row r="79" spans="28:34" ht="12.75" x14ac:dyDescent="0.25"/>
    <row r="80" spans="28:34" ht="12.75" x14ac:dyDescent="0.25"/>
    <row r="81" spans="25:34" ht="12.75" x14ac:dyDescent="0.25"/>
    <row r="82" spans="25:34" ht="12.75" x14ac:dyDescent="0.25">
      <c r="Y82" s="255"/>
    </row>
    <row r="83" spans="25:34" ht="12.75" x14ac:dyDescent="0.25">
      <c r="Y83" s="255"/>
      <c r="Z83" s="255"/>
      <c r="AA83" s="255"/>
      <c r="AB83" s="255"/>
      <c r="AC83" s="255"/>
      <c r="AD83" s="255"/>
      <c r="AE83" s="255"/>
      <c r="AF83" s="255"/>
      <c r="AG83" s="255"/>
      <c r="AH83" s="255"/>
    </row>
    <row r="84" spans="25:34" ht="12.75" x14ac:dyDescent="0.25"/>
    <row r="85" spans="25:34" ht="12.75" x14ac:dyDescent="0.25"/>
    <row r="86" spans="25:34" ht="12.75" x14ac:dyDescent="0.25"/>
    <row r="87" spans="25:34" ht="12.75" x14ac:dyDescent="0.25"/>
    <row r="88" spans="25:34" ht="12.75" x14ac:dyDescent="0.25">
      <c r="AH88" s="255"/>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5"/>
      <c r="AG94" s="255"/>
      <c r="AH94" s="255"/>
    </row>
    <row r="95" spans="25:34" ht="13.5" customHeight="1" x14ac:dyDescent="0.25">
      <c r="AH95" s="255"/>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5"/>
    </row>
    <row r="102" spans="33:34" ht="13.5" customHeight="1" x14ac:dyDescent="0.25"/>
    <row r="103" spans="33:34" ht="13.5" customHeight="1" x14ac:dyDescent="0.25"/>
    <row r="104" spans="33:34" ht="13.5" customHeight="1" x14ac:dyDescent="0.25">
      <c r="AG104" s="255"/>
      <c r="AH104" s="255"/>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5"/>
    </row>
    <row r="117" spans="34:122" ht="13.5" customHeight="1" x14ac:dyDescent="0.25"/>
    <row r="118" spans="34:122" ht="13.5" customHeight="1" x14ac:dyDescent="0.25"/>
    <row r="119" spans="34:122" ht="13.5" customHeight="1" x14ac:dyDescent="0.25"/>
    <row r="120" spans="34:122" ht="13.5" customHeight="1" x14ac:dyDescent="0.25">
      <c r="AH120" s="255"/>
    </row>
    <row r="121" spans="34:122" ht="13.5" customHeight="1" x14ac:dyDescent="0.25">
      <c r="AH121" s="255"/>
    </row>
    <row r="122" spans="34:122" ht="13.5" customHeight="1" x14ac:dyDescent="0.25"/>
    <row r="123" spans="34:122" ht="13.5" customHeight="1" x14ac:dyDescent="0.25"/>
    <row r="124" spans="34:122" ht="13.5" customHeight="1" x14ac:dyDescent="0.25"/>
    <row r="125" spans="34:122" ht="13.5" customHeight="1" x14ac:dyDescent="0.25">
      <c r="DR125" s="255" t="s">
        <v>510</v>
      </c>
    </row>
  </sheetData>
  <sheetProtection algorithmName="SHA-512" hashValue="6f1WYJi5kzKSUHhhMEY45rgpFBA58s9QwTW/E7MJ81oCct0dkOt0Piu/v39bmrnYK70eKjmH4XamZEf8ao4tDQ==" saltValue="IhKiokr6j4AA8Om1IDHFSQ=="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041D9-CA25-446A-993D-7EDACD365E7D}">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56" customWidth="1"/>
    <col min="35" max="122" width="2.46484375" style="255" customWidth="1"/>
    <col min="123" max="16384" width="2.46484375" style="255" hidden="1"/>
  </cols>
  <sheetData>
    <row r="1" spans="2:34" ht="13.5" customHeight="1" x14ac:dyDescent="0.2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2.75" x14ac:dyDescent="0.25">
      <c r="S2" s="255"/>
      <c r="AH2" s="255"/>
    </row>
    <row r="3" spans="2:34" ht="12.75" x14ac:dyDescent="0.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2.75" x14ac:dyDescent="0.25"/>
    <row r="5" spans="2:34" ht="12.75" x14ac:dyDescent="0.25"/>
    <row r="6" spans="2:34" ht="12.75" x14ac:dyDescent="0.25"/>
    <row r="7" spans="2:34" ht="12.75" x14ac:dyDescent="0.25"/>
    <row r="8" spans="2:34" ht="12.75" x14ac:dyDescent="0.25"/>
    <row r="9" spans="2:34" ht="12.75" x14ac:dyDescent="0.25">
      <c r="AH9" s="255"/>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5"/>
    </row>
    <row r="18" spans="12:34" ht="12.75" x14ac:dyDescent="0.25"/>
    <row r="19" spans="12:34" ht="12.75" x14ac:dyDescent="0.25"/>
    <row r="20" spans="12:34" ht="12.75" x14ac:dyDescent="0.25">
      <c r="AH20" s="255"/>
    </row>
    <row r="21" spans="12:34" ht="12.75" x14ac:dyDescent="0.25">
      <c r="AH21" s="255"/>
    </row>
    <row r="22" spans="12:34" ht="12.75" x14ac:dyDescent="0.25"/>
    <row r="23" spans="12:34" ht="12.75" x14ac:dyDescent="0.25"/>
    <row r="24" spans="12:34" ht="12.75" x14ac:dyDescent="0.25">
      <c r="Q24" s="255"/>
    </row>
    <row r="25" spans="12:34" ht="12.75" x14ac:dyDescent="0.25"/>
    <row r="26" spans="12:34" ht="12.75" x14ac:dyDescent="0.25"/>
    <row r="27" spans="12:34" ht="12.75" x14ac:dyDescent="0.25"/>
    <row r="28" spans="12:34" ht="12.75" x14ac:dyDescent="0.25">
      <c r="O28" s="255"/>
      <c r="T28" s="255"/>
      <c r="AH28" s="255"/>
    </row>
    <row r="29" spans="12:34" ht="12.75" x14ac:dyDescent="0.25"/>
    <row r="30" spans="12:34" ht="12.75" x14ac:dyDescent="0.25"/>
    <row r="31" spans="12:34" ht="12.75" x14ac:dyDescent="0.25">
      <c r="Q31" s="255"/>
    </row>
    <row r="32" spans="12:34" ht="12.75" x14ac:dyDescent="0.25">
      <c r="L32" s="255"/>
    </row>
    <row r="33" spans="2:34" ht="12.75" x14ac:dyDescent="0.25">
      <c r="C33" s="255"/>
      <c r="E33" s="255"/>
      <c r="G33" s="255"/>
      <c r="I33" s="255"/>
      <c r="X33" s="255"/>
    </row>
    <row r="34" spans="2:34" ht="12.75" x14ac:dyDescent="0.25">
      <c r="B34" s="255"/>
      <c r="P34" s="255"/>
      <c r="R34" s="255"/>
      <c r="T34" s="255"/>
    </row>
    <row r="35" spans="2:34" ht="12.75" x14ac:dyDescent="0.25">
      <c r="D35" s="255"/>
      <c r="W35" s="255"/>
      <c r="AC35" s="255"/>
      <c r="AD35" s="255"/>
      <c r="AE35" s="255"/>
      <c r="AF35" s="255"/>
      <c r="AG35" s="255"/>
      <c r="AH35" s="255"/>
    </row>
    <row r="36" spans="2:34" ht="12.75" x14ac:dyDescent="0.25">
      <c r="H36" s="255"/>
      <c r="J36" s="255"/>
      <c r="K36" s="255"/>
      <c r="M36" s="255"/>
      <c r="Y36" s="255"/>
      <c r="Z36" s="255"/>
      <c r="AA36" s="255"/>
      <c r="AB36" s="255"/>
      <c r="AC36" s="255"/>
      <c r="AD36" s="255"/>
      <c r="AE36" s="255"/>
      <c r="AF36" s="255"/>
      <c r="AG36" s="255"/>
      <c r="AH36" s="255"/>
    </row>
    <row r="37" spans="2:34" ht="12.75" x14ac:dyDescent="0.25">
      <c r="AH37" s="255"/>
    </row>
    <row r="38" spans="2:34" ht="12.75" x14ac:dyDescent="0.25">
      <c r="AG38" s="255"/>
      <c r="AH38" s="255"/>
    </row>
    <row r="39" spans="2:34" ht="12.75" x14ac:dyDescent="0.25"/>
    <row r="40" spans="2:34" ht="12.75" x14ac:dyDescent="0.25">
      <c r="X40" s="255"/>
    </row>
    <row r="41" spans="2:34" ht="12.75" x14ac:dyDescent="0.25">
      <c r="R41" s="255"/>
    </row>
    <row r="42" spans="2:34" ht="12.75" x14ac:dyDescent="0.25">
      <c r="W42" s="255"/>
    </row>
    <row r="43" spans="2:34" ht="12.75" x14ac:dyDescent="0.25">
      <c r="Y43" s="255"/>
      <c r="Z43" s="255"/>
      <c r="AA43" s="255"/>
      <c r="AB43" s="255"/>
      <c r="AC43" s="255"/>
      <c r="AD43" s="255"/>
      <c r="AE43" s="255"/>
      <c r="AF43" s="255"/>
      <c r="AG43" s="255"/>
      <c r="AH43" s="255"/>
    </row>
    <row r="44" spans="2:34" ht="12.75" x14ac:dyDescent="0.25">
      <c r="AH44" s="255"/>
    </row>
    <row r="45" spans="2:34" ht="12.75" x14ac:dyDescent="0.25">
      <c r="X45" s="255"/>
    </row>
    <row r="46" spans="2:34" ht="12.75" x14ac:dyDescent="0.25"/>
    <row r="47" spans="2:34" ht="12.75" x14ac:dyDescent="0.25"/>
    <row r="48" spans="2:34" ht="12.75" x14ac:dyDescent="0.25">
      <c r="W48" s="255"/>
      <c r="Y48" s="255"/>
      <c r="Z48" s="255"/>
      <c r="AA48" s="255"/>
      <c r="AB48" s="255"/>
      <c r="AC48" s="255"/>
      <c r="AD48" s="255"/>
      <c r="AE48" s="255"/>
      <c r="AF48" s="255"/>
      <c r="AG48" s="255"/>
      <c r="AH48" s="255"/>
    </row>
    <row r="49" spans="28:34" ht="12.75" x14ac:dyDescent="0.25"/>
    <row r="50" spans="28:34" ht="12.75" x14ac:dyDescent="0.25">
      <c r="AE50" s="255"/>
      <c r="AF50" s="255"/>
      <c r="AG50" s="255"/>
      <c r="AH50" s="255"/>
    </row>
    <row r="51" spans="28:34" ht="12.75" x14ac:dyDescent="0.25">
      <c r="AC51" s="255"/>
      <c r="AD51" s="255"/>
      <c r="AE51" s="255"/>
      <c r="AF51" s="255"/>
      <c r="AG51" s="255"/>
      <c r="AH51" s="255"/>
    </row>
    <row r="52" spans="28:34" ht="12.75" x14ac:dyDescent="0.25"/>
    <row r="53" spans="28:34" ht="12.75" x14ac:dyDescent="0.25">
      <c r="AF53" s="255"/>
      <c r="AG53" s="255"/>
      <c r="AH53" s="255"/>
    </row>
    <row r="54" spans="28:34" ht="12.75" x14ac:dyDescent="0.25">
      <c r="AH54" s="255"/>
    </row>
    <row r="55" spans="28:34" ht="12.75" x14ac:dyDescent="0.25"/>
    <row r="56" spans="28:34" ht="12.75" x14ac:dyDescent="0.25">
      <c r="AB56" s="255"/>
      <c r="AC56" s="255"/>
      <c r="AD56" s="255"/>
      <c r="AE56" s="255"/>
      <c r="AF56" s="255"/>
      <c r="AG56" s="255"/>
      <c r="AH56" s="255"/>
    </row>
    <row r="57" spans="28:34" ht="12.75" x14ac:dyDescent="0.25">
      <c r="AH57" s="255"/>
    </row>
    <row r="58" spans="28:34" ht="12.75" x14ac:dyDescent="0.25">
      <c r="AH58" s="255"/>
    </row>
    <row r="59" spans="28:34" ht="12.75" x14ac:dyDescent="0.25">
      <c r="AG59" s="255"/>
      <c r="AH59" s="255"/>
    </row>
    <row r="60" spans="28:34" ht="12.75" x14ac:dyDescent="0.25"/>
    <row r="61" spans="28:34" ht="12.75" x14ac:dyDescent="0.25"/>
    <row r="62" spans="28:34" ht="12.75" x14ac:dyDescent="0.25"/>
    <row r="63" spans="28:34" ht="12.75" x14ac:dyDescent="0.25">
      <c r="AH63" s="255"/>
    </row>
    <row r="64" spans="28:34" ht="12.75" x14ac:dyDescent="0.25">
      <c r="AG64" s="255"/>
      <c r="AH64" s="255"/>
    </row>
    <row r="65" spans="28:34" ht="12.75" x14ac:dyDescent="0.25"/>
    <row r="66" spans="28:34" ht="12.75" x14ac:dyDescent="0.25"/>
    <row r="67" spans="28:34" ht="12.75" x14ac:dyDescent="0.25"/>
    <row r="68" spans="28:34" ht="12.75" x14ac:dyDescent="0.25">
      <c r="AB68" s="255"/>
      <c r="AC68" s="255"/>
      <c r="AD68" s="255"/>
      <c r="AE68" s="255"/>
      <c r="AF68" s="255"/>
      <c r="AG68" s="255"/>
      <c r="AH68" s="255"/>
    </row>
    <row r="69" spans="28:34" ht="12.75" x14ac:dyDescent="0.25">
      <c r="AF69" s="255"/>
      <c r="AG69" s="255"/>
      <c r="AH69" s="255"/>
    </row>
    <row r="70" spans="28:34" ht="12.75" x14ac:dyDescent="0.25"/>
    <row r="71" spans="28:34" ht="12.75" x14ac:dyDescent="0.25"/>
    <row r="72" spans="28:34" ht="12.75" x14ac:dyDescent="0.25"/>
    <row r="73" spans="28:34" ht="12.75" x14ac:dyDescent="0.25"/>
    <row r="74" spans="28:34" ht="12.75" x14ac:dyDescent="0.25"/>
    <row r="75" spans="28:34" ht="12.75" x14ac:dyDescent="0.25">
      <c r="AH75" s="255"/>
    </row>
    <row r="76" spans="28:34" ht="12.75" x14ac:dyDescent="0.25">
      <c r="AF76" s="255"/>
      <c r="AG76" s="255"/>
      <c r="AH76" s="255"/>
    </row>
    <row r="77" spans="28:34" ht="12.75" x14ac:dyDescent="0.25">
      <c r="AG77" s="255"/>
      <c r="AH77" s="255"/>
    </row>
    <row r="78" spans="28:34" ht="12.75" x14ac:dyDescent="0.25"/>
    <row r="79" spans="28:34" ht="12.75" x14ac:dyDescent="0.25"/>
    <row r="80" spans="28:34" ht="12.75" x14ac:dyDescent="0.25"/>
    <row r="81" spans="25:34" ht="12.75" x14ac:dyDescent="0.25"/>
    <row r="82" spans="25:34" ht="12.75" x14ac:dyDescent="0.25">
      <c r="Y82" s="255"/>
    </row>
    <row r="83" spans="25:34" ht="12.75" x14ac:dyDescent="0.25">
      <c r="Y83" s="255"/>
      <c r="Z83" s="255"/>
      <c r="AA83" s="255"/>
      <c r="AB83" s="255"/>
      <c r="AC83" s="255"/>
      <c r="AD83" s="255"/>
      <c r="AE83" s="255"/>
      <c r="AF83" s="255"/>
      <c r="AG83" s="255"/>
      <c r="AH83" s="255"/>
    </row>
    <row r="84" spans="25:34" ht="12.75" x14ac:dyDescent="0.25"/>
    <row r="85" spans="25:34" ht="12.75" x14ac:dyDescent="0.25"/>
    <row r="86" spans="25:34" ht="12.75" x14ac:dyDescent="0.25"/>
    <row r="87" spans="25:34" ht="12.75" x14ac:dyDescent="0.25"/>
    <row r="88" spans="25:34" ht="12.75" x14ac:dyDescent="0.25">
      <c r="AH88" s="255"/>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5"/>
      <c r="AG94" s="255"/>
      <c r="AH94" s="255"/>
    </row>
    <row r="95" spans="25:34" ht="13.5" customHeight="1" x14ac:dyDescent="0.25">
      <c r="AH95" s="255"/>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5"/>
    </row>
    <row r="102" spans="33:34" ht="13.5" customHeight="1" x14ac:dyDescent="0.25"/>
    <row r="103" spans="33:34" ht="13.5" customHeight="1" x14ac:dyDescent="0.25"/>
    <row r="104" spans="33:34" ht="13.5" customHeight="1" x14ac:dyDescent="0.25">
      <c r="AG104" s="255"/>
      <c r="AH104" s="255"/>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5"/>
    </row>
    <row r="117" spans="34:122" ht="13.5" customHeight="1" x14ac:dyDescent="0.25"/>
    <row r="118" spans="34:122" ht="13.5" customHeight="1" x14ac:dyDescent="0.25"/>
    <row r="119" spans="34:122" ht="13.5" customHeight="1" x14ac:dyDescent="0.25"/>
    <row r="120" spans="34:122" ht="13.5" customHeight="1" x14ac:dyDescent="0.25">
      <c r="AH120" s="255"/>
    </row>
    <row r="121" spans="34:122" ht="13.5" customHeight="1" x14ac:dyDescent="0.25">
      <c r="AH121" s="255"/>
    </row>
    <row r="122" spans="34:122" ht="13.5" customHeight="1" x14ac:dyDescent="0.25"/>
    <row r="123" spans="34:122" ht="13.5" customHeight="1" x14ac:dyDescent="0.25"/>
    <row r="124" spans="34:122" ht="13.5" customHeight="1" x14ac:dyDescent="0.25"/>
    <row r="125" spans="34:122" ht="13.5" customHeight="1" x14ac:dyDescent="0.25">
      <c r="DR125" s="255" t="s">
        <v>510</v>
      </c>
    </row>
  </sheetData>
  <sheetProtection algorithmName="SHA-512" hashValue="nLyyJexACWQHLgT41fQgBJ3lWKBtIAbXp1EBcJpuqwTYAhRMkTOnvPsfiwjy2D5sHA7T6N8a4Y5L6RSyEGAdjg==" saltValue="4W5SNdg0WJS/ukbfm36pq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0" customWidth="1"/>
    <col min="2" max="8" width="13.3984375" style="140" customWidth="1"/>
    <col min="9" max="16384" width="11.1328125" style="140"/>
  </cols>
  <sheetData>
    <row r="1" spans="1:8" x14ac:dyDescent="0.25">
      <c r="A1" s="134"/>
      <c r="B1" s="135"/>
      <c r="C1" s="136"/>
      <c r="D1" s="137"/>
      <c r="E1" s="138"/>
      <c r="F1" s="138"/>
      <c r="G1" s="138"/>
      <c r="H1" s="139"/>
    </row>
    <row r="2" spans="1:8" x14ac:dyDescent="0.25">
      <c r="A2" s="141"/>
      <c r="B2" s="142"/>
      <c r="C2" s="143"/>
      <c r="D2" s="144" t="s">
        <v>54</v>
      </c>
      <c r="E2" s="145"/>
      <c r="F2" s="146" t="s">
        <v>560</v>
      </c>
      <c r="G2" s="147"/>
      <c r="H2" s="148"/>
    </row>
    <row r="3" spans="1:8" x14ac:dyDescent="0.25">
      <c r="A3" s="144" t="s">
        <v>553</v>
      </c>
      <c r="B3" s="149"/>
      <c r="C3" s="150"/>
      <c r="D3" s="151">
        <v>73629</v>
      </c>
      <c r="E3" s="152"/>
      <c r="F3" s="153">
        <v>54684</v>
      </c>
      <c r="G3" s="154"/>
      <c r="H3" s="155"/>
    </row>
    <row r="4" spans="1:8" x14ac:dyDescent="0.25">
      <c r="A4" s="156"/>
      <c r="B4" s="157"/>
      <c r="C4" s="158"/>
      <c r="D4" s="159">
        <v>39746</v>
      </c>
      <c r="E4" s="160"/>
      <c r="F4" s="161">
        <v>32829</v>
      </c>
      <c r="G4" s="162"/>
      <c r="H4" s="163"/>
    </row>
    <row r="5" spans="1:8" x14ac:dyDescent="0.25">
      <c r="A5" s="144" t="s">
        <v>555</v>
      </c>
      <c r="B5" s="149"/>
      <c r="C5" s="150"/>
      <c r="D5" s="151">
        <v>71701</v>
      </c>
      <c r="E5" s="152"/>
      <c r="F5" s="153">
        <v>62383</v>
      </c>
      <c r="G5" s="154"/>
      <c r="H5" s="155"/>
    </row>
    <row r="6" spans="1:8" x14ac:dyDescent="0.25">
      <c r="A6" s="156"/>
      <c r="B6" s="157"/>
      <c r="C6" s="158"/>
      <c r="D6" s="159">
        <v>40224</v>
      </c>
      <c r="E6" s="160"/>
      <c r="F6" s="161">
        <v>35325</v>
      </c>
      <c r="G6" s="162"/>
      <c r="H6" s="163"/>
    </row>
    <row r="7" spans="1:8" x14ac:dyDescent="0.25">
      <c r="A7" s="144" t="s">
        <v>556</v>
      </c>
      <c r="B7" s="149"/>
      <c r="C7" s="150"/>
      <c r="D7" s="151">
        <v>80828</v>
      </c>
      <c r="E7" s="152"/>
      <c r="F7" s="153">
        <v>76347</v>
      </c>
      <c r="G7" s="154"/>
      <c r="H7" s="155"/>
    </row>
    <row r="8" spans="1:8" x14ac:dyDescent="0.25">
      <c r="A8" s="156"/>
      <c r="B8" s="157"/>
      <c r="C8" s="158"/>
      <c r="D8" s="159">
        <v>60065</v>
      </c>
      <c r="E8" s="160"/>
      <c r="F8" s="161">
        <v>41762</v>
      </c>
      <c r="G8" s="162"/>
      <c r="H8" s="163"/>
    </row>
    <row r="9" spans="1:8" x14ac:dyDescent="0.25">
      <c r="A9" s="144" t="s">
        <v>557</v>
      </c>
      <c r="B9" s="149"/>
      <c r="C9" s="150"/>
      <c r="D9" s="151">
        <v>45803</v>
      </c>
      <c r="E9" s="152"/>
      <c r="F9" s="153">
        <v>69604</v>
      </c>
      <c r="G9" s="154"/>
      <c r="H9" s="155"/>
    </row>
    <row r="10" spans="1:8" x14ac:dyDescent="0.25">
      <c r="A10" s="156"/>
      <c r="B10" s="157"/>
      <c r="C10" s="158"/>
      <c r="D10" s="159">
        <v>28322</v>
      </c>
      <c r="E10" s="160"/>
      <c r="F10" s="161">
        <v>36247</v>
      </c>
      <c r="G10" s="162"/>
      <c r="H10" s="163"/>
    </row>
    <row r="11" spans="1:8" x14ac:dyDescent="0.25">
      <c r="A11" s="144" t="s">
        <v>558</v>
      </c>
      <c r="B11" s="149"/>
      <c r="C11" s="150"/>
      <c r="D11" s="151">
        <v>41400</v>
      </c>
      <c r="E11" s="152"/>
      <c r="F11" s="153">
        <v>68410</v>
      </c>
      <c r="G11" s="154"/>
      <c r="H11" s="155"/>
    </row>
    <row r="12" spans="1:8" x14ac:dyDescent="0.25">
      <c r="A12" s="156"/>
      <c r="B12" s="157"/>
      <c r="C12" s="164"/>
      <c r="D12" s="159">
        <v>20962</v>
      </c>
      <c r="E12" s="160"/>
      <c r="F12" s="161">
        <v>35086</v>
      </c>
      <c r="G12" s="162"/>
      <c r="H12" s="163"/>
    </row>
    <row r="13" spans="1:8" x14ac:dyDescent="0.25">
      <c r="A13" s="144"/>
      <c r="B13" s="149"/>
      <c r="C13" s="165"/>
      <c r="D13" s="166">
        <v>62672</v>
      </c>
      <c r="E13" s="167"/>
      <c r="F13" s="168">
        <v>66286</v>
      </c>
      <c r="G13" s="169"/>
      <c r="H13" s="155"/>
    </row>
    <row r="14" spans="1:8" x14ac:dyDescent="0.25">
      <c r="A14" s="156"/>
      <c r="B14" s="157"/>
      <c r="C14" s="158"/>
      <c r="D14" s="159">
        <v>37864</v>
      </c>
      <c r="E14" s="160"/>
      <c r="F14" s="161">
        <v>36250</v>
      </c>
      <c r="G14" s="162"/>
      <c r="H14" s="163"/>
    </row>
    <row r="17" spans="1:11" x14ac:dyDescent="0.25">
      <c r="A17" s="140" t="s">
        <v>55</v>
      </c>
    </row>
    <row r="18" spans="1:11" x14ac:dyDescent="0.25">
      <c r="A18" s="170"/>
      <c r="B18" s="170" t="str">
        <f>実質収支比率等に係る経年分析!F$46</f>
        <v>H30</v>
      </c>
      <c r="C18" s="170" t="str">
        <f>実質収支比率等に係る経年分析!G$46</f>
        <v>R01</v>
      </c>
      <c r="D18" s="170" t="str">
        <f>実質収支比率等に係る経年分析!H$46</f>
        <v>R02</v>
      </c>
      <c r="E18" s="170" t="str">
        <f>実質収支比率等に係る経年分析!I$46</f>
        <v>R03</v>
      </c>
      <c r="F18" s="170" t="str">
        <f>実質収支比率等に係る経年分析!J$46</f>
        <v>R04</v>
      </c>
    </row>
    <row r="19" spans="1:11" x14ac:dyDescent="0.25">
      <c r="A19" s="170" t="s">
        <v>56</v>
      </c>
      <c r="B19" s="170">
        <f>ROUND(VALUE(SUBSTITUTE(実質収支比率等に係る経年分析!F$48,"▲","-")),2)</f>
        <v>3.87</v>
      </c>
      <c r="C19" s="170">
        <f>ROUND(VALUE(SUBSTITUTE(実質収支比率等に係る経年分析!G$48,"▲","-")),2)</f>
        <v>5.37</v>
      </c>
      <c r="D19" s="170">
        <f>ROUND(VALUE(SUBSTITUTE(実質収支比率等に係る経年分析!H$48,"▲","-")),2)</f>
        <v>6.01</v>
      </c>
      <c r="E19" s="170">
        <f>ROUND(VALUE(SUBSTITUTE(実質収支比率等に係る経年分析!I$48,"▲","-")),2)</f>
        <v>6.66</v>
      </c>
      <c r="F19" s="170">
        <f>ROUND(VALUE(SUBSTITUTE(実質収支比率等に係る経年分析!J$48,"▲","-")),2)</f>
        <v>7.45</v>
      </c>
    </row>
    <row r="20" spans="1:11" x14ac:dyDescent="0.25">
      <c r="A20" s="170" t="s">
        <v>57</v>
      </c>
      <c r="B20" s="170">
        <f>ROUND(VALUE(SUBSTITUTE(実質収支比率等に係る経年分析!F$47,"▲","-")),2)</f>
        <v>19.329999999999998</v>
      </c>
      <c r="C20" s="170">
        <f>ROUND(VALUE(SUBSTITUTE(実質収支比率等に係る経年分析!G$47,"▲","-")),2)</f>
        <v>19.5</v>
      </c>
      <c r="D20" s="170">
        <f>ROUND(VALUE(SUBSTITUTE(実質収支比率等に係る経年分析!H$47,"▲","-")),2)</f>
        <v>21.41</v>
      </c>
      <c r="E20" s="170">
        <f>ROUND(VALUE(SUBSTITUTE(実質収支比率等に係る経年分析!I$47,"▲","-")),2)</f>
        <v>25.94</v>
      </c>
      <c r="F20" s="170">
        <f>ROUND(VALUE(SUBSTITUTE(実質収支比率等に係る経年分析!J$47,"▲","-")),2)</f>
        <v>30.5</v>
      </c>
    </row>
    <row r="21" spans="1:11" x14ac:dyDescent="0.25">
      <c r="A21" s="170" t="s">
        <v>58</v>
      </c>
      <c r="B21" s="170">
        <f>IF(ISNUMBER(VALUE(SUBSTITUTE(実質収支比率等に係る経年分析!F$49,"▲","-"))),ROUND(VALUE(SUBSTITUTE(実質収支比率等に係る経年分析!F$49,"▲","-")),2),NA())</f>
        <v>-1.62</v>
      </c>
      <c r="C21" s="170">
        <f>IF(ISNUMBER(VALUE(SUBSTITUTE(実質収支比率等に係る経年分析!G$49,"▲","-"))),ROUND(VALUE(SUBSTITUTE(実質収支比率等に係る経年分析!G$49,"▲","-")),2),NA())</f>
        <v>1.46</v>
      </c>
      <c r="D21" s="170">
        <f>IF(ISNUMBER(VALUE(SUBSTITUTE(実質収支比率等に係る経年分析!H$49,"▲","-"))),ROUND(VALUE(SUBSTITUTE(実質収支比率等に係る経年分析!H$49,"▲","-")),2),NA())</f>
        <v>3.42</v>
      </c>
      <c r="E21" s="170">
        <f>IF(ISNUMBER(VALUE(SUBSTITUTE(実質収支比率等に係る経年分析!I$49,"▲","-"))),ROUND(VALUE(SUBSTITUTE(実質収支比率等に係る経年分析!I$49,"▲","-")),2),NA())</f>
        <v>6.13</v>
      </c>
      <c r="F21" s="170">
        <f>IF(ISNUMBER(VALUE(SUBSTITUTE(実質収支比率等に係る経年分析!J$49,"▲","-"))),ROUND(VALUE(SUBSTITUTE(実質収支比率等に係る経年分析!J$49,"▲","-")),2),NA())</f>
        <v>3.98</v>
      </c>
    </row>
    <row r="24" spans="1:11" x14ac:dyDescent="0.25">
      <c r="A24" s="140" t="s">
        <v>59</v>
      </c>
    </row>
    <row r="25" spans="1:11" x14ac:dyDescent="0.25">
      <c r="A25" s="171"/>
      <c r="B25" s="171" t="str">
        <f>連結実質赤字比率に係る赤字・黒字の構成分析!F$33</f>
        <v>H30</v>
      </c>
      <c r="C25" s="171"/>
      <c r="D25" s="171" t="str">
        <f>連結実質赤字比率に係る赤字・黒字の構成分析!G$33</f>
        <v>R01</v>
      </c>
      <c r="E25" s="171"/>
      <c r="F25" s="171" t="str">
        <f>連結実質赤字比率に係る赤字・黒字の構成分析!H$33</f>
        <v>R02</v>
      </c>
      <c r="G25" s="171"/>
      <c r="H25" s="171" t="str">
        <f>連結実質赤字比率に係る赤字・黒字の構成分析!I$33</f>
        <v>R03</v>
      </c>
      <c r="I25" s="171"/>
      <c r="J25" s="171" t="str">
        <f>連結実質赤字比率に係る赤字・黒字の構成分析!J$33</f>
        <v>R04</v>
      </c>
      <c r="K25" s="171"/>
    </row>
    <row r="26" spans="1:11" x14ac:dyDescent="0.25">
      <c r="A26" s="171"/>
      <c r="B26" s="171" t="s">
        <v>60</v>
      </c>
      <c r="C26" s="171" t="s">
        <v>61</v>
      </c>
      <c r="D26" s="171" t="s">
        <v>60</v>
      </c>
      <c r="E26" s="171" t="s">
        <v>61</v>
      </c>
      <c r="F26" s="171" t="s">
        <v>60</v>
      </c>
      <c r="G26" s="171" t="s">
        <v>61</v>
      </c>
      <c r="H26" s="171" t="s">
        <v>60</v>
      </c>
      <c r="I26" s="171" t="s">
        <v>61</v>
      </c>
      <c r="J26" s="171" t="s">
        <v>60</v>
      </c>
      <c r="K26" s="171" t="s">
        <v>61</v>
      </c>
    </row>
    <row r="27" spans="1:11" x14ac:dyDescent="0.25">
      <c r="A27" s="171" t="str">
        <f>IF(連結実質赤字比率に係る赤字・黒字の構成分析!C$43="",NA(),連結実質赤字比率に係る赤字・黒字の構成分析!C$43)</f>
        <v>その他会計（黒字）</v>
      </c>
      <c r="B27" s="171" t="e">
        <f>IF(ROUND(VALUE(SUBSTITUTE(連結実質赤字比率に係る赤字・黒字の構成分析!F$43,"▲", "-")), 2) &lt; 0, ABS(ROUND(VALUE(SUBSTITUTE(連結実質赤字比率に係る赤字・黒字の構成分析!F$43,"▲", "-")), 2)), NA())</f>
        <v>#N/A</v>
      </c>
      <c r="C27" s="171">
        <f>IF(ROUND(VALUE(SUBSTITUTE(連結実質赤字比率に係る赤字・黒字の構成分析!F$43,"▲", "-")), 2) &gt;= 0, ABS(ROUND(VALUE(SUBSTITUTE(連結実質赤字比率に係る赤字・黒字の構成分析!F$43,"▲", "-")), 2)), NA())</f>
        <v>0</v>
      </c>
      <c r="D27" s="171" t="e">
        <f>IF(ROUND(VALUE(SUBSTITUTE(連結実質赤字比率に係る赤字・黒字の構成分析!G$43,"▲", "-")), 2) &lt; 0, ABS(ROUND(VALUE(SUBSTITUTE(連結実質赤字比率に係る赤字・黒字の構成分析!G$43,"▲", "-")), 2)), NA())</f>
        <v>#N/A</v>
      </c>
      <c r="E27" s="171">
        <f>IF(ROUND(VALUE(SUBSTITUTE(連結実質赤字比率に係る赤字・黒字の構成分析!G$43,"▲", "-")), 2) &gt;= 0, ABS(ROUND(VALUE(SUBSTITUTE(連結実質赤字比率に係る赤字・黒字の構成分析!G$43,"▲", "-")), 2)), NA())</f>
        <v>0.43</v>
      </c>
      <c r="F27" s="171" t="e">
        <f>IF(ROUND(VALUE(SUBSTITUTE(連結実質赤字比率に係る赤字・黒字の構成分析!H$43,"▲", "-")), 2) &lt; 0, ABS(ROUND(VALUE(SUBSTITUTE(連結実質赤字比率に係る赤字・黒字の構成分析!H$43,"▲", "-")), 2)), NA())</f>
        <v>#VALUE!</v>
      </c>
      <c r="G27" s="171" t="e">
        <f>IF(ROUND(VALUE(SUBSTITUTE(連結実質赤字比率に係る赤字・黒字の構成分析!H$43,"▲", "-")), 2) &gt;= 0, ABS(ROUND(VALUE(SUBSTITUTE(連結実質赤字比率に係る赤字・黒字の構成分析!H$43,"▲", "-")), 2)), NA())</f>
        <v>#VALUE!</v>
      </c>
      <c r="H27" s="171" t="e">
        <f>IF(ROUND(VALUE(SUBSTITUTE(連結実質赤字比率に係る赤字・黒字の構成分析!I$43,"▲", "-")), 2) &lt; 0, ABS(ROUND(VALUE(SUBSTITUTE(連結実質赤字比率に係る赤字・黒字の構成分析!I$43,"▲", "-")), 2)), NA())</f>
        <v>#VALUE!</v>
      </c>
      <c r="I27" s="171" t="e">
        <f>IF(ROUND(VALUE(SUBSTITUTE(連結実質赤字比率に係る赤字・黒字の構成分析!I$43,"▲", "-")), 2) &gt;= 0, ABS(ROUND(VALUE(SUBSTITUTE(連結実質赤字比率に係る赤字・黒字の構成分析!I$43,"▲", "-")), 2)), NA())</f>
        <v>#VALUE!</v>
      </c>
      <c r="J27" s="171" t="e">
        <f>IF(ROUND(VALUE(SUBSTITUTE(連結実質赤字比率に係る赤字・黒字の構成分析!J$43,"▲", "-")), 2) &lt; 0, ABS(ROUND(VALUE(SUBSTITUTE(連結実質赤字比率に係る赤字・黒字の構成分析!J$43,"▲", "-")), 2)), NA())</f>
        <v>#VALUE!</v>
      </c>
      <c r="K27" s="171" t="e">
        <f>IF(ROUND(VALUE(SUBSTITUTE(連結実質赤字比率に係る赤字・黒字の構成分析!J$43,"▲", "-")), 2) &gt;= 0, ABS(ROUND(VALUE(SUBSTITUTE(連結実質赤字比率に係る赤字・黒字の構成分析!J$43,"▲", "-")), 2)), NA())</f>
        <v>#VALUE!</v>
      </c>
    </row>
    <row r="28" spans="1:11" x14ac:dyDescent="0.25">
      <c r="A28" s="171" t="str">
        <f>IF(連結実質赤字比率に係る赤字・黒字の構成分析!C$42="",NA(),連結実質赤字比率に係る赤字・黒字の構成分析!C$42)</f>
        <v>その他会計（赤字）</v>
      </c>
      <c r="B28" s="171" t="e">
        <f>IF(ROUND(VALUE(SUBSTITUTE(連結実質赤字比率に係る赤字・黒字の構成分析!F$42,"▲", "-")), 2) &lt; 0, ABS(ROUND(VALUE(SUBSTITUTE(連結実質赤字比率に係る赤字・黒字の構成分析!F$42,"▲", "-")), 2)), NA())</f>
        <v>#VALUE!</v>
      </c>
      <c r="C28" s="171" t="e">
        <f>IF(ROUND(VALUE(SUBSTITUTE(連結実質赤字比率に係る赤字・黒字の構成分析!F$42,"▲", "-")), 2) &gt;= 0, ABS(ROUND(VALUE(SUBSTITUTE(連結実質赤字比率に係る赤字・黒字の構成分析!F$42,"▲", "-")), 2)), NA())</f>
        <v>#VALUE!</v>
      </c>
      <c r="D28" s="171" t="e">
        <f>IF(ROUND(VALUE(SUBSTITUTE(連結実質赤字比率に係る赤字・黒字の構成分析!G$42,"▲", "-")), 2) &lt; 0, ABS(ROUND(VALUE(SUBSTITUTE(連結実質赤字比率に係る赤字・黒字の構成分析!G$42,"▲", "-")), 2)), NA())</f>
        <v>#VALUE!</v>
      </c>
      <c r="E28" s="171" t="e">
        <f>IF(ROUND(VALUE(SUBSTITUTE(連結実質赤字比率に係る赤字・黒字の構成分析!G$42,"▲", "-")), 2) &gt;= 0, ABS(ROUND(VALUE(SUBSTITUTE(連結実質赤字比率に係る赤字・黒字の構成分析!G$42,"▲", "-")), 2)), NA())</f>
        <v>#VALUE!</v>
      </c>
      <c r="F28" s="171" t="e">
        <f>IF(ROUND(VALUE(SUBSTITUTE(連結実質赤字比率に係る赤字・黒字の構成分析!H$42,"▲", "-")), 2) &lt; 0, ABS(ROUND(VALUE(SUBSTITUTE(連結実質赤字比率に係る赤字・黒字の構成分析!H$42,"▲", "-")), 2)), NA())</f>
        <v>#VALUE!</v>
      </c>
      <c r="G28" s="171" t="e">
        <f>IF(ROUND(VALUE(SUBSTITUTE(連結実質赤字比率に係る赤字・黒字の構成分析!H$42,"▲", "-")), 2) &gt;= 0, ABS(ROUND(VALUE(SUBSTITUTE(連結実質赤字比率に係る赤字・黒字の構成分析!H$42,"▲", "-")), 2)), NA())</f>
        <v>#VALUE!</v>
      </c>
      <c r="H28" s="171" t="e">
        <f>IF(ROUND(VALUE(SUBSTITUTE(連結実質赤字比率に係る赤字・黒字の構成分析!I$42,"▲", "-")), 2) &lt; 0, ABS(ROUND(VALUE(SUBSTITUTE(連結実質赤字比率に係る赤字・黒字の構成分析!I$42,"▲", "-")), 2)), NA())</f>
        <v>#VALUE!</v>
      </c>
      <c r="I28" s="171" t="e">
        <f>IF(ROUND(VALUE(SUBSTITUTE(連結実質赤字比率に係る赤字・黒字の構成分析!I$42,"▲", "-")), 2) &gt;= 0, ABS(ROUND(VALUE(SUBSTITUTE(連結実質赤字比率に係る赤字・黒字の構成分析!I$42,"▲", "-")), 2)), NA())</f>
        <v>#VALUE!</v>
      </c>
      <c r="J28" s="171" t="e">
        <f>IF(ROUND(VALUE(SUBSTITUTE(連結実質赤字比率に係る赤字・黒字の構成分析!J$42,"▲", "-")), 2) &lt; 0, ABS(ROUND(VALUE(SUBSTITUTE(連結実質赤字比率に係る赤字・黒字の構成分析!J$42,"▲", "-")), 2)), NA())</f>
        <v>#VALUE!</v>
      </c>
      <c r="K28" s="171" t="e">
        <f>IF(ROUND(VALUE(SUBSTITUTE(連結実質赤字比率に係る赤字・黒字の構成分析!J$42,"▲", "-")), 2) &gt;= 0, ABS(ROUND(VALUE(SUBSTITUTE(連結実質赤字比率に係る赤字・黒字の構成分析!J$42,"▲", "-")), 2)), NA())</f>
        <v>#VALUE!</v>
      </c>
    </row>
    <row r="29" spans="1:11" x14ac:dyDescent="0.25">
      <c r="A29" s="171" t="e">
        <f>IF(連結実質赤字比率に係る赤字・黒字の構成分析!C$41="",NA(),連結実質赤字比率に係る赤字・黒字の構成分析!C$41)</f>
        <v>#N/A</v>
      </c>
      <c r="B29" s="171" t="e">
        <f>IF(ROUND(VALUE(SUBSTITUTE(連結実質赤字比率に係る赤字・黒字の構成分析!F$41,"▲", "-")), 2) &lt; 0, ABS(ROUND(VALUE(SUBSTITUTE(連結実質赤字比率に係る赤字・黒字の構成分析!F$41,"▲", "-")), 2)), NA())</f>
        <v>#VALUE!</v>
      </c>
      <c r="C29" s="171" t="e">
        <f>IF(ROUND(VALUE(SUBSTITUTE(連結実質赤字比率に係る赤字・黒字の構成分析!F$41,"▲", "-")), 2) &gt;= 0, ABS(ROUND(VALUE(SUBSTITUTE(連結実質赤字比率に係る赤字・黒字の構成分析!F$41,"▲", "-")), 2)), NA())</f>
        <v>#VALUE!</v>
      </c>
      <c r="D29" s="171" t="e">
        <f>IF(ROUND(VALUE(SUBSTITUTE(連結実質赤字比率に係る赤字・黒字の構成分析!G$41,"▲", "-")), 2) &lt; 0, ABS(ROUND(VALUE(SUBSTITUTE(連結実質赤字比率に係る赤字・黒字の構成分析!G$41,"▲", "-")), 2)), NA())</f>
        <v>#VALUE!</v>
      </c>
      <c r="E29" s="171" t="e">
        <f>IF(ROUND(VALUE(SUBSTITUTE(連結実質赤字比率に係る赤字・黒字の構成分析!G$41,"▲", "-")), 2) &gt;= 0, ABS(ROUND(VALUE(SUBSTITUTE(連結実質赤字比率に係る赤字・黒字の構成分析!G$41,"▲", "-")), 2)), NA())</f>
        <v>#VALUE!</v>
      </c>
      <c r="F29" s="171" t="e">
        <f>IF(ROUND(VALUE(SUBSTITUTE(連結実質赤字比率に係る赤字・黒字の構成分析!H$41,"▲", "-")), 2) &lt; 0, ABS(ROUND(VALUE(SUBSTITUTE(連結実質赤字比率に係る赤字・黒字の構成分析!H$41,"▲", "-")), 2)), NA())</f>
        <v>#VALUE!</v>
      </c>
      <c r="G29" s="171" t="e">
        <f>IF(ROUND(VALUE(SUBSTITUTE(連結実質赤字比率に係る赤字・黒字の構成分析!H$41,"▲", "-")), 2) &gt;= 0, ABS(ROUND(VALUE(SUBSTITUTE(連結実質赤字比率に係る赤字・黒字の構成分析!H$41,"▲", "-")), 2)), NA())</f>
        <v>#VALUE!</v>
      </c>
      <c r="H29" s="171" t="e">
        <f>IF(ROUND(VALUE(SUBSTITUTE(連結実質赤字比率に係る赤字・黒字の構成分析!I$41,"▲", "-")), 2) &lt; 0, ABS(ROUND(VALUE(SUBSTITUTE(連結実質赤字比率に係る赤字・黒字の構成分析!I$41,"▲", "-")), 2)), NA())</f>
        <v>#VALUE!</v>
      </c>
      <c r="I29" s="171" t="e">
        <f>IF(ROUND(VALUE(SUBSTITUTE(連結実質赤字比率に係る赤字・黒字の構成分析!I$41,"▲", "-")), 2) &gt;= 0, ABS(ROUND(VALUE(SUBSTITUTE(連結実質赤字比率に係る赤字・黒字の構成分析!I$41,"▲", "-")), 2)), NA())</f>
        <v>#VALUE!</v>
      </c>
      <c r="J29" s="171" t="e">
        <f>IF(ROUND(VALUE(SUBSTITUTE(連結実質赤字比率に係る赤字・黒字の構成分析!J$41,"▲", "-")), 2) &lt; 0, ABS(ROUND(VALUE(SUBSTITUTE(連結実質赤字比率に係る赤字・黒字の構成分析!J$41,"▲", "-")), 2)), NA())</f>
        <v>#VALUE!</v>
      </c>
      <c r="K29" s="171" t="e">
        <f>IF(ROUND(VALUE(SUBSTITUTE(連結実質赤字比率に係る赤字・黒字の構成分析!J$41,"▲", "-")), 2) &gt;= 0, ABS(ROUND(VALUE(SUBSTITUTE(連結実質赤字比率に係る赤字・黒字の構成分析!J$41,"▲", "-")), 2)), NA())</f>
        <v>#VALUE!</v>
      </c>
    </row>
    <row r="30" spans="1:11" x14ac:dyDescent="0.25">
      <c r="A30" s="171" t="e">
        <f>IF(連結実質赤字比率に係る赤字・黒字の構成分析!C$40="",NA(),連結実質赤字比率に係る赤字・黒字の構成分析!C$40)</f>
        <v>#N/A</v>
      </c>
      <c r="B30" s="171" t="e">
        <f>IF(ROUND(VALUE(SUBSTITUTE(連結実質赤字比率に係る赤字・黒字の構成分析!F$40,"▲", "-")), 2) &lt; 0, ABS(ROUND(VALUE(SUBSTITUTE(連結実質赤字比率に係る赤字・黒字の構成分析!F$40,"▲", "-")), 2)), NA())</f>
        <v>#VALUE!</v>
      </c>
      <c r="C30" s="171" t="e">
        <f>IF(ROUND(VALUE(SUBSTITUTE(連結実質赤字比率に係る赤字・黒字の構成分析!F$40,"▲", "-")), 2) &gt;= 0, ABS(ROUND(VALUE(SUBSTITUTE(連結実質赤字比率に係る赤字・黒字の構成分析!F$40,"▲", "-")), 2)), NA())</f>
        <v>#VALUE!</v>
      </c>
      <c r="D30" s="171" t="e">
        <f>IF(ROUND(VALUE(SUBSTITUTE(連結実質赤字比率に係る赤字・黒字の構成分析!G$40,"▲", "-")), 2) &lt; 0, ABS(ROUND(VALUE(SUBSTITUTE(連結実質赤字比率に係る赤字・黒字の構成分析!G$40,"▲", "-")), 2)), NA())</f>
        <v>#VALUE!</v>
      </c>
      <c r="E30" s="171" t="e">
        <f>IF(ROUND(VALUE(SUBSTITUTE(連結実質赤字比率に係る赤字・黒字の構成分析!G$40,"▲", "-")), 2) &gt;= 0, ABS(ROUND(VALUE(SUBSTITUTE(連結実質赤字比率に係る赤字・黒字の構成分析!G$40,"▲", "-")), 2)), NA())</f>
        <v>#VALUE!</v>
      </c>
      <c r="F30" s="171" t="e">
        <f>IF(ROUND(VALUE(SUBSTITUTE(連結実質赤字比率に係る赤字・黒字の構成分析!H$40,"▲", "-")), 2) &lt; 0, ABS(ROUND(VALUE(SUBSTITUTE(連結実質赤字比率に係る赤字・黒字の構成分析!H$40,"▲", "-")), 2)), NA())</f>
        <v>#VALUE!</v>
      </c>
      <c r="G30" s="171" t="e">
        <f>IF(ROUND(VALUE(SUBSTITUTE(連結実質赤字比率に係る赤字・黒字の構成分析!H$40,"▲", "-")), 2) &gt;= 0, ABS(ROUND(VALUE(SUBSTITUTE(連結実質赤字比率に係る赤字・黒字の構成分析!H$40,"▲", "-")), 2)), NA())</f>
        <v>#VALUE!</v>
      </c>
      <c r="H30" s="171" t="e">
        <f>IF(ROUND(VALUE(SUBSTITUTE(連結実質赤字比率に係る赤字・黒字の構成分析!I$40,"▲", "-")), 2) &lt; 0, ABS(ROUND(VALUE(SUBSTITUTE(連結実質赤字比率に係る赤字・黒字の構成分析!I$40,"▲", "-")), 2)), NA())</f>
        <v>#VALUE!</v>
      </c>
      <c r="I30" s="171" t="e">
        <f>IF(ROUND(VALUE(SUBSTITUTE(連結実質赤字比率に係る赤字・黒字の構成分析!I$40,"▲", "-")), 2) &gt;= 0, ABS(ROUND(VALUE(SUBSTITUTE(連結実質赤字比率に係る赤字・黒字の構成分析!I$40,"▲", "-")), 2)), NA())</f>
        <v>#VALUE!</v>
      </c>
      <c r="J30" s="171" t="e">
        <f>IF(ROUND(VALUE(SUBSTITUTE(連結実質赤字比率に係る赤字・黒字の構成分析!J$40,"▲", "-")), 2) &lt; 0, ABS(ROUND(VALUE(SUBSTITUTE(連結実質赤字比率に係る赤字・黒字の構成分析!J$40,"▲", "-")), 2)), NA())</f>
        <v>#VALUE!</v>
      </c>
      <c r="K30" s="171" t="e">
        <f>IF(ROUND(VALUE(SUBSTITUTE(連結実質赤字比率に係る赤字・黒字の構成分析!J$40,"▲", "-")), 2) &gt;= 0, ABS(ROUND(VALUE(SUBSTITUTE(連結実質赤字比率に係る赤字・黒字の構成分析!J$40,"▲", "-")), 2)), NA())</f>
        <v>#VALUE!</v>
      </c>
    </row>
    <row r="31" spans="1:11" x14ac:dyDescent="0.25">
      <c r="A31" s="171" t="str">
        <f>IF(連結実質赤字比率に係る赤字・黒字の構成分析!C$39="",NA(),連結実質赤字比率に係る赤字・黒字の構成分析!C$39)</f>
        <v>下水道事業会計</v>
      </c>
      <c r="B31" s="171" t="e">
        <f>IF(ROUND(VALUE(SUBSTITUTE(連結実質赤字比率に係る赤字・黒字の構成分析!F$39,"▲", "-")), 2) &lt; 0, ABS(ROUND(VALUE(SUBSTITUTE(連結実質赤字比率に係る赤字・黒字の構成分析!F$39,"▲", "-")), 2)), NA())</f>
        <v>#VALUE!</v>
      </c>
      <c r="C31" s="171" t="e">
        <f>IF(ROUND(VALUE(SUBSTITUTE(連結実質赤字比率に係る赤字・黒字の構成分析!F$39,"▲", "-")), 2) &gt;= 0, ABS(ROUND(VALUE(SUBSTITUTE(連結実質赤字比率に係る赤字・黒字の構成分析!F$39,"▲", "-")), 2)), NA())</f>
        <v>#VALUE!</v>
      </c>
      <c r="D31" s="171" t="e">
        <f>IF(ROUND(VALUE(SUBSTITUTE(連結実質赤字比率に係る赤字・黒字の構成分析!G$39,"▲", "-")), 2) &lt; 0, ABS(ROUND(VALUE(SUBSTITUTE(連結実質赤字比率に係る赤字・黒字の構成分析!G$39,"▲", "-")), 2)), NA())</f>
        <v>#VALUE!</v>
      </c>
      <c r="E31" s="171" t="e">
        <f>IF(ROUND(VALUE(SUBSTITUTE(連結実質赤字比率に係る赤字・黒字の構成分析!G$39,"▲", "-")), 2) &gt;= 0, ABS(ROUND(VALUE(SUBSTITUTE(連結実質赤字比率に係る赤字・黒字の構成分析!G$39,"▲", "-")), 2)), NA())</f>
        <v>#VALUE!</v>
      </c>
      <c r="F31" s="171" t="e">
        <f>IF(ROUND(VALUE(SUBSTITUTE(連結実質赤字比率に係る赤字・黒字の構成分析!H$39,"▲", "-")), 2) &lt; 0, ABS(ROUND(VALUE(SUBSTITUTE(連結実質赤字比率に係る赤字・黒字の構成分析!H$39,"▲", "-")), 2)), NA())</f>
        <v>#N/A</v>
      </c>
      <c r="G31" s="171">
        <f>IF(ROUND(VALUE(SUBSTITUTE(連結実質赤字比率に係る赤字・黒字の構成分析!H$39,"▲", "-")), 2) &gt;= 0, ABS(ROUND(VALUE(SUBSTITUTE(連結実質赤字比率に係る赤字・黒字の構成分析!H$39,"▲", "-")), 2)), NA())</f>
        <v>0.23</v>
      </c>
      <c r="H31" s="171" t="e">
        <f>IF(ROUND(VALUE(SUBSTITUTE(連結実質赤字比率に係る赤字・黒字の構成分析!I$39,"▲", "-")), 2) &lt; 0, ABS(ROUND(VALUE(SUBSTITUTE(連結実質赤字比率に係る赤字・黒字の構成分析!I$39,"▲", "-")), 2)), NA())</f>
        <v>#N/A</v>
      </c>
      <c r="I31" s="171">
        <f>IF(ROUND(VALUE(SUBSTITUTE(連結実質赤字比率に係る赤字・黒字の構成分析!I$39,"▲", "-")), 2) &gt;= 0, ABS(ROUND(VALUE(SUBSTITUTE(連結実質赤字比率に係る赤字・黒字の構成分析!I$39,"▲", "-")), 2)), NA())</f>
        <v>0.19</v>
      </c>
      <c r="J31" s="171" t="e">
        <f>IF(ROUND(VALUE(SUBSTITUTE(連結実質赤字比率に係る赤字・黒字の構成分析!J$39,"▲", "-")), 2) &lt; 0, ABS(ROUND(VALUE(SUBSTITUTE(連結実質赤字比率に係る赤字・黒字の構成分析!J$39,"▲", "-")), 2)), NA())</f>
        <v>#N/A</v>
      </c>
      <c r="K31" s="171">
        <f>IF(ROUND(VALUE(SUBSTITUTE(連結実質赤字比率に係る赤字・黒字の構成分析!J$39,"▲", "-")), 2) &gt;= 0, ABS(ROUND(VALUE(SUBSTITUTE(連結実質赤字比率に係る赤字・黒字の構成分析!J$39,"▲", "-")), 2)), NA())</f>
        <v>0.09</v>
      </c>
    </row>
    <row r="32" spans="1:11" x14ac:dyDescent="0.25">
      <c r="A32" s="171" t="str">
        <f>IF(連結実質赤字比率に係る赤字・黒字の構成分析!C$38="",NA(),連結実質赤字比率に係る赤字・黒字の構成分析!C$38)</f>
        <v>後期高齢者医療特別会計</v>
      </c>
      <c r="B32" s="171" t="e">
        <f>IF(ROUND(VALUE(SUBSTITUTE(連結実質赤字比率に係る赤字・黒字の構成分析!F$38,"▲", "-")), 2) &lt; 0, ABS(ROUND(VALUE(SUBSTITUTE(連結実質赤字比率に係る赤字・黒字の構成分析!F$38,"▲", "-")), 2)), NA())</f>
        <v>#N/A</v>
      </c>
      <c r="C32" s="171">
        <f>IF(ROUND(VALUE(SUBSTITUTE(連結実質赤字比率に係る赤字・黒字の構成分析!F$38,"▲", "-")), 2) &gt;= 0, ABS(ROUND(VALUE(SUBSTITUTE(連結実質赤字比率に係る赤字・黒字の構成分析!F$38,"▲", "-")), 2)), NA())</f>
        <v>0.09</v>
      </c>
      <c r="D32" s="171" t="e">
        <f>IF(ROUND(VALUE(SUBSTITUTE(連結実質赤字比率に係る赤字・黒字の構成分析!G$38,"▲", "-")), 2) &lt; 0, ABS(ROUND(VALUE(SUBSTITUTE(連結実質赤字比率に係る赤字・黒字の構成分析!G$38,"▲", "-")), 2)), NA())</f>
        <v>#N/A</v>
      </c>
      <c r="E32" s="171">
        <f>IF(ROUND(VALUE(SUBSTITUTE(連結実質赤字比率に係る赤字・黒字の構成分析!G$38,"▲", "-")), 2) &gt;= 0, ABS(ROUND(VALUE(SUBSTITUTE(連結実質赤字比率に係る赤字・黒字の構成分析!G$38,"▲", "-")), 2)), NA())</f>
        <v>0.09</v>
      </c>
      <c r="F32" s="171" t="e">
        <f>IF(ROUND(VALUE(SUBSTITUTE(連結実質赤字比率に係る赤字・黒字の構成分析!H$38,"▲", "-")), 2) &lt; 0, ABS(ROUND(VALUE(SUBSTITUTE(連結実質赤字比率に係る赤字・黒字の構成分析!H$38,"▲", "-")), 2)), NA())</f>
        <v>#N/A</v>
      </c>
      <c r="G32" s="171">
        <f>IF(ROUND(VALUE(SUBSTITUTE(連結実質赤字比率に係る赤字・黒字の構成分析!H$38,"▲", "-")), 2) &gt;= 0, ABS(ROUND(VALUE(SUBSTITUTE(連結実質赤字比率に係る赤字・黒字の構成分析!H$38,"▲", "-")), 2)), NA())</f>
        <v>0.1</v>
      </c>
      <c r="H32" s="171" t="e">
        <f>IF(ROUND(VALUE(SUBSTITUTE(連結実質赤字比率に係る赤字・黒字の構成分析!I$38,"▲", "-")), 2) &lt; 0, ABS(ROUND(VALUE(SUBSTITUTE(連結実質赤字比率に係る赤字・黒字の構成分析!I$38,"▲", "-")), 2)), NA())</f>
        <v>#N/A</v>
      </c>
      <c r="I32" s="171">
        <f>IF(ROUND(VALUE(SUBSTITUTE(連結実質赤字比率に係る赤字・黒字の構成分析!I$38,"▲", "-")), 2) &gt;= 0, ABS(ROUND(VALUE(SUBSTITUTE(連結実質赤字比率に係る赤字・黒字の構成分析!I$38,"▲", "-")), 2)), NA())</f>
        <v>0.09</v>
      </c>
      <c r="J32" s="171" t="e">
        <f>IF(ROUND(VALUE(SUBSTITUTE(連結実質赤字比率に係る赤字・黒字の構成分析!J$38,"▲", "-")), 2) &lt; 0, ABS(ROUND(VALUE(SUBSTITUTE(連結実質赤字比率に係る赤字・黒字の構成分析!J$38,"▲", "-")), 2)), NA())</f>
        <v>#N/A</v>
      </c>
      <c r="K32" s="171">
        <f>IF(ROUND(VALUE(SUBSTITUTE(連結実質赤字比率に係る赤字・黒字の構成分析!J$38,"▲", "-")), 2) &gt;= 0, ABS(ROUND(VALUE(SUBSTITUTE(連結実質赤字比率に係る赤字・黒字の構成分析!J$38,"▲", "-")), 2)), NA())</f>
        <v>0.1</v>
      </c>
    </row>
    <row r="33" spans="1:16" x14ac:dyDescent="0.25">
      <c r="A33" s="171" t="str">
        <f>IF(連結実質赤字比率に係る赤字・黒字の構成分析!C$37="",NA(),連結実質赤字比率に係る赤字・黒字の構成分析!C$37)</f>
        <v>国民健康保険特別会計</v>
      </c>
      <c r="B33" s="171" t="e">
        <f>IF(ROUND(VALUE(SUBSTITUTE(連結実質赤字比率に係る赤字・黒字の構成分析!F$37,"▲", "-")), 2) &lt; 0, ABS(ROUND(VALUE(SUBSTITUTE(連結実質赤字比率に係る赤字・黒字の構成分析!F$37,"▲", "-")), 2)), NA())</f>
        <v>#N/A</v>
      </c>
      <c r="C33" s="171">
        <f>IF(ROUND(VALUE(SUBSTITUTE(連結実質赤字比率に係る赤字・黒字の構成分析!F$37,"▲", "-")), 2) &gt;= 0, ABS(ROUND(VALUE(SUBSTITUTE(連結実質赤字比率に係る赤字・黒字の構成分析!F$37,"▲", "-")), 2)), NA())</f>
        <v>2.58</v>
      </c>
      <c r="D33" s="171" t="e">
        <f>IF(ROUND(VALUE(SUBSTITUTE(連結実質赤字比率に係る赤字・黒字の構成分析!G$37,"▲", "-")), 2) &lt; 0, ABS(ROUND(VALUE(SUBSTITUTE(連結実質赤字比率に係る赤字・黒字の構成分析!G$37,"▲", "-")), 2)), NA())</f>
        <v>#N/A</v>
      </c>
      <c r="E33" s="171">
        <f>IF(ROUND(VALUE(SUBSTITUTE(連結実質赤字比率に係る赤字・黒字の構成分析!G$37,"▲", "-")), 2) &gt;= 0, ABS(ROUND(VALUE(SUBSTITUTE(連結実質赤字比率に係る赤字・黒字の構成分析!G$37,"▲", "-")), 2)), NA())</f>
        <v>0.87</v>
      </c>
      <c r="F33" s="171" t="e">
        <f>IF(ROUND(VALUE(SUBSTITUTE(連結実質赤字比率に係る赤字・黒字の構成分析!H$37,"▲", "-")), 2) &lt; 0, ABS(ROUND(VALUE(SUBSTITUTE(連結実質赤字比率に係る赤字・黒字の構成分析!H$37,"▲", "-")), 2)), NA())</f>
        <v>#N/A</v>
      </c>
      <c r="G33" s="171">
        <f>IF(ROUND(VALUE(SUBSTITUTE(連結実質赤字比率に係る赤字・黒字の構成分析!H$37,"▲", "-")), 2) &gt;= 0, ABS(ROUND(VALUE(SUBSTITUTE(連結実質赤字比率に係る赤字・黒字の構成分析!H$37,"▲", "-")), 2)), NA())</f>
        <v>0.53</v>
      </c>
      <c r="H33" s="171" t="e">
        <f>IF(ROUND(VALUE(SUBSTITUTE(連結実質赤字比率に係る赤字・黒字の構成分析!I$37,"▲", "-")), 2) &lt; 0, ABS(ROUND(VALUE(SUBSTITUTE(連結実質赤字比率に係る赤字・黒字の構成分析!I$37,"▲", "-")), 2)), NA())</f>
        <v>#N/A</v>
      </c>
      <c r="I33" s="171">
        <f>IF(ROUND(VALUE(SUBSTITUTE(連結実質赤字比率に係る赤字・黒字の構成分析!I$37,"▲", "-")), 2) &gt;= 0, ABS(ROUND(VALUE(SUBSTITUTE(連結実質赤字比率に係る赤字・黒字の構成分析!I$37,"▲", "-")), 2)), NA())</f>
        <v>0.39</v>
      </c>
      <c r="J33" s="171" t="e">
        <f>IF(ROUND(VALUE(SUBSTITUTE(連結実質赤字比率に係る赤字・黒字の構成分析!J$37,"▲", "-")), 2) &lt; 0, ABS(ROUND(VALUE(SUBSTITUTE(連結実質赤字比率に係る赤字・黒字の構成分析!J$37,"▲", "-")), 2)), NA())</f>
        <v>#N/A</v>
      </c>
      <c r="K33" s="171">
        <f>IF(ROUND(VALUE(SUBSTITUTE(連結実質赤字比率に係る赤字・黒字の構成分析!J$37,"▲", "-")), 2) &gt;= 0, ABS(ROUND(VALUE(SUBSTITUTE(連結実質赤字比率に係る赤字・黒字の構成分析!J$37,"▲", "-")), 2)), NA())</f>
        <v>0.71</v>
      </c>
    </row>
    <row r="34" spans="1:16" x14ac:dyDescent="0.25">
      <c r="A34" s="171" t="str">
        <f>IF(連結実質赤字比率に係る赤字・黒字の構成分析!C$36="",NA(),連結実質赤字比率に係る赤字・黒字の構成分析!C$36)</f>
        <v>介護保険特別会計</v>
      </c>
      <c r="B34" s="171" t="e">
        <f>IF(ROUND(VALUE(SUBSTITUTE(連結実質赤字比率に係る赤字・黒字の構成分析!F$36,"▲", "-")), 2) &lt; 0, ABS(ROUND(VALUE(SUBSTITUTE(連結実質赤字比率に係る赤字・黒字の構成分析!F$36,"▲", "-")), 2)), NA())</f>
        <v>#N/A</v>
      </c>
      <c r="C34" s="171">
        <f>IF(ROUND(VALUE(SUBSTITUTE(連結実質赤字比率に係る赤字・黒字の構成分析!F$36,"▲", "-")), 2) &gt;= 0, ABS(ROUND(VALUE(SUBSTITUTE(連結実質赤字比率に係る赤字・黒字の構成分析!F$36,"▲", "-")), 2)), NA())</f>
        <v>1.98</v>
      </c>
      <c r="D34" s="171" t="e">
        <f>IF(ROUND(VALUE(SUBSTITUTE(連結実質赤字比率に係る赤字・黒字の構成分析!G$36,"▲", "-")), 2) &lt; 0, ABS(ROUND(VALUE(SUBSTITUTE(連結実質赤字比率に係る赤字・黒字の構成分析!G$36,"▲", "-")), 2)), NA())</f>
        <v>#N/A</v>
      </c>
      <c r="E34" s="171">
        <f>IF(ROUND(VALUE(SUBSTITUTE(連結実質赤字比率に係る赤字・黒字の構成分析!G$36,"▲", "-")), 2) &gt;= 0, ABS(ROUND(VALUE(SUBSTITUTE(連結実質赤字比率に係る赤字・黒字の構成分析!G$36,"▲", "-")), 2)), NA())</f>
        <v>0.53</v>
      </c>
      <c r="F34" s="171" t="e">
        <f>IF(ROUND(VALUE(SUBSTITUTE(連結実質赤字比率に係る赤字・黒字の構成分析!H$36,"▲", "-")), 2) &lt; 0, ABS(ROUND(VALUE(SUBSTITUTE(連結実質赤字比率に係る赤字・黒字の構成分析!H$36,"▲", "-")), 2)), NA())</f>
        <v>#N/A</v>
      </c>
      <c r="G34" s="171">
        <f>IF(ROUND(VALUE(SUBSTITUTE(連結実質赤字比率に係る赤字・黒字の構成分析!H$36,"▲", "-")), 2) &gt;= 0, ABS(ROUND(VALUE(SUBSTITUTE(連結実質赤字比率に係る赤字・黒字の構成分析!H$36,"▲", "-")), 2)), NA())</f>
        <v>1.1399999999999999</v>
      </c>
      <c r="H34" s="171" t="e">
        <f>IF(ROUND(VALUE(SUBSTITUTE(連結実質赤字比率に係る赤字・黒字の構成分析!I$36,"▲", "-")), 2) &lt; 0, ABS(ROUND(VALUE(SUBSTITUTE(連結実質赤字比率に係る赤字・黒字の構成分析!I$36,"▲", "-")), 2)), NA())</f>
        <v>#N/A</v>
      </c>
      <c r="I34" s="171">
        <f>IF(ROUND(VALUE(SUBSTITUTE(連結実質赤字比率に係る赤字・黒字の構成分析!I$36,"▲", "-")), 2) &gt;= 0, ABS(ROUND(VALUE(SUBSTITUTE(連結実質赤字比率に係る赤字・黒字の構成分析!I$36,"▲", "-")), 2)), NA())</f>
        <v>0.8</v>
      </c>
      <c r="J34" s="171" t="e">
        <f>IF(ROUND(VALUE(SUBSTITUTE(連結実質赤字比率に係る赤字・黒字の構成分析!J$36,"▲", "-")), 2) &lt; 0, ABS(ROUND(VALUE(SUBSTITUTE(連結実質赤字比率に係る赤字・黒字の構成分析!J$36,"▲", "-")), 2)), NA())</f>
        <v>#N/A</v>
      </c>
      <c r="K34" s="171">
        <f>IF(ROUND(VALUE(SUBSTITUTE(連結実質赤字比率に係る赤字・黒字の構成分析!J$36,"▲", "-")), 2) &gt;= 0, ABS(ROUND(VALUE(SUBSTITUTE(連結実質赤字比率に係る赤字・黒字の構成分析!J$36,"▲", "-")), 2)), NA())</f>
        <v>1.51</v>
      </c>
    </row>
    <row r="35" spans="1:16" x14ac:dyDescent="0.25">
      <c r="A35" s="171" t="str">
        <f>IF(連結実質赤字比率に係る赤字・黒字の構成分析!C$35="",NA(),連結実質赤字比率に係る赤字・黒字の構成分析!C$35)</f>
        <v>一般会計</v>
      </c>
      <c r="B35" s="171" t="e">
        <f>IF(ROUND(VALUE(SUBSTITUTE(連結実質赤字比率に係る赤字・黒字の構成分析!F$35,"▲", "-")), 2) &lt; 0, ABS(ROUND(VALUE(SUBSTITUTE(連結実質赤字比率に係る赤字・黒字の構成分析!F$35,"▲", "-")), 2)), NA())</f>
        <v>#N/A</v>
      </c>
      <c r="C35" s="171">
        <f>IF(ROUND(VALUE(SUBSTITUTE(連結実質赤字比率に係る赤字・黒字の構成分析!F$35,"▲", "-")), 2) &gt;= 0, ABS(ROUND(VALUE(SUBSTITUTE(連結実質赤字比率に係る赤字・黒字の構成分析!F$35,"▲", "-")), 2)), NA())</f>
        <v>3.87</v>
      </c>
      <c r="D35" s="171" t="e">
        <f>IF(ROUND(VALUE(SUBSTITUTE(連結実質赤字比率に係る赤字・黒字の構成分析!G$35,"▲", "-")), 2) &lt; 0, ABS(ROUND(VALUE(SUBSTITUTE(連結実質赤字比率に係る赤字・黒字の構成分析!G$35,"▲", "-")), 2)), NA())</f>
        <v>#N/A</v>
      </c>
      <c r="E35" s="171">
        <f>IF(ROUND(VALUE(SUBSTITUTE(連結実質赤字比率に係る赤字・黒字の構成分析!G$35,"▲", "-")), 2) &gt;= 0, ABS(ROUND(VALUE(SUBSTITUTE(連結実質赤字比率に係る赤字・黒字の構成分析!G$35,"▲", "-")), 2)), NA())</f>
        <v>5.36</v>
      </c>
      <c r="F35" s="171" t="e">
        <f>IF(ROUND(VALUE(SUBSTITUTE(連結実質赤字比率に係る赤字・黒字の構成分析!H$35,"▲", "-")), 2) &lt; 0, ABS(ROUND(VALUE(SUBSTITUTE(連結実質赤字比率に係る赤字・黒字の構成分析!H$35,"▲", "-")), 2)), NA())</f>
        <v>#N/A</v>
      </c>
      <c r="G35" s="171">
        <f>IF(ROUND(VALUE(SUBSTITUTE(連結実質赤字比率に係る赤字・黒字の構成分析!H$35,"▲", "-")), 2) &gt;= 0, ABS(ROUND(VALUE(SUBSTITUTE(連結実質赤字比率に係る赤字・黒字の構成分析!H$35,"▲", "-")), 2)), NA())</f>
        <v>6</v>
      </c>
      <c r="H35" s="171" t="e">
        <f>IF(ROUND(VALUE(SUBSTITUTE(連結実質赤字比率に係る赤字・黒字の構成分析!I$35,"▲", "-")), 2) &lt; 0, ABS(ROUND(VALUE(SUBSTITUTE(連結実質赤字比率に係る赤字・黒字の構成分析!I$35,"▲", "-")), 2)), NA())</f>
        <v>#N/A</v>
      </c>
      <c r="I35" s="171">
        <f>IF(ROUND(VALUE(SUBSTITUTE(連結実質赤字比率に係る赤字・黒字の構成分析!I$35,"▲", "-")), 2) &gt;= 0, ABS(ROUND(VALUE(SUBSTITUTE(連結実質赤字比率に係る赤字・黒字の構成分析!I$35,"▲", "-")), 2)), NA())</f>
        <v>6.66</v>
      </c>
      <c r="J35" s="171" t="e">
        <f>IF(ROUND(VALUE(SUBSTITUTE(連結実質赤字比率に係る赤字・黒字の構成分析!J$35,"▲", "-")), 2) &lt; 0, ABS(ROUND(VALUE(SUBSTITUTE(連結実質赤字比率に係る赤字・黒字の構成分析!J$35,"▲", "-")), 2)), NA())</f>
        <v>#N/A</v>
      </c>
      <c r="K35" s="171">
        <f>IF(ROUND(VALUE(SUBSTITUTE(連結実質赤字比率に係る赤字・黒字の構成分析!J$35,"▲", "-")), 2) &gt;= 0, ABS(ROUND(VALUE(SUBSTITUTE(連結実質赤字比率に係る赤字・黒字の構成分析!J$35,"▲", "-")), 2)), NA())</f>
        <v>7.44</v>
      </c>
    </row>
    <row r="36" spans="1:16" x14ac:dyDescent="0.25">
      <c r="A36" s="171" t="str">
        <f>IF(連結実質赤字比率に係る赤字・黒字の構成分析!C$34="",NA(),連結実質赤字比率に係る赤字・黒字の構成分析!C$34)</f>
        <v>水道事業会計</v>
      </c>
      <c r="B36" s="171" t="e">
        <f>IF(ROUND(VALUE(SUBSTITUTE(連結実質赤字比率に係る赤字・黒字の構成分析!F$34,"▲", "-")), 2) &lt; 0, ABS(ROUND(VALUE(SUBSTITUTE(連結実質赤字比率に係る赤字・黒字の構成分析!F$34,"▲", "-")), 2)), NA())</f>
        <v>#N/A</v>
      </c>
      <c r="C36" s="171">
        <f>IF(ROUND(VALUE(SUBSTITUTE(連結実質赤字比率に係る赤字・黒字の構成分析!F$34,"▲", "-")), 2) &gt;= 0, ABS(ROUND(VALUE(SUBSTITUTE(連結実質赤字比率に係る赤字・黒字の構成分析!F$34,"▲", "-")), 2)), NA())</f>
        <v>14.76</v>
      </c>
      <c r="D36" s="171" t="e">
        <f>IF(ROUND(VALUE(SUBSTITUTE(連結実質赤字比率に係る赤字・黒字の構成分析!G$34,"▲", "-")), 2) &lt; 0, ABS(ROUND(VALUE(SUBSTITUTE(連結実質赤字比率に係る赤字・黒字の構成分析!G$34,"▲", "-")), 2)), NA())</f>
        <v>#N/A</v>
      </c>
      <c r="E36" s="171">
        <f>IF(ROUND(VALUE(SUBSTITUTE(連結実質赤字比率に係る赤字・黒字の構成分析!G$34,"▲", "-")), 2) &gt;= 0, ABS(ROUND(VALUE(SUBSTITUTE(連結実質赤字比率に係る赤字・黒字の構成分析!G$34,"▲", "-")), 2)), NA())</f>
        <v>13.88</v>
      </c>
      <c r="F36" s="171" t="e">
        <f>IF(ROUND(VALUE(SUBSTITUTE(連結実質赤字比率に係る赤字・黒字の構成分析!H$34,"▲", "-")), 2) &lt; 0, ABS(ROUND(VALUE(SUBSTITUTE(連結実質赤字比率に係る赤字・黒字の構成分析!H$34,"▲", "-")), 2)), NA())</f>
        <v>#N/A</v>
      </c>
      <c r="G36" s="171">
        <f>IF(ROUND(VALUE(SUBSTITUTE(連結実質赤字比率に係る赤字・黒字の構成分析!H$34,"▲", "-")), 2) &gt;= 0, ABS(ROUND(VALUE(SUBSTITUTE(連結実質赤字比率に係る赤字・黒字の構成分析!H$34,"▲", "-")), 2)), NA())</f>
        <v>11.68</v>
      </c>
      <c r="H36" s="171" t="e">
        <f>IF(ROUND(VALUE(SUBSTITUTE(連結実質赤字比率に係る赤字・黒字の構成分析!I$34,"▲", "-")), 2) &lt; 0, ABS(ROUND(VALUE(SUBSTITUTE(連結実質赤字比率に係る赤字・黒字の構成分析!I$34,"▲", "-")), 2)), NA())</f>
        <v>#N/A</v>
      </c>
      <c r="I36" s="171">
        <f>IF(ROUND(VALUE(SUBSTITUTE(連結実質赤字比率に係る赤字・黒字の構成分析!I$34,"▲", "-")), 2) &gt;= 0, ABS(ROUND(VALUE(SUBSTITUTE(連結実質赤字比率に係る赤字・黒字の構成分析!I$34,"▲", "-")), 2)), NA())</f>
        <v>12.07</v>
      </c>
      <c r="J36" s="171" t="e">
        <f>IF(ROUND(VALUE(SUBSTITUTE(連結実質赤字比率に係る赤字・黒字の構成分析!J$34,"▲", "-")), 2) &lt; 0, ABS(ROUND(VALUE(SUBSTITUTE(連結実質赤字比率に係る赤字・黒字の構成分析!J$34,"▲", "-")), 2)), NA())</f>
        <v>#N/A</v>
      </c>
      <c r="K36" s="171">
        <f>IF(ROUND(VALUE(SUBSTITUTE(連結実質赤字比率に係る赤字・黒字の構成分析!J$34,"▲", "-")), 2) &gt;= 0, ABS(ROUND(VALUE(SUBSTITUTE(連結実質赤字比率に係る赤字・黒字の構成分析!J$34,"▲", "-")), 2)), NA())</f>
        <v>12.99</v>
      </c>
    </row>
    <row r="39" spans="1:16" x14ac:dyDescent="0.25">
      <c r="A39" s="140" t="s">
        <v>62</v>
      </c>
    </row>
    <row r="40" spans="1:16" x14ac:dyDescent="0.25">
      <c r="A40" s="172"/>
      <c r="B40" s="172" t="str">
        <f>'実質公債費比率（分子）の構造'!K$44</f>
        <v>H30</v>
      </c>
      <c r="C40" s="172"/>
      <c r="D40" s="172"/>
      <c r="E40" s="172" t="str">
        <f>'実質公債費比率（分子）の構造'!L$44</f>
        <v>R01</v>
      </c>
      <c r="F40" s="172"/>
      <c r="G40" s="172"/>
      <c r="H40" s="172" t="str">
        <f>'実質公債費比率（分子）の構造'!M$44</f>
        <v>R02</v>
      </c>
      <c r="I40" s="172"/>
      <c r="J40" s="172"/>
      <c r="K40" s="172" t="str">
        <f>'実質公債費比率（分子）の構造'!N$44</f>
        <v>R03</v>
      </c>
      <c r="L40" s="172"/>
      <c r="M40" s="172"/>
      <c r="N40" s="172" t="str">
        <f>'実質公債費比率（分子）の構造'!O$44</f>
        <v>R04</v>
      </c>
      <c r="O40" s="172"/>
      <c r="P40" s="172"/>
    </row>
    <row r="41" spans="1:16" x14ac:dyDescent="0.25">
      <c r="A41" s="172"/>
      <c r="B41" s="172" t="s">
        <v>63</v>
      </c>
      <c r="C41" s="172"/>
      <c r="D41" s="172" t="s">
        <v>64</v>
      </c>
      <c r="E41" s="172" t="s">
        <v>63</v>
      </c>
      <c r="F41" s="172"/>
      <c r="G41" s="172" t="s">
        <v>64</v>
      </c>
      <c r="H41" s="172" t="s">
        <v>63</v>
      </c>
      <c r="I41" s="172"/>
      <c r="J41" s="172" t="s">
        <v>64</v>
      </c>
      <c r="K41" s="172" t="s">
        <v>63</v>
      </c>
      <c r="L41" s="172"/>
      <c r="M41" s="172" t="s">
        <v>64</v>
      </c>
      <c r="N41" s="172" t="s">
        <v>63</v>
      </c>
      <c r="O41" s="172"/>
      <c r="P41" s="172" t="s">
        <v>64</v>
      </c>
    </row>
    <row r="42" spans="1:16" x14ac:dyDescent="0.25">
      <c r="A42" s="172" t="s">
        <v>65</v>
      </c>
      <c r="B42" s="172"/>
      <c r="C42" s="172"/>
      <c r="D42" s="172">
        <f>'実質公債費比率（分子）の構造'!K$52</f>
        <v>2380</v>
      </c>
      <c r="E42" s="172"/>
      <c r="F42" s="172"/>
      <c r="G42" s="172">
        <f>'実質公債費比率（分子）の構造'!L$52</f>
        <v>2449</v>
      </c>
      <c r="H42" s="172"/>
      <c r="I42" s="172"/>
      <c r="J42" s="172">
        <f>'実質公債費比率（分子）の構造'!M$52</f>
        <v>2478</v>
      </c>
      <c r="K42" s="172"/>
      <c r="L42" s="172"/>
      <c r="M42" s="172">
        <f>'実質公債費比率（分子）の構造'!N$52</f>
        <v>2525</v>
      </c>
      <c r="N42" s="172"/>
      <c r="O42" s="172"/>
      <c r="P42" s="172">
        <f>'実質公債費比率（分子）の構造'!O$52</f>
        <v>2476</v>
      </c>
    </row>
    <row r="43" spans="1:16" x14ac:dyDescent="0.25">
      <c r="A43" s="172" t="s">
        <v>66</v>
      </c>
      <c r="B43" s="172" t="str">
        <f>'実質公債費比率（分子）の構造'!K$51</f>
        <v>-</v>
      </c>
      <c r="C43" s="172"/>
      <c r="D43" s="172"/>
      <c r="E43" s="172" t="str">
        <f>'実質公債費比率（分子）の構造'!L$51</f>
        <v>-</v>
      </c>
      <c r="F43" s="172"/>
      <c r="G43" s="172"/>
      <c r="H43" s="172" t="str">
        <f>'実質公債費比率（分子）の構造'!M$51</f>
        <v>-</v>
      </c>
      <c r="I43" s="172"/>
      <c r="J43" s="172"/>
      <c r="K43" s="172" t="str">
        <f>'実質公債費比率（分子）の構造'!N$51</f>
        <v>-</v>
      </c>
      <c r="L43" s="172"/>
      <c r="M43" s="172"/>
      <c r="N43" s="172" t="str">
        <f>'実質公債費比率（分子）の構造'!O$51</f>
        <v>-</v>
      </c>
      <c r="O43" s="172"/>
      <c r="P43" s="172"/>
    </row>
    <row r="44" spans="1:16" x14ac:dyDescent="0.25">
      <c r="A44" s="172" t="s">
        <v>67</v>
      </c>
      <c r="B44" s="172">
        <f>'実質公債費比率（分子）の構造'!K$50</f>
        <v>147</v>
      </c>
      <c r="C44" s="172"/>
      <c r="D44" s="172"/>
      <c r="E44" s="172">
        <f>'実質公債費比率（分子）の構造'!L$50</f>
        <v>115</v>
      </c>
      <c r="F44" s="172"/>
      <c r="G44" s="172"/>
      <c r="H44" s="172">
        <f>'実質公債費比率（分子）の構造'!M$50</f>
        <v>52</v>
      </c>
      <c r="I44" s="172"/>
      <c r="J44" s="172"/>
      <c r="K44" s="172">
        <f>'実質公債費比率（分子）の構造'!N$50</f>
        <v>39</v>
      </c>
      <c r="L44" s="172"/>
      <c r="M44" s="172"/>
      <c r="N44" s="172">
        <f>'実質公債費比率（分子）の構造'!O$50</f>
        <v>31</v>
      </c>
      <c r="O44" s="172"/>
      <c r="P44" s="172"/>
    </row>
    <row r="45" spans="1:16" x14ac:dyDescent="0.25">
      <c r="A45" s="172" t="s">
        <v>68</v>
      </c>
      <c r="B45" s="172">
        <f>'実質公債費比率（分子）の構造'!K$49</f>
        <v>107</v>
      </c>
      <c r="C45" s="172"/>
      <c r="D45" s="172"/>
      <c r="E45" s="172">
        <f>'実質公債費比率（分子）の構造'!L$49</f>
        <v>119</v>
      </c>
      <c r="F45" s="172"/>
      <c r="G45" s="172"/>
      <c r="H45" s="172">
        <f>'実質公債費比率（分子）の構造'!M$49</f>
        <v>111</v>
      </c>
      <c r="I45" s="172"/>
      <c r="J45" s="172"/>
      <c r="K45" s="172">
        <f>'実質公債費比率（分子）の構造'!N$49</f>
        <v>115</v>
      </c>
      <c r="L45" s="172"/>
      <c r="M45" s="172"/>
      <c r="N45" s="172">
        <f>'実質公債費比率（分子）の構造'!O$49</f>
        <v>87</v>
      </c>
      <c r="O45" s="172"/>
      <c r="P45" s="172"/>
    </row>
    <row r="46" spans="1:16" x14ac:dyDescent="0.25">
      <c r="A46" s="172" t="s">
        <v>69</v>
      </c>
      <c r="B46" s="172">
        <f>'実質公債費比率（分子）の構造'!K$48</f>
        <v>863</v>
      </c>
      <c r="C46" s="172"/>
      <c r="D46" s="172"/>
      <c r="E46" s="172">
        <f>'実質公債費比率（分子）の構造'!L$48</f>
        <v>874</v>
      </c>
      <c r="F46" s="172"/>
      <c r="G46" s="172"/>
      <c r="H46" s="172">
        <f>'実質公債費比率（分子）の構造'!M$48</f>
        <v>697</v>
      </c>
      <c r="I46" s="172"/>
      <c r="J46" s="172"/>
      <c r="K46" s="172">
        <f>'実質公債費比率（分子）の構造'!N$48</f>
        <v>649</v>
      </c>
      <c r="L46" s="172"/>
      <c r="M46" s="172"/>
      <c r="N46" s="172">
        <f>'実質公債費比率（分子）の構造'!O$48</f>
        <v>629</v>
      </c>
      <c r="O46" s="172"/>
      <c r="P46" s="172"/>
    </row>
    <row r="47" spans="1:16" x14ac:dyDescent="0.25">
      <c r="A47" s="172" t="s">
        <v>70</v>
      </c>
      <c r="B47" s="172" t="str">
        <f>'実質公債費比率（分子）の構造'!K$47</f>
        <v>-</v>
      </c>
      <c r="C47" s="172"/>
      <c r="D47" s="172"/>
      <c r="E47" s="172" t="str">
        <f>'実質公債費比率（分子）の構造'!L$47</f>
        <v>-</v>
      </c>
      <c r="F47" s="172"/>
      <c r="G47" s="172"/>
      <c r="H47" s="172" t="str">
        <f>'実質公債費比率（分子）の構造'!M$47</f>
        <v>-</v>
      </c>
      <c r="I47" s="172"/>
      <c r="J47" s="172"/>
      <c r="K47" s="172" t="str">
        <f>'実質公債費比率（分子）の構造'!N$47</f>
        <v>-</v>
      </c>
      <c r="L47" s="172"/>
      <c r="M47" s="172"/>
      <c r="N47" s="172" t="str">
        <f>'実質公債費比率（分子）の構造'!O$47</f>
        <v>-</v>
      </c>
      <c r="O47" s="172"/>
      <c r="P47" s="172"/>
    </row>
    <row r="48" spans="1:16" x14ac:dyDescent="0.25">
      <c r="A48" s="172" t="s">
        <v>71</v>
      </c>
      <c r="B48" s="172" t="str">
        <f>'実質公債費比率（分子）の構造'!K$46</f>
        <v>-</v>
      </c>
      <c r="C48" s="172"/>
      <c r="D48" s="172"/>
      <c r="E48" s="172" t="str">
        <f>'実質公債費比率（分子）の構造'!L$46</f>
        <v>-</v>
      </c>
      <c r="F48" s="172"/>
      <c r="G48" s="172"/>
      <c r="H48" s="172" t="str">
        <f>'実質公債費比率（分子）の構造'!M$46</f>
        <v>-</v>
      </c>
      <c r="I48" s="172"/>
      <c r="J48" s="172"/>
      <c r="K48" s="172" t="str">
        <f>'実質公債費比率（分子）の構造'!N$46</f>
        <v>-</v>
      </c>
      <c r="L48" s="172"/>
      <c r="M48" s="172"/>
      <c r="N48" s="172" t="str">
        <f>'実質公債費比率（分子）の構造'!O$46</f>
        <v>-</v>
      </c>
      <c r="O48" s="172"/>
      <c r="P48" s="172"/>
    </row>
    <row r="49" spans="1:16" x14ac:dyDescent="0.25">
      <c r="A49" s="172" t="s">
        <v>72</v>
      </c>
      <c r="B49" s="172">
        <f>'実質公債費比率（分子）の構造'!K$45</f>
        <v>2470</v>
      </c>
      <c r="C49" s="172"/>
      <c r="D49" s="172"/>
      <c r="E49" s="172">
        <f>'実質公債費比率（分子）の構造'!L$45</f>
        <v>2474</v>
      </c>
      <c r="F49" s="172"/>
      <c r="G49" s="172"/>
      <c r="H49" s="172">
        <f>'実質公債費比率（分子）の構造'!M$45</f>
        <v>2520</v>
      </c>
      <c r="I49" s="172"/>
      <c r="J49" s="172"/>
      <c r="K49" s="172">
        <f>'実質公債費比率（分子）の構造'!N$45</f>
        <v>2520</v>
      </c>
      <c r="L49" s="172"/>
      <c r="M49" s="172"/>
      <c r="N49" s="172">
        <f>'実質公債費比率（分子）の構造'!O$45</f>
        <v>2503</v>
      </c>
      <c r="O49" s="172"/>
      <c r="P49" s="172"/>
    </row>
    <row r="50" spans="1:16" x14ac:dyDescent="0.25">
      <c r="A50" s="172" t="s">
        <v>73</v>
      </c>
      <c r="B50" s="172" t="e">
        <f>NA()</f>
        <v>#N/A</v>
      </c>
      <c r="C50" s="172">
        <f>IF(ISNUMBER('実質公債費比率（分子）の構造'!K$53),'実質公債費比率（分子）の構造'!K$53,NA())</f>
        <v>1207</v>
      </c>
      <c r="D50" s="172" t="e">
        <f>NA()</f>
        <v>#N/A</v>
      </c>
      <c r="E50" s="172" t="e">
        <f>NA()</f>
        <v>#N/A</v>
      </c>
      <c r="F50" s="172">
        <f>IF(ISNUMBER('実質公債費比率（分子）の構造'!L$53),'実質公債費比率（分子）の構造'!L$53,NA())</f>
        <v>1133</v>
      </c>
      <c r="G50" s="172" t="e">
        <f>NA()</f>
        <v>#N/A</v>
      </c>
      <c r="H50" s="172" t="e">
        <f>NA()</f>
        <v>#N/A</v>
      </c>
      <c r="I50" s="172">
        <f>IF(ISNUMBER('実質公債費比率（分子）の構造'!M$53),'実質公債費比率（分子）の構造'!M$53,NA())</f>
        <v>902</v>
      </c>
      <c r="J50" s="172" t="e">
        <f>NA()</f>
        <v>#N/A</v>
      </c>
      <c r="K50" s="172" t="e">
        <f>NA()</f>
        <v>#N/A</v>
      </c>
      <c r="L50" s="172">
        <f>IF(ISNUMBER('実質公債費比率（分子）の構造'!N$53),'実質公債費比率（分子）の構造'!N$53,NA())</f>
        <v>798</v>
      </c>
      <c r="M50" s="172" t="e">
        <f>NA()</f>
        <v>#N/A</v>
      </c>
      <c r="N50" s="172" t="e">
        <f>NA()</f>
        <v>#N/A</v>
      </c>
      <c r="O50" s="172">
        <f>IF(ISNUMBER('実質公債費比率（分子）の構造'!O$53),'実質公債費比率（分子）の構造'!O$53,NA())</f>
        <v>774</v>
      </c>
      <c r="P50" s="172" t="e">
        <f>NA()</f>
        <v>#N/A</v>
      </c>
    </row>
    <row r="53" spans="1:16" x14ac:dyDescent="0.25">
      <c r="A53" s="140" t="s">
        <v>74</v>
      </c>
    </row>
    <row r="54" spans="1:16" x14ac:dyDescent="0.25">
      <c r="A54" s="171"/>
      <c r="B54" s="171" t="str">
        <f>'将来負担比率（分子）の構造'!I$40</f>
        <v>H30</v>
      </c>
      <c r="C54" s="171"/>
      <c r="D54" s="171"/>
      <c r="E54" s="171" t="str">
        <f>'将来負担比率（分子）の構造'!J$40</f>
        <v>R01</v>
      </c>
      <c r="F54" s="171"/>
      <c r="G54" s="171"/>
      <c r="H54" s="171" t="str">
        <f>'将来負担比率（分子）の構造'!K$40</f>
        <v>R02</v>
      </c>
      <c r="I54" s="171"/>
      <c r="J54" s="171"/>
      <c r="K54" s="171" t="str">
        <f>'将来負担比率（分子）の構造'!L$40</f>
        <v>R03</v>
      </c>
      <c r="L54" s="171"/>
      <c r="M54" s="171"/>
      <c r="N54" s="171" t="str">
        <f>'将来負担比率（分子）の構造'!M$40</f>
        <v>R04</v>
      </c>
      <c r="O54" s="171"/>
      <c r="P54" s="171"/>
    </row>
    <row r="55" spans="1:16" x14ac:dyDescent="0.25">
      <c r="A55" s="171"/>
      <c r="B55" s="171" t="s">
        <v>75</v>
      </c>
      <c r="C55" s="171"/>
      <c r="D55" s="171" t="s">
        <v>76</v>
      </c>
      <c r="E55" s="171" t="s">
        <v>75</v>
      </c>
      <c r="F55" s="171"/>
      <c r="G55" s="171" t="s">
        <v>76</v>
      </c>
      <c r="H55" s="171" t="s">
        <v>75</v>
      </c>
      <c r="I55" s="171"/>
      <c r="J55" s="171" t="s">
        <v>76</v>
      </c>
      <c r="K55" s="171" t="s">
        <v>75</v>
      </c>
      <c r="L55" s="171"/>
      <c r="M55" s="171" t="s">
        <v>76</v>
      </c>
      <c r="N55" s="171" t="s">
        <v>75</v>
      </c>
      <c r="O55" s="171"/>
      <c r="P55" s="171" t="s">
        <v>76</v>
      </c>
    </row>
    <row r="56" spans="1:16" x14ac:dyDescent="0.25">
      <c r="A56" s="171" t="s">
        <v>45</v>
      </c>
      <c r="B56" s="171"/>
      <c r="C56" s="171"/>
      <c r="D56" s="171">
        <f>'将来負担比率（分子）の構造'!I$52</f>
        <v>30114</v>
      </c>
      <c r="E56" s="171"/>
      <c r="F56" s="171"/>
      <c r="G56" s="171">
        <f>'将来負担比率（分子）の構造'!J$52</f>
        <v>29142</v>
      </c>
      <c r="H56" s="171"/>
      <c r="I56" s="171"/>
      <c r="J56" s="171">
        <f>'将来負担比率（分子）の構造'!K$52</f>
        <v>27847</v>
      </c>
      <c r="K56" s="171"/>
      <c r="L56" s="171"/>
      <c r="M56" s="171">
        <f>'将来負担比率（分子）の構造'!L$52</f>
        <v>26538</v>
      </c>
      <c r="N56" s="171"/>
      <c r="O56" s="171"/>
      <c r="P56" s="171">
        <f>'将来負担比率（分子）の構造'!M$52</f>
        <v>25280</v>
      </c>
    </row>
    <row r="57" spans="1:16" x14ac:dyDescent="0.25">
      <c r="A57" s="171" t="s">
        <v>44</v>
      </c>
      <c r="B57" s="171"/>
      <c r="C57" s="171"/>
      <c r="D57" s="171">
        <f>'将来負担比率（分子）の構造'!I$51</f>
        <v>1885</v>
      </c>
      <c r="E57" s="171"/>
      <c r="F57" s="171"/>
      <c r="G57" s="171">
        <f>'将来負担比率（分子）の構造'!J$51</f>
        <v>1835</v>
      </c>
      <c r="H57" s="171"/>
      <c r="I57" s="171"/>
      <c r="J57" s="171">
        <f>'将来負担比率（分子）の構造'!K$51</f>
        <v>2962</v>
      </c>
      <c r="K57" s="171"/>
      <c r="L57" s="171"/>
      <c r="M57" s="171">
        <f>'将来負担比率（分子）の構造'!L$51</f>
        <v>2799</v>
      </c>
      <c r="N57" s="171"/>
      <c r="O57" s="171"/>
      <c r="P57" s="171">
        <f>'将来負担比率（分子）の構造'!M$51</f>
        <v>2481</v>
      </c>
    </row>
    <row r="58" spans="1:16" x14ac:dyDescent="0.25">
      <c r="A58" s="171" t="s">
        <v>43</v>
      </c>
      <c r="B58" s="171"/>
      <c r="C58" s="171"/>
      <c r="D58" s="171">
        <f>'将来負担比率（分子）の構造'!I$50</f>
        <v>3934</v>
      </c>
      <c r="E58" s="171"/>
      <c r="F58" s="171"/>
      <c r="G58" s="171">
        <f>'将来負担比率（分子）の構造'!J$50</f>
        <v>4376</v>
      </c>
      <c r="H58" s="171"/>
      <c r="I58" s="171"/>
      <c r="J58" s="171">
        <f>'将来負担比率（分子）の構造'!K$50</f>
        <v>4953</v>
      </c>
      <c r="K58" s="171"/>
      <c r="L58" s="171"/>
      <c r="M58" s="171">
        <f>'将来負担比率（分子）の構造'!L$50</f>
        <v>6061</v>
      </c>
      <c r="N58" s="171"/>
      <c r="O58" s="171"/>
      <c r="P58" s="171">
        <f>'将来負担比率（分子）の構造'!M$50</f>
        <v>6683</v>
      </c>
    </row>
    <row r="59" spans="1:16" x14ac:dyDescent="0.25">
      <c r="A59" s="171" t="s">
        <v>41</v>
      </c>
      <c r="B59" s="171" t="str">
        <f>'将来負担比率（分子）の構造'!I$49</f>
        <v>-</v>
      </c>
      <c r="C59" s="171"/>
      <c r="D59" s="171"/>
      <c r="E59" s="171" t="str">
        <f>'将来負担比率（分子）の構造'!J$49</f>
        <v>-</v>
      </c>
      <c r="F59" s="171"/>
      <c r="G59" s="171"/>
      <c r="H59" s="171" t="str">
        <f>'将来負担比率（分子）の構造'!K$49</f>
        <v>-</v>
      </c>
      <c r="I59" s="171"/>
      <c r="J59" s="171"/>
      <c r="K59" s="171" t="str">
        <f>'将来負担比率（分子）の構造'!L$49</f>
        <v>-</v>
      </c>
      <c r="L59" s="171"/>
      <c r="M59" s="171"/>
      <c r="N59" s="171" t="str">
        <f>'将来負担比率（分子）の構造'!M$49</f>
        <v>-</v>
      </c>
      <c r="O59" s="171"/>
      <c r="P59" s="171"/>
    </row>
    <row r="60" spans="1:16" x14ac:dyDescent="0.25">
      <c r="A60" s="171" t="s">
        <v>40</v>
      </c>
      <c r="B60" s="171" t="str">
        <f>'将来負担比率（分子）の構造'!I$48</f>
        <v>-</v>
      </c>
      <c r="C60" s="171"/>
      <c r="D60" s="171"/>
      <c r="E60" s="171" t="str">
        <f>'将来負担比率（分子）の構造'!J$48</f>
        <v>-</v>
      </c>
      <c r="F60" s="171"/>
      <c r="G60" s="171"/>
      <c r="H60" s="171" t="str">
        <f>'将来負担比率（分子）の構造'!K$48</f>
        <v>-</v>
      </c>
      <c r="I60" s="171"/>
      <c r="J60" s="171"/>
      <c r="K60" s="171" t="str">
        <f>'将来負担比率（分子）の構造'!L$48</f>
        <v>-</v>
      </c>
      <c r="L60" s="171"/>
      <c r="M60" s="171"/>
      <c r="N60" s="171" t="str">
        <f>'将来負担比率（分子）の構造'!M$48</f>
        <v>-</v>
      </c>
      <c r="O60" s="171"/>
      <c r="P60" s="171"/>
    </row>
    <row r="61" spans="1:16" x14ac:dyDescent="0.25">
      <c r="A61" s="171" t="s">
        <v>38</v>
      </c>
      <c r="B61" s="171" t="str">
        <f>'将来負担比率（分子）の構造'!I$46</f>
        <v>-</v>
      </c>
      <c r="C61" s="171"/>
      <c r="D61" s="171"/>
      <c r="E61" s="171" t="str">
        <f>'将来負担比率（分子）の構造'!J$46</f>
        <v>-</v>
      </c>
      <c r="F61" s="171"/>
      <c r="G61" s="171"/>
      <c r="H61" s="171" t="str">
        <f>'将来負担比率（分子）の構造'!K$46</f>
        <v>-</v>
      </c>
      <c r="I61" s="171"/>
      <c r="J61" s="171"/>
      <c r="K61" s="171" t="str">
        <f>'将来負担比率（分子）の構造'!L$46</f>
        <v>-</v>
      </c>
      <c r="L61" s="171"/>
      <c r="M61" s="171"/>
      <c r="N61" s="171" t="str">
        <f>'将来負担比率（分子）の構造'!M$46</f>
        <v>-</v>
      </c>
      <c r="O61" s="171"/>
      <c r="P61" s="171"/>
    </row>
    <row r="62" spans="1:16" x14ac:dyDescent="0.25">
      <c r="A62" s="171" t="s">
        <v>37</v>
      </c>
      <c r="B62" s="171">
        <f>'将来負担比率（分子）の構造'!I$45</f>
        <v>3455</v>
      </c>
      <c r="C62" s="171"/>
      <c r="D62" s="171"/>
      <c r="E62" s="171">
        <f>'将来負担比率（分子）の構造'!J$45</f>
        <v>3320</v>
      </c>
      <c r="F62" s="171"/>
      <c r="G62" s="171"/>
      <c r="H62" s="171">
        <f>'将来負担比率（分子）の構造'!K$45</f>
        <v>3088</v>
      </c>
      <c r="I62" s="171"/>
      <c r="J62" s="171"/>
      <c r="K62" s="171">
        <f>'将来負担比率（分子）の構造'!L$45</f>
        <v>3075</v>
      </c>
      <c r="L62" s="171"/>
      <c r="M62" s="171"/>
      <c r="N62" s="171">
        <f>'将来負担比率（分子）の構造'!M$45</f>
        <v>3154</v>
      </c>
      <c r="O62" s="171"/>
      <c r="P62" s="171"/>
    </row>
    <row r="63" spans="1:16" x14ac:dyDescent="0.25">
      <c r="A63" s="171" t="s">
        <v>36</v>
      </c>
      <c r="B63" s="171">
        <f>'将来負担比率（分子）の構造'!I$44</f>
        <v>852</v>
      </c>
      <c r="C63" s="171"/>
      <c r="D63" s="171"/>
      <c r="E63" s="171">
        <f>'将来負担比率（分子）の構造'!J$44</f>
        <v>782</v>
      </c>
      <c r="F63" s="171"/>
      <c r="G63" s="171"/>
      <c r="H63" s="171">
        <f>'将来負担比率（分子）の構造'!K$44</f>
        <v>744</v>
      </c>
      <c r="I63" s="171"/>
      <c r="J63" s="171"/>
      <c r="K63" s="171">
        <f>'将来負担比率（分子）の構造'!L$44</f>
        <v>656</v>
      </c>
      <c r="L63" s="171"/>
      <c r="M63" s="171"/>
      <c r="N63" s="171">
        <f>'将来負担比率（分子）の構造'!M$44</f>
        <v>809</v>
      </c>
      <c r="O63" s="171"/>
      <c r="P63" s="171"/>
    </row>
    <row r="64" spans="1:16" x14ac:dyDescent="0.25">
      <c r="A64" s="171" t="s">
        <v>35</v>
      </c>
      <c r="B64" s="171">
        <f>'将来負担比率（分子）の構造'!I$43</f>
        <v>13665</v>
      </c>
      <c r="C64" s="171"/>
      <c r="D64" s="171"/>
      <c r="E64" s="171">
        <f>'将来負担比率（分子）の構造'!J$43</f>
        <v>13532</v>
      </c>
      <c r="F64" s="171"/>
      <c r="G64" s="171"/>
      <c r="H64" s="171">
        <f>'将来負担比率（分子）の構造'!K$43</f>
        <v>12367</v>
      </c>
      <c r="I64" s="171"/>
      <c r="J64" s="171"/>
      <c r="K64" s="171">
        <f>'将来負担比率（分子）の構造'!L$43</f>
        <v>10465</v>
      </c>
      <c r="L64" s="171"/>
      <c r="M64" s="171"/>
      <c r="N64" s="171">
        <f>'将来負担比率（分子）の構造'!M$43</f>
        <v>8407</v>
      </c>
      <c r="O64" s="171"/>
      <c r="P64" s="171"/>
    </row>
    <row r="65" spans="1:16" x14ac:dyDescent="0.25">
      <c r="A65" s="171" t="s">
        <v>34</v>
      </c>
      <c r="B65" s="171">
        <f>'将来負担比率（分子）の構造'!I$42</f>
        <v>273</v>
      </c>
      <c r="C65" s="171"/>
      <c r="D65" s="171"/>
      <c r="E65" s="171">
        <f>'将来負担比率（分子）の構造'!J$42</f>
        <v>163</v>
      </c>
      <c r="F65" s="171"/>
      <c r="G65" s="171"/>
      <c r="H65" s="171">
        <f>'将来負担比率（分子）の構造'!K$42</f>
        <v>114</v>
      </c>
      <c r="I65" s="171"/>
      <c r="J65" s="171"/>
      <c r="K65" s="171">
        <f>'将来負担比率（分子）の構造'!L$42</f>
        <v>76</v>
      </c>
      <c r="L65" s="171"/>
      <c r="M65" s="171"/>
      <c r="N65" s="171">
        <f>'将来負担比率（分子）の構造'!M$42</f>
        <v>46</v>
      </c>
      <c r="O65" s="171"/>
      <c r="P65" s="171"/>
    </row>
    <row r="66" spans="1:16" x14ac:dyDescent="0.25">
      <c r="A66" s="171" t="s">
        <v>33</v>
      </c>
      <c r="B66" s="171">
        <f>'将来負担比率（分子）の構造'!I$41</f>
        <v>28425</v>
      </c>
      <c r="C66" s="171"/>
      <c r="D66" s="171"/>
      <c r="E66" s="171">
        <f>'将来負担比率（分子）の構造'!J$41</f>
        <v>28629</v>
      </c>
      <c r="F66" s="171"/>
      <c r="G66" s="171"/>
      <c r="H66" s="171">
        <f>'将来負担比率（分子）の構造'!K$41</f>
        <v>28714</v>
      </c>
      <c r="I66" s="171"/>
      <c r="J66" s="171"/>
      <c r="K66" s="171">
        <f>'将来負担比率（分子）の構造'!L$41</f>
        <v>27600</v>
      </c>
      <c r="L66" s="171"/>
      <c r="M66" s="171"/>
      <c r="N66" s="171">
        <f>'将来負担比率（分子）の構造'!M$41</f>
        <v>26281</v>
      </c>
      <c r="O66" s="171"/>
      <c r="P66" s="171"/>
    </row>
    <row r="67" spans="1:16" x14ac:dyDescent="0.25">
      <c r="A67" s="171" t="s">
        <v>77</v>
      </c>
      <c r="B67" s="171" t="e">
        <f>NA()</f>
        <v>#N/A</v>
      </c>
      <c r="C67" s="171">
        <f>IF(ISNUMBER('将来負担比率（分子）の構造'!I$53), IF('将来負担比率（分子）の構造'!I$53 &lt; 0, 0, '将来負担比率（分子）の構造'!I$53), NA())</f>
        <v>10737</v>
      </c>
      <c r="D67" s="171" t="e">
        <f>NA()</f>
        <v>#N/A</v>
      </c>
      <c r="E67" s="171" t="e">
        <f>NA()</f>
        <v>#N/A</v>
      </c>
      <c r="F67" s="171">
        <f>IF(ISNUMBER('将来負担比率（分子）の構造'!J$53), IF('将来負担比率（分子）の構造'!J$53 &lt; 0, 0, '将来負担比率（分子）の構造'!J$53), NA())</f>
        <v>11072</v>
      </c>
      <c r="G67" s="171" t="e">
        <f>NA()</f>
        <v>#N/A</v>
      </c>
      <c r="H67" s="171" t="e">
        <f>NA()</f>
        <v>#N/A</v>
      </c>
      <c r="I67" s="171">
        <f>IF(ISNUMBER('将来負担比率（分子）の構造'!K$53), IF('将来負担比率（分子）の構造'!K$53 &lt; 0, 0, '将来負担比率（分子）の構造'!K$53), NA())</f>
        <v>9265</v>
      </c>
      <c r="J67" s="171" t="e">
        <f>NA()</f>
        <v>#N/A</v>
      </c>
      <c r="K67" s="171" t="e">
        <f>NA()</f>
        <v>#N/A</v>
      </c>
      <c r="L67" s="171">
        <f>IF(ISNUMBER('将来負担比率（分子）の構造'!L$53), IF('将来負担比率（分子）の構造'!L$53 &lt; 0, 0, '将来負担比率（分子）の構造'!L$53), NA())</f>
        <v>6473</v>
      </c>
      <c r="M67" s="171" t="e">
        <f>NA()</f>
        <v>#N/A</v>
      </c>
      <c r="N67" s="171" t="e">
        <f>NA()</f>
        <v>#N/A</v>
      </c>
      <c r="O67" s="171">
        <f>IF(ISNUMBER('将来負担比率（分子）の構造'!M$53), IF('将来負担比率（分子）の構造'!M$53 &lt; 0, 0, '将来負担比率（分子）の構造'!M$53), NA())</f>
        <v>4253</v>
      </c>
      <c r="P67" s="171" t="e">
        <f>NA()</f>
        <v>#N/A</v>
      </c>
    </row>
    <row r="70" spans="1:16" x14ac:dyDescent="0.25">
      <c r="A70" s="173" t="s">
        <v>78</v>
      </c>
      <c r="B70" s="173"/>
      <c r="C70" s="173"/>
      <c r="D70" s="173"/>
      <c r="E70" s="173"/>
      <c r="F70" s="173"/>
    </row>
    <row r="71" spans="1:16" x14ac:dyDescent="0.25">
      <c r="A71" s="174"/>
      <c r="B71" s="174" t="str">
        <f>基金残高に係る経年分析!F54</f>
        <v>R02</v>
      </c>
      <c r="C71" s="174" t="str">
        <f>基金残高に係る経年分析!G54</f>
        <v>R03</v>
      </c>
      <c r="D71" s="174" t="str">
        <f>基金残高に係る経年分析!H54</f>
        <v>R04</v>
      </c>
    </row>
    <row r="72" spans="1:16" x14ac:dyDescent="0.25">
      <c r="A72" s="174" t="s">
        <v>79</v>
      </c>
      <c r="B72" s="175">
        <f>基金残高に係る経年分析!F55</f>
        <v>3003</v>
      </c>
      <c r="C72" s="175">
        <f>基金残高に係る経年分析!G55</f>
        <v>3768</v>
      </c>
      <c r="D72" s="175">
        <f>基金残高に係る経年分析!H55</f>
        <v>4253</v>
      </c>
    </row>
    <row r="73" spans="1:16" x14ac:dyDescent="0.25">
      <c r="A73" s="174" t="s">
        <v>80</v>
      </c>
      <c r="B73" s="175">
        <f>基金残高に係る経年分析!F56</f>
        <v>441</v>
      </c>
      <c r="C73" s="175">
        <f>基金残高に係る経年分析!G56</f>
        <v>441</v>
      </c>
      <c r="D73" s="175">
        <f>基金残高に係る経年分析!H56</f>
        <v>441</v>
      </c>
    </row>
    <row r="74" spans="1:16" x14ac:dyDescent="0.25">
      <c r="A74" s="174" t="s">
        <v>81</v>
      </c>
      <c r="B74" s="175">
        <f>基金残高に係る経年分析!F57</f>
        <v>933</v>
      </c>
      <c r="C74" s="175">
        <f>基金残高に係る経年分析!G57</f>
        <v>803</v>
      </c>
      <c r="D74" s="175">
        <f>基金残高に係る経年分析!H57</f>
        <v>801</v>
      </c>
    </row>
  </sheetData>
  <sheetProtection algorithmName="SHA-512" hashValue="/7rLnQl+ORfYGxTh4OAwTWUfiQCOBQxKIq/FqjbM6xB2NybXhQq0F15ghxgSUdCOTF1S9bFJWoN19QCH+9bFjQ==" saltValue="kmX23hLT8rI2NVeArA8a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59765625" style="210" customWidth="1"/>
    <col min="2" max="2" width="2.3984375" style="210" customWidth="1"/>
    <col min="3" max="16" width="2.59765625" style="210" customWidth="1"/>
    <col min="17" max="17" width="2.3984375" style="210" customWidth="1"/>
    <col min="18" max="95" width="1.59765625" style="210" customWidth="1"/>
    <col min="96" max="133" width="1.59765625" style="222" customWidth="1"/>
    <col min="134" max="143" width="1.59765625" style="210" customWidth="1"/>
    <col min="144" max="16384" width="0" style="210" hidden="1"/>
  </cols>
  <sheetData>
    <row r="1" spans="2:143" ht="22.5" customHeight="1" thickBot="1" x14ac:dyDescent="0.3">
      <c r="B1" s="208"/>
      <c r="C1" s="209"/>
      <c r="D1" s="209"/>
      <c r="E1" s="209"/>
      <c r="F1" s="209"/>
      <c r="G1" s="209"/>
      <c r="H1" s="209"/>
      <c r="I1" s="209"/>
      <c r="J1" s="209"/>
      <c r="K1" s="209"/>
      <c r="L1" s="209"/>
      <c r="M1" s="209"/>
      <c r="N1" s="209"/>
      <c r="O1" s="209"/>
      <c r="P1" s="209"/>
      <c r="Q1" s="209"/>
      <c r="R1" s="209"/>
      <c r="S1" s="209"/>
      <c r="T1" s="209"/>
      <c r="U1" s="209"/>
      <c r="V1" s="209"/>
      <c r="W1" s="209"/>
      <c r="X1" s="209"/>
      <c r="Y1" s="209"/>
      <c r="Z1" s="209"/>
      <c r="AA1" s="209"/>
      <c r="AB1" s="209"/>
      <c r="AC1" s="209"/>
      <c r="AD1" s="209"/>
      <c r="AE1" s="209"/>
      <c r="AF1" s="209"/>
      <c r="AG1" s="209"/>
      <c r="AH1" s="209"/>
      <c r="AI1" s="209"/>
      <c r="AJ1" s="209"/>
      <c r="AK1" s="209"/>
      <c r="AL1" s="209"/>
      <c r="AM1" s="209"/>
      <c r="AN1" s="209"/>
      <c r="AO1" s="209"/>
      <c r="AP1" s="209"/>
      <c r="AQ1" s="209"/>
      <c r="AR1" s="209"/>
      <c r="AS1" s="209"/>
      <c r="AT1" s="209"/>
      <c r="AU1" s="209"/>
      <c r="AV1" s="209"/>
      <c r="AW1" s="209"/>
      <c r="AX1" s="209"/>
      <c r="AY1" s="209"/>
      <c r="AZ1" s="209"/>
      <c r="BA1" s="209"/>
      <c r="BB1" s="209"/>
      <c r="BC1" s="209"/>
      <c r="BD1" s="209"/>
      <c r="BE1" s="209"/>
      <c r="BF1" s="209"/>
      <c r="BG1" s="209"/>
      <c r="BH1" s="209"/>
      <c r="BI1" s="209"/>
      <c r="BJ1" s="209"/>
      <c r="BK1" s="209"/>
      <c r="BL1" s="209"/>
      <c r="BM1" s="209"/>
      <c r="BN1" s="209"/>
      <c r="BO1" s="209"/>
      <c r="BP1" s="209"/>
      <c r="BQ1" s="209"/>
      <c r="BR1" s="209"/>
      <c r="BS1" s="209"/>
      <c r="BT1" s="209"/>
      <c r="BU1" s="209"/>
      <c r="BV1" s="209"/>
      <c r="BW1" s="209"/>
      <c r="BX1" s="209"/>
      <c r="BY1" s="209"/>
      <c r="BZ1" s="209"/>
      <c r="CA1" s="209"/>
      <c r="CB1" s="209"/>
      <c r="CC1" s="209"/>
      <c r="CD1" s="209"/>
      <c r="CE1" s="209"/>
      <c r="CF1" s="209"/>
      <c r="CG1" s="209"/>
      <c r="CH1" s="209"/>
      <c r="CI1" s="209"/>
      <c r="CJ1" s="209"/>
      <c r="CK1" s="209"/>
      <c r="CL1" s="209"/>
      <c r="CM1" s="209"/>
      <c r="CN1" s="209"/>
      <c r="CO1" s="209"/>
      <c r="CP1" s="209"/>
      <c r="CQ1" s="209"/>
      <c r="CR1" s="209"/>
      <c r="CS1" s="209"/>
      <c r="CT1" s="209"/>
      <c r="CU1" s="209"/>
      <c r="CV1" s="209"/>
      <c r="CW1" s="209"/>
      <c r="CX1" s="209"/>
      <c r="CY1" s="209"/>
      <c r="CZ1" s="209"/>
      <c r="DA1" s="209"/>
      <c r="DB1" s="209"/>
      <c r="DC1" s="209"/>
      <c r="DD1" s="209"/>
      <c r="DE1" s="209"/>
      <c r="DF1" s="209"/>
      <c r="DG1" s="209"/>
      <c r="DH1" s="602" t="s">
        <v>217</v>
      </c>
      <c r="DI1" s="603"/>
      <c r="DJ1" s="603"/>
      <c r="DK1" s="603"/>
      <c r="DL1" s="603"/>
      <c r="DM1" s="603"/>
      <c r="DN1" s="604"/>
      <c r="DO1" s="210"/>
      <c r="DP1" s="602" t="s">
        <v>218</v>
      </c>
      <c r="DQ1" s="603"/>
      <c r="DR1" s="603"/>
      <c r="DS1" s="603"/>
      <c r="DT1" s="603"/>
      <c r="DU1" s="603"/>
      <c r="DV1" s="603"/>
      <c r="DW1" s="603"/>
      <c r="DX1" s="603"/>
      <c r="DY1" s="603"/>
      <c r="DZ1" s="603"/>
      <c r="EA1" s="603"/>
      <c r="EB1" s="603"/>
      <c r="EC1" s="604"/>
      <c r="ED1" s="209"/>
      <c r="EE1" s="209"/>
      <c r="EF1" s="209"/>
      <c r="EG1" s="209"/>
      <c r="EH1" s="209"/>
      <c r="EI1" s="209"/>
      <c r="EJ1" s="209"/>
      <c r="EK1" s="209"/>
      <c r="EL1" s="209"/>
      <c r="EM1" s="209"/>
    </row>
    <row r="2" spans="2:143" ht="22.5" customHeight="1" x14ac:dyDescent="0.25">
      <c r="B2" s="211" t="s">
        <v>219</v>
      </c>
      <c r="R2" s="212"/>
      <c r="S2" s="212"/>
      <c r="T2" s="212"/>
      <c r="U2" s="212"/>
      <c r="V2" s="212"/>
      <c r="W2" s="212"/>
      <c r="X2" s="212"/>
      <c r="Y2" s="212"/>
      <c r="Z2" s="212"/>
      <c r="AA2" s="212"/>
      <c r="AB2" s="212"/>
      <c r="AC2" s="212"/>
      <c r="AE2" s="213"/>
      <c r="AF2" s="213"/>
      <c r="AG2" s="213"/>
      <c r="AH2" s="213"/>
      <c r="AI2" s="213"/>
      <c r="AJ2" s="212"/>
      <c r="AK2" s="212"/>
      <c r="AL2" s="212"/>
      <c r="AM2" s="212"/>
      <c r="AN2" s="212"/>
      <c r="AO2" s="212"/>
      <c r="AP2" s="212"/>
      <c r="CD2" s="209"/>
      <c r="CE2" s="209"/>
      <c r="CF2" s="209"/>
      <c r="CG2" s="209"/>
      <c r="CH2" s="209"/>
      <c r="CI2" s="209"/>
      <c r="CJ2" s="209"/>
      <c r="CK2" s="209"/>
      <c r="CL2" s="209"/>
      <c r="CM2" s="209"/>
      <c r="CN2" s="209"/>
      <c r="CO2" s="209"/>
      <c r="CP2" s="209"/>
      <c r="CQ2" s="209"/>
      <c r="CR2" s="209"/>
      <c r="CS2" s="209"/>
      <c r="CT2" s="209"/>
      <c r="CU2" s="209"/>
      <c r="CV2" s="209"/>
      <c r="CW2" s="209"/>
      <c r="CX2" s="209"/>
      <c r="CY2" s="209"/>
      <c r="CZ2" s="209"/>
      <c r="DA2" s="209"/>
      <c r="DB2" s="209"/>
      <c r="DC2" s="209"/>
      <c r="DD2" s="209"/>
      <c r="DE2" s="209"/>
      <c r="DF2" s="209"/>
      <c r="DG2" s="209"/>
      <c r="DH2" s="209"/>
      <c r="DI2" s="209"/>
      <c r="DJ2" s="209"/>
      <c r="DK2" s="209"/>
      <c r="DL2" s="209"/>
      <c r="DM2" s="209"/>
      <c r="DN2" s="209"/>
      <c r="DO2" s="209"/>
      <c r="DP2" s="209"/>
      <c r="DQ2" s="209"/>
      <c r="DR2" s="209"/>
      <c r="DS2" s="209"/>
      <c r="DT2" s="209"/>
      <c r="DU2" s="209"/>
      <c r="DV2" s="209"/>
      <c r="DW2" s="209"/>
      <c r="DX2" s="209"/>
      <c r="DY2" s="209"/>
      <c r="DZ2" s="209"/>
      <c r="EA2" s="209"/>
      <c r="EB2" s="209"/>
      <c r="EC2" s="209"/>
    </row>
    <row r="3" spans="2:143" ht="11.25" customHeight="1" x14ac:dyDescent="0.25">
      <c r="B3" s="605" t="s">
        <v>220</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221</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222</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5">
      <c r="B4" s="605" t="s">
        <v>1</v>
      </c>
      <c r="C4" s="606"/>
      <c r="D4" s="606"/>
      <c r="E4" s="606"/>
      <c r="F4" s="606"/>
      <c r="G4" s="606"/>
      <c r="H4" s="606"/>
      <c r="I4" s="606"/>
      <c r="J4" s="606"/>
      <c r="K4" s="606"/>
      <c r="L4" s="606"/>
      <c r="M4" s="606"/>
      <c r="N4" s="606"/>
      <c r="O4" s="606"/>
      <c r="P4" s="606"/>
      <c r="Q4" s="607"/>
      <c r="R4" s="605" t="s">
        <v>223</v>
      </c>
      <c r="S4" s="606"/>
      <c r="T4" s="606"/>
      <c r="U4" s="606"/>
      <c r="V4" s="606"/>
      <c r="W4" s="606"/>
      <c r="X4" s="606"/>
      <c r="Y4" s="607"/>
      <c r="Z4" s="605" t="s">
        <v>224</v>
      </c>
      <c r="AA4" s="606"/>
      <c r="AB4" s="606"/>
      <c r="AC4" s="607"/>
      <c r="AD4" s="605" t="s">
        <v>225</v>
      </c>
      <c r="AE4" s="606"/>
      <c r="AF4" s="606"/>
      <c r="AG4" s="606"/>
      <c r="AH4" s="606"/>
      <c r="AI4" s="606"/>
      <c r="AJ4" s="606"/>
      <c r="AK4" s="607"/>
      <c r="AL4" s="605" t="s">
        <v>224</v>
      </c>
      <c r="AM4" s="606"/>
      <c r="AN4" s="606"/>
      <c r="AO4" s="607"/>
      <c r="AP4" s="608" t="s">
        <v>226</v>
      </c>
      <c r="AQ4" s="608"/>
      <c r="AR4" s="608"/>
      <c r="AS4" s="608"/>
      <c r="AT4" s="608"/>
      <c r="AU4" s="608"/>
      <c r="AV4" s="608"/>
      <c r="AW4" s="608"/>
      <c r="AX4" s="608"/>
      <c r="AY4" s="608"/>
      <c r="AZ4" s="608"/>
      <c r="BA4" s="608"/>
      <c r="BB4" s="608"/>
      <c r="BC4" s="608"/>
      <c r="BD4" s="608"/>
      <c r="BE4" s="608"/>
      <c r="BF4" s="608"/>
      <c r="BG4" s="608" t="s">
        <v>227</v>
      </c>
      <c r="BH4" s="608"/>
      <c r="BI4" s="608"/>
      <c r="BJ4" s="608"/>
      <c r="BK4" s="608"/>
      <c r="BL4" s="608"/>
      <c r="BM4" s="608"/>
      <c r="BN4" s="608"/>
      <c r="BO4" s="608" t="s">
        <v>224</v>
      </c>
      <c r="BP4" s="608"/>
      <c r="BQ4" s="608"/>
      <c r="BR4" s="608"/>
      <c r="BS4" s="608" t="s">
        <v>228</v>
      </c>
      <c r="BT4" s="608"/>
      <c r="BU4" s="608"/>
      <c r="BV4" s="608"/>
      <c r="BW4" s="608"/>
      <c r="BX4" s="608"/>
      <c r="BY4" s="608"/>
      <c r="BZ4" s="608"/>
      <c r="CA4" s="608"/>
      <c r="CB4" s="608"/>
      <c r="CD4" s="605" t="s">
        <v>229</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5">
      <c r="B5" s="609" t="s">
        <v>230</v>
      </c>
      <c r="C5" s="610"/>
      <c r="D5" s="610"/>
      <c r="E5" s="610"/>
      <c r="F5" s="610"/>
      <c r="G5" s="610"/>
      <c r="H5" s="610"/>
      <c r="I5" s="610"/>
      <c r="J5" s="610"/>
      <c r="K5" s="610"/>
      <c r="L5" s="610"/>
      <c r="M5" s="610"/>
      <c r="N5" s="610"/>
      <c r="O5" s="610"/>
      <c r="P5" s="610"/>
      <c r="Q5" s="611"/>
      <c r="R5" s="612">
        <v>5285595</v>
      </c>
      <c r="S5" s="613"/>
      <c r="T5" s="613"/>
      <c r="U5" s="613"/>
      <c r="V5" s="613"/>
      <c r="W5" s="613"/>
      <c r="X5" s="613"/>
      <c r="Y5" s="614"/>
      <c r="Z5" s="615">
        <v>22.4</v>
      </c>
      <c r="AA5" s="615"/>
      <c r="AB5" s="615"/>
      <c r="AC5" s="615"/>
      <c r="AD5" s="616">
        <v>5153179</v>
      </c>
      <c r="AE5" s="616"/>
      <c r="AF5" s="616"/>
      <c r="AG5" s="616"/>
      <c r="AH5" s="616"/>
      <c r="AI5" s="616"/>
      <c r="AJ5" s="616"/>
      <c r="AK5" s="616"/>
      <c r="AL5" s="617">
        <v>37</v>
      </c>
      <c r="AM5" s="618"/>
      <c r="AN5" s="618"/>
      <c r="AO5" s="619"/>
      <c r="AP5" s="609" t="s">
        <v>231</v>
      </c>
      <c r="AQ5" s="610"/>
      <c r="AR5" s="610"/>
      <c r="AS5" s="610"/>
      <c r="AT5" s="610"/>
      <c r="AU5" s="610"/>
      <c r="AV5" s="610"/>
      <c r="AW5" s="610"/>
      <c r="AX5" s="610"/>
      <c r="AY5" s="610"/>
      <c r="AZ5" s="610"/>
      <c r="BA5" s="610"/>
      <c r="BB5" s="610"/>
      <c r="BC5" s="610"/>
      <c r="BD5" s="610"/>
      <c r="BE5" s="610"/>
      <c r="BF5" s="611"/>
      <c r="BG5" s="623">
        <v>5131567</v>
      </c>
      <c r="BH5" s="624"/>
      <c r="BI5" s="624"/>
      <c r="BJ5" s="624"/>
      <c r="BK5" s="624"/>
      <c r="BL5" s="624"/>
      <c r="BM5" s="624"/>
      <c r="BN5" s="625"/>
      <c r="BO5" s="626">
        <v>97.1</v>
      </c>
      <c r="BP5" s="626"/>
      <c r="BQ5" s="626"/>
      <c r="BR5" s="626"/>
      <c r="BS5" s="627">
        <v>72385</v>
      </c>
      <c r="BT5" s="627"/>
      <c r="BU5" s="627"/>
      <c r="BV5" s="627"/>
      <c r="BW5" s="627"/>
      <c r="BX5" s="627"/>
      <c r="BY5" s="627"/>
      <c r="BZ5" s="627"/>
      <c r="CA5" s="627"/>
      <c r="CB5" s="631"/>
      <c r="CD5" s="605" t="s">
        <v>226</v>
      </c>
      <c r="CE5" s="606"/>
      <c r="CF5" s="606"/>
      <c r="CG5" s="606"/>
      <c r="CH5" s="606"/>
      <c r="CI5" s="606"/>
      <c r="CJ5" s="606"/>
      <c r="CK5" s="606"/>
      <c r="CL5" s="606"/>
      <c r="CM5" s="606"/>
      <c r="CN5" s="606"/>
      <c r="CO5" s="606"/>
      <c r="CP5" s="606"/>
      <c r="CQ5" s="607"/>
      <c r="CR5" s="605" t="s">
        <v>232</v>
      </c>
      <c r="CS5" s="606"/>
      <c r="CT5" s="606"/>
      <c r="CU5" s="606"/>
      <c r="CV5" s="606"/>
      <c r="CW5" s="606"/>
      <c r="CX5" s="606"/>
      <c r="CY5" s="607"/>
      <c r="CZ5" s="605" t="s">
        <v>224</v>
      </c>
      <c r="DA5" s="606"/>
      <c r="DB5" s="606"/>
      <c r="DC5" s="607"/>
      <c r="DD5" s="605" t="s">
        <v>233</v>
      </c>
      <c r="DE5" s="606"/>
      <c r="DF5" s="606"/>
      <c r="DG5" s="606"/>
      <c r="DH5" s="606"/>
      <c r="DI5" s="606"/>
      <c r="DJ5" s="606"/>
      <c r="DK5" s="606"/>
      <c r="DL5" s="606"/>
      <c r="DM5" s="606"/>
      <c r="DN5" s="606"/>
      <c r="DO5" s="606"/>
      <c r="DP5" s="607"/>
      <c r="DQ5" s="605" t="s">
        <v>234</v>
      </c>
      <c r="DR5" s="606"/>
      <c r="DS5" s="606"/>
      <c r="DT5" s="606"/>
      <c r="DU5" s="606"/>
      <c r="DV5" s="606"/>
      <c r="DW5" s="606"/>
      <c r="DX5" s="606"/>
      <c r="DY5" s="606"/>
      <c r="DZ5" s="606"/>
      <c r="EA5" s="606"/>
      <c r="EB5" s="606"/>
      <c r="EC5" s="607"/>
    </row>
    <row r="6" spans="2:143" ht="11.25" customHeight="1" x14ac:dyDescent="0.25">
      <c r="B6" s="620" t="s">
        <v>235</v>
      </c>
      <c r="C6" s="621"/>
      <c r="D6" s="621"/>
      <c r="E6" s="621"/>
      <c r="F6" s="621"/>
      <c r="G6" s="621"/>
      <c r="H6" s="621"/>
      <c r="I6" s="621"/>
      <c r="J6" s="621"/>
      <c r="K6" s="621"/>
      <c r="L6" s="621"/>
      <c r="M6" s="621"/>
      <c r="N6" s="621"/>
      <c r="O6" s="621"/>
      <c r="P6" s="621"/>
      <c r="Q6" s="622"/>
      <c r="R6" s="623">
        <v>228847</v>
      </c>
      <c r="S6" s="624"/>
      <c r="T6" s="624"/>
      <c r="U6" s="624"/>
      <c r="V6" s="624"/>
      <c r="W6" s="624"/>
      <c r="X6" s="624"/>
      <c r="Y6" s="625"/>
      <c r="Z6" s="626">
        <v>1</v>
      </c>
      <c r="AA6" s="626"/>
      <c r="AB6" s="626"/>
      <c r="AC6" s="626"/>
      <c r="AD6" s="627">
        <v>228847</v>
      </c>
      <c r="AE6" s="627"/>
      <c r="AF6" s="627"/>
      <c r="AG6" s="627"/>
      <c r="AH6" s="627"/>
      <c r="AI6" s="627"/>
      <c r="AJ6" s="627"/>
      <c r="AK6" s="627"/>
      <c r="AL6" s="628">
        <v>1.6</v>
      </c>
      <c r="AM6" s="629"/>
      <c r="AN6" s="629"/>
      <c r="AO6" s="630"/>
      <c r="AP6" s="620" t="s">
        <v>236</v>
      </c>
      <c r="AQ6" s="621"/>
      <c r="AR6" s="621"/>
      <c r="AS6" s="621"/>
      <c r="AT6" s="621"/>
      <c r="AU6" s="621"/>
      <c r="AV6" s="621"/>
      <c r="AW6" s="621"/>
      <c r="AX6" s="621"/>
      <c r="AY6" s="621"/>
      <c r="AZ6" s="621"/>
      <c r="BA6" s="621"/>
      <c r="BB6" s="621"/>
      <c r="BC6" s="621"/>
      <c r="BD6" s="621"/>
      <c r="BE6" s="621"/>
      <c r="BF6" s="622"/>
      <c r="BG6" s="623">
        <v>5131567</v>
      </c>
      <c r="BH6" s="624"/>
      <c r="BI6" s="624"/>
      <c r="BJ6" s="624"/>
      <c r="BK6" s="624"/>
      <c r="BL6" s="624"/>
      <c r="BM6" s="624"/>
      <c r="BN6" s="625"/>
      <c r="BO6" s="626">
        <v>97.1</v>
      </c>
      <c r="BP6" s="626"/>
      <c r="BQ6" s="626"/>
      <c r="BR6" s="626"/>
      <c r="BS6" s="627">
        <v>72385</v>
      </c>
      <c r="BT6" s="627"/>
      <c r="BU6" s="627"/>
      <c r="BV6" s="627"/>
      <c r="BW6" s="627"/>
      <c r="BX6" s="627"/>
      <c r="BY6" s="627"/>
      <c r="BZ6" s="627"/>
      <c r="CA6" s="627"/>
      <c r="CB6" s="631"/>
      <c r="CD6" s="609" t="s">
        <v>237</v>
      </c>
      <c r="CE6" s="610"/>
      <c r="CF6" s="610"/>
      <c r="CG6" s="610"/>
      <c r="CH6" s="610"/>
      <c r="CI6" s="610"/>
      <c r="CJ6" s="610"/>
      <c r="CK6" s="610"/>
      <c r="CL6" s="610"/>
      <c r="CM6" s="610"/>
      <c r="CN6" s="610"/>
      <c r="CO6" s="610"/>
      <c r="CP6" s="610"/>
      <c r="CQ6" s="611"/>
      <c r="CR6" s="623">
        <v>172633</v>
      </c>
      <c r="CS6" s="624"/>
      <c r="CT6" s="624"/>
      <c r="CU6" s="624"/>
      <c r="CV6" s="624"/>
      <c r="CW6" s="624"/>
      <c r="CX6" s="624"/>
      <c r="CY6" s="625"/>
      <c r="CZ6" s="617">
        <v>0.8</v>
      </c>
      <c r="DA6" s="618"/>
      <c r="DB6" s="618"/>
      <c r="DC6" s="634"/>
      <c r="DD6" s="632" t="s">
        <v>238</v>
      </c>
      <c r="DE6" s="624"/>
      <c r="DF6" s="624"/>
      <c r="DG6" s="624"/>
      <c r="DH6" s="624"/>
      <c r="DI6" s="624"/>
      <c r="DJ6" s="624"/>
      <c r="DK6" s="624"/>
      <c r="DL6" s="624"/>
      <c r="DM6" s="624"/>
      <c r="DN6" s="624"/>
      <c r="DO6" s="624"/>
      <c r="DP6" s="625"/>
      <c r="DQ6" s="632">
        <v>172633</v>
      </c>
      <c r="DR6" s="624"/>
      <c r="DS6" s="624"/>
      <c r="DT6" s="624"/>
      <c r="DU6" s="624"/>
      <c r="DV6" s="624"/>
      <c r="DW6" s="624"/>
      <c r="DX6" s="624"/>
      <c r="DY6" s="624"/>
      <c r="DZ6" s="624"/>
      <c r="EA6" s="624"/>
      <c r="EB6" s="624"/>
      <c r="EC6" s="633"/>
    </row>
    <row r="7" spans="2:143" ht="11.25" customHeight="1" x14ac:dyDescent="0.25">
      <c r="B7" s="620" t="s">
        <v>239</v>
      </c>
      <c r="C7" s="621"/>
      <c r="D7" s="621"/>
      <c r="E7" s="621"/>
      <c r="F7" s="621"/>
      <c r="G7" s="621"/>
      <c r="H7" s="621"/>
      <c r="I7" s="621"/>
      <c r="J7" s="621"/>
      <c r="K7" s="621"/>
      <c r="L7" s="621"/>
      <c r="M7" s="621"/>
      <c r="N7" s="621"/>
      <c r="O7" s="621"/>
      <c r="P7" s="621"/>
      <c r="Q7" s="622"/>
      <c r="R7" s="623">
        <v>1634</v>
      </c>
      <c r="S7" s="624"/>
      <c r="T7" s="624"/>
      <c r="U7" s="624"/>
      <c r="V7" s="624"/>
      <c r="W7" s="624"/>
      <c r="X7" s="624"/>
      <c r="Y7" s="625"/>
      <c r="Z7" s="626">
        <v>0</v>
      </c>
      <c r="AA7" s="626"/>
      <c r="AB7" s="626"/>
      <c r="AC7" s="626"/>
      <c r="AD7" s="627">
        <v>1634</v>
      </c>
      <c r="AE7" s="627"/>
      <c r="AF7" s="627"/>
      <c r="AG7" s="627"/>
      <c r="AH7" s="627"/>
      <c r="AI7" s="627"/>
      <c r="AJ7" s="627"/>
      <c r="AK7" s="627"/>
      <c r="AL7" s="628">
        <v>0</v>
      </c>
      <c r="AM7" s="629"/>
      <c r="AN7" s="629"/>
      <c r="AO7" s="630"/>
      <c r="AP7" s="620" t="s">
        <v>240</v>
      </c>
      <c r="AQ7" s="621"/>
      <c r="AR7" s="621"/>
      <c r="AS7" s="621"/>
      <c r="AT7" s="621"/>
      <c r="AU7" s="621"/>
      <c r="AV7" s="621"/>
      <c r="AW7" s="621"/>
      <c r="AX7" s="621"/>
      <c r="AY7" s="621"/>
      <c r="AZ7" s="621"/>
      <c r="BA7" s="621"/>
      <c r="BB7" s="621"/>
      <c r="BC7" s="621"/>
      <c r="BD7" s="621"/>
      <c r="BE7" s="621"/>
      <c r="BF7" s="622"/>
      <c r="BG7" s="623">
        <v>2173535</v>
      </c>
      <c r="BH7" s="624"/>
      <c r="BI7" s="624"/>
      <c r="BJ7" s="624"/>
      <c r="BK7" s="624"/>
      <c r="BL7" s="624"/>
      <c r="BM7" s="624"/>
      <c r="BN7" s="625"/>
      <c r="BO7" s="626">
        <v>41.1</v>
      </c>
      <c r="BP7" s="626"/>
      <c r="BQ7" s="626"/>
      <c r="BR7" s="626"/>
      <c r="BS7" s="627">
        <v>72385</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2576606</v>
      </c>
      <c r="CS7" s="624"/>
      <c r="CT7" s="624"/>
      <c r="CU7" s="624"/>
      <c r="CV7" s="624"/>
      <c r="CW7" s="624"/>
      <c r="CX7" s="624"/>
      <c r="CY7" s="625"/>
      <c r="CZ7" s="626">
        <v>11.5</v>
      </c>
      <c r="DA7" s="626"/>
      <c r="DB7" s="626"/>
      <c r="DC7" s="626"/>
      <c r="DD7" s="632">
        <v>227919</v>
      </c>
      <c r="DE7" s="624"/>
      <c r="DF7" s="624"/>
      <c r="DG7" s="624"/>
      <c r="DH7" s="624"/>
      <c r="DI7" s="624"/>
      <c r="DJ7" s="624"/>
      <c r="DK7" s="624"/>
      <c r="DL7" s="624"/>
      <c r="DM7" s="624"/>
      <c r="DN7" s="624"/>
      <c r="DO7" s="624"/>
      <c r="DP7" s="625"/>
      <c r="DQ7" s="632">
        <v>2205437</v>
      </c>
      <c r="DR7" s="624"/>
      <c r="DS7" s="624"/>
      <c r="DT7" s="624"/>
      <c r="DU7" s="624"/>
      <c r="DV7" s="624"/>
      <c r="DW7" s="624"/>
      <c r="DX7" s="624"/>
      <c r="DY7" s="624"/>
      <c r="DZ7" s="624"/>
      <c r="EA7" s="624"/>
      <c r="EB7" s="624"/>
      <c r="EC7" s="633"/>
    </row>
    <row r="8" spans="2:143" ht="11.25" customHeight="1" x14ac:dyDescent="0.25">
      <c r="B8" s="620" t="s">
        <v>242</v>
      </c>
      <c r="C8" s="621"/>
      <c r="D8" s="621"/>
      <c r="E8" s="621"/>
      <c r="F8" s="621"/>
      <c r="G8" s="621"/>
      <c r="H8" s="621"/>
      <c r="I8" s="621"/>
      <c r="J8" s="621"/>
      <c r="K8" s="621"/>
      <c r="L8" s="621"/>
      <c r="M8" s="621"/>
      <c r="N8" s="621"/>
      <c r="O8" s="621"/>
      <c r="P8" s="621"/>
      <c r="Q8" s="622"/>
      <c r="R8" s="623">
        <v>23624</v>
      </c>
      <c r="S8" s="624"/>
      <c r="T8" s="624"/>
      <c r="U8" s="624"/>
      <c r="V8" s="624"/>
      <c r="W8" s="624"/>
      <c r="X8" s="624"/>
      <c r="Y8" s="625"/>
      <c r="Z8" s="626">
        <v>0.1</v>
      </c>
      <c r="AA8" s="626"/>
      <c r="AB8" s="626"/>
      <c r="AC8" s="626"/>
      <c r="AD8" s="627">
        <v>23624</v>
      </c>
      <c r="AE8" s="627"/>
      <c r="AF8" s="627"/>
      <c r="AG8" s="627"/>
      <c r="AH8" s="627"/>
      <c r="AI8" s="627"/>
      <c r="AJ8" s="627"/>
      <c r="AK8" s="627"/>
      <c r="AL8" s="628">
        <v>0.2</v>
      </c>
      <c r="AM8" s="629"/>
      <c r="AN8" s="629"/>
      <c r="AO8" s="630"/>
      <c r="AP8" s="620" t="s">
        <v>243</v>
      </c>
      <c r="AQ8" s="621"/>
      <c r="AR8" s="621"/>
      <c r="AS8" s="621"/>
      <c r="AT8" s="621"/>
      <c r="AU8" s="621"/>
      <c r="AV8" s="621"/>
      <c r="AW8" s="621"/>
      <c r="AX8" s="621"/>
      <c r="AY8" s="621"/>
      <c r="AZ8" s="621"/>
      <c r="BA8" s="621"/>
      <c r="BB8" s="621"/>
      <c r="BC8" s="621"/>
      <c r="BD8" s="621"/>
      <c r="BE8" s="621"/>
      <c r="BF8" s="622"/>
      <c r="BG8" s="623">
        <v>86606</v>
      </c>
      <c r="BH8" s="624"/>
      <c r="BI8" s="624"/>
      <c r="BJ8" s="624"/>
      <c r="BK8" s="624"/>
      <c r="BL8" s="624"/>
      <c r="BM8" s="624"/>
      <c r="BN8" s="625"/>
      <c r="BO8" s="626">
        <v>1.6</v>
      </c>
      <c r="BP8" s="626"/>
      <c r="BQ8" s="626"/>
      <c r="BR8" s="626"/>
      <c r="BS8" s="627" t="s">
        <v>238</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8052684</v>
      </c>
      <c r="CS8" s="624"/>
      <c r="CT8" s="624"/>
      <c r="CU8" s="624"/>
      <c r="CV8" s="624"/>
      <c r="CW8" s="624"/>
      <c r="CX8" s="624"/>
      <c r="CY8" s="625"/>
      <c r="CZ8" s="626">
        <v>35.9</v>
      </c>
      <c r="DA8" s="626"/>
      <c r="DB8" s="626"/>
      <c r="DC8" s="626"/>
      <c r="DD8" s="632">
        <v>120625</v>
      </c>
      <c r="DE8" s="624"/>
      <c r="DF8" s="624"/>
      <c r="DG8" s="624"/>
      <c r="DH8" s="624"/>
      <c r="DI8" s="624"/>
      <c r="DJ8" s="624"/>
      <c r="DK8" s="624"/>
      <c r="DL8" s="624"/>
      <c r="DM8" s="624"/>
      <c r="DN8" s="624"/>
      <c r="DO8" s="624"/>
      <c r="DP8" s="625"/>
      <c r="DQ8" s="632">
        <v>4533307</v>
      </c>
      <c r="DR8" s="624"/>
      <c r="DS8" s="624"/>
      <c r="DT8" s="624"/>
      <c r="DU8" s="624"/>
      <c r="DV8" s="624"/>
      <c r="DW8" s="624"/>
      <c r="DX8" s="624"/>
      <c r="DY8" s="624"/>
      <c r="DZ8" s="624"/>
      <c r="EA8" s="624"/>
      <c r="EB8" s="624"/>
      <c r="EC8" s="633"/>
    </row>
    <row r="9" spans="2:143" ht="11.25" customHeight="1" x14ac:dyDescent="0.25">
      <c r="B9" s="620" t="s">
        <v>245</v>
      </c>
      <c r="C9" s="621"/>
      <c r="D9" s="621"/>
      <c r="E9" s="621"/>
      <c r="F9" s="621"/>
      <c r="G9" s="621"/>
      <c r="H9" s="621"/>
      <c r="I9" s="621"/>
      <c r="J9" s="621"/>
      <c r="K9" s="621"/>
      <c r="L9" s="621"/>
      <c r="M9" s="621"/>
      <c r="N9" s="621"/>
      <c r="O9" s="621"/>
      <c r="P9" s="621"/>
      <c r="Q9" s="622"/>
      <c r="R9" s="623">
        <v>16450</v>
      </c>
      <c r="S9" s="624"/>
      <c r="T9" s="624"/>
      <c r="U9" s="624"/>
      <c r="V9" s="624"/>
      <c r="W9" s="624"/>
      <c r="X9" s="624"/>
      <c r="Y9" s="625"/>
      <c r="Z9" s="626">
        <v>0.1</v>
      </c>
      <c r="AA9" s="626"/>
      <c r="AB9" s="626"/>
      <c r="AC9" s="626"/>
      <c r="AD9" s="627">
        <v>16450</v>
      </c>
      <c r="AE9" s="627"/>
      <c r="AF9" s="627"/>
      <c r="AG9" s="627"/>
      <c r="AH9" s="627"/>
      <c r="AI9" s="627"/>
      <c r="AJ9" s="627"/>
      <c r="AK9" s="627"/>
      <c r="AL9" s="628">
        <v>0.1</v>
      </c>
      <c r="AM9" s="629"/>
      <c r="AN9" s="629"/>
      <c r="AO9" s="630"/>
      <c r="AP9" s="620" t="s">
        <v>246</v>
      </c>
      <c r="AQ9" s="621"/>
      <c r="AR9" s="621"/>
      <c r="AS9" s="621"/>
      <c r="AT9" s="621"/>
      <c r="AU9" s="621"/>
      <c r="AV9" s="621"/>
      <c r="AW9" s="621"/>
      <c r="AX9" s="621"/>
      <c r="AY9" s="621"/>
      <c r="AZ9" s="621"/>
      <c r="BA9" s="621"/>
      <c r="BB9" s="621"/>
      <c r="BC9" s="621"/>
      <c r="BD9" s="621"/>
      <c r="BE9" s="621"/>
      <c r="BF9" s="622"/>
      <c r="BG9" s="623">
        <v>1734775</v>
      </c>
      <c r="BH9" s="624"/>
      <c r="BI9" s="624"/>
      <c r="BJ9" s="624"/>
      <c r="BK9" s="624"/>
      <c r="BL9" s="624"/>
      <c r="BM9" s="624"/>
      <c r="BN9" s="625"/>
      <c r="BO9" s="626">
        <v>32.799999999999997</v>
      </c>
      <c r="BP9" s="626"/>
      <c r="BQ9" s="626"/>
      <c r="BR9" s="626"/>
      <c r="BS9" s="627" t="s">
        <v>183</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2212485</v>
      </c>
      <c r="CS9" s="624"/>
      <c r="CT9" s="624"/>
      <c r="CU9" s="624"/>
      <c r="CV9" s="624"/>
      <c r="CW9" s="624"/>
      <c r="CX9" s="624"/>
      <c r="CY9" s="625"/>
      <c r="CZ9" s="626">
        <v>9.9</v>
      </c>
      <c r="DA9" s="626"/>
      <c r="DB9" s="626"/>
      <c r="DC9" s="626"/>
      <c r="DD9" s="632">
        <v>125980</v>
      </c>
      <c r="DE9" s="624"/>
      <c r="DF9" s="624"/>
      <c r="DG9" s="624"/>
      <c r="DH9" s="624"/>
      <c r="DI9" s="624"/>
      <c r="DJ9" s="624"/>
      <c r="DK9" s="624"/>
      <c r="DL9" s="624"/>
      <c r="DM9" s="624"/>
      <c r="DN9" s="624"/>
      <c r="DO9" s="624"/>
      <c r="DP9" s="625"/>
      <c r="DQ9" s="632">
        <v>1675375</v>
      </c>
      <c r="DR9" s="624"/>
      <c r="DS9" s="624"/>
      <c r="DT9" s="624"/>
      <c r="DU9" s="624"/>
      <c r="DV9" s="624"/>
      <c r="DW9" s="624"/>
      <c r="DX9" s="624"/>
      <c r="DY9" s="624"/>
      <c r="DZ9" s="624"/>
      <c r="EA9" s="624"/>
      <c r="EB9" s="624"/>
      <c r="EC9" s="633"/>
    </row>
    <row r="10" spans="2:143" ht="11.25" customHeight="1" x14ac:dyDescent="0.25">
      <c r="B10" s="620" t="s">
        <v>248</v>
      </c>
      <c r="C10" s="621"/>
      <c r="D10" s="621"/>
      <c r="E10" s="621"/>
      <c r="F10" s="621"/>
      <c r="G10" s="621"/>
      <c r="H10" s="621"/>
      <c r="I10" s="621"/>
      <c r="J10" s="621"/>
      <c r="K10" s="621"/>
      <c r="L10" s="621"/>
      <c r="M10" s="621"/>
      <c r="N10" s="621"/>
      <c r="O10" s="621"/>
      <c r="P10" s="621"/>
      <c r="Q10" s="622"/>
      <c r="R10" s="623" t="s">
        <v>183</v>
      </c>
      <c r="S10" s="624"/>
      <c r="T10" s="624"/>
      <c r="U10" s="624"/>
      <c r="V10" s="624"/>
      <c r="W10" s="624"/>
      <c r="X10" s="624"/>
      <c r="Y10" s="625"/>
      <c r="Z10" s="626" t="s">
        <v>183</v>
      </c>
      <c r="AA10" s="626"/>
      <c r="AB10" s="626"/>
      <c r="AC10" s="626"/>
      <c r="AD10" s="627" t="s">
        <v>183</v>
      </c>
      <c r="AE10" s="627"/>
      <c r="AF10" s="627"/>
      <c r="AG10" s="627"/>
      <c r="AH10" s="627"/>
      <c r="AI10" s="627"/>
      <c r="AJ10" s="627"/>
      <c r="AK10" s="627"/>
      <c r="AL10" s="628" t="s">
        <v>238</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99659</v>
      </c>
      <c r="BH10" s="624"/>
      <c r="BI10" s="624"/>
      <c r="BJ10" s="624"/>
      <c r="BK10" s="624"/>
      <c r="BL10" s="624"/>
      <c r="BM10" s="624"/>
      <c r="BN10" s="625"/>
      <c r="BO10" s="626">
        <v>1.9</v>
      </c>
      <c r="BP10" s="626"/>
      <c r="BQ10" s="626"/>
      <c r="BR10" s="626"/>
      <c r="BS10" s="627" t="s">
        <v>183</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v>14626</v>
      </c>
      <c r="CS10" s="624"/>
      <c r="CT10" s="624"/>
      <c r="CU10" s="624"/>
      <c r="CV10" s="624"/>
      <c r="CW10" s="624"/>
      <c r="CX10" s="624"/>
      <c r="CY10" s="625"/>
      <c r="CZ10" s="626">
        <v>0.1</v>
      </c>
      <c r="DA10" s="626"/>
      <c r="DB10" s="626"/>
      <c r="DC10" s="626"/>
      <c r="DD10" s="632" t="s">
        <v>238</v>
      </c>
      <c r="DE10" s="624"/>
      <c r="DF10" s="624"/>
      <c r="DG10" s="624"/>
      <c r="DH10" s="624"/>
      <c r="DI10" s="624"/>
      <c r="DJ10" s="624"/>
      <c r="DK10" s="624"/>
      <c r="DL10" s="624"/>
      <c r="DM10" s="624"/>
      <c r="DN10" s="624"/>
      <c r="DO10" s="624"/>
      <c r="DP10" s="625"/>
      <c r="DQ10" s="632">
        <v>14626</v>
      </c>
      <c r="DR10" s="624"/>
      <c r="DS10" s="624"/>
      <c r="DT10" s="624"/>
      <c r="DU10" s="624"/>
      <c r="DV10" s="624"/>
      <c r="DW10" s="624"/>
      <c r="DX10" s="624"/>
      <c r="DY10" s="624"/>
      <c r="DZ10" s="624"/>
      <c r="EA10" s="624"/>
      <c r="EB10" s="624"/>
      <c r="EC10" s="633"/>
    </row>
    <row r="11" spans="2:143" ht="11.25" customHeight="1" x14ac:dyDescent="0.25">
      <c r="B11" s="620" t="s">
        <v>251</v>
      </c>
      <c r="C11" s="621"/>
      <c r="D11" s="621"/>
      <c r="E11" s="621"/>
      <c r="F11" s="621"/>
      <c r="G11" s="621"/>
      <c r="H11" s="621"/>
      <c r="I11" s="621"/>
      <c r="J11" s="621"/>
      <c r="K11" s="621"/>
      <c r="L11" s="621"/>
      <c r="M11" s="621"/>
      <c r="N11" s="621"/>
      <c r="O11" s="621"/>
      <c r="P11" s="621"/>
      <c r="Q11" s="622"/>
      <c r="R11" s="623">
        <v>1178928</v>
      </c>
      <c r="S11" s="624"/>
      <c r="T11" s="624"/>
      <c r="U11" s="624"/>
      <c r="V11" s="624"/>
      <c r="W11" s="624"/>
      <c r="X11" s="624"/>
      <c r="Y11" s="625"/>
      <c r="Z11" s="628">
        <v>5</v>
      </c>
      <c r="AA11" s="629"/>
      <c r="AB11" s="629"/>
      <c r="AC11" s="635"/>
      <c r="AD11" s="632">
        <v>1178928</v>
      </c>
      <c r="AE11" s="624"/>
      <c r="AF11" s="624"/>
      <c r="AG11" s="624"/>
      <c r="AH11" s="624"/>
      <c r="AI11" s="624"/>
      <c r="AJ11" s="624"/>
      <c r="AK11" s="625"/>
      <c r="AL11" s="628">
        <v>8.5</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252495</v>
      </c>
      <c r="BH11" s="624"/>
      <c r="BI11" s="624"/>
      <c r="BJ11" s="624"/>
      <c r="BK11" s="624"/>
      <c r="BL11" s="624"/>
      <c r="BM11" s="624"/>
      <c r="BN11" s="625"/>
      <c r="BO11" s="626">
        <v>4.8</v>
      </c>
      <c r="BP11" s="626"/>
      <c r="BQ11" s="626"/>
      <c r="BR11" s="626"/>
      <c r="BS11" s="627">
        <v>72385</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902177</v>
      </c>
      <c r="CS11" s="624"/>
      <c r="CT11" s="624"/>
      <c r="CU11" s="624"/>
      <c r="CV11" s="624"/>
      <c r="CW11" s="624"/>
      <c r="CX11" s="624"/>
      <c r="CY11" s="625"/>
      <c r="CZ11" s="626">
        <v>4</v>
      </c>
      <c r="DA11" s="626"/>
      <c r="DB11" s="626"/>
      <c r="DC11" s="626"/>
      <c r="DD11" s="632">
        <v>245664</v>
      </c>
      <c r="DE11" s="624"/>
      <c r="DF11" s="624"/>
      <c r="DG11" s="624"/>
      <c r="DH11" s="624"/>
      <c r="DI11" s="624"/>
      <c r="DJ11" s="624"/>
      <c r="DK11" s="624"/>
      <c r="DL11" s="624"/>
      <c r="DM11" s="624"/>
      <c r="DN11" s="624"/>
      <c r="DO11" s="624"/>
      <c r="DP11" s="625"/>
      <c r="DQ11" s="632">
        <v>435586</v>
      </c>
      <c r="DR11" s="624"/>
      <c r="DS11" s="624"/>
      <c r="DT11" s="624"/>
      <c r="DU11" s="624"/>
      <c r="DV11" s="624"/>
      <c r="DW11" s="624"/>
      <c r="DX11" s="624"/>
      <c r="DY11" s="624"/>
      <c r="DZ11" s="624"/>
      <c r="EA11" s="624"/>
      <c r="EB11" s="624"/>
      <c r="EC11" s="633"/>
    </row>
    <row r="12" spans="2:143" ht="11.25" customHeight="1" x14ac:dyDescent="0.25">
      <c r="B12" s="620" t="s">
        <v>254</v>
      </c>
      <c r="C12" s="621"/>
      <c r="D12" s="621"/>
      <c r="E12" s="621"/>
      <c r="F12" s="621"/>
      <c r="G12" s="621"/>
      <c r="H12" s="621"/>
      <c r="I12" s="621"/>
      <c r="J12" s="621"/>
      <c r="K12" s="621"/>
      <c r="L12" s="621"/>
      <c r="M12" s="621"/>
      <c r="N12" s="621"/>
      <c r="O12" s="621"/>
      <c r="P12" s="621"/>
      <c r="Q12" s="622"/>
      <c r="R12" s="623" t="s">
        <v>238</v>
      </c>
      <c r="S12" s="624"/>
      <c r="T12" s="624"/>
      <c r="U12" s="624"/>
      <c r="V12" s="624"/>
      <c r="W12" s="624"/>
      <c r="X12" s="624"/>
      <c r="Y12" s="625"/>
      <c r="Z12" s="626" t="s">
        <v>183</v>
      </c>
      <c r="AA12" s="626"/>
      <c r="AB12" s="626"/>
      <c r="AC12" s="626"/>
      <c r="AD12" s="627" t="s">
        <v>183</v>
      </c>
      <c r="AE12" s="627"/>
      <c r="AF12" s="627"/>
      <c r="AG12" s="627"/>
      <c r="AH12" s="627"/>
      <c r="AI12" s="627"/>
      <c r="AJ12" s="627"/>
      <c r="AK12" s="627"/>
      <c r="AL12" s="628" t="s">
        <v>183</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2404216</v>
      </c>
      <c r="BH12" s="624"/>
      <c r="BI12" s="624"/>
      <c r="BJ12" s="624"/>
      <c r="BK12" s="624"/>
      <c r="BL12" s="624"/>
      <c r="BM12" s="624"/>
      <c r="BN12" s="625"/>
      <c r="BO12" s="626">
        <v>45.5</v>
      </c>
      <c r="BP12" s="626"/>
      <c r="BQ12" s="626"/>
      <c r="BR12" s="626"/>
      <c r="BS12" s="627" t="s">
        <v>183</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1146074</v>
      </c>
      <c r="CS12" s="624"/>
      <c r="CT12" s="624"/>
      <c r="CU12" s="624"/>
      <c r="CV12" s="624"/>
      <c r="CW12" s="624"/>
      <c r="CX12" s="624"/>
      <c r="CY12" s="625"/>
      <c r="CZ12" s="626">
        <v>5.0999999999999996</v>
      </c>
      <c r="DA12" s="626"/>
      <c r="DB12" s="626"/>
      <c r="DC12" s="626"/>
      <c r="DD12" s="632">
        <v>51020</v>
      </c>
      <c r="DE12" s="624"/>
      <c r="DF12" s="624"/>
      <c r="DG12" s="624"/>
      <c r="DH12" s="624"/>
      <c r="DI12" s="624"/>
      <c r="DJ12" s="624"/>
      <c r="DK12" s="624"/>
      <c r="DL12" s="624"/>
      <c r="DM12" s="624"/>
      <c r="DN12" s="624"/>
      <c r="DO12" s="624"/>
      <c r="DP12" s="625"/>
      <c r="DQ12" s="632">
        <v>717023</v>
      </c>
      <c r="DR12" s="624"/>
      <c r="DS12" s="624"/>
      <c r="DT12" s="624"/>
      <c r="DU12" s="624"/>
      <c r="DV12" s="624"/>
      <c r="DW12" s="624"/>
      <c r="DX12" s="624"/>
      <c r="DY12" s="624"/>
      <c r="DZ12" s="624"/>
      <c r="EA12" s="624"/>
      <c r="EB12" s="624"/>
      <c r="EC12" s="633"/>
    </row>
    <row r="13" spans="2:143" ht="11.25" customHeight="1" x14ac:dyDescent="0.25">
      <c r="B13" s="620" t="s">
        <v>257</v>
      </c>
      <c r="C13" s="621"/>
      <c r="D13" s="621"/>
      <c r="E13" s="621"/>
      <c r="F13" s="621"/>
      <c r="G13" s="621"/>
      <c r="H13" s="621"/>
      <c r="I13" s="621"/>
      <c r="J13" s="621"/>
      <c r="K13" s="621"/>
      <c r="L13" s="621"/>
      <c r="M13" s="621"/>
      <c r="N13" s="621"/>
      <c r="O13" s="621"/>
      <c r="P13" s="621"/>
      <c r="Q13" s="622"/>
      <c r="R13" s="623" t="s">
        <v>238</v>
      </c>
      <c r="S13" s="624"/>
      <c r="T13" s="624"/>
      <c r="U13" s="624"/>
      <c r="V13" s="624"/>
      <c r="W13" s="624"/>
      <c r="X13" s="624"/>
      <c r="Y13" s="625"/>
      <c r="Z13" s="626" t="s">
        <v>238</v>
      </c>
      <c r="AA13" s="626"/>
      <c r="AB13" s="626"/>
      <c r="AC13" s="626"/>
      <c r="AD13" s="627" t="s">
        <v>238</v>
      </c>
      <c r="AE13" s="627"/>
      <c r="AF13" s="627"/>
      <c r="AG13" s="627"/>
      <c r="AH13" s="627"/>
      <c r="AI13" s="627"/>
      <c r="AJ13" s="627"/>
      <c r="AK13" s="627"/>
      <c r="AL13" s="628" t="s">
        <v>238</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2372580</v>
      </c>
      <c r="BH13" s="624"/>
      <c r="BI13" s="624"/>
      <c r="BJ13" s="624"/>
      <c r="BK13" s="624"/>
      <c r="BL13" s="624"/>
      <c r="BM13" s="624"/>
      <c r="BN13" s="625"/>
      <c r="BO13" s="626">
        <v>44.9</v>
      </c>
      <c r="BP13" s="626"/>
      <c r="BQ13" s="626"/>
      <c r="BR13" s="626"/>
      <c r="BS13" s="627" t="s">
        <v>183</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2270771</v>
      </c>
      <c r="CS13" s="624"/>
      <c r="CT13" s="624"/>
      <c r="CU13" s="624"/>
      <c r="CV13" s="624"/>
      <c r="CW13" s="624"/>
      <c r="CX13" s="624"/>
      <c r="CY13" s="625"/>
      <c r="CZ13" s="626">
        <v>10.1</v>
      </c>
      <c r="DA13" s="626"/>
      <c r="DB13" s="626"/>
      <c r="DC13" s="626"/>
      <c r="DD13" s="632">
        <v>819775</v>
      </c>
      <c r="DE13" s="624"/>
      <c r="DF13" s="624"/>
      <c r="DG13" s="624"/>
      <c r="DH13" s="624"/>
      <c r="DI13" s="624"/>
      <c r="DJ13" s="624"/>
      <c r="DK13" s="624"/>
      <c r="DL13" s="624"/>
      <c r="DM13" s="624"/>
      <c r="DN13" s="624"/>
      <c r="DO13" s="624"/>
      <c r="DP13" s="625"/>
      <c r="DQ13" s="632">
        <v>1514146</v>
      </c>
      <c r="DR13" s="624"/>
      <c r="DS13" s="624"/>
      <c r="DT13" s="624"/>
      <c r="DU13" s="624"/>
      <c r="DV13" s="624"/>
      <c r="DW13" s="624"/>
      <c r="DX13" s="624"/>
      <c r="DY13" s="624"/>
      <c r="DZ13" s="624"/>
      <c r="EA13" s="624"/>
      <c r="EB13" s="624"/>
      <c r="EC13" s="633"/>
    </row>
    <row r="14" spans="2:143" ht="11.25" customHeight="1" x14ac:dyDescent="0.25">
      <c r="B14" s="620" t="s">
        <v>260</v>
      </c>
      <c r="C14" s="621"/>
      <c r="D14" s="621"/>
      <c r="E14" s="621"/>
      <c r="F14" s="621"/>
      <c r="G14" s="621"/>
      <c r="H14" s="621"/>
      <c r="I14" s="621"/>
      <c r="J14" s="621"/>
      <c r="K14" s="621"/>
      <c r="L14" s="621"/>
      <c r="M14" s="621"/>
      <c r="N14" s="621"/>
      <c r="O14" s="621"/>
      <c r="P14" s="621"/>
      <c r="Q14" s="622"/>
      <c r="R14" s="623">
        <v>128</v>
      </c>
      <c r="S14" s="624"/>
      <c r="T14" s="624"/>
      <c r="U14" s="624"/>
      <c r="V14" s="624"/>
      <c r="W14" s="624"/>
      <c r="X14" s="624"/>
      <c r="Y14" s="625"/>
      <c r="Z14" s="626">
        <v>0</v>
      </c>
      <c r="AA14" s="626"/>
      <c r="AB14" s="626"/>
      <c r="AC14" s="626"/>
      <c r="AD14" s="627">
        <v>128</v>
      </c>
      <c r="AE14" s="627"/>
      <c r="AF14" s="627"/>
      <c r="AG14" s="627"/>
      <c r="AH14" s="627"/>
      <c r="AI14" s="627"/>
      <c r="AJ14" s="627"/>
      <c r="AK14" s="627"/>
      <c r="AL14" s="628">
        <v>0</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206420</v>
      </c>
      <c r="BH14" s="624"/>
      <c r="BI14" s="624"/>
      <c r="BJ14" s="624"/>
      <c r="BK14" s="624"/>
      <c r="BL14" s="624"/>
      <c r="BM14" s="624"/>
      <c r="BN14" s="625"/>
      <c r="BO14" s="626">
        <v>3.9</v>
      </c>
      <c r="BP14" s="626"/>
      <c r="BQ14" s="626"/>
      <c r="BR14" s="626"/>
      <c r="BS14" s="627" t="s">
        <v>183</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771846</v>
      </c>
      <c r="CS14" s="624"/>
      <c r="CT14" s="624"/>
      <c r="CU14" s="624"/>
      <c r="CV14" s="624"/>
      <c r="CW14" s="624"/>
      <c r="CX14" s="624"/>
      <c r="CY14" s="625"/>
      <c r="CZ14" s="626">
        <v>3.4</v>
      </c>
      <c r="DA14" s="626"/>
      <c r="DB14" s="626"/>
      <c r="DC14" s="626"/>
      <c r="DD14" s="632">
        <v>62801</v>
      </c>
      <c r="DE14" s="624"/>
      <c r="DF14" s="624"/>
      <c r="DG14" s="624"/>
      <c r="DH14" s="624"/>
      <c r="DI14" s="624"/>
      <c r="DJ14" s="624"/>
      <c r="DK14" s="624"/>
      <c r="DL14" s="624"/>
      <c r="DM14" s="624"/>
      <c r="DN14" s="624"/>
      <c r="DO14" s="624"/>
      <c r="DP14" s="625"/>
      <c r="DQ14" s="632">
        <v>721749</v>
      </c>
      <c r="DR14" s="624"/>
      <c r="DS14" s="624"/>
      <c r="DT14" s="624"/>
      <c r="DU14" s="624"/>
      <c r="DV14" s="624"/>
      <c r="DW14" s="624"/>
      <c r="DX14" s="624"/>
      <c r="DY14" s="624"/>
      <c r="DZ14" s="624"/>
      <c r="EA14" s="624"/>
      <c r="EB14" s="624"/>
      <c r="EC14" s="633"/>
    </row>
    <row r="15" spans="2:143" ht="11.25" customHeight="1" x14ac:dyDescent="0.25">
      <c r="B15" s="620" t="s">
        <v>263</v>
      </c>
      <c r="C15" s="621"/>
      <c r="D15" s="621"/>
      <c r="E15" s="621"/>
      <c r="F15" s="621"/>
      <c r="G15" s="621"/>
      <c r="H15" s="621"/>
      <c r="I15" s="621"/>
      <c r="J15" s="621"/>
      <c r="K15" s="621"/>
      <c r="L15" s="621"/>
      <c r="M15" s="621"/>
      <c r="N15" s="621"/>
      <c r="O15" s="621"/>
      <c r="P15" s="621"/>
      <c r="Q15" s="622"/>
      <c r="R15" s="623" t="s">
        <v>183</v>
      </c>
      <c r="S15" s="624"/>
      <c r="T15" s="624"/>
      <c r="U15" s="624"/>
      <c r="V15" s="624"/>
      <c r="W15" s="624"/>
      <c r="X15" s="624"/>
      <c r="Y15" s="625"/>
      <c r="Z15" s="626" t="s">
        <v>183</v>
      </c>
      <c r="AA15" s="626"/>
      <c r="AB15" s="626"/>
      <c r="AC15" s="626"/>
      <c r="AD15" s="627" t="s">
        <v>238</v>
      </c>
      <c r="AE15" s="627"/>
      <c r="AF15" s="627"/>
      <c r="AG15" s="627"/>
      <c r="AH15" s="627"/>
      <c r="AI15" s="627"/>
      <c r="AJ15" s="627"/>
      <c r="AK15" s="627"/>
      <c r="AL15" s="628" t="s">
        <v>238</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345592</v>
      </c>
      <c r="BH15" s="624"/>
      <c r="BI15" s="624"/>
      <c r="BJ15" s="624"/>
      <c r="BK15" s="624"/>
      <c r="BL15" s="624"/>
      <c r="BM15" s="624"/>
      <c r="BN15" s="625"/>
      <c r="BO15" s="626">
        <v>6.5</v>
      </c>
      <c r="BP15" s="626"/>
      <c r="BQ15" s="626"/>
      <c r="BR15" s="626"/>
      <c r="BS15" s="627" t="s">
        <v>238</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1797143</v>
      </c>
      <c r="CS15" s="624"/>
      <c r="CT15" s="624"/>
      <c r="CU15" s="624"/>
      <c r="CV15" s="624"/>
      <c r="CW15" s="624"/>
      <c r="CX15" s="624"/>
      <c r="CY15" s="625"/>
      <c r="CZ15" s="626">
        <v>8</v>
      </c>
      <c r="DA15" s="626"/>
      <c r="DB15" s="626"/>
      <c r="DC15" s="626"/>
      <c r="DD15" s="632">
        <v>303338</v>
      </c>
      <c r="DE15" s="624"/>
      <c r="DF15" s="624"/>
      <c r="DG15" s="624"/>
      <c r="DH15" s="624"/>
      <c r="DI15" s="624"/>
      <c r="DJ15" s="624"/>
      <c r="DK15" s="624"/>
      <c r="DL15" s="624"/>
      <c r="DM15" s="624"/>
      <c r="DN15" s="624"/>
      <c r="DO15" s="624"/>
      <c r="DP15" s="625"/>
      <c r="DQ15" s="632">
        <v>1449447</v>
      </c>
      <c r="DR15" s="624"/>
      <c r="DS15" s="624"/>
      <c r="DT15" s="624"/>
      <c r="DU15" s="624"/>
      <c r="DV15" s="624"/>
      <c r="DW15" s="624"/>
      <c r="DX15" s="624"/>
      <c r="DY15" s="624"/>
      <c r="DZ15" s="624"/>
      <c r="EA15" s="624"/>
      <c r="EB15" s="624"/>
      <c r="EC15" s="633"/>
    </row>
    <row r="16" spans="2:143" ht="11.25" customHeight="1" x14ac:dyDescent="0.25">
      <c r="B16" s="620" t="s">
        <v>266</v>
      </c>
      <c r="C16" s="621"/>
      <c r="D16" s="621"/>
      <c r="E16" s="621"/>
      <c r="F16" s="621"/>
      <c r="G16" s="621"/>
      <c r="H16" s="621"/>
      <c r="I16" s="621"/>
      <c r="J16" s="621"/>
      <c r="K16" s="621"/>
      <c r="L16" s="621"/>
      <c r="M16" s="621"/>
      <c r="N16" s="621"/>
      <c r="O16" s="621"/>
      <c r="P16" s="621"/>
      <c r="Q16" s="622"/>
      <c r="R16" s="623">
        <v>15545</v>
      </c>
      <c r="S16" s="624"/>
      <c r="T16" s="624"/>
      <c r="U16" s="624"/>
      <c r="V16" s="624"/>
      <c r="W16" s="624"/>
      <c r="X16" s="624"/>
      <c r="Y16" s="625"/>
      <c r="Z16" s="626">
        <v>0.1</v>
      </c>
      <c r="AA16" s="626"/>
      <c r="AB16" s="626"/>
      <c r="AC16" s="626"/>
      <c r="AD16" s="627">
        <v>15545</v>
      </c>
      <c r="AE16" s="627"/>
      <c r="AF16" s="627"/>
      <c r="AG16" s="627"/>
      <c r="AH16" s="627"/>
      <c r="AI16" s="627"/>
      <c r="AJ16" s="627"/>
      <c r="AK16" s="627"/>
      <c r="AL16" s="628">
        <v>0.1</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v>1804</v>
      </c>
      <c r="BH16" s="624"/>
      <c r="BI16" s="624"/>
      <c r="BJ16" s="624"/>
      <c r="BK16" s="624"/>
      <c r="BL16" s="624"/>
      <c r="BM16" s="624"/>
      <c r="BN16" s="625"/>
      <c r="BO16" s="626">
        <v>0</v>
      </c>
      <c r="BP16" s="626"/>
      <c r="BQ16" s="626"/>
      <c r="BR16" s="626"/>
      <c r="BS16" s="627" t="s">
        <v>238</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t="s">
        <v>183</v>
      </c>
      <c r="CS16" s="624"/>
      <c r="CT16" s="624"/>
      <c r="CU16" s="624"/>
      <c r="CV16" s="624"/>
      <c r="CW16" s="624"/>
      <c r="CX16" s="624"/>
      <c r="CY16" s="625"/>
      <c r="CZ16" s="626" t="s">
        <v>183</v>
      </c>
      <c r="DA16" s="626"/>
      <c r="DB16" s="626"/>
      <c r="DC16" s="626"/>
      <c r="DD16" s="632" t="s">
        <v>183</v>
      </c>
      <c r="DE16" s="624"/>
      <c r="DF16" s="624"/>
      <c r="DG16" s="624"/>
      <c r="DH16" s="624"/>
      <c r="DI16" s="624"/>
      <c r="DJ16" s="624"/>
      <c r="DK16" s="624"/>
      <c r="DL16" s="624"/>
      <c r="DM16" s="624"/>
      <c r="DN16" s="624"/>
      <c r="DO16" s="624"/>
      <c r="DP16" s="625"/>
      <c r="DQ16" s="632" t="s">
        <v>269</v>
      </c>
      <c r="DR16" s="624"/>
      <c r="DS16" s="624"/>
      <c r="DT16" s="624"/>
      <c r="DU16" s="624"/>
      <c r="DV16" s="624"/>
      <c r="DW16" s="624"/>
      <c r="DX16" s="624"/>
      <c r="DY16" s="624"/>
      <c r="DZ16" s="624"/>
      <c r="EA16" s="624"/>
      <c r="EB16" s="624"/>
      <c r="EC16" s="633"/>
    </row>
    <row r="17" spans="2:133" ht="11.25" customHeight="1" x14ac:dyDescent="0.25">
      <c r="B17" s="620" t="s">
        <v>270</v>
      </c>
      <c r="C17" s="621"/>
      <c r="D17" s="621"/>
      <c r="E17" s="621"/>
      <c r="F17" s="621"/>
      <c r="G17" s="621"/>
      <c r="H17" s="621"/>
      <c r="I17" s="621"/>
      <c r="J17" s="621"/>
      <c r="K17" s="621"/>
      <c r="L17" s="621"/>
      <c r="M17" s="621"/>
      <c r="N17" s="621"/>
      <c r="O17" s="621"/>
      <c r="P17" s="621"/>
      <c r="Q17" s="622"/>
      <c r="R17" s="623">
        <v>90920</v>
      </c>
      <c r="S17" s="624"/>
      <c r="T17" s="624"/>
      <c r="U17" s="624"/>
      <c r="V17" s="624"/>
      <c r="W17" s="624"/>
      <c r="X17" s="624"/>
      <c r="Y17" s="625"/>
      <c r="Z17" s="626">
        <v>0.4</v>
      </c>
      <c r="AA17" s="626"/>
      <c r="AB17" s="626"/>
      <c r="AC17" s="626"/>
      <c r="AD17" s="627">
        <v>90920</v>
      </c>
      <c r="AE17" s="627"/>
      <c r="AF17" s="627"/>
      <c r="AG17" s="627"/>
      <c r="AH17" s="627"/>
      <c r="AI17" s="627"/>
      <c r="AJ17" s="627"/>
      <c r="AK17" s="627"/>
      <c r="AL17" s="628">
        <v>0.7</v>
      </c>
      <c r="AM17" s="629"/>
      <c r="AN17" s="629"/>
      <c r="AO17" s="630"/>
      <c r="AP17" s="620" t="s">
        <v>271</v>
      </c>
      <c r="AQ17" s="621"/>
      <c r="AR17" s="621"/>
      <c r="AS17" s="621"/>
      <c r="AT17" s="621"/>
      <c r="AU17" s="621"/>
      <c r="AV17" s="621"/>
      <c r="AW17" s="621"/>
      <c r="AX17" s="621"/>
      <c r="AY17" s="621"/>
      <c r="AZ17" s="621"/>
      <c r="BA17" s="621"/>
      <c r="BB17" s="621"/>
      <c r="BC17" s="621"/>
      <c r="BD17" s="621"/>
      <c r="BE17" s="621"/>
      <c r="BF17" s="622"/>
      <c r="BG17" s="623" t="s">
        <v>183</v>
      </c>
      <c r="BH17" s="624"/>
      <c r="BI17" s="624"/>
      <c r="BJ17" s="624"/>
      <c r="BK17" s="624"/>
      <c r="BL17" s="624"/>
      <c r="BM17" s="624"/>
      <c r="BN17" s="625"/>
      <c r="BO17" s="626" t="s">
        <v>183</v>
      </c>
      <c r="BP17" s="626"/>
      <c r="BQ17" s="626"/>
      <c r="BR17" s="626"/>
      <c r="BS17" s="627" t="s">
        <v>238</v>
      </c>
      <c r="BT17" s="627"/>
      <c r="BU17" s="627"/>
      <c r="BV17" s="627"/>
      <c r="BW17" s="627"/>
      <c r="BX17" s="627"/>
      <c r="BY17" s="627"/>
      <c r="BZ17" s="627"/>
      <c r="CA17" s="627"/>
      <c r="CB17" s="631"/>
      <c r="CD17" s="620" t="s">
        <v>272</v>
      </c>
      <c r="CE17" s="621"/>
      <c r="CF17" s="621"/>
      <c r="CG17" s="621"/>
      <c r="CH17" s="621"/>
      <c r="CI17" s="621"/>
      <c r="CJ17" s="621"/>
      <c r="CK17" s="621"/>
      <c r="CL17" s="621"/>
      <c r="CM17" s="621"/>
      <c r="CN17" s="621"/>
      <c r="CO17" s="621"/>
      <c r="CP17" s="621"/>
      <c r="CQ17" s="622"/>
      <c r="CR17" s="623">
        <v>2503363</v>
      </c>
      <c r="CS17" s="624"/>
      <c r="CT17" s="624"/>
      <c r="CU17" s="624"/>
      <c r="CV17" s="624"/>
      <c r="CW17" s="624"/>
      <c r="CX17" s="624"/>
      <c r="CY17" s="625"/>
      <c r="CZ17" s="626">
        <v>11.2</v>
      </c>
      <c r="DA17" s="626"/>
      <c r="DB17" s="626"/>
      <c r="DC17" s="626"/>
      <c r="DD17" s="632" t="s">
        <v>183</v>
      </c>
      <c r="DE17" s="624"/>
      <c r="DF17" s="624"/>
      <c r="DG17" s="624"/>
      <c r="DH17" s="624"/>
      <c r="DI17" s="624"/>
      <c r="DJ17" s="624"/>
      <c r="DK17" s="624"/>
      <c r="DL17" s="624"/>
      <c r="DM17" s="624"/>
      <c r="DN17" s="624"/>
      <c r="DO17" s="624"/>
      <c r="DP17" s="625"/>
      <c r="DQ17" s="632">
        <v>2478363</v>
      </c>
      <c r="DR17" s="624"/>
      <c r="DS17" s="624"/>
      <c r="DT17" s="624"/>
      <c r="DU17" s="624"/>
      <c r="DV17" s="624"/>
      <c r="DW17" s="624"/>
      <c r="DX17" s="624"/>
      <c r="DY17" s="624"/>
      <c r="DZ17" s="624"/>
      <c r="EA17" s="624"/>
      <c r="EB17" s="624"/>
      <c r="EC17" s="633"/>
    </row>
    <row r="18" spans="2:133" ht="11.25" customHeight="1" x14ac:dyDescent="0.25">
      <c r="B18" s="620" t="s">
        <v>273</v>
      </c>
      <c r="C18" s="621"/>
      <c r="D18" s="621"/>
      <c r="E18" s="621"/>
      <c r="F18" s="621"/>
      <c r="G18" s="621"/>
      <c r="H18" s="621"/>
      <c r="I18" s="621"/>
      <c r="J18" s="621"/>
      <c r="K18" s="621"/>
      <c r="L18" s="621"/>
      <c r="M18" s="621"/>
      <c r="N18" s="621"/>
      <c r="O18" s="621"/>
      <c r="P18" s="621"/>
      <c r="Q18" s="622"/>
      <c r="R18" s="623">
        <v>46980</v>
      </c>
      <c r="S18" s="624"/>
      <c r="T18" s="624"/>
      <c r="U18" s="624"/>
      <c r="V18" s="624"/>
      <c r="W18" s="624"/>
      <c r="X18" s="624"/>
      <c r="Y18" s="625"/>
      <c r="Z18" s="626">
        <v>0.2</v>
      </c>
      <c r="AA18" s="626"/>
      <c r="AB18" s="626"/>
      <c r="AC18" s="626"/>
      <c r="AD18" s="627">
        <v>46980</v>
      </c>
      <c r="AE18" s="627"/>
      <c r="AF18" s="627"/>
      <c r="AG18" s="627"/>
      <c r="AH18" s="627"/>
      <c r="AI18" s="627"/>
      <c r="AJ18" s="627"/>
      <c r="AK18" s="627"/>
      <c r="AL18" s="628">
        <v>0.3</v>
      </c>
      <c r="AM18" s="629"/>
      <c r="AN18" s="629"/>
      <c r="AO18" s="630"/>
      <c r="AP18" s="620" t="s">
        <v>274</v>
      </c>
      <c r="AQ18" s="621"/>
      <c r="AR18" s="621"/>
      <c r="AS18" s="621"/>
      <c r="AT18" s="621"/>
      <c r="AU18" s="621"/>
      <c r="AV18" s="621"/>
      <c r="AW18" s="621"/>
      <c r="AX18" s="621"/>
      <c r="AY18" s="621"/>
      <c r="AZ18" s="621"/>
      <c r="BA18" s="621"/>
      <c r="BB18" s="621"/>
      <c r="BC18" s="621"/>
      <c r="BD18" s="621"/>
      <c r="BE18" s="621"/>
      <c r="BF18" s="622"/>
      <c r="BG18" s="623" t="s">
        <v>269</v>
      </c>
      <c r="BH18" s="624"/>
      <c r="BI18" s="624"/>
      <c r="BJ18" s="624"/>
      <c r="BK18" s="624"/>
      <c r="BL18" s="624"/>
      <c r="BM18" s="624"/>
      <c r="BN18" s="625"/>
      <c r="BO18" s="626" t="s">
        <v>183</v>
      </c>
      <c r="BP18" s="626"/>
      <c r="BQ18" s="626"/>
      <c r="BR18" s="626"/>
      <c r="BS18" s="627" t="s">
        <v>238</v>
      </c>
      <c r="BT18" s="627"/>
      <c r="BU18" s="627"/>
      <c r="BV18" s="627"/>
      <c r="BW18" s="627"/>
      <c r="BX18" s="627"/>
      <c r="BY18" s="627"/>
      <c r="BZ18" s="627"/>
      <c r="CA18" s="627"/>
      <c r="CB18" s="631"/>
      <c r="CD18" s="620" t="s">
        <v>275</v>
      </c>
      <c r="CE18" s="621"/>
      <c r="CF18" s="621"/>
      <c r="CG18" s="621"/>
      <c r="CH18" s="621"/>
      <c r="CI18" s="621"/>
      <c r="CJ18" s="621"/>
      <c r="CK18" s="621"/>
      <c r="CL18" s="621"/>
      <c r="CM18" s="621"/>
      <c r="CN18" s="621"/>
      <c r="CO18" s="621"/>
      <c r="CP18" s="621"/>
      <c r="CQ18" s="622"/>
      <c r="CR18" s="623" t="s">
        <v>238</v>
      </c>
      <c r="CS18" s="624"/>
      <c r="CT18" s="624"/>
      <c r="CU18" s="624"/>
      <c r="CV18" s="624"/>
      <c r="CW18" s="624"/>
      <c r="CX18" s="624"/>
      <c r="CY18" s="625"/>
      <c r="CZ18" s="626" t="s">
        <v>238</v>
      </c>
      <c r="DA18" s="626"/>
      <c r="DB18" s="626"/>
      <c r="DC18" s="626"/>
      <c r="DD18" s="632" t="s">
        <v>183</v>
      </c>
      <c r="DE18" s="624"/>
      <c r="DF18" s="624"/>
      <c r="DG18" s="624"/>
      <c r="DH18" s="624"/>
      <c r="DI18" s="624"/>
      <c r="DJ18" s="624"/>
      <c r="DK18" s="624"/>
      <c r="DL18" s="624"/>
      <c r="DM18" s="624"/>
      <c r="DN18" s="624"/>
      <c r="DO18" s="624"/>
      <c r="DP18" s="625"/>
      <c r="DQ18" s="632" t="s">
        <v>238</v>
      </c>
      <c r="DR18" s="624"/>
      <c r="DS18" s="624"/>
      <c r="DT18" s="624"/>
      <c r="DU18" s="624"/>
      <c r="DV18" s="624"/>
      <c r="DW18" s="624"/>
      <c r="DX18" s="624"/>
      <c r="DY18" s="624"/>
      <c r="DZ18" s="624"/>
      <c r="EA18" s="624"/>
      <c r="EB18" s="624"/>
      <c r="EC18" s="633"/>
    </row>
    <row r="19" spans="2:133" ht="11.25" customHeight="1" x14ac:dyDescent="0.25">
      <c r="B19" s="620" t="s">
        <v>276</v>
      </c>
      <c r="C19" s="621"/>
      <c r="D19" s="621"/>
      <c r="E19" s="621"/>
      <c r="F19" s="621"/>
      <c r="G19" s="621"/>
      <c r="H19" s="621"/>
      <c r="I19" s="621"/>
      <c r="J19" s="621"/>
      <c r="K19" s="621"/>
      <c r="L19" s="621"/>
      <c r="M19" s="621"/>
      <c r="N19" s="621"/>
      <c r="O19" s="621"/>
      <c r="P19" s="621"/>
      <c r="Q19" s="622"/>
      <c r="R19" s="623">
        <v>44880</v>
      </c>
      <c r="S19" s="624"/>
      <c r="T19" s="624"/>
      <c r="U19" s="624"/>
      <c r="V19" s="624"/>
      <c r="W19" s="624"/>
      <c r="X19" s="624"/>
      <c r="Y19" s="625"/>
      <c r="Z19" s="626">
        <v>0.2</v>
      </c>
      <c r="AA19" s="626"/>
      <c r="AB19" s="626"/>
      <c r="AC19" s="626"/>
      <c r="AD19" s="627">
        <v>44880</v>
      </c>
      <c r="AE19" s="627"/>
      <c r="AF19" s="627"/>
      <c r="AG19" s="627"/>
      <c r="AH19" s="627"/>
      <c r="AI19" s="627"/>
      <c r="AJ19" s="627"/>
      <c r="AK19" s="627"/>
      <c r="AL19" s="628">
        <v>0.3</v>
      </c>
      <c r="AM19" s="629"/>
      <c r="AN19" s="629"/>
      <c r="AO19" s="630"/>
      <c r="AP19" s="620" t="s">
        <v>277</v>
      </c>
      <c r="AQ19" s="621"/>
      <c r="AR19" s="621"/>
      <c r="AS19" s="621"/>
      <c r="AT19" s="621"/>
      <c r="AU19" s="621"/>
      <c r="AV19" s="621"/>
      <c r="AW19" s="621"/>
      <c r="AX19" s="621"/>
      <c r="AY19" s="621"/>
      <c r="AZ19" s="621"/>
      <c r="BA19" s="621"/>
      <c r="BB19" s="621"/>
      <c r="BC19" s="621"/>
      <c r="BD19" s="621"/>
      <c r="BE19" s="621"/>
      <c r="BF19" s="622"/>
      <c r="BG19" s="623">
        <v>154028</v>
      </c>
      <c r="BH19" s="624"/>
      <c r="BI19" s="624"/>
      <c r="BJ19" s="624"/>
      <c r="BK19" s="624"/>
      <c r="BL19" s="624"/>
      <c r="BM19" s="624"/>
      <c r="BN19" s="625"/>
      <c r="BO19" s="626">
        <v>2.9</v>
      </c>
      <c r="BP19" s="626"/>
      <c r="BQ19" s="626"/>
      <c r="BR19" s="626"/>
      <c r="BS19" s="627" t="s">
        <v>269</v>
      </c>
      <c r="BT19" s="627"/>
      <c r="BU19" s="627"/>
      <c r="BV19" s="627"/>
      <c r="BW19" s="627"/>
      <c r="BX19" s="627"/>
      <c r="BY19" s="627"/>
      <c r="BZ19" s="627"/>
      <c r="CA19" s="627"/>
      <c r="CB19" s="631"/>
      <c r="CD19" s="620" t="s">
        <v>278</v>
      </c>
      <c r="CE19" s="621"/>
      <c r="CF19" s="621"/>
      <c r="CG19" s="621"/>
      <c r="CH19" s="621"/>
      <c r="CI19" s="621"/>
      <c r="CJ19" s="621"/>
      <c r="CK19" s="621"/>
      <c r="CL19" s="621"/>
      <c r="CM19" s="621"/>
      <c r="CN19" s="621"/>
      <c r="CO19" s="621"/>
      <c r="CP19" s="621"/>
      <c r="CQ19" s="622"/>
      <c r="CR19" s="623" t="s">
        <v>238</v>
      </c>
      <c r="CS19" s="624"/>
      <c r="CT19" s="624"/>
      <c r="CU19" s="624"/>
      <c r="CV19" s="624"/>
      <c r="CW19" s="624"/>
      <c r="CX19" s="624"/>
      <c r="CY19" s="625"/>
      <c r="CZ19" s="626" t="s">
        <v>238</v>
      </c>
      <c r="DA19" s="626"/>
      <c r="DB19" s="626"/>
      <c r="DC19" s="626"/>
      <c r="DD19" s="632" t="s">
        <v>269</v>
      </c>
      <c r="DE19" s="624"/>
      <c r="DF19" s="624"/>
      <c r="DG19" s="624"/>
      <c r="DH19" s="624"/>
      <c r="DI19" s="624"/>
      <c r="DJ19" s="624"/>
      <c r="DK19" s="624"/>
      <c r="DL19" s="624"/>
      <c r="DM19" s="624"/>
      <c r="DN19" s="624"/>
      <c r="DO19" s="624"/>
      <c r="DP19" s="625"/>
      <c r="DQ19" s="632" t="s">
        <v>183</v>
      </c>
      <c r="DR19" s="624"/>
      <c r="DS19" s="624"/>
      <c r="DT19" s="624"/>
      <c r="DU19" s="624"/>
      <c r="DV19" s="624"/>
      <c r="DW19" s="624"/>
      <c r="DX19" s="624"/>
      <c r="DY19" s="624"/>
      <c r="DZ19" s="624"/>
      <c r="EA19" s="624"/>
      <c r="EB19" s="624"/>
      <c r="EC19" s="633"/>
    </row>
    <row r="20" spans="2:133" ht="11.25" customHeight="1" x14ac:dyDescent="0.25">
      <c r="B20" s="636" t="s">
        <v>279</v>
      </c>
      <c r="C20" s="637"/>
      <c r="D20" s="637"/>
      <c r="E20" s="637"/>
      <c r="F20" s="637"/>
      <c r="G20" s="637"/>
      <c r="H20" s="637"/>
      <c r="I20" s="637"/>
      <c r="J20" s="637"/>
      <c r="K20" s="637"/>
      <c r="L20" s="637"/>
      <c r="M20" s="637"/>
      <c r="N20" s="637"/>
      <c r="O20" s="637"/>
      <c r="P20" s="637"/>
      <c r="Q20" s="638"/>
      <c r="R20" s="623">
        <v>2100</v>
      </c>
      <c r="S20" s="624"/>
      <c r="T20" s="624"/>
      <c r="U20" s="624"/>
      <c r="V20" s="624"/>
      <c r="W20" s="624"/>
      <c r="X20" s="624"/>
      <c r="Y20" s="625"/>
      <c r="Z20" s="626">
        <v>0</v>
      </c>
      <c r="AA20" s="626"/>
      <c r="AB20" s="626"/>
      <c r="AC20" s="626"/>
      <c r="AD20" s="627">
        <v>2100</v>
      </c>
      <c r="AE20" s="627"/>
      <c r="AF20" s="627"/>
      <c r="AG20" s="627"/>
      <c r="AH20" s="627"/>
      <c r="AI20" s="627"/>
      <c r="AJ20" s="627"/>
      <c r="AK20" s="627"/>
      <c r="AL20" s="628">
        <v>0</v>
      </c>
      <c r="AM20" s="629"/>
      <c r="AN20" s="629"/>
      <c r="AO20" s="630"/>
      <c r="AP20" s="620" t="s">
        <v>280</v>
      </c>
      <c r="AQ20" s="621"/>
      <c r="AR20" s="621"/>
      <c r="AS20" s="621"/>
      <c r="AT20" s="621"/>
      <c r="AU20" s="621"/>
      <c r="AV20" s="621"/>
      <c r="AW20" s="621"/>
      <c r="AX20" s="621"/>
      <c r="AY20" s="621"/>
      <c r="AZ20" s="621"/>
      <c r="BA20" s="621"/>
      <c r="BB20" s="621"/>
      <c r="BC20" s="621"/>
      <c r="BD20" s="621"/>
      <c r="BE20" s="621"/>
      <c r="BF20" s="622"/>
      <c r="BG20" s="623">
        <v>154028</v>
      </c>
      <c r="BH20" s="624"/>
      <c r="BI20" s="624"/>
      <c r="BJ20" s="624"/>
      <c r="BK20" s="624"/>
      <c r="BL20" s="624"/>
      <c r="BM20" s="624"/>
      <c r="BN20" s="625"/>
      <c r="BO20" s="626">
        <v>2.9</v>
      </c>
      <c r="BP20" s="626"/>
      <c r="BQ20" s="626"/>
      <c r="BR20" s="626"/>
      <c r="BS20" s="627" t="s">
        <v>183</v>
      </c>
      <c r="BT20" s="627"/>
      <c r="BU20" s="627"/>
      <c r="BV20" s="627"/>
      <c r="BW20" s="627"/>
      <c r="BX20" s="627"/>
      <c r="BY20" s="627"/>
      <c r="BZ20" s="627"/>
      <c r="CA20" s="627"/>
      <c r="CB20" s="631"/>
      <c r="CD20" s="620" t="s">
        <v>281</v>
      </c>
      <c r="CE20" s="621"/>
      <c r="CF20" s="621"/>
      <c r="CG20" s="621"/>
      <c r="CH20" s="621"/>
      <c r="CI20" s="621"/>
      <c r="CJ20" s="621"/>
      <c r="CK20" s="621"/>
      <c r="CL20" s="621"/>
      <c r="CM20" s="621"/>
      <c r="CN20" s="621"/>
      <c r="CO20" s="621"/>
      <c r="CP20" s="621"/>
      <c r="CQ20" s="622"/>
      <c r="CR20" s="623">
        <v>22420408</v>
      </c>
      <c r="CS20" s="624"/>
      <c r="CT20" s="624"/>
      <c r="CU20" s="624"/>
      <c r="CV20" s="624"/>
      <c r="CW20" s="624"/>
      <c r="CX20" s="624"/>
      <c r="CY20" s="625"/>
      <c r="CZ20" s="626">
        <v>100</v>
      </c>
      <c r="DA20" s="626"/>
      <c r="DB20" s="626"/>
      <c r="DC20" s="626"/>
      <c r="DD20" s="632">
        <v>1957122</v>
      </c>
      <c r="DE20" s="624"/>
      <c r="DF20" s="624"/>
      <c r="DG20" s="624"/>
      <c r="DH20" s="624"/>
      <c r="DI20" s="624"/>
      <c r="DJ20" s="624"/>
      <c r="DK20" s="624"/>
      <c r="DL20" s="624"/>
      <c r="DM20" s="624"/>
      <c r="DN20" s="624"/>
      <c r="DO20" s="624"/>
      <c r="DP20" s="625"/>
      <c r="DQ20" s="632">
        <v>15917692</v>
      </c>
      <c r="DR20" s="624"/>
      <c r="DS20" s="624"/>
      <c r="DT20" s="624"/>
      <c r="DU20" s="624"/>
      <c r="DV20" s="624"/>
      <c r="DW20" s="624"/>
      <c r="DX20" s="624"/>
      <c r="DY20" s="624"/>
      <c r="DZ20" s="624"/>
      <c r="EA20" s="624"/>
      <c r="EB20" s="624"/>
      <c r="EC20" s="633"/>
    </row>
    <row r="21" spans="2:133" ht="11.25" customHeight="1" x14ac:dyDescent="0.25">
      <c r="B21" s="620" t="s">
        <v>282</v>
      </c>
      <c r="C21" s="621"/>
      <c r="D21" s="621"/>
      <c r="E21" s="621"/>
      <c r="F21" s="621"/>
      <c r="G21" s="621"/>
      <c r="H21" s="621"/>
      <c r="I21" s="621"/>
      <c r="J21" s="621"/>
      <c r="K21" s="621"/>
      <c r="L21" s="621"/>
      <c r="M21" s="621"/>
      <c r="N21" s="621"/>
      <c r="O21" s="621"/>
      <c r="P21" s="621"/>
      <c r="Q21" s="622"/>
      <c r="R21" s="623">
        <v>7903945</v>
      </c>
      <c r="S21" s="624"/>
      <c r="T21" s="624"/>
      <c r="U21" s="624"/>
      <c r="V21" s="624"/>
      <c r="W21" s="624"/>
      <c r="X21" s="624"/>
      <c r="Y21" s="625"/>
      <c r="Z21" s="626">
        <v>33.6</v>
      </c>
      <c r="AA21" s="626"/>
      <c r="AB21" s="626"/>
      <c r="AC21" s="626"/>
      <c r="AD21" s="627">
        <v>7143729</v>
      </c>
      <c r="AE21" s="627"/>
      <c r="AF21" s="627"/>
      <c r="AG21" s="627"/>
      <c r="AH21" s="627"/>
      <c r="AI21" s="627"/>
      <c r="AJ21" s="627"/>
      <c r="AK21" s="627"/>
      <c r="AL21" s="628">
        <v>51.3</v>
      </c>
      <c r="AM21" s="629"/>
      <c r="AN21" s="629"/>
      <c r="AO21" s="630"/>
      <c r="AP21" s="620" t="s">
        <v>283</v>
      </c>
      <c r="AQ21" s="639"/>
      <c r="AR21" s="639"/>
      <c r="AS21" s="639"/>
      <c r="AT21" s="639"/>
      <c r="AU21" s="639"/>
      <c r="AV21" s="639"/>
      <c r="AW21" s="639"/>
      <c r="AX21" s="639"/>
      <c r="AY21" s="639"/>
      <c r="AZ21" s="639"/>
      <c r="BA21" s="639"/>
      <c r="BB21" s="639"/>
      <c r="BC21" s="639"/>
      <c r="BD21" s="639"/>
      <c r="BE21" s="639"/>
      <c r="BF21" s="640"/>
      <c r="BG21" s="623">
        <v>21612</v>
      </c>
      <c r="BH21" s="624"/>
      <c r="BI21" s="624"/>
      <c r="BJ21" s="624"/>
      <c r="BK21" s="624"/>
      <c r="BL21" s="624"/>
      <c r="BM21" s="624"/>
      <c r="BN21" s="625"/>
      <c r="BO21" s="626">
        <v>0.4</v>
      </c>
      <c r="BP21" s="626"/>
      <c r="BQ21" s="626"/>
      <c r="BR21" s="626"/>
      <c r="BS21" s="627" t="s">
        <v>183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5">
      <c r="B22" s="620" t="s">
        <v>284</v>
      </c>
      <c r="C22" s="621"/>
      <c r="D22" s="621"/>
      <c r="E22" s="621"/>
      <c r="F22" s="621"/>
      <c r="G22" s="621"/>
      <c r="H22" s="621"/>
      <c r="I22" s="621"/>
      <c r="J22" s="621"/>
      <c r="K22" s="621"/>
      <c r="L22" s="621"/>
      <c r="M22" s="621"/>
      <c r="N22" s="621"/>
      <c r="O22" s="621"/>
      <c r="P22" s="621"/>
      <c r="Q22" s="622"/>
      <c r="R22" s="623">
        <v>7143729</v>
      </c>
      <c r="S22" s="624"/>
      <c r="T22" s="624"/>
      <c r="U22" s="624"/>
      <c r="V22" s="624"/>
      <c r="W22" s="624"/>
      <c r="X22" s="624"/>
      <c r="Y22" s="625"/>
      <c r="Z22" s="626">
        <v>30.3</v>
      </c>
      <c r="AA22" s="626"/>
      <c r="AB22" s="626"/>
      <c r="AC22" s="626"/>
      <c r="AD22" s="627">
        <v>7143729</v>
      </c>
      <c r="AE22" s="627"/>
      <c r="AF22" s="627"/>
      <c r="AG22" s="627"/>
      <c r="AH22" s="627"/>
      <c r="AI22" s="627"/>
      <c r="AJ22" s="627"/>
      <c r="AK22" s="627"/>
      <c r="AL22" s="628">
        <v>51.3</v>
      </c>
      <c r="AM22" s="629"/>
      <c r="AN22" s="629"/>
      <c r="AO22" s="630"/>
      <c r="AP22" s="620" t="s">
        <v>285</v>
      </c>
      <c r="AQ22" s="639"/>
      <c r="AR22" s="639"/>
      <c r="AS22" s="639"/>
      <c r="AT22" s="639"/>
      <c r="AU22" s="639"/>
      <c r="AV22" s="639"/>
      <c r="AW22" s="639"/>
      <c r="AX22" s="639"/>
      <c r="AY22" s="639"/>
      <c r="AZ22" s="639"/>
      <c r="BA22" s="639"/>
      <c r="BB22" s="639"/>
      <c r="BC22" s="639"/>
      <c r="BD22" s="639"/>
      <c r="BE22" s="639"/>
      <c r="BF22" s="640"/>
      <c r="BG22" s="623" t="s">
        <v>238</v>
      </c>
      <c r="BH22" s="624"/>
      <c r="BI22" s="624"/>
      <c r="BJ22" s="624"/>
      <c r="BK22" s="624"/>
      <c r="BL22" s="624"/>
      <c r="BM22" s="624"/>
      <c r="BN22" s="625"/>
      <c r="BO22" s="626" t="s">
        <v>238</v>
      </c>
      <c r="BP22" s="626"/>
      <c r="BQ22" s="626"/>
      <c r="BR22" s="626"/>
      <c r="BS22" s="627" t="s">
        <v>238</v>
      </c>
      <c r="BT22" s="627"/>
      <c r="BU22" s="627"/>
      <c r="BV22" s="627"/>
      <c r="BW22" s="627"/>
      <c r="BX22" s="627"/>
      <c r="BY22" s="627"/>
      <c r="BZ22" s="627"/>
      <c r="CA22" s="627"/>
      <c r="CB22" s="631"/>
      <c r="CD22" s="605" t="s">
        <v>286</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5">
      <c r="B23" s="620" t="s">
        <v>287</v>
      </c>
      <c r="C23" s="621"/>
      <c r="D23" s="621"/>
      <c r="E23" s="621"/>
      <c r="F23" s="621"/>
      <c r="G23" s="621"/>
      <c r="H23" s="621"/>
      <c r="I23" s="621"/>
      <c r="J23" s="621"/>
      <c r="K23" s="621"/>
      <c r="L23" s="621"/>
      <c r="M23" s="621"/>
      <c r="N23" s="621"/>
      <c r="O23" s="621"/>
      <c r="P23" s="621"/>
      <c r="Q23" s="622"/>
      <c r="R23" s="623">
        <v>760189</v>
      </c>
      <c r="S23" s="624"/>
      <c r="T23" s="624"/>
      <c r="U23" s="624"/>
      <c r="V23" s="624"/>
      <c r="W23" s="624"/>
      <c r="X23" s="624"/>
      <c r="Y23" s="625"/>
      <c r="Z23" s="626">
        <v>3.2</v>
      </c>
      <c r="AA23" s="626"/>
      <c r="AB23" s="626"/>
      <c r="AC23" s="626"/>
      <c r="AD23" s="627" t="s">
        <v>183</v>
      </c>
      <c r="AE23" s="627"/>
      <c r="AF23" s="627"/>
      <c r="AG23" s="627"/>
      <c r="AH23" s="627"/>
      <c r="AI23" s="627"/>
      <c r="AJ23" s="627"/>
      <c r="AK23" s="627"/>
      <c r="AL23" s="628" t="s">
        <v>183</v>
      </c>
      <c r="AM23" s="629"/>
      <c r="AN23" s="629"/>
      <c r="AO23" s="630"/>
      <c r="AP23" s="620" t="s">
        <v>288</v>
      </c>
      <c r="AQ23" s="639"/>
      <c r="AR23" s="639"/>
      <c r="AS23" s="639"/>
      <c r="AT23" s="639"/>
      <c r="AU23" s="639"/>
      <c r="AV23" s="639"/>
      <c r="AW23" s="639"/>
      <c r="AX23" s="639"/>
      <c r="AY23" s="639"/>
      <c r="AZ23" s="639"/>
      <c r="BA23" s="639"/>
      <c r="BB23" s="639"/>
      <c r="BC23" s="639"/>
      <c r="BD23" s="639"/>
      <c r="BE23" s="639"/>
      <c r="BF23" s="640"/>
      <c r="BG23" s="623">
        <v>132416</v>
      </c>
      <c r="BH23" s="624"/>
      <c r="BI23" s="624"/>
      <c r="BJ23" s="624"/>
      <c r="BK23" s="624"/>
      <c r="BL23" s="624"/>
      <c r="BM23" s="624"/>
      <c r="BN23" s="625"/>
      <c r="BO23" s="626">
        <v>2.5</v>
      </c>
      <c r="BP23" s="626"/>
      <c r="BQ23" s="626"/>
      <c r="BR23" s="626"/>
      <c r="BS23" s="627" t="s">
        <v>238</v>
      </c>
      <c r="BT23" s="627"/>
      <c r="BU23" s="627"/>
      <c r="BV23" s="627"/>
      <c r="BW23" s="627"/>
      <c r="BX23" s="627"/>
      <c r="BY23" s="627"/>
      <c r="BZ23" s="627"/>
      <c r="CA23" s="627"/>
      <c r="CB23" s="631"/>
      <c r="CD23" s="605" t="s">
        <v>226</v>
      </c>
      <c r="CE23" s="606"/>
      <c r="CF23" s="606"/>
      <c r="CG23" s="606"/>
      <c r="CH23" s="606"/>
      <c r="CI23" s="606"/>
      <c r="CJ23" s="606"/>
      <c r="CK23" s="606"/>
      <c r="CL23" s="606"/>
      <c r="CM23" s="606"/>
      <c r="CN23" s="606"/>
      <c r="CO23" s="606"/>
      <c r="CP23" s="606"/>
      <c r="CQ23" s="607"/>
      <c r="CR23" s="605" t="s">
        <v>289</v>
      </c>
      <c r="CS23" s="606"/>
      <c r="CT23" s="606"/>
      <c r="CU23" s="606"/>
      <c r="CV23" s="606"/>
      <c r="CW23" s="606"/>
      <c r="CX23" s="606"/>
      <c r="CY23" s="607"/>
      <c r="CZ23" s="605" t="s">
        <v>290</v>
      </c>
      <c r="DA23" s="606"/>
      <c r="DB23" s="606"/>
      <c r="DC23" s="607"/>
      <c r="DD23" s="605" t="s">
        <v>291</v>
      </c>
      <c r="DE23" s="606"/>
      <c r="DF23" s="606"/>
      <c r="DG23" s="606"/>
      <c r="DH23" s="606"/>
      <c r="DI23" s="606"/>
      <c r="DJ23" s="606"/>
      <c r="DK23" s="607"/>
      <c r="DL23" s="650" t="s">
        <v>292</v>
      </c>
      <c r="DM23" s="651"/>
      <c r="DN23" s="651"/>
      <c r="DO23" s="651"/>
      <c r="DP23" s="651"/>
      <c r="DQ23" s="651"/>
      <c r="DR23" s="651"/>
      <c r="DS23" s="651"/>
      <c r="DT23" s="651"/>
      <c r="DU23" s="651"/>
      <c r="DV23" s="652"/>
      <c r="DW23" s="605" t="s">
        <v>293</v>
      </c>
      <c r="DX23" s="606"/>
      <c r="DY23" s="606"/>
      <c r="DZ23" s="606"/>
      <c r="EA23" s="606"/>
      <c r="EB23" s="606"/>
      <c r="EC23" s="607"/>
    </row>
    <row r="24" spans="2:133" ht="11.25" customHeight="1" x14ac:dyDescent="0.25">
      <c r="B24" s="620" t="s">
        <v>294</v>
      </c>
      <c r="C24" s="621"/>
      <c r="D24" s="621"/>
      <c r="E24" s="621"/>
      <c r="F24" s="621"/>
      <c r="G24" s="621"/>
      <c r="H24" s="621"/>
      <c r="I24" s="621"/>
      <c r="J24" s="621"/>
      <c r="K24" s="621"/>
      <c r="L24" s="621"/>
      <c r="M24" s="621"/>
      <c r="N24" s="621"/>
      <c r="O24" s="621"/>
      <c r="P24" s="621"/>
      <c r="Q24" s="622"/>
      <c r="R24" s="623">
        <v>27</v>
      </c>
      <c r="S24" s="624"/>
      <c r="T24" s="624"/>
      <c r="U24" s="624"/>
      <c r="V24" s="624"/>
      <c r="W24" s="624"/>
      <c r="X24" s="624"/>
      <c r="Y24" s="625"/>
      <c r="Z24" s="626">
        <v>0</v>
      </c>
      <c r="AA24" s="626"/>
      <c r="AB24" s="626"/>
      <c r="AC24" s="626"/>
      <c r="AD24" s="627" t="s">
        <v>183</v>
      </c>
      <c r="AE24" s="627"/>
      <c r="AF24" s="627"/>
      <c r="AG24" s="627"/>
      <c r="AH24" s="627"/>
      <c r="AI24" s="627"/>
      <c r="AJ24" s="627"/>
      <c r="AK24" s="627"/>
      <c r="AL24" s="628" t="s">
        <v>269</v>
      </c>
      <c r="AM24" s="629"/>
      <c r="AN24" s="629"/>
      <c r="AO24" s="630"/>
      <c r="AP24" s="620" t="s">
        <v>295</v>
      </c>
      <c r="AQ24" s="639"/>
      <c r="AR24" s="639"/>
      <c r="AS24" s="639"/>
      <c r="AT24" s="639"/>
      <c r="AU24" s="639"/>
      <c r="AV24" s="639"/>
      <c r="AW24" s="639"/>
      <c r="AX24" s="639"/>
      <c r="AY24" s="639"/>
      <c r="AZ24" s="639"/>
      <c r="BA24" s="639"/>
      <c r="BB24" s="639"/>
      <c r="BC24" s="639"/>
      <c r="BD24" s="639"/>
      <c r="BE24" s="639"/>
      <c r="BF24" s="640"/>
      <c r="BG24" s="623" t="s">
        <v>183</v>
      </c>
      <c r="BH24" s="624"/>
      <c r="BI24" s="624"/>
      <c r="BJ24" s="624"/>
      <c r="BK24" s="624"/>
      <c r="BL24" s="624"/>
      <c r="BM24" s="624"/>
      <c r="BN24" s="625"/>
      <c r="BO24" s="626" t="s">
        <v>183</v>
      </c>
      <c r="BP24" s="626"/>
      <c r="BQ24" s="626"/>
      <c r="BR24" s="626"/>
      <c r="BS24" s="627" t="s">
        <v>238</v>
      </c>
      <c r="BT24" s="627"/>
      <c r="BU24" s="627"/>
      <c r="BV24" s="627"/>
      <c r="BW24" s="627"/>
      <c r="BX24" s="627"/>
      <c r="BY24" s="627"/>
      <c r="BZ24" s="627"/>
      <c r="CA24" s="627"/>
      <c r="CB24" s="631"/>
      <c r="CD24" s="609" t="s">
        <v>296</v>
      </c>
      <c r="CE24" s="610"/>
      <c r="CF24" s="610"/>
      <c r="CG24" s="610"/>
      <c r="CH24" s="610"/>
      <c r="CI24" s="610"/>
      <c r="CJ24" s="610"/>
      <c r="CK24" s="610"/>
      <c r="CL24" s="610"/>
      <c r="CM24" s="610"/>
      <c r="CN24" s="610"/>
      <c r="CO24" s="610"/>
      <c r="CP24" s="610"/>
      <c r="CQ24" s="611"/>
      <c r="CR24" s="612">
        <v>10632391</v>
      </c>
      <c r="CS24" s="613"/>
      <c r="CT24" s="613"/>
      <c r="CU24" s="613"/>
      <c r="CV24" s="613"/>
      <c r="CW24" s="613"/>
      <c r="CX24" s="613"/>
      <c r="CY24" s="614"/>
      <c r="CZ24" s="617">
        <v>47.4</v>
      </c>
      <c r="DA24" s="618"/>
      <c r="DB24" s="618"/>
      <c r="DC24" s="634"/>
      <c r="DD24" s="655">
        <v>7454802</v>
      </c>
      <c r="DE24" s="613"/>
      <c r="DF24" s="613"/>
      <c r="DG24" s="613"/>
      <c r="DH24" s="613"/>
      <c r="DI24" s="613"/>
      <c r="DJ24" s="613"/>
      <c r="DK24" s="614"/>
      <c r="DL24" s="655">
        <v>7302680</v>
      </c>
      <c r="DM24" s="613"/>
      <c r="DN24" s="613"/>
      <c r="DO24" s="613"/>
      <c r="DP24" s="613"/>
      <c r="DQ24" s="613"/>
      <c r="DR24" s="613"/>
      <c r="DS24" s="613"/>
      <c r="DT24" s="613"/>
      <c r="DU24" s="613"/>
      <c r="DV24" s="614"/>
      <c r="DW24" s="617">
        <v>51.7</v>
      </c>
      <c r="DX24" s="618"/>
      <c r="DY24" s="618"/>
      <c r="DZ24" s="618"/>
      <c r="EA24" s="618"/>
      <c r="EB24" s="618"/>
      <c r="EC24" s="619"/>
    </row>
    <row r="25" spans="2:133" ht="11.25" customHeight="1" x14ac:dyDescent="0.25">
      <c r="B25" s="620" t="s">
        <v>297</v>
      </c>
      <c r="C25" s="621"/>
      <c r="D25" s="621"/>
      <c r="E25" s="621"/>
      <c r="F25" s="621"/>
      <c r="G25" s="621"/>
      <c r="H25" s="621"/>
      <c r="I25" s="621"/>
      <c r="J25" s="621"/>
      <c r="K25" s="621"/>
      <c r="L25" s="621"/>
      <c r="M25" s="621"/>
      <c r="N25" s="621"/>
      <c r="O25" s="621"/>
      <c r="P25" s="621"/>
      <c r="Q25" s="622"/>
      <c r="R25" s="623">
        <v>14792596</v>
      </c>
      <c r="S25" s="624"/>
      <c r="T25" s="624"/>
      <c r="U25" s="624"/>
      <c r="V25" s="624"/>
      <c r="W25" s="624"/>
      <c r="X25" s="624"/>
      <c r="Y25" s="625"/>
      <c r="Z25" s="626">
        <v>62.8</v>
      </c>
      <c r="AA25" s="626"/>
      <c r="AB25" s="626"/>
      <c r="AC25" s="626"/>
      <c r="AD25" s="627">
        <v>13899964</v>
      </c>
      <c r="AE25" s="627"/>
      <c r="AF25" s="627"/>
      <c r="AG25" s="627"/>
      <c r="AH25" s="627"/>
      <c r="AI25" s="627"/>
      <c r="AJ25" s="627"/>
      <c r="AK25" s="627"/>
      <c r="AL25" s="628">
        <v>99.7</v>
      </c>
      <c r="AM25" s="629"/>
      <c r="AN25" s="629"/>
      <c r="AO25" s="630"/>
      <c r="AP25" s="620" t="s">
        <v>298</v>
      </c>
      <c r="AQ25" s="639"/>
      <c r="AR25" s="639"/>
      <c r="AS25" s="639"/>
      <c r="AT25" s="639"/>
      <c r="AU25" s="639"/>
      <c r="AV25" s="639"/>
      <c r="AW25" s="639"/>
      <c r="AX25" s="639"/>
      <c r="AY25" s="639"/>
      <c r="AZ25" s="639"/>
      <c r="BA25" s="639"/>
      <c r="BB25" s="639"/>
      <c r="BC25" s="639"/>
      <c r="BD25" s="639"/>
      <c r="BE25" s="639"/>
      <c r="BF25" s="640"/>
      <c r="BG25" s="623" t="s">
        <v>183</v>
      </c>
      <c r="BH25" s="624"/>
      <c r="BI25" s="624"/>
      <c r="BJ25" s="624"/>
      <c r="BK25" s="624"/>
      <c r="BL25" s="624"/>
      <c r="BM25" s="624"/>
      <c r="BN25" s="625"/>
      <c r="BO25" s="626" t="s">
        <v>238</v>
      </c>
      <c r="BP25" s="626"/>
      <c r="BQ25" s="626"/>
      <c r="BR25" s="626"/>
      <c r="BS25" s="627" t="s">
        <v>183</v>
      </c>
      <c r="BT25" s="627"/>
      <c r="BU25" s="627"/>
      <c r="BV25" s="627"/>
      <c r="BW25" s="627"/>
      <c r="BX25" s="627"/>
      <c r="BY25" s="627"/>
      <c r="BZ25" s="627"/>
      <c r="CA25" s="627"/>
      <c r="CB25" s="631"/>
      <c r="CD25" s="620" t="s">
        <v>299</v>
      </c>
      <c r="CE25" s="621"/>
      <c r="CF25" s="621"/>
      <c r="CG25" s="621"/>
      <c r="CH25" s="621"/>
      <c r="CI25" s="621"/>
      <c r="CJ25" s="621"/>
      <c r="CK25" s="621"/>
      <c r="CL25" s="621"/>
      <c r="CM25" s="621"/>
      <c r="CN25" s="621"/>
      <c r="CO25" s="621"/>
      <c r="CP25" s="621"/>
      <c r="CQ25" s="622"/>
      <c r="CR25" s="623">
        <v>3997578</v>
      </c>
      <c r="CS25" s="656"/>
      <c r="CT25" s="656"/>
      <c r="CU25" s="656"/>
      <c r="CV25" s="656"/>
      <c r="CW25" s="656"/>
      <c r="CX25" s="656"/>
      <c r="CY25" s="657"/>
      <c r="CZ25" s="628">
        <v>17.8</v>
      </c>
      <c r="DA25" s="653"/>
      <c r="DB25" s="653"/>
      <c r="DC25" s="658"/>
      <c r="DD25" s="632">
        <v>3640667</v>
      </c>
      <c r="DE25" s="656"/>
      <c r="DF25" s="656"/>
      <c r="DG25" s="656"/>
      <c r="DH25" s="656"/>
      <c r="DI25" s="656"/>
      <c r="DJ25" s="656"/>
      <c r="DK25" s="657"/>
      <c r="DL25" s="632">
        <v>3550761</v>
      </c>
      <c r="DM25" s="656"/>
      <c r="DN25" s="656"/>
      <c r="DO25" s="656"/>
      <c r="DP25" s="656"/>
      <c r="DQ25" s="656"/>
      <c r="DR25" s="656"/>
      <c r="DS25" s="656"/>
      <c r="DT25" s="656"/>
      <c r="DU25" s="656"/>
      <c r="DV25" s="657"/>
      <c r="DW25" s="628">
        <v>25.1</v>
      </c>
      <c r="DX25" s="653"/>
      <c r="DY25" s="653"/>
      <c r="DZ25" s="653"/>
      <c r="EA25" s="653"/>
      <c r="EB25" s="653"/>
      <c r="EC25" s="654"/>
    </row>
    <row r="26" spans="2:133" ht="11.25" customHeight="1" x14ac:dyDescent="0.25">
      <c r="B26" s="620" t="s">
        <v>300</v>
      </c>
      <c r="C26" s="621"/>
      <c r="D26" s="621"/>
      <c r="E26" s="621"/>
      <c r="F26" s="621"/>
      <c r="G26" s="621"/>
      <c r="H26" s="621"/>
      <c r="I26" s="621"/>
      <c r="J26" s="621"/>
      <c r="K26" s="621"/>
      <c r="L26" s="621"/>
      <c r="M26" s="621"/>
      <c r="N26" s="621"/>
      <c r="O26" s="621"/>
      <c r="P26" s="621"/>
      <c r="Q26" s="622"/>
      <c r="R26" s="623">
        <v>4624</v>
      </c>
      <c r="S26" s="624"/>
      <c r="T26" s="624"/>
      <c r="U26" s="624"/>
      <c r="V26" s="624"/>
      <c r="W26" s="624"/>
      <c r="X26" s="624"/>
      <c r="Y26" s="625"/>
      <c r="Z26" s="626">
        <v>0</v>
      </c>
      <c r="AA26" s="626"/>
      <c r="AB26" s="626"/>
      <c r="AC26" s="626"/>
      <c r="AD26" s="627">
        <v>4624</v>
      </c>
      <c r="AE26" s="627"/>
      <c r="AF26" s="627"/>
      <c r="AG26" s="627"/>
      <c r="AH26" s="627"/>
      <c r="AI26" s="627"/>
      <c r="AJ26" s="627"/>
      <c r="AK26" s="627"/>
      <c r="AL26" s="628">
        <v>0</v>
      </c>
      <c r="AM26" s="629"/>
      <c r="AN26" s="629"/>
      <c r="AO26" s="630"/>
      <c r="AP26" s="620" t="s">
        <v>301</v>
      </c>
      <c r="AQ26" s="639"/>
      <c r="AR26" s="639"/>
      <c r="AS26" s="639"/>
      <c r="AT26" s="639"/>
      <c r="AU26" s="639"/>
      <c r="AV26" s="639"/>
      <c r="AW26" s="639"/>
      <c r="AX26" s="639"/>
      <c r="AY26" s="639"/>
      <c r="AZ26" s="639"/>
      <c r="BA26" s="639"/>
      <c r="BB26" s="639"/>
      <c r="BC26" s="639"/>
      <c r="BD26" s="639"/>
      <c r="BE26" s="639"/>
      <c r="BF26" s="640"/>
      <c r="BG26" s="623" t="s">
        <v>269</v>
      </c>
      <c r="BH26" s="624"/>
      <c r="BI26" s="624"/>
      <c r="BJ26" s="624"/>
      <c r="BK26" s="624"/>
      <c r="BL26" s="624"/>
      <c r="BM26" s="624"/>
      <c r="BN26" s="625"/>
      <c r="BO26" s="626" t="s">
        <v>238</v>
      </c>
      <c r="BP26" s="626"/>
      <c r="BQ26" s="626"/>
      <c r="BR26" s="626"/>
      <c r="BS26" s="627" t="s">
        <v>238</v>
      </c>
      <c r="BT26" s="627"/>
      <c r="BU26" s="627"/>
      <c r="BV26" s="627"/>
      <c r="BW26" s="627"/>
      <c r="BX26" s="627"/>
      <c r="BY26" s="627"/>
      <c r="BZ26" s="627"/>
      <c r="CA26" s="627"/>
      <c r="CB26" s="631"/>
      <c r="CD26" s="620" t="s">
        <v>302</v>
      </c>
      <c r="CE26" s="621"/>
      <c r="CF26" s="621"/>
      <c r="CG26" s="621"/>
      <c r="CH26" s="621"/>
      <c r="CI26" s="621"/>
      <c r="CJ26" s="621"/>
      <c r="CK26" s="621"/>
      <c r="CL26" s="621"/>
      <c r="CM26" s="621"/>
      <c r="CN26" s="621"/>
      <c r="CO26" s="621"/>
      <c r="CP26" s="621"/>
      <c r="CQ26" s="622"/>
      <c r="CR26" s="623">
        <v>2485193</v>
      </c>
      <c r="CS26" s="624"/>
      <c r="CT26" s="624"/>
      <c r="CU26" s="624"/>
      <c r="CV26" s="624"/>
      <c r="CW26" s="624"/>
      <c r="CX26" s="624"/>
      <c r="CY26" s="625"/>
      <c r="CZ26" s="628">
        <v>11.1</v>
      </c>
      <c r="DA26" s="653"/>
      <c r="DB26" s="653"/>
      <c r="DC26" s="658"/>
      <c r="DD26" s="632">
        <v>2273580</v>
      </c>
      <c r="DE26" s="624"/>
      <c r="DF26" s="624"/>
      <c r="DG26" s="624"/>
      <c r="DH26" s="624"/>
      <c r="DI26" s="624"/>
      <c r="DJ26" s="624"/>
      <c r="DK26" s="625"/>
      <c r="DL26" s="632" t="s">
        <v>183</v>
      </c>
      <c r="DM26" s="624"/>
      <c r="DN26" s="624"/>
      <c r="DO26" s="624"/>
      <c r="DP26" s="624"/>
      <c r="DQ26" s="624"/>
      <c r="DR26" s="624"/>
      <c r="DS26" s="624"/>
      <c r="DT26" s="624"/>
      <c r="DU26" s="624"/>
      <c r="DV26" s="625"/>
      <c r="DW26" s="628" t="s">
        <v>183</v>
      </c>
      <c r="DX26" s="653"/>
      <c r="DY26" s="653"/>
      <c r="DZ26" s="653"/>
      <c r="EA26" s="653"/>
      <c r="EB26" s="653"/>
      <c r="EC26" s="654"/>
    </row>
    <row r="27" spans="2:133" ht="11.25" customHeight="1" x14ac:dyDescent="0.25">
      <c r="B27" s="620" t="s">
        <v>303</v>
      </c>
      <c r="C27" s="621"/>
      <c r="D27" s="621"/>
      <c r="E27" s="621"/>
      <c r="F27" s="621"/>
      <c r="G27" s="621"/>
      <c r="H27" s="621"/>
      <c r="I27" s="621"/>
      <c r="J27" s="621"/>
      <c r="K27" s="621"/>
      <c r="L27" s="621"/>
      <c r="M27" s="621"/>
      <c r="N27" s="621"/>
      <c r="O27" s="621"/>
      <c r="P27" s="621"/>
      <c r="Q27" s="622"/>
      <c r="R27" s="623">
        <v>58198</v>
      </c>
      <c r="S27" s="624"/>
      <c r="T27" s="624"/>
      <c r="U27" s="624"/>
      <c r="V27" s="624"/>
      <c r="W27" s="624"/>
      <c r="X27" s="624"/>
      <c r="Y27" s="625"/>
      <c r="Z27" s="626">
        <v>0.2</v>
      </c>
      <c r="AA27" s="626"/>
      <c r="AB27" s="626"/>
      <c r="AC27" s="626"/>
      <c r="AD27" s="627" t="s">
        <v>183</v>
      </c>
      <c r="AE27" s="627"/>
      <c r="AF27" s="627"/>
      <c r="AG27" s="627"/>
      <c r="AH27" s="627"/>
      <c r="AI27" s="627"/>
      <c r="AJ27" s="627"/>
      <c r="AK27" s="627"/>
      <c r="AL27" s="628" t="s">
        <v>238</v>
      </c>
      <c r="AM27" s="629"/>
      <c r="AN27" s="629"/>
      <c r="AO27" s="630"/>
      <c r="AP27" s="620" t="s">
        <v>304</v>
      </c>
      <c r="AQ27" s="621"/>
      <c r="AR27" s="621"/>
      <c r="AS27" s="621"/>
      <c r="AT27" s="621"/>
      <c r="AU27" s="621"/>
      <c r="AV27" s="621"/>
      <c r="AW27" s="621"/>
      <c r="AX27" s="621"/>
      <c r="AY27" s="621"/>
      <c r="AZ27" s="621"/>
      <c r="BA27" s="621"/>
      <c r="BB27" s="621"/>
      <c r="BC27" s="621"/>
      <c r="BD27" s="621"/>
      <c r="BE27" s="621"/>
      <c r="BF27" s="622"/>
      <c r="BG27" s="623">
        <v>5285595</v>
      </c>
      <c r="BH27" s="624"/>
      <c r="BI27" s="624"/>
      <c r="BJ27" s="624"/>
      <c r="BK27" s="624"/>
      <c r="BL27" s="624"/>
      <c r="BM27" s="624"/>
      <c r="BN27" s="625"/>
      <c r="BO27" s="626">
        <v>100</v>
      </c>
      <c r="BP27" s="626"/>
      <c r="BQ27" s="626"/>
      <c r="BR27" s="626"/>
      <c r="BS27" s="627">
        <v>72385</v>
      </c>
      <c r="BT27" s="627"/>
      <c r="BU27" s="627"/>
      <c r="BV27" s="627"/>
      <c r="BW27" s="627"/>
      <c r="BX27" s="627"/>
      <c r="BY27" s="627"/>
      <c r="BZ27" s="627"/>
      <c r="CA27" s="627"/>
      <c r="CB27" s="631"/>
      <c r="CD27" s="620" t="s">
        <v>305</v>
      </c>
      <c r="CE27" s="621"/>
      <c r="CF27" s="621"/>
      <c r="CG27" s="621"/>
      <c r="CH27" s="621"/>
      <c r="CI27" s="621"/>
      <c r="CJ27" s="621"/>
      <c r="CK27" s="621"/>
      <c r="CL27" s="621"/>
      <c r="CM27" s="621"/>
      <c r="CN27" s="621"/>
      <c r="CO27" s="621"/>
      <c r="CP27" s="621"/>
      <c r="CQ27" s="622"/>
      <c r="CR27" s="623">
        <v>4131450</v>
      </c>
      <c r="CS27" s="656"/>
      <c r="CT27" s="656"/>
      <c r="CU27" s="656"/>
      <c r="CV27" s="656"/>
      <c r="CW27" s="656"/>
      <c r="CX27" s="656"/>
      <c r="CY27" s="657"/>
      <c r="CZ27" s="628">
        <v>18.399999999999999</v>
      </c>
      <c r="DA27" s="653"/>
      <c r="DB27" s="653"/>
      <c r="DC27" s="658"/>
      <c r="DD27" s="632">
        <v>1335772</v>
      </c>
      <c r="DE27" s="656"/>
      <c r="DF27" s="656"/>
      <c r="DG27" s="656"/>
      <c r="DH27" s="656"/>
      <c r="DI27" s="656"/>
      <c r="DJ27" s="656"/>
      <c r="DK27" s="657"/>
      <c r="DL27" s="632">
        <v>1273556</v>
      </c>
      <c r="DM27" s="656"/>
      <c r="DN27" s="656"/>
      <c r="DO27" s="656"/>
      <c r="DP27" s="656"/>
      <c r="DQ27" s="656"/>
      <c r="DR27" s="656"/>
      <c r="DS27" s="656"/>
      <c r="DT27" s="656"/>
      <c r="DU27" s="656"/>
      <c r="DV27" s="657"/>
      <c r="DW27" s="628">
        <v>9</v>
      </c>
      <c r="DX27" s="653"/>
      <c r="DY27" s="653"/>
      <c r="DZ27" s="653"/>
      <c r="EA27" s="653"/>
      <c r="EB27" s="653"/>
      <c r="EC27" s="654"/>
    </row>
    <row r="28" spans="2:133" ht="11.25" customHeight="1" x14ac:dyDescent="0.25">
      <c r="B28" s="620" t="s">
        <v>306</v>
      </c>
      <c r="C28" s="621"/>
      <c r="D28" s="621"/>
      <c r="E28" s="621"/>
      <c r="F28" s="621"/>
      <c r="G28" s="621"/>
      <c r="H28" s="621"/>
      <c r="I28" s="621"/>
      <c r="J28" s="621"/>
      <c r="K28" s="621"/>
      <c r="L28" s="621"/>
      <c r="M28" s="621"/>
      <c r="N28" s="621"/>
      <c r="O28" s="621"/>
      <c r="P28" s="621"/>
      <c r="Q28" s="622"/>
      <c r="R28" s="623">
        <v>130713</v>
      </c>
      <c r="S28" s="624"/>
      <c r="T28" s="624"/>
      <c r="U28" s="624"/>
      <c r="V28" s="624"/>
      <c r="W28" s="624"/>
      <c r="X28" s="624"/>
      <c r="Y28" s="625"/>
      <c r="Z28" s="626">
        <v>0.6</v>
      </c>
      <c r="AA28" s="626"/>
      <c r="AB28" s="626"/>
      <c r="AC28" s="626"/>
      <c r="AD28" s="627">
        <v>23276</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307</v>
      </c>
      <c r="CE28" s="621"/>
      <c r="CF28" s="621"/>
      <c r="CG28" s="621"/>
      <c r="CH28" s="621"/>
      <c r="CI28" s="621"/>
      <c r="CJ28" s="621"/>
      <c r="CK28" s="621"/>
      <c r="CL28" s="621"/>
      <c r="CM28" s="621"/>
      <c r="CN28" s="621"/>
      <c r="CO28" s="621"/>
      <c r="CP28" s="621"/>
      <c r="CQ28" s="622"/>
      <c r="CR28" s="623">
        <v>2503363</v>
      </c>
      <c r="CS28" s="624"/>
      <c r="CT28" s="624"/>
      <c r="CU28" s="624"/>
      <c r="CV28" s="624"/>
      <c r="CW28" s="624"/>
      <c r="CX28" s="624"/>
      <c r="CY28" s="625"/>
      <c r="CZ28" s="628">
        <v>11.2</v>
      </c>
      <c r="DA28" s="653"/>
      <c r="DB28" s="653"/>
      <c r="DC28" s="658"/>
      <c r="DD28" s="632">
        <v>2478363</v>
      </c>
      <c r="DE28" s="624"/>
      <c r="DF28" s="624"/>
      <c r="DG28" s="624"/>
      <c r="DH28" s="624"/>
      <c r="DI28" s="624"/>
      <c r="DJ28" s="624"/>
      <c r="DK28" s="625"/>
      <c r="DL28" s="632">
        <v>2478363</v>
      </c>
      <c r="DM28" s="624"/>
      <c r="DN28" s="624"/>
      <c r="DO28" s="624"/>
      <c r="DP28" s="624"/>
      <c r="DQ28" s="624"/>
      <c r="DR28" s="624"/>
      <c r="DS28" s="624"/>
      <c r="DT28" s="624"/>
      <c r="DU28" s="624"/>
      <c r="DV28" s="625"/>
      <c r="DW28" s="628">
        <v>17.5</v>
      </c>
      <c r="DX28" s="653"/>
      <c r="DY28" s="653"/>
      <c r="DZ28" s="653"/>
      <c r="EA28" s="653"/>
      <c r="EB28" s="653"/>
      <c r="EC28" s="654"/>
    </row>
    <row r="29" spans="2:133" ht="11.25" customHeight="1" x14ac:dyDescent="0.25">
      <c r="B29" s="620" t="s">
        <v>308</v>
      </c>
      <c r="C29" s="621"/>
      <c r="D29" s="621"/>
      <c r="E29" s="621"/>
      <c r="F29" s="621"/>
      <c r="G29" s="621"/>
      <c r="H29" s="621"/>
      <c r="I29" s="621"/>
      <c r="J29" s="621"/>
      <c r="K29" s="621"/>
      <c r="L29" s="621"/>
      <c r="M29" s="621"/>
      <c r="N29" s="621"/>
      <c r="O29" s="621"/>
      <c r="P29" s="621"/>
      <c r="Q29" s="622"/>
      <c r="R29" s="623">
        <v>49187</v>
      </c>
      <c r="S29" s="624"/>
      <c r="T29" s="624"/>
      <c r="U29" s="624"/>
      <c r="V29" s="624"/>
      <c r="W29" s="624"/>
      <c r="X29" s="624"/>
      <c r="Y29" s="625"/>
      <c r="Z29" s="626">
        <v>0.2</v>
      </c>
      <c r="AA29" s="626"/>
      <c r="AB29" s="626"/>
      <c r="AC29" s="626"/>
      <c r="AD29" s="627" t="s">
        <v>183</v>
      </c>
      <c r="AE29" s="627"/>
      <c r="AF29" s="627"/>
      <c r="AG29" s="627"/>
      <c r="AH29" s="627"/>
      <c r="AI29" s="627"/>
      <c r="AJ29" s="627"/>
      <c r="AK29" s="627"/>
      <c r="AL29" s="628" t="s">
        <v>238</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309</v>
      </c>
      <c r="CE29" s="662"/>
      <c r="CF29" s="620" t="s">
        <v>72</v>
      </c>
      <c r="CG29" s="621"/>
      <c r="CH29" s="621"/>
      <c r="CI29" s="621"/>
      <c r="CJ29" s="621"/>
      <c r="CK29" s="621"/>
      <c r="CL29" s="621"/>
      <c r="CM29" s="621"/>
      <c r="CN29" s="621"/>
      <c r="CO29" s="621"/>
      <c r="CP29" s="621"/>
      <c r="CQ29" s="622"/>
      <c r="CR29" s="623">
        <v>2503303</v>
      </c>
      <c r="CS29" s="656"/>
      <c r="CT29" s="656"/>
      <c r="CU29" s="656"/>
      <c r="CV29" s="656"/>
      <c r="CW29" s="656"/>
      <c r="CX29" s="656"/>
      <c r="CY29" s="657"/>
      <c r="CZ29" s="628">
        <v>11.2</v>
      </c>
      <c r="DA29" s="653"/>
      <c r="DB29" s="653"/>
      <c r="DC29" s="658"/>
      <c r="DD29" s="632">
        <v>2478303</v>
      </c>
      <c r="DE29" s="656"/>
      <c r="DF29" s="656"/>
      <c r="DG29" s="656"/>
      <c r="DH29" s="656"/>
      <c r="DI29" s="656"/>
      <c r="DJ29" s="656"/>
      <c r="DK29" s="657"/>
      <c r="DL29" s="632">
        <v>2478303</v>
      </c>
      <c r="DM29" s="656"/>
      <c r="DN29" s="656"/>
      <c r="DO29" s="656"/>
      <c r="DP29" s="656"/>
      <c r="DQ29" s="656"/>
      <c r="DR29" s="656"/>
      <c r="DS29" s="656"/>
      <c r="DT29" s="656"/>
      <c r="DU29" s="656"/>
      <c r="DV29" s="657"/>
      <c r="DW29" s="628">
        <v>17.5</v>
      </c>
      <c r="DX29" s="653"/>
      <c r="DY29" s="653"/>
      <c r="DZ29" s="653"/>
      <c r="EA29" s="653"/>
      <c r="EB29" s="653"/>
      <c r="EC29" s="654"/>
    </row>
    <row r="30" spans="2:133" ht="11.25" customHeight="1" x14ac:dyDescent="0.25">
      <c r="B30" s="620" t="s">
        <v>310</v>
      </c>
      <c r="C30" s="621"/>
      <c r="D30" s="621"/>
      <c r="E30" s="621"/>
      <c r="F30" s="621"/>
      <c r="G30" s="621"/>
      <c r="H30" s="621"/>
      <c r="I30" s="621"/>
      <c r="J30" s="621"/>
      <c r="K30" s="621"/>
      <c r="L30" s="621"/>
      <c r="M30" s="621"/>
      <c r="N30" s="621"/>
      <c r="O30" s="621"/>
      <c r="P30" s="621"/>
      <c r="Q30" s="622"/>
      <c r="R30" s="623">
        <v>3908470</v>
      </c>
      <c r="S30" s="624"/>
      <c r="T30" s="624"/>
      <c r="U30" s="624"/>
      <c r="V30" s="624"/>
      <c r="W30" s="624"/>
      <c r="X30" s="624"/>
      <c r="Y30" s="625"/>
      <c r="Z30" s="626">
        <v>16.600000000000001</v>
      </c>
      <c r="AA30" s="626"/>
      <c r="AB30" s="626"/>
      <c r="AC30" s="626"/>
      <c r="AD30" s="627" t="s">
        <v>238</v>
      </c>
      <c r="AE30" s="627"/>
      <c r="AF30" s="627"/>
      <c r="AG30" s="627"/>
      <c r="AH30" s="627"/>
      <c r="AI30" s="627"/>
      <c r="AJ30" s="627"/>
      <c r="AK30" s="627"/>
      <c r="AL30" s="628" t="s">
        <v>238</v>
      </c>
      <c r="AM30" s="629"/>
      <c r="AN30" s="629"/>
      <c r="AO30" s="630"/>
      <c r="AP30" s="605" t="s">
        <v>226</v>
      </c>
      <c r="AQ30" s="606"/>
      <c r="AR30" s="606"/>
      <c r="AS30" s="606"/>
      <c r="AT30" s="606"/>
      <c r="AU30" s="606"/>
      <c r="AV30" s="606"/>
      <c r="AW30" s="606"/>
      <c r="AX30" s="606"/>
      <c r="AY30" s="606"/>
      <c r="AZ30" s="606"/>
      <c r="BA30" s="606"/>
      <c r="BB30" s="606"/>
      <c r="BC30" s="606"/>
      <c r="BD30" s="606"/>
      <c r="BE30" s="606"/>
      <c r="BF30" s="607"/>
      <c r="BG30" s="605" t="s">
        <v>311</v>
      </c>
      <c r="BH30" s="659"/>
      <c r="BI30" s="659"/>
      <c r="BJ30" s="659"/>
      <c r="BK30" s="659"/>
      <c r="BL30" s="659"/>
      <c r="BM30" s="659"/>
      <c r="BN30" s="659"/>
      <c r="BO30" s="659"/>
      <c r="BP30" s="659"/>
      <c r="BQ30" s="660"/>
      <c r="BR30" s="605" t="s">
        <v>312</v>
      </c>
      <c r="BS30" s="659"/>
      <c r="BT30" s="659"/>
      <c r="BU30" s="659"/>
      <c r="BV30" s="659"/>
      <c r="BW30" s="659"/>
      <c r="BX30" s="659"/>
      <c r="BY30" s="659"/>
      <c r="BZ30" s="659"/>
      <c r="CA30" s="659"/>
      <c r="CB30" s="660"/>
      <c r="CD30" s="663"/>
      <c r="CE30" s="664"/>
      <c r="CF30" s="620" t="s">
        <v>313</v>
      </c>
      <c r="CG30" s="621"/>
      <c r="CH30" s="621"/>
      <c r="CI30" s="621"/>
      <c r="CJ30" s="621"/>
      <c r="CK30" s="621"/>
      <c r="CL30" s="621"/>
      <c r="CM30" s="621"/>
      <c r="CN30" s="621"/>
      <c r="CO30" s="621"/>
      <c r="CP30" s="621"/>
      <c r="CQ30" s="622"/>
      <c r="CR30" s="623">
        <v>2463744</v>
      </c>
      <c r="CS30" s="624"/>
      <c r="CT30" s="624"/>
      <c r="CU30" s="624"/>
      <c r="CV30" s="624"/>
      <c r="CW30" s="624"/>
      <c r="CX30" s="624"/>
      <c r="CY30" s="625"/>
      <c r="CZ30" s="628">
        <v>11</v>
      </c>
      <c r="DA30" s="653"/>
      <c r="DB30" s="653"/>
      <c r="DC30" s="658"/>
      <c r="DD30" s="632">
        <v>2438744</v>
      </c>
      <c r="DE30" s="624"/>
      <c r="DF30" s="624"/>
      <c r="DG30" s="624"/>
      <c r="DH30" s="624"/>
      <c r="DI30" s="624"/>
      <c r="DJ30" s="624"/>
      <c r="DK30" s="625"/>
      <c r="DL30" s="632">
        <v>2438744</v>
      </c>
      <c r="DM30" s="624"/>
      <c r="DN30" s="624"/>
      <c r="DO30" s="624"/>
      <c r="DP30" s="624"/>
      <c r="DQ30" s="624"/>
      <c r="DR30" s="624"/>
      <c r="DS30" s="624"/>
      <c r="DT30" s="624"/>
      <c r="DU30" s="624"/>
      <c r="DV30" s="625"/>
      <c r="DW30" s="628">
        <v>17.3</v>
      </c>
      <c r="DX30" s="653"/>
      <c r="DY30" s="653"/>
      <c r="DZ30" s="653"/>
      <c r="EA30" s="653"/>
      <c r="EB30" s="653"/>
      <c r="EC30" s="654"/>
    </row>
    <row r="31" spans="2:133" ht="11.25" customHeight="1" x14ac:dyDescent="0.25">
      <c r="B31" s="636" t="s">
        <v>314</v>
      </c>
      <c r="C31" s="637"/>
      <c r="D31" s="637"/>
      <c r="E31" s="637"/>
      <c r="F31" s="637"/>
      <c r="G31" s="637"/>
      <c r="H31" s="637"/>
      <c r="I31" s="637"/>
      <c r="J31" s="637"/>
      <c r="K31" s="637"/>
      <c r="L31" s="637"/>
      <c r="M31" s="637"/>
      <c r="N31" s="637"/>
      <c r="O31" s="637"/>
      <c r="P31" s="637"/>
      <c r="Q31" s="638"/>
      <c r="R31" s="623" t="s">
        <v>183</v>
      </c>
      <c r="S31" s="624"/>
      <c r="T31" s="624"/>
      <c r="U31" s="624"/>
      <c r="V31" s="624"/>
      <c r="W31" s="624"/>
      <c r="X31" s="624"/>
      <c r="Y31" s="625"/>
      <c r="Z31" s="626" t="s">
        <v>269</v>
      </c>
      <c r="AA31" s="626"/>
      <c r="AB31" s="626"/>
      <c r="AC31" s="626"/>
      <c r="AD31" s="627" t="s">
        <v>183</v>
      </c>
      <c r="AE31" s="627"/>
      <c r="AF31" s="627"/>
      <c r="AG31" s="627"/>
      <c r="AH31" s="627"/>
      <c r="AI31" s="627"/>
      <c r="AJ31" s="627"/>
      <c r="AK31" s="627"/>
      <c r="AL31" s="628" t="s">
        <v>183</v>
      </c>
      <c r="AM31" s="629"/>
      <c r="AN31" s="629"/>
      <c r="AO31" s="630"/>
      <c r="AP31" s="671" t="s">
        <v>315</v>
      </c>
      <c r="AQ31" s="672"/>
      <c r="AR31" s="672"/>
      <c r="AS31" s="672"/>
      <c r="AT31" s="677" t="s">
        <v>316</v>
      </c>
      <c r="AU31" s="214"/>
      <c r="AV31" s="214"/>
      <c r="AW31" s="214"/>
      <c r="AX31" s="609" t="s">
        <v>191</v>
      </c>
      <c r="AY31" s="610"/>
      <c r="AZ31" s="610"/>
      <c r="BA31" s="610"/>
      <c r="BB31" s="610"/>
      <c r="BC31" s="610"/>
      <c r="BD31" s="610"/>
      <c r="BE31" s="610"/>
      <c r="BF31" s="611"/>
      <c r="BG31" s="670">
        <v>98.8</v>
      </c>
      <c r="BH31" s="667"/>
      <c r="BI31" s="667"/>
      <c r="BJ31" s="667"/>
      <c r="BK31" s="667"/>
      <c r="BL31" s="667"/>
      <c r="BM31" s="618">
        <v>91.7</v>
      </c>
      <c r="BN31" s="667"/>
      <c r="BO31" s="667"/>
      <c r="BP31" s="667"/>
      <c r="BQ31" s="668"/>
      <c r="BR31" s="670">
        <v>98.8</v>
      </c>
      <c r="BS31" s="667"/>
      <c r="BT31" s="667"/>
      <c r="BU31" s="667"/>
      <c r="BV31" s="667"/>
      <c r="BW31" s="667"/>
      <c r="BX31" s="618">
        <v>91</v>
      </c>
      <c r="BY31" s="667"/>
      <c r="BZ31" s="667"/>
      <c r="CA31" s="667"/>
      <c r="CB31" s="668"/>
      <c r="CD31" s="663"/>
      <c r="CE31" s="664"/>
      <c r="CF31" s="620" t="s">
        <v>317</v>
      </c>
      <c r="CG31" s="621"/>
      <c r="CH31" s="621"/>
      <c r="CI31" s="621"/>
      <c r="CJ31" s="621"/>
      <c r="CK31" s="621"/>
      <c r="CL31" s="621"/>
      <c r="CM31" s="621"/>
      <c r="CN31" s="621"/>
      <c r="CO31" s="621"/>
      <c r="CP31" s="621"/>
      <c r="CQ31" s="622"/>
      <c r="CR31" s="623">
        <v>39559</v>
      </c>
      <c r="CS31" s="656"/>
      <c r="CT31" s="656"/>
      <c r="CU31" s="656"/>
      <c r="CV31" s="656"/>
      <c r="CW31" s="656"/>
      <c r="CX31" s="656"/>
      <c r="CY31" s="657"/>
      <c r="CZ31" s="628">
        <v>0.2</v>
      </c>
      <c r="DA31" s="653"/>
      <c r="DB31" s="653"/>
      <c r="DC31" s="658"/>
      <c r="DD31" s="632">
        <v>39559</v>
      </c>
      <c r="DE31" s="656"/>
      <c r="DF31" s="656"/>
      <c r="DG31" s="656"/>
      <c r="DH31" s="656"/>
      <c r="DI31" s="656"/>
      <c r="DJ31" s="656"/>
      <c r="DK31" s="657"/>
      <c r="DL31" s="632">
        <v>39559</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25">
      <c r="B32" s="620" t="s">
        <v>318</v>
      </c>
      <c r="C32" s="621"/>
      <c r="D32" s="621"/>
      <c r="E32" s="621"/>
      <c r="F32" s="621"/>
      <c r="G32" s="621"/>
      <c r="H32" s="621"/>
      <c r="I32" s="621"/>
      <c r="J32" s="621"/>
      <c r="K32" s="621"/>
      <c r="L32" s="621"/>
      <c r="M32" s="621"/>
      <c r="N32" s="621"/>
      <c r="O32" s="621"/>
      <c r="P32" s="621"/>
      <c r="Q32" s="622"/>
      <c r="R32" s="623">
        <v>1819543</v>
      </c>
      <c r="S32" s="624"/>
      <c r="T32" s="624"/>
      <c r="U32" s="624"/>
      <c r="V32" s="624"/>
      <c r="W32" s="624"/>
      <c r="X32" s="624"/>
      <c r="Y32" s="625"/>
      <c r="Z32" s="626">
        <v>7.7</v>
      </c>
      <c r="AA32" s="626"/>
      <c r="AB32" s="626"/>
      <c r="AC32" s="626"/>
      <c r="AD32" s="627" t="s">
        <v>238</v>
      </c>
      <c r="AE32" s="627"/>
      <c r="AF32" s="627"/>
      <c r="AG32" s="627"/>
      <c r="AH32" s="627"/>
      <c r="AI32" s="627"/>
      <c r="AJ32" s="627"/>
      <c r="AK32" s="627"/>
      <c r="AL32" s="628" t="s">
        <v>238</v>
      </c>
      <c r="AM32" s="629"/>
      <c r="AN32" s="629"/>
      <c r="AO32" s="630"/>
      <c r="AP32" s="673"/>
      <c r="AQ32" s="674"/>
      <c r="AR32" s="674"/>
      <c r="AS32" s="674"/>
      <c r="AT32" s="678"/>
      <c r="AU32" s="210" t="s">
        <v>319</v>
      </c>
      <c r="AX32" s="620" t="s">
        <v>320</v>
      </c>
      <c r="AY32" s="621"/>
      <c r="AZ32" s="621"/>
      <c r="BA32" s="621"/>
      <c r="BB32" s="621"/>
      <c r="BC32" s="621"/>
      <c r="BD32" s="621"/>
      <c r="BE32" s="621"/>
      <c r="BF32" s="622"/>
      <c r="BG32" s="680">
        <v>99.2</v>
      </c>
      <c r="BH32" s="656"/>
      <c r="BI32" s="656"/>
      <c r="BJ32" s="656"/>
      <c r="BK32" s="656"/>
      <c r="BL32" s="656"/>
      <c r="BM32" s="629">
        <v>96.6</v>
      </c>
      <c r="BN32" s="656"/>
      <c r="BO32" s="656"/>
      <c r="BP32" s="656"/>
      <c r="BQ32" s="669"/>
      <c r="BR32" s="680">
        <v>99.2</v>
      </c>
      <c r="BS32" s="656"/>
      <c r="BT32" s="656"/>
      <c r="BU32" s="656"/>
      <c r="BV32" s="656"/>
      <c r="BW32" s="656"/>
      <c r="BX32" s="629">
        <v>96.3</v>
      </c>
      <c r="BY32" s="656"/>
      <c r="BZ32" s="656"/>
      <c r="CA32" s="656"/>
      <c r="CB32" s="669"/>
      <c r="CD32" s="665"/>
      <c r="CE32" s="666"/>
      <c r="CF32" s="620" t="s">
        <v>321</v>
      </c>
      <c r="CG32" s="621"/>
      <c r="CH32" s="621"/>
      <c r="CI32" s="621"/>
      <c r="CJ32" s="621"/>
      <c r="CK32" s="621"/>
      <c r="CL32" s="621"/>
      <c r="CM32" s="621"/>
      <c r="CN32" s="621"/>
      <c r="CO32" s="621"/>
      <c r="CP32" s="621"/>
      <c r="CQ32" s="622"/>
      <c r="CR32" s="623">
        <v>60</v>
      </c>
      <c r="CS32" s="624"/>
      <c r="CT32" s="624"/>
      <c r="CU32" s="624"/>
      <c r="CV32" s="624"/>
      <c r="CW32" s="624"/>
      <c r="CX32" s="624"/>
      <c r="CY32" s="625"/>
      <c r="CZ32" s="628">
        <v>0</v>
      </c>
      <c r="DA32" s="653"/>
      <c r="DB32" s="653"/>
      <c r="DC32" s="658"/>
      <c r="DD32" s="632">
        <v>60</v>
      </c>
      <c r="DE32" s="624"/>
      <c r="DF32" s="624"/>
      <c r="DG32" s="624"/>
      <c r="DH32" s="624"/>
      <c r="DI32" s="624"/>
      <c r="DJ32" s="624"/>
      <c r="DK32" s="625"/>
      <c r="DL32" s="632">
        <v>60</v>
      </c>
      <c r="DM32" s="624"/>
      <c r="DN32" s="624"/>
      <c r="DO32" s="624"/>
      <c r="DP32" s="624"/>
      <c r="DQ32" s="624"/>
      <c r="DR32" s="624"/>
      <c r="DS32" s="624"/>
      <c r="DT32" s="624"/>
      <c r="DU32" s="624"/>
      <c r="DV32" s="625"/>
      <c r="DW32" s="628">
        <v>0</v>
      </c>
      <c r="DX32" s="653"/>
      <c r="DY32" s="653"/>
      <c r="DZ32" s="653"/>
      <c r="EA32" s="653"/>
      <c r="EB32" s="653"/>
      <c r="EC32" s="654"/>
    </row>
    <row r="33" spans="2:133" ht="11.25" customHeight="1" x14ac:dyDescent="0.25">
      <c r="B33" s="620" t="s">
        <v>322</v>
      </c>
      <c r="C33" s="621"/>
      <c r="D33" s="621"/>
      <c r="E33" s="621"/>
      <c r="F33" s="621"/>
      <c r="G33" s="621"/>
      <c r="H33" s="621"/>
      <c r="I33" s="621"/>
      <c r="J33" s="621"/>
      <c r="K33" s="621"/>
      <c r="L33" s="621"/>
      <c r="M33" s="621"/>
      <c r="N33" s="621"/>
      <c r="O33" s="621"/>
      <c r="P33" s="621"/>
      <c r="Q33" s="622"/>
      <c r="R33" s="623">
        <v>59193</v>
      </c>
      <c r="S33" s="624"/>
      <c r="T33" s="624"/>
      <c r="U33" s="624"/>
      <c r="V33" s="624"/>
      <c r="W33" s="624"/>
      <c r="X33" s="624"/>
      <c r="Y33" s="625"/>
      <c r="Z33" s="626">
        <v>0.3</v>
      </c>
      <c r="AA33" s="626"/>
      <c r="AB33" s="626"/>
      <c r="AC33" s="626"/>
      <c r="AD33" s="627">
        <v>9849</v>
      </c>
      <c r="AE33" s="627"/>
      <c r="AF33" s="627"/>
      <c r="AG33" s="627"/>
      <c r="AH33" s="627"/>
      <c r="AI33" s="627"/>
      <c r="AJ33" s="627"/>
      <c r="AK33" s="627"/>
      <c r="AL33" s="628">
        <v>0.1</v>
      </c>
      <c r="AM33" s="629"/>
      <c r="AN33" s="629"/>
      <c r="AO33" s="630"/>
      <c r="AP33" s="675"/>
      <c r="AQ33" s="676"/>
      <c r="AR33" s="676"/>
      <c r="AS33" s="676"/>
      <c r="AT33" s="679"/>
      <c r="AU33" s="215"/>
      <c r="AV33" s="215"/>
      <c r="AW33" s="215"/>
      <c r="AX33" s="644" t="s">
        <v>323</v>
      </c>
      <c r="AY33" s="645"/>
      <c r="AZ33" s="645"/>
      <c r="BA33" s="645"/>
      <c r="BB33" s="645"/>
      <c r="BC33" s="645"/>
      <c r="BD33" s="645"/>
      <c r="BE33" s="645"/>
      <c r="BF33" s="646"/>
      <c r="BG33" s="681">
        <v>98.3</v>
      </c>
      <c r="BH33" s="682"/>
      <c r="BI33" s="682"/>
      <c r="BJ33" s="682"/>
      <c r="BK33" s="682"/>
      <c r="BL33" s="682"/>
      <c r="BM33" s="683">
        <v>87</v>
      </c>
      <c r="BN33" s="682"/>
      <c r="BO33" s="682"/>
      <c r="BP33" s="682"/>
      <c r="BQ33" s="684"/>
      <c r="BR33" s="681">
        <v>98.3</v>
      </c>
      <c r="BS33" s="682"/>
      <c r="BT33" s="682"/>
      <c r="BU33" s="682"/>
      <c r="BV33" s="682"/>
      <c r="BW33" s="682"/>
      <c r="BX33" s="683">
        <v>86.1</v>
      </c>
      <c r="BY33" s="682"/>
      <c r="BZ33" s="682"/>
      <c r="CA33" s="682"/>
      <c r="CB33" s="684"/>
      <c r="CD33" s="620" t="s">
        <v>324</v>
      </c>
      <c r="CE33" s="621"/>
      <c r="CF33" s="621"/>
      <c r="CG33" s="621"/>
      <c r="CH33" s="621"/>
      <c r="CI33" s="621"/>
      <c r="CJ33" s="621"/>
      <c r="CK33" s="621"/>
      <c r="CL33" s="621"/>
      <c r="CM33" s="621"/>
      <c r="CN33" s="621"/>
      <c r="CO33" s="621"/>
      <c r="CP33" s="621"/>
      <c r="CQ33" s="622"/>
      <c r="CR33" s="623">
        <v>9830895</v>
      </c>
      <c r="CS33" s="656"/>
      <c r="CT33" s="656"/>
      <c r="CU33" s="656"/>
      <c r="CV33" s="656"/>
      <c r="CW33" s="656"/>
      <c r="CX33" s="656"/>
      <c r="CY33" s="657"/>
      <c r="CZ33" s="628">
        <v>43.8</v>
      </c>
      <c r="DA33" s="653"/>
      <c r="DB33" s="653"/>
      <c r="DC33" s="658"/>
      <c r="DD33" s="632">
        <v>7864072</v>
      </c>
      <c r="DE33" s="656"/>
      <c r="DF33" s="656"/>
      <c r="DG33" s="656"/>
      <c r="DH33" s="656"/>
      <c r="DI33" s="656"/>
      <c r="DJ33" s="656"/>
      <c r="DK33" s="657"/>
      <c r="DL33" s="632">
        <v>5046135</v>
      </c>
      <c r="DM33" s="656"/>
      <c r="DN33" s="656"/>
      <c r="DO33" s="656"/>
      <c r="DP33" s="656"/>
      <c r="DQ33" s="656"/>
      <c r="DR33" s="656"/>
      <c r="DS33" s="656"/>
      <c r="DT33" s="656"/>
      <c r="DU33" s="656"/>
      <c r="DV33" s="657"/>
      <c r="DW33" s="628">
        <v>35.700000000000003</v>
      </c>
      <c r="DX33" s="653"/>
      <c r="DY33" s="653"/>
      <c r="DZ33" s="653"/>
      <c r="EA33" s="653"/>
      <c r="EB33" s="653"/>
      <c r="EC33" s="654"/>
    </row>
    <row r="34" spans="2:133" ht="11.25" customHeight="1" x14ac:dyDescent="0.25">
      <c r="B34" s="620" t="s">
        <v>325</v>
      </c>
      <c r="C34" s="621"/>
      <c r="D34" s="621"/>
      <c r="E34" s="621"/>
      <c r="F34" s="621"/>
      <c r="G34" s="621"/>
      <c r="H34" s="621"/>
      <c r="I34" s="621"/>
      <c r="J34" s="621"/>
      <c r="K34" s="621"/>
      <c r="L34" s="621"/>
      <c r="M34" s="621"/>
      <c r="N34" s="621"/>
      <c r="O34" s="621"/>
      <c r="P34" s="621"/>
      <c r="Q34" s="622"/>
      <c r="R34" s="623">
        <v>123739</v>
      </c>
      <c r="S34" s="624"/>
      <c r="T34" s="624"/>
      <c r="U34" s="624"/>
      <c r="V34" s="624"/>
      <c r="W34" s="624"/>
      <c r="X34" s="624"/>
      <c r="Y34" s="625"/>
      <c r="Z34" s="626">
        <v>0.5</v>
      </c>
      <c r="AA34" s="626"/>
      <c r="AB34" s="626"/>
      <c r="AC34" s="626"/>
      <c r="AD34" s="627" t="s">
        <v>238</v>
      </c>
      <c r="AE34" s="627"/>
      <c r="AF34" s="627"/>
      <c r="AG34" s="627"/>
      <c r="AH34" s="627"/>
      <c r="AI34" s="627"/>
      <c r="AJ34" s="627"/>
      <c r="AK34" s="627"/>
      <c r="AL34" s="628" t="s">
        <v>238</v>
      </c>
      <c r="AM34" s="629"/>
      <c r="AN34" s="629"/>
      <c r="AO34" s="630"/>
      <c r="AP34" s="216"/>
      <c r="AQ34" s="217"/>
      <c r="AS34" s="214"/>
      <c r="AT34" s="214"/>
      <c r="AU34" s="214"/>
      <c r="AV34" s="214"/>
      <c r="AW34" s="214"/>
      <c r="AX34" s="214"/>
      <c r="AY34" s="214"/>
      <c r="AZ34" s="214"/>
      <c r="BA34" s="214"/>
      <c r="BB34" s="214"/>
      <c r="BC34" s="214"/>
      <c r="BD34" s="214"/>
      <c r="BE34" s="214"/>
      <c r="BF34" s="214"/>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20" t="s">
        <v>326</v>
      </c>
      <c r="CE34" s="621"/>
      <c r="CF34" s="621"/>
      <c r="CG34" s="621"/>
      <c r="CH34" s="621"/>
      <c r="CI34" s="621"/>
      <c r="CJ34" s="621"/>
      <c r="CK34" s="621"/>
      <c r="CL34" s="621"/>
      <c r="CM34" s="621"/>
      <c r="CN34" s="621"/>
      <c r="CO34" s="621"/>
      <c r="CP34" s="621"/>
      <c r="CQ34" s="622"/>
      <c r="CR34" s="623">
        <v>3135387</v>
      </c>
      <c r="CS34" s="624"/>
      <c r="CT34" s="624"/>
      <c r="CU34" s="624"/>
      <c r="CV34" s="624"/>
      <c r="CW34" s="624"/>
      <c r="CX34" s="624"/>
      <c r="CY34" s="625"/>
      <c r="CZ34" s="628">
        <v>14</v>
      </c>
      <c r="DA34" s="653"/>
      <c r="DB34" s="653"/>
      <c r="DC34" s="658"/>
      <c r="DD34" s="632">
        <v>2465455</v>
      </c>
      <c r="DE34" s="624"/>
      <c r="DF34" s="624"/>
      <c r="DG34" s="624"/>
      <c r="DH34" s="624"/>
      <c r="DI34" s="624"/>
      <c r="DJ34" s="624"/>
      <c r="DK34" s="625"/>
      <c r="DL34" s="632">
        <v>2142299</v>
      </c>
      <c r="DM34" s="624"/>
      <c r="DN34" s="624"/>
      <c r="DO34" s="624"/>
      <c r="DP34" s="624"/>
      <c r="DQ34" s="624"/>
      <c r="DR34" s="624"/>
      <c r="DS34" s="624"/>
      <c r="DT34" s="624"/>
      <c r="DU34" s="624"/>
      <c r="DV34" s="625"/>
      <c r="DW34" s="628">
        <v>15.2</v>
      </c>
      <c r="DX34" s="653"/>
      <c r="DY34" s="653"/>
      <c r="DZ34" s="653"/>
      <c r="EA34" s="653"/>
      <c r="EB34" s="653"/>
      <c r="EC34" s="654"/>
    </row>
    <row r="35" spans="2:133" ht="11.25" customHeight="1" x14ac:dyDescent="0.25">
      <c r="B35" s="620" t="s">
        <v>327</v>
      </c>
      <c r="C35" s="621"/>
      <c r="D35" s="621"/>
      <c r="E35" s="621"/>
      <c r="F35" s="621"/>
      <c r="G35" s="621"/>
      <c r="H35" s="621"/>
      <c r="I35" s="621"/>
      <c r="J35" s="621"/>
      <c r="K35" s="621"/>
      <c r="L35" s="621"/>
      <c r="M35" s="621"/>
      <c r="N35" s="621"/>
      <c r="O35" s="621"/>
      <c r="P35" s="621"/>
      <c r="Q35" s="622"/>
      <c r="R35" s="623">
        <v>41293</v>
      </c>
      <c r="S35" s="624"/>
      <c r="T35" s="624"/>
      <c r="U35" s="624"/>
      <c r="V35" s="624"/>
      <c r="W35" s="624"/>
      <c r="X35" s="624"/>
      <c r="Y35" s="625"/>
      <c r="Z35" s="626">
        <v>0.2</v>
      </c>
      <c r="AA35" s="626"/>
      <c r="AB35" s="626"/>
      <c r="AC35" s="626"/>
      <c r="AD35" s="627" t="s">
        <v>269</v>
      </c>
      <c r="AE35" s="627"/>
      <c r="AF35" s="627"/>
      <c r="AG35" s="627"/>
      <c r="AH35" s="627"/>
      <c r="AI35" s="627"/>
      <c r="AJ35" s="627"/>
      <c r="AK35" s="627"/>
      <c r="AL35" s="628" t="s">
        <v>183</v>
      </c>
      <c r="AM35" s="629"/>
      <c r="AN35" s="629"/>
      <c r="AO35" s="630"/>
      <c r="AP35" s="218"/>
      <c r="AQ35" s="605" t="s">
        <v>328</v>
      </c>
      <c r="AR35" s="606"/>
      <c r="AS35" s="606"/>
      <c r="AT35" s="606"/>
      <c r="AU35" s="606"/>
      <c r="AV35" s="606"/>
      <c r="AW35" s="606"/>
      <c r="AX35" s="606"/>
      <c r="AY35" s="606"/>
      <c r="AZ35" s="606"/>
      <c r="BA35" s="606"/>
      <c r="BB35" s="606"/>
      <c r="BC35" s="606"/>
      <c r="BD35" s="606"/>
      <c r="BE35" s="606"/>
      <c r="BF35" s="607"/>
      <c r="BG35" s="605" t="s">
        <v>329</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330</v>
      </c>
      <c r="CE35" s="621"/>
      <c r="CF35" s="621"/>
      <c r="CG35" s="621"/>
      <c r="CH35" s="621"/>
      <c r="CI35" s="621"/>
      <c r="CJ35" s="621"/>
      <c r="CK35" s="621"/>
      <c r="CL35" s="621"/>
      <c r="CM35" s="621"/>
      <c r="CN35" s="621"/>
      <c r="CO35" s="621"/>
      <c r="CP35" s="621"/>
      <c r="CQ35" s="622"/>
      <c r="CR35" s="623">
        <v>507561</v>
      </c>
      <c r="CS35" s="656"/>
      <c r="CT35" s="656"/>
      <c r="CU35" s="656"/>
      <c r="CV35" s="656"/>
      <c r="CW35" s="656"/>
      <c r="CX35" s="656"/>
      <c r="CY35" s="657"/>
      <c r="CZ35" s="628">
        <v>2.2999999999999998</v>
      </c>
      <c r="DA35" s="653"/>
      <c r="DB35" s="653"/>
      <c r="DC35" s="658"/>
      <c r="DD35" s="632">
        <v>452354</v>
      </c>
      <c r="DE35" s="656"/>
      <c r="DF35" s="656"/>
      <c r="DG35" s="656"/>
      <c r="DH35" s="656"/>
      <c r="DI35" s="656"/>
      <c r="DJ35" s="656"/>
      <c r="DK35" s="657"/>
      <c r="DL35" s="632">
        <v>270152</v>
      </c>
      <c r="DM35" s="656"/>
      <c r="DN35" s="656"/>
      <c r="DO35" s="656"/>
      <c r="DP35" s="656"/>
      <c r="DQ35" s="656"/>
      <c r="DR35" s="656"/>
      <c r="DS35" s="656"/>
      <c r="DT35" s="656"/>
      <c r="DU35" s="656"/>
      <c r="DV35" s="657"/>
      <c r="DW35" s="628">
        <v>1.9</v>
      </c>
      <c r="DX35" s="653"/>
      <c r="DY35" s="653"/>
      <c r="DZ35" s="653"/>
      <c r="EA35" s="653"/>
      <c r="EB35" s="653"/>
      <c r="EC35" s="654"/>
    </row>
    <row r="36" spans="2:133" ht="11.25" customHeight="1" x14ac:dyDescent="0.25">
      <c r="B36" s="620" t="s">
        <v>331</v>
      </c>
      <c r="C36" s="621"/>
      <c r="D36" s="621"/>
      <c r="E36" s="621"/>
      <c r="F36" s="621"/>
      <c r="G36" s="621"/>
      <c r="H36" s="621"/>
      <c r="I36" s="621"/>
      <c r="J36" s="621"/>
      <c r="K36" s="621"/>
      <c r="L36" s="621"/>
      <c r="M36" s="621"/>
      <c r="N36" s="621"/>
      <c r="O36" s="621"/>
      <c r="P36" s="621"/>
      <c r="Q36" s="622"/>
      <c r="R36" s="623">
        <v>1013272</v>
      </c>
      <c r="S36" s="624"/>
      <c r="T36" s="624"/>
      <c r="U36" s="624"/>
      <c r="V36" s="624"/>
      <c r="W36" s="624"/>
      <c r="X36" s="624"/>
      <c r="Y36" s="625"/>
      <c r="Z36" s="626">
        <v>4.3</v>
      </c>
      <c r="AA36" s="626"/>
      <c r="AB36" s="626"/>
      <c r="AC36" s="626"/>
      <c r="AD36" s="627" t="s">
        <v>183</v>
      </c>
      <c r="AE36" s="627"/>
      <c r="AF36" s="627"/>
      <c r="AG36" s="627"/>
      <c r="AH36" s="627"/>
      <c r="AI36" s="627"/>
      <c r="AJ36" s="627"/>
      <c r="AK36" s="627"/>
      <c r="AL36" s="628" t="s">
        <v>238</v>
      </c>
      <c r="AM36" s="629"/>
      <c r="AN36" s="629"/>
      <c r="AO36" s="630"/>
      <c r="AP36" s="218"/>
      <c r="AQ36" s="689" t="s">
        <v>332</v>
      </c>
      <c r="AR36" s="690"/>
      <c r="AS36" s="690"/>
      <c r="AT36" s="690"/>
      <c r="AU36" s="690"/>
      <c r="AV36" s="690"/>
      <c r="AW36" s="690"/>
      <c r="AX36" s="690"/>
      <c r="AY36" s="691"/>
      <c r="AZ36" s="612">
        <v>2984360</v>
      </c>
      <c r="BA36" s="613"/>
      <c r="BB36" s="613"/>
      <c r="BC36" s="613"/>
      <c r="BD36" s="613"/>
      <c r="BE36" s="613"/>
      <c r="BF36" s="685"/>
      <c r="BG36" s="609" t="s">
        <v>333</v>
      </c>
      <c r="BH36" s="610"/>
      <c r="BI36" s="610"/>
      <c r="BJ36" s="610"/>
      <c r="BK36" s="610"/>
      <c r="BL36" s="610"/>
      <c r="BM36" s="610"/>
      <c r="BN36" s="610"/>
      <c r="BO36" s="610"/>
      <c r="BP36" s="610"/>
      <c r="BQ36" s="610"/>
      <c r="BR36" s="610"/>
      <c r="BS36" s="610"/>
      <c r="BT36" s="610"/>
      <c r="BU36" s="611"/>
      <c r="BV36" s="612">
        <v>100102</v>
      </c>
      <c r="BW36" s="613"/>
      <c r="BX36" s="613"/>
      <c r="BY36" s="613"/>
      <c r="BZ36" s="613"/>
      <c r="CA36" s="613"/>
      <c r="CB36" s="685"/>
      <c r="CD36" s="620" t="s">
        <v>334</v>
      </c>
      <c r="CE36" s="621"/>
      <c r="CF36" s="621"/>
      <c r="CG36" s="621"/>
      <c r="CH36" s="621"/>
      <c r="CI36" s="621"/>
      <c r="CJ36" s="621"/>
      <c r="CK36" s="621"/>
      <c r="CL36" s="621"/>
      <c r="CM36" s="621"/>
      <c r="CN36" s="621"/>
      <c r="CO36" s="621"/>
      <c r="CP36" s="621"/>
      <c r="CQ36" s="622"/>
      <c r="CR36" s="623">
        <v>2923397</v>
      </c>
      <c r="CS36" s="624"/>
      <c r="CT36" s="624"/>
      <c r="CU36" s="624"/>
      <c r="CV36" s="624"/>
      <c r="CW36" s="624"/>
      <c r="CX36" s="624"/>
      <c r="CY36" s="625"/>
      <c r="CZ36" s="628">
        <v>13</v>
      </c>
      <c r="DA36" s="653"/>
      <c r="DB36" s="653"/>
      <c r="DC36" s="658"/>
      <c r="DD36" s="632">
        <v>2311797</v>
      </c>
      <c r="DE36" s="624"/>
      <c r="DF36" s="624"/>
      <c r="DG36" s="624"/>
      <c r="DH36" s="624"/>
      <c r="DI36" s="624"/>
      <c r="DJ36" s="624"/>
      <c r="DK36" s="625"/>
      <c r="DL36" s="632">
        <v>1020342</v>
      </c>
      <c r="DM36" s="624"/>
      <c r="DN36" s="624"/>
      <c r="DO36" s="624"/>
      <c r="DP36" s="624"/>
      <c r="DQ36" s="624"/>
      <c r="DR36" s="624"/>
      <c r="DS36" s="624"/>
      <c r="DT36" s="624"/>
      <c r="DU36" s="624"/>
      <c r="DV36" s="625"/>
      <c r="DW36" s="628">
        <v>7.2</v>
      </c>
      <c r="DX36" s="653"/>
      <c r="DY36" s="653"/>
      <c r="DZ36" s="653"/>
      <c r="EA36" s="653"/>
      <c r="EB36" s="653"/>
      <c r="EC36" s="654"/>
    </row>
    <row r="37" spans="2:133" ht="11.25" customHeight="1" x14ac:dyDescent="0.25">
      <c r="B37" s="620" t="s">
        <v>335</v>
      </c>
      <c r="C37" s="621"/>
      <c r="D37" s="621"/>
      <c r="E37" s="621"/>
      <c r="F37" s="621"/>
      <c r="G37" s="621"/>
      <c r="H37" s="621"/>
      <c r="I37" s="621"/>
      <c r="J37" s="621"/>
      <c r="K37" s="621"/>
      <c r="L37" s="621"/>
      <c r="M37" s="621"/>
      <c r="N37" s="621"/>
      <c r="O37" s="621"/>
      <c r="P37" s="621"/>
      <c r="Q37" s="622"/>
      <c r="R37" s="623">
        <v>410844</v>
      </c>
      <c r="S37" s="624"/>
      <c r="T37" s="624"/>
      <c r="U37" s="624"/>
      <c r="V37" s="624"/>
      <c r="W37" s="624"/>
      <c r="X37" s="624"/>
      <c r="Y37" s="625"/>
      <c r="Z37" s="626">
        <v>1.7</v>
      </c>
      <c r="AA37" s="626"/>
      <c r="AB37" s="626"/>
      <c r="AC37" s="626"/>
      <c r="AD37" s="627">
        <v>76</v>
      </c>
      <c r="AE37" s="627"/>
      <c r="AF37" s="627"/>
      <c r="AG37" s="627"/>
      <c r="AH37" s="627"/>
      <c r="AI37" s="627"/>
      <c r="AJ37" s="627"/>
      <c r="AK37" s="627"/>
      <c r="AL37" s="628">
        <v>0</v>
      </c>
      <c r="AM37" s="629"/>
      <c r="AN37" s="629"/>
      <c r="AO37" s="630"/>
      <c r="AQ37" s="686" t="s">
        <v>336</v>
      </c>
      <c r="AR37" s="687"/>
      <c r="AS37" s="687"/>
      <c r="AT37" s="687"/>
      <c r="AU37" s="687"/>
      <c r="AV37" s="687"/>
      <c r="AW37" s="687"/>
      <c r="AX37" s="687"/>
      <c r="AY37" s="688"/>
      <c r="AZ37" s="623">
        <v>830223</v>
      </c>
      <c r="BA37" s="624"/>
      <c r="BB37" s="624"/>
      <c r="BC37" s="624"/>
      <c r="BD37" s="656"/>
      <c r="BE37" s="656"/>
      <c r="BF37" s="669"/>
      <c r="BG37" s="620" t="s">
        <v>337</v>
      </c>
      <c r="BH37" s="621"/>
      <c r="BI37" s="621"/>
      <c r="BJ37" s="621"/>
      <c r="BK37" s="621"/>
      <c r="BL37" s="621"/>
      <c r="BM37" s="621"/>
      <c r="BN37" s="621"/>
      <c r="BO37" s="621"/>
      <c r="BP37" s="621"/>
      <c r="BQ37" s="621"/>
      <c r="BR37" s="621"/>
      <c r="BS37" s="621"/>
      <c r="BT37" s="621"/>
      <c r="BU37" s="622"/>
      <c r="BV37" s="623">
        <v>20809</v>
      </c>
      <c r="BW37" s="624"/>
      <c r="BX37" s="624"/>
      <c r="BY37" s="624"/>
      <c r="BZ37" s="624"/>
      <c r="CA37" s="624"/>
      <c r="CB37" s="633"/>
      <c r="CD37" s="620" t="s">
        <v>338</v>
      </c>
      <c r="CE37" s="621"/>
      <c r="CF37" s="621"/>
      <c r="CG37" s="621"/>
      <c r="CH37" s="621"/>
      <c r="CI37" s="621"/>
      <c r="CJ37" s="621"/>
      <c r="CK37" s="621"/>
      <c r="CL37" s="621"/>
      <c r="CM37" s="621"/>
      <c r="CN37" s="621"/>
      <c r="CO37" s="621"/>
      <c r="CP37" s="621"/>
      <c r="CQ37" s="622"/>
      <c r="CR37" s="623">
        <v>805477</v>
      </c>
      <c r="CS37" s="656"/>
      <c r="CT37" s="656"/>
      <c r="CU37" s="656"/>
      <c r="CV37" s="656"/>
      <c r="CW37" s="656"/>
      <c r="CX37" s="656"/>
      <c r="CY37" s="657"/>
      <c r="CZ37" s="628">
        <v>3.6</v>
      </c>
      <c r="DA37" s="653"/>
      <c r="DB37" s="653"/>
      <c r="DC37" s="658"/>
      <c r="DD37" s="632">
        <v>685277</v>
      </c>
      <c r="DE37" s="656"/>
      <c r="DF37" s="656"/>
      <c r="DG37" s="656"/>
      <c r="DH37" s="656"/>
      <c r="DI37" s="656"/>
      <c r="DJ37" s="656"/>
      <c r="DK37" s="657"/>
      <c r="DL37" s="632">
        <v>401571</v>
      </c>
      <c r="DM37" s="656"/>
      <c r="DN37" s="656"/>
      <c r="DO37" s="656"/>
      <c r="DP37" s="656"/>
      <c r="DQ37" s="656"/>
      <c r="DR37" s="656"/>
      <c r="DS37" s="656"/>
      <c r="DT37" s="656"/>
      <c r="DU37" s="656"/>
      <c r="DV37" s="657"/>
      <c r="DW37" s="628">
        <v>2.8</v>
      </c>
      <c r="DX37" s="653"/>
      <c r="DY37" s="653"/>
      <c r="DZ37" s="653"/>
      <c r="EA37" s="653"/>
      <c r="EB37" s="653"/>
      <c r="EC37" s="654"/>
    </row>
    <row r="38" spans="2:133" ht="11.25" customHeight="1" x14ac:dyDescent="0.25">
      <c r="B38" s="620" t="s">
        <v>339</v>
      </c>
      <c r="C38" s="621"/>
      <c r="D38" s="621"/>
      <c r="E38" s="621"/>
      <c r="F38" s="621"/>
      <c r="G38" s="621"/>
      <c r="H38" s="621"/>
      <c r="I38" s="621"/>
      <c r="J38" s="621"/>
      <c r="K38" s="621"/>
      <c r="L38" s="621"/>
      <c r="M38" s="621"/>
      <c r="N38" s="621"/>
      <c r="O38" s="621"/>
      <c r="P38" s="621"/>
      <c r="Q38" s="622"/>
      <c r="R38" s="623">
        <v>1144899</v>
      </c>
      <c r="S38" s="624"/>
      <c r="T38" s="624"/>
      <c r="U38" s="624"/>
      <c r="V38" s="624"/>
      <c r="W38" s="624"/>
      <c r="X38" s="624"/>
      <c r="Y38" s="625"/>
      <c r="Z38" s="626">
        <v>4.9000000000000004</v>
      </c>
      <c r="AA38" s="626"/>
      <c r="AB38" s="626"/>
      <c r="AC38" s="626"/>
      <c r="AD38" s="627" t="s">
        <v>238</v>
      </c>
      <c r="AE38" s="627"/>
      <c r="AF38" s="627"/>
      <c r="AG38" s="627"/>
      <c r="AH38" s="627"/>
      <c r="AI38" s="627"/>
      <c r="AJ38" s="627"/>
      <c r="AK38" s="627"/>
      <c r="AL38" s="628" t="s">
        <v>183</v>
      </c>
      <c r="AM38" s="629"/>
      <c r="AN38" s="629"/>
      <c r="AO38" s="630"/>
      <c r="AQ38" s="686" t="s">
        <v>340</v>
      </c>
      <c r="AR38" s="687"/>
      <c r="AS38" s="687"/>
      <c r="AT38" s="687"/>
      <c r="AU38" s="687"/>
      <c r="AV38" s="687"/>
      <c r="AW38" s="687"/>
      <c r="AX38" s="687"/>
      <c r="AY38" s="688"/>
      <c r="AZ38" s="623">
        <v>82617</v>
      </c>
      <c r="BA38" s="624"/>
      <c r="BB38" s="624"/>
      <c r="BC38" s="624"/>
      <c r="BD38" s="656"/>
      <c r="BE38" s="656"/>
      <c r="BF38" s="669"/>
      <c r="BG38" s="620" t="s">
        <v>341</v>
      </c>
      <c r="BH38" s="621"/>
      <c r="BI38" s="621"/>
      <c r="BJ38" s="621"/>
      <c r="BK38" s="621"/>
      <c r="BL38" s="621"/>
      <c r="BM38" s="621"/>
      <c r="BN38" s="621"/>
      <c r="BO38" s="621"/>
      <c r="BP38" s="621"/>
      <c r="BQ38" s="621"/>
      <c r="BR38" s="621"/>
      <c r="BS38" s="621"/>
      <c r="BT38" s="621"/>
      <c r="BU38" s="622"/>
      <c r="BV38" s="623">
        <v>6272</v>
      </c>
      <c r="BW38" s="624"/>
      <c r="BX38" s="624"/>
      <c r="BY38" s="624"/>
      <c r="BZ38" s="624"/>
      <c r="CA38" s="624"/>
      <c r="CB38" s="633"/>
      <c r="CD38" s="620" t="s">
        <v>342</v>
      </c>
      <c r="CE38" s="621"/>
      <c r="CF38" s="621"/>
      <c r="CG38" s="621"/>
      <c r="CH38" s="621"/>
      <c r="CI38" s="621"/>
      <c r="CJ38" s="621"/>
      <c r="CK38" s="621"/>
      <c r="CL38" s="621"/>
      <c r="CM38" s="621"/>
      <c r="CN38" s="621"/>
      <c r="CO38" s="621"/>
      <c r="CP38" s="621"/>
      <c r="CQ38" s="622"/>
      <c r="CR38" s="623">
        <v>2071520</v>
      </c>
      <c r="CS38" s="624"/>
      <c r="CT38" s="624"/>
      <c r="CU38" s="624"/>
      <c r="CV38" s="624"/>
      <c r="CW38" s="624"/>
      <c r="CX38" s="624"/>
      <c r="CY38" s="625"/>
      <c r="CZ38" s="628">
        <v>9.1999999999999993</v>
      </c>
      <c r="DA38" s="653"/>
      <c r="DB38" s="653"/>
      <c r="DC38" s="658"/>
      <c r="DD38" s="632">
        <v>1686368</v>
      </c>
      <c r="DE38" s="624"/>
      <c r="DF38" s="624"/>
      <c r="DG38" s="624"/>
      <c r="DH38" s="624"/>
      <c r="DI38" s="624"/>
      <c r="DJ38" s="624"/>
      <c r="DK38" s="625"/>
      <c r="DL38" s="632">
        <v>1604563</v>
      </c>
      <c r="DM38" s="624"/>
      <c r="DN38" s="624"/>
      <c r="DO38" s="624"/>
      <c r="DP38" s="624"/>
      <c r="DQ38" s="624"/>
      <c r="DR38" s="624"/>
      <c r="DS38" s="624"/>
      <c r="DT38" s="624"/>
      <c r="DU38" s="624"/>
      <c r="DV38" s="625"/>
      <c r="DW38" s="628">
        <v>11.4</v>
      </c>
      <c r="DX38" s="653"/>
      <c r="DY38" s="653"/>
      <c r="DZ38" s="653"/>
      <c r="EA38" s="653"/>
      <c r="EB38" s="653"/>
      <c r="EC38" s="654"/>
    </row>
    <row r="39" spans="2:133" ht="11.25" customHeight="1" x14ac:dyDescent="0.25">
      <c r="B39" s="620" t="s">
        <v>343</v>
      </c>
      <c r="C39" s="621"/>
      <c r="D39" s="621"/>
      <c r="E39" s="621"/>
      <c r="F39" s="621"/>
      <c r="G39" s="621"/>
      <c r="H39" s="621"/>
      <c r="I39" s="621"/>
      <c r="J39" s="621"/>
      <c r="K39" s="621"/>
      <c r="L39" s="621"/>
      <c r="M39" s="621"/>
      <c r="N39" s="621"/>
      <c r="O39" s="621"/>
      <c r="P39" s="621"/>
      <c r="Q39" s="622"/>
      <c r="R39" s="623" t="s">
        <v>183</v>
      </c>
      <c r="S39" s="624"/>
      <c r="T39" s="624"/>
      <c r="U39" s="624"/>
      <c r="V39" s="624"/>
      <c r="W39" s="624"/>
      <c r="X39" s="624"/>
      <c r="Y39" s="625"/>
      <c r="Z39" s="626" t="s">
        <v>238</v>
      </c>
      <c r="AA39" s="626"/>
      <c r="AB39" s="626"/>
      <c r="AC39" s="626"/>
      <c r="AD39" s="627" t="s">
        <v>238</v>
      </c>
      <c r="AE39" s="627"/>
      <c r="AF39" s="627"/>
      <c r="AG39" s="627"/>
      <c r="AH39" s="627"/>
      <c r="AI39" s="627"/>
      <c r="AJ39" s="627"/>
      <c r="AK39" s="627"/>
      <c r="AL39" s="628" t="s">
        <v>269</v>
      </c>
      <c r="AM39" s="629"/>
      <c r="AN39" s="629"/>
      <c r="AO39" s="630"/>
      <c r="AQ39" s="686" t="s">
        <v>344</v>
      </c>
      <c r="AR39" s="687"/>
      <c r="AS39" s="687"/>
      <c r="AT39" s="687"/>
      <c r="AU39" s="687"/>
      <c r="AV39" s="687"/>
      <c r="AW39" s="687"/>
      <c r="AX39" s="687"/>
      <c r="AY39" s="688"/>
      <c r="AZ39" s="623" t="s">
        <v>238</v>
      </c>
      <c r="BA39" s="624"/>
      <c r="BB39" s="624"/>
      <c r="BC39" s="624"/>
      <c r="BD39" s="656"/>
      <c r="BE39" s="656"/>
      <c r="BF39" s="669"/>
      <c r="BG39" s="620" t="s">
        <v>345</v>
      </c>
      <c r="BH39" s="621"/>
      <c r="BI39" s="621"/>
      <c r="BJ39" s="621"/>
      <c r="BK39" s="621"/>
      <c r="BL39" s="621"/>
      <c r="BM39" s="621"/>
      <c r="BN39" s="621"/>
      <c r="BO39" s="621"/>
      <c r="BP39" s="621"/>
      <c r="BQ39" s="621"/>
      <c r="BR39" s="621"/>
      <c r="BS39" s="621"/>
      <c r="BT39" s="621"/>
      <c r="BU39" s="622"/>
      <c r="BV39" s="623">
        <v>9369</v>
      </c>
      <c r="BW39" s="624"/>
      <c r="BX39" s="624"/>
      <c r="BY39" s="624"/>
      <c r="BZ39" s="624"/>
      <c r="CA39" s="624"/>
      <c r="CB39" s="633"/>
      <c r="CD39" s="620" t="s">
        <v>346</v>
      </c>
      <c r="CE39" s="621"/>
      <c r="CF39" s="621"/>
      <c r="CG39" s="621"/>
      <c r="CH39" s="621"/>
      <c r="CI39" s="621"/>
      <c r="CJ39" s="621"/>
      <c r="CK39" s="621"/>
      <c r="CL39" s="621"/>
      <c r="CM39" s="621"/>
      <c r="CN39" s="621"/>
      <c r="CO39" s="621"/>
      <c r="CP39" s="621"/>
      <c r="CQ39" s="622"/>
      <c r="CR39" s="623">
        <v>485188</v>
      </c>
      <c r="CS39" s="656"/>
      <c r="CT39" s="656"/>
      <c r="CU39" s="656"/>
      <c r="CV39" s="656"/>
      <c r="CW39" s="656"/>
      <c r="CX39" s="656"/>
      <c r="CY39" s="657"/>
      <c r="CZ39" s="628">
        <v>2.2000000000000002</v>
      </c>
      <c r="DA39" s="653"/>
      <c r="DB39" s="653"/>
      <c r="DC39" s="658"/>
      <c r="DD39" s="632">
        <v>485000</v>
      </c>
      <c r="DE39" s="656"/>
      <c r="DF39" s="656"/>
      <c r="DG39" s="656"/>
      <c r="DH39" s="656"/>
      <c r="DI39" s="656"/>
      <c r="DJ39" s="656"/>
      <c r="DK39" s="657"/>
      <c r="DL39" s="632" t="s">
        <v>238</v>
      </c>
      <c r="DM39" s="656"/>
      <c r="DN39" s="656"/>
      <c r="DO39" s="656"/>
      <c r="DP39" s="656"/>
      <c r="DQ39" s="656"/>
      <c r="DR39" s="656"/>
      <c r="DS39" s="656"/>
      <c r="DT39" s="656"/>
      <c r="DU39" s="656"/>
      <c r="DV39" s="657"/>
      <c r="DW39" s="628" t="s">
        <v>183</v>
      </c>
      <c r="DX39" s="653"/>
      <c r="DY39" s="653"/>
      <c r="DZ39" s="653"/>
      <c r="EA39" s="653"/>
      <c r="EB39" s="653"/>
      <c r="EC39" s="654"/>
    </row>
    <row r="40" spans="2:133" ht="11.25" customHeight="1" x14ac:dyDescent="0.25">
      <c r="B40" s="620" t="s">
        <v>347</v>
      </c>
      <c r="C40" s="621"/>
      <c r="D40" s="621"/>
      <c r="E40" s="621"/>
      <c r="F40" s="621"/>
      <c r="G40" s="621"/>
      <c r="H40" s="621"/>
      <c r="I40" s="621"/>
      <c r="J40" s="621"/>
      <c r="K40" s="621"/>
      <c r="L40" s="621"/>
      <c r="M40" s="621"/>
      <c r="N40" s="621"/>
      <c r="O40" s="621"/>
      <c r="P40" s="621"/>
      <c r="Q40" s="622"/>
      <c r="R40" s="623">
        <v>189499</v>
      </c>
      <c r="S40" s="624"/>
      <c r="T40" s="624"/>
      <c r="U40" s="624"/>
      <c r="V40" s="624"/>
      <c r="W40" s="624"/>
      <c r="X40" s="624"/>
      <c r="Y40" s="625"/>
      <c r="Z40" s="626">
        <v>0.8</v>
      </c>
      <c r="AA40" s="626"/>
      <c r="AB40" s="626"/>
      <c r="AC40" s="626"/>
      <c r="AD40" s="627" t="s">
        <v>238</v>
      </c>
      <c r="AE40" s="627"/>
      <c r="AF40" s="627"/>
      <c r="AG40" s="627"/>
      <c r="AH40" s="627"/>
      <c r="AI40" s="627"/>
      <c r="AJ40" s="627"/>
      <c r="AK40" s="627"/>
      <c r="AL40" s="628" t="s">
        <v>238</v>
      </c>
      <c r="AM40" s="629"/>
      <c r="AN40" s="629"/>
      <c r="AO40" s="630"/>
      <c r="AQ40" s="686" t="s">
        <v>348</v>
      </c>
      <c r="AR40" s="687"/>
      <c r="AS40" s="687"/>
      <c r="AT40" s="687"/>
      <c r="AU40" s="687"/>
      <c r="AV40" s="687"/>
      <c r="AW40" s="687"/>
      <c r="AX40" s="687"/>
      <c r="AY40" s="688"/>
      <c r="AZ40" s="623" t="s">
        <v>238</v>
      </c>
      <c r="BA40" s="624"/>
      <c r="BB40" s="624"/>
      <c r="BC40" s="624"/>
      <c r="BD40" s="656"/>
      <c r="BE40" s="656"/>
      <c r="BF40" s="669"/>
      <c r="BG40" s="673" t="s">
        <v>349</v>
      </c>
      <c r="BH40" s="674"/>
      <c r="BI40" s="674"/>
      <c r="BJ40" s="674"/>
      <c r="BK40" s="674"/>
      <c r="BL40" s="219"/>
      <c r="BM40" s="621" t="s">
        <v>350</v>
      </c>
      <c r="BN40" s="621"/>
      <c r="BO40" s="621"/>
      <c r="BP40" s="621"/>
      <c r="BQ40" s="621"/>
      <c r="BR40" s="621"/>
      <c r="BS40" s="621"/>
      <c r="BT40" s="621"/>
      <c r="BU40" s="622"/>
      <c r="BV40" s="623">
        <v>94</v>
      </c>
      <c r="BW40" s="624"/>
      <c r="BX40" s="624"/>
      <c r="BY40" s="624"/>
      <c r="BZ40" s="624"/>
      <c r="CA40" s="624"/>
      <c r="CB40" s="633"/>
      <c r="CD40" s="620" t="s">
        <v>351</v>
      </c>
      <c r="CE40" s="621"/>
      <c r="CF40" s="621"/>
      <c r="CG40" s="621"/>
      <c r="CH40" s="621"/>
      <c r="CI40" s="621"/>
      <c r="CJ40" s="621"/>
      <c r="CK40" s="621"/>
      <c r="CL40" s="621"/>
      <c r="CM40" s="621"/>
      <c r="CN40" s="621"/>
      <c r="CO40" s="621"/>
      <c r="CP40" s="621"/>
      <c r="CQ40" s="622"/>
      <c r="CR40" s="623">
        <v>707842</v>
      </c>
      <c r="CS40" s="624"/>
      <c r="CT40" s="624"/>
      <c r="CU40" s="624"/>
      <c r="CV40" s="624"/>
      <c r="CW40" s="624"/>
      <c r="CX40" s="624"/>
      <c r="CY40" s="625"/>
      <c r="CZ40" s="628">
        <v>3.2</v>
      </c>
      <c r="DA40" s="653"/>
      <c r="DB40" s="653"/>
      <c r="DC40" s="658"/>
      <c r="DD40" s="632">
        <v>463098</v>
      </c>
      <c r="DE40" s="624"/>
      <c r="DF40" s="624"/>
      <c r="DG40" s="624"/>
      <c r="DH40" s="624"/>
      <c r="DI40" s="624"/>
      <c r="DJ40" s="624"/>
      <c r="DK40" s="625"/>
      <c r="DL40" s="632">
        <v>8779</v>
      </c>
      <c r="DM40" s="624"/>
      <c r="DN40" s="624"/>
      <c r="DO40" s="624"/>
      <c r="DP40" s="624"/>
      <c r="DQ40" s="624"/>
      <c r="DR40" s="624"/>
      <c r="DS40" s="624"/>
      <c r="DT40" s="624"/>
      <c r="DU40" s="624"/>
      <c r="DV40" s="625"/>
      <c r="DW40" s="628">
        <v>0.1</v>
      </c>
      <c r="DX40" s="653"/>
      <c r="DY40" s="653"/>
      <c r="DZ40" s="653"/>
      <c r="EA40" s="653"/>
      <c r="EB40" s="653"/>
      <c r="EC40" s="654"/>
    </row>
    <row r="41" spans="2:133" ht="11.25" customHeight="1" x14ac:dyDescent="0.25">
      <c r="B41" s="644" t="s">
        <v>352</v>
      </c>
      <c r="C41" s="645"/>
      <c r="D41" s="645"/>
      <c r="E41" s="645"/>
      <c r="F41" s="645"/>
      <c r="G41" s="645"/>
      <c r="H41" s="645"/>
      <c r="I41" s="645"/>
      <c r="J41" s="645"/>
      <c r="K41" s="645"/>
      <c r="L41" s="645"/>
      <c r="M41" s="645"/>
      <c r="N41" s="645"/>
      <c r="O41" s="645"/>
      <c r="P41" s="645"/>
      <c r="Q41" s="646"/>
      <c r="R41" s="695">
        <v>23556571</v>
      </c>
      <c r="S41" s="696"/>
      <c r="T41" s="696"/>
      <c r="U41" s="696"/>
      <c r="V41" s="696"/>
      <c r="W41" s="696"/>
      <c r="X41" s="696"/>
      <c r="Y41" s="700"/>
      <c r="Z41" s="701">
        <v>100</v>
      </c>
      <c r="AA41" s="701"/>
      <c r="AB41" s="701"/>
      <c r="AC41" s="701"/>
      <c r="AD41" s="702">
        <v>13937789</v>
      </c>
      <c r="AE41" s="702"/>
      <c r="AF41" s="702"/>
      <c r="AG41" s="702"/>
      <c r="AH41" s="702"/>
      <c r="AI41" s="702"/>
      <c r="AJ41" s="702"/>
      <c r="AK41" s="702"/>
      <c r="AL41" s="703">
        <v>100</v>
      </c>
      <c r="AM41" s="683"/>
      <c r="AN41" s="683"/>
      <c r="AO41" s="704"/>
      <c r="AQ41" s="686" t="s">
        <v>353</v>
      </c>
      <c r="AR41" s="687"/>
      <c r="AS41" s="687"/>
      <c r="AT41" s="687"/>
      <c r="AU41" s="687"/>
      <c r="AV41" s="687"/>
      <c r="AW41" s="687"/>
      <c r="AX41" s="687"/>
      <c r="AY41" s="688"/>
      <c r="AZ41" s="623">
        <v>440923</v>
      </c>
      <c r="BA41" s="624"/>
      <c r="BB41" s="624"/>
      <c r="BC41" s="624"/>
      <c r="BD41" s="656"/>
      <c r="BE41" s="656"/>
      <c r="BF41" s="669"/>
      <c r="BG41" s="673"/>
      <c r="BH41" s="674"/>
      <c r="BI41" s="674"/>
      <c r="BJ41" s="674"/>
      <c r="BK41" s="674"/>
      <c r="BL41" s="219"/>
      <c r="BM41" s="621" t="s">
        <v>354</v>
      </c>
      <c r="BN41" s="621"/>
      <c r="BO41" s="621"/>
      <c r="BP41" s="621"/>
      <c r="BQ41" s="621"/>
      <c r="BR41" s="621"/>
      <c r="BS41" s="621"/>
      <c r="BT41" s="621"/>
      <c r="BU41" s="622"/>
      <c r="BV41" s="623" t="s">
        <v>183</v>
      </c>
      <c r="BW41" s="624"/>
      <c r="BX41" s="624"/>
      <c r="BY41" s="624"/>
      <c r="BZ41" s="624"/>
      <c r="CA41" s="624"/>
      <c r="CB41" s="633"/>
      <c r="CD41" s="620" t="s">
        <v>355</v>
      </c>
      <c r="CE41" s="621"/>
      <c r="CF41" s="621"/>
      <c r="CG41" s="621"/>
      <c r="CH41" s="621"/>
      <c r="CI41" s="621"/>
      <c r="CJ41" s="621"/>
      <c r="CK41" s="621"/>
      <c r="CL41" s="621"/>
      <c r="CM41" s="621"/>
      <c r="CN41" s="621"/>
      <c r="CO41" s="621"/>
      <c r="CP41" s="621"/>
      <c r="CQ41" s="622"/>
      <c r="CR41" s="623" t="s">
        <v>238</v>
      </c>
      <c r="CS41" s="656"/>
      <c r="CT41" s="656"/>
      <c r="CU41" s="656"/>
      <c r="CV41" s="656"/>
      <c r="CW41" s="656"/>
      <c r="CX41" s="656"/>
      <c r="CY41" s="657"/>
      <c r="CZ41" s="628" t="s">
        <v>238</v>
      </c>
      <c r="DA41" s="653"/>
      <c r="DB41" s="653"/>
      <c r="DC41" s="658"/>
      <c r="DD41" s="632" t="s">
        <v>183</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5">
      <c r="AQ42" s="692" t="s">
        <v>356</v>
      </c>
      <c r="AR42" s="693"/>
      <c r="AS42" s="693"/>
      <c r="AT42" s="693"/>
      <c r="AU42" s="693"/>
      <c r="AV42" s="693"/>
      <c r="AW42" s="693"/>
      <c r="AX42" s="693"/>
      <c r="AY42" s="694"/>
      <c r="AZ42" s="695">
        <v>1630597</v>
      </c>
      <c r="BA42" s="696"/>
      <c r="BB42" s="696"/>
      <c r="BC42" s="696"/>
      <c r="BD42" s="682"/>
      <c r="BE42" s="682"/>
      <c r="BF42" s="684"/>
      <c r="BG42" s="675"/>
      <c r="BH42" s="676"/>
      <c r="BI42" s="676"/>
      <c r="BJ42" s="676"/>
      <c r="BK42" s="676"/>
      <c r="BL42" s="220"/>
      <c r="BM42" s="645" t="s">
        <v>357</v>
      </c>
      <c r="BN42" s="645"/>
      <c r="BO42" s="645"/>
      <c r="BP42" s="645"/>
      <c r="BQ42" s="645"/>
      <c r="BR42" s="645"/>
      <c r="BS42" s="645"/>
      <c r="BT42" s="645"/>
      <c r="BU42" s="646"/>
      <c r="BV42" s="695">
        <v>391</v>
      </c>
      <c r="BW42" s="696"/>
      <c r="BX42" s="696"/>
      <c r="BY42" s="696"/>
      <c r="BZ42" s="696"/>
      <c r="CA42" s="696"/>
      <c r="CB42" s="705"/>
      <c r="CD42" s="620" t="s">
        <v>358</v>
      </c>
      <c r="CE42" s="621"/>
      <c r="CF42" s="621"/>
      <c r="CG42" s="621"/>
      <c r="CH42" s="621"/>
      <c r="CI42" s="621"/>
      <c r="CJ42" s="621"/>
      <c r="CK42" s="621"/>
      <c r="CL42" s="621"/>
      <c r="CM42" s="621"/>
      <c r="CN42" s="621"/>
      <c r="CO42" s="621"/>
      <c r="CP42" s="621"/>
      <c r="CQ42" s="622"/>
      <c r="CR42" s="623">
        <v>1957122</v>
      </c>
      <c r="CS42" s="656"/>
      <c r="CT42" s="656"/>
      <c r="CU42" s="656"/>
      <c r="CV42" s="656"/>
      <c r="CW42" s="656"/>
      <c r="CX42" s="656"/>
      <c r="CY42" s="657"/>
      <c r="CZ42" s="628">
        <v>8.6999999999999993</v>
      </c>
      <c r="DA42" s="653"/>
      <c r="DB42" s="653"/>
      <c r="DC42" s="658"/>
      <c r="DD42" s="632">
        <v>598818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5">
      <c r="B43" s="210" t="s">
        <v>359</v>
      </c>
      <c r="CD43" s="620" t="s">
        <v>360</v>
      </c>
      <c r="CE43" s="621"/>
      <c r="CF43" s="621"/>
      <c r="CG43" s="621"/>
      <c r="CH43" s="621"/>
      <c r="CI43" s="621"/>
      <c r="CJ43" s="621"/>
      <c r="CK43" s="621"/>
      <c r="CL43" s="621"/>
      <c r="CM43" s="621"/>
      <c r="CN43" s="621"/>
      <c r="CO43" s="621"/>
      <c r="CP43" s="621"/>
      <c r="CQ43" s="622"/>
      <c r="CR43" s="623">
        <v>91104</v>
      </c>
      <c r="CS43" s="656"/>
      <c r="CT43" s="656"/>
      <c r="CU43" s="656"/>
      <c r="CV43" s="656"/>
      <c r="CW43" s="656"/>
      <c r="CX43" s="656"/>
      <c r="CY43" s="657"/>
      <c r="CZ43" s="628">
        <v>0.4</v>
      </c>
      <c r="DA43" s="653"/>
      <c r="DB43" s="653"/>
      <c r="DC43" s="658"/>
      <c r="DD43" s="632">
        <v>91104</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5">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309</v>
      </c>
      <c r="CE44" s="662"/>
      <c r="CF44" s="620" t="s">
        <v>362</v>
      </c>
      <c r="CG44" s="621"/>
      <c r="CH44" s="621"/>
      <c r="CI44" s="621"/>
      <c r="CJ44" s="621"/>
      <c r="CK44" s="621"/>
      <c r="CL44" s="621"/>
      <c r="CM44" s="621"/>
      <c r="CN44" s="621"/>
      <c r="CO44" s="621"/>
      <c r="CP44" s="621"/>
      <c r="CQ44" s="622"/>
      <c r="CR44" s="623">
        <v>1957122</v>
      </c>
      <c r="CS44" s="624"/>
      <c r="CT44" s="624"/>
      <c r="CU44" s="624"/>
      <c r="CV44" s="624"/>
      <c r="CW44" s="624"/>
      <c r="CX44" s="624"/>
      <c r="CY44" s="625"/>
      <c r="CZ44" s="628">
        <v>8.6999999999999993</v>
      </c>
      <c r="DA44" s="629"/>
      <c r="DB44" s="629"/>
      <c r="DC44" s="635"/>
      <c r="DD44" s="632">
        <v>598818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5">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364</v>
      </c>
      <c r="CG45" s="621"/>
      <c r="CH45" s="621"/>
      <c r="CI45" s="621"/>
      <c r="CJ45" s="621"/>
      <c r="CK45" s="621"/>
      <c r="CL45" s="621"/>
      <c r="CM45" s="621"/>
      <c r="CN45" s="621"/>
      <c r="CO45" s="621"/>
      <c r="CP45" s="621"/>
      <c r="CQ45" s="622"/>
      <c r="CR45" s="623">
        <v>903444</v>
      </c>
      <c r="CS45" s="656"/>
      <c r="CT45" s="656"/>
      <c r="CU45" s="656"/>
      <c r="CV45" s="656"/>
      <c r="CW45" s="656"/>
      <c r="CX45" s="656"/>
      <c r="CY45" s="657"/>
      <c r="CZ45" s="628">
        <v>4</v>
      </c>
      <c r="DA45" s="653"/>
      <c r="DB45" s="653"/>
      <c r="DC45" s="658"/>
      <c r="DD45" s="632">
        <v>41045</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5">
      <c r="B46" s="221"/>
      <c r="CD46" s="663"/>
      <c r="CE46" s="664"/>
      <c r="CF46" s="620" t="s">
        <v>365</v>
      </c>
      <c r="CG46" s="621"/>
      <c r="CH46" s="621"/>
      <c r="CI46" s="621"/>
      <c r="CJ46" s="621"/>
      <c r="CK46" s="621"/>
      <c r="CL46" s="621"/>
      <c r="CM46" s="621"/>
      <c r="CN46" s="621"/>
      <c r="CO46" s="621"/>
      <c r="CP46" s="621"/>
      <c r="CQ46" s="622"/>
      <c r="CR46" s="623">
        <v>990936</v>
      </c>
      <c r="CS46" s="624"/>
      <c r="CT46" s="624"/>
      <c r="CU46" s="624"/>
      <c r="CV46" s="624"/>
      <c r="CW46" s="624"/>
      <c r="CX46" s="624"/>
      <c r="CY46" s="625"/>
      <c r="CZ46" s="628">
        <v>4.4000000000000004</v>
      </c>
      <c r="DA46" s="629"/>
      <c r="DB46" s="629"/>
      <c r="DC46" s="635"/>
      <c r="DD46" s="632">
        <v>554426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5">
      <c r="B47" s="221"/>
      <c r="CD47" s="663"/>
      <c r="CE47" s="664"/>
      <c r="CF47" s="620" t="s">
        <v>366</v>
      </c>
      <c r="CG47" s="621"/>
      <c r="CH47" s="621"/>
      <c r="CI47" s="621"/>
      <c r="CJ47" s="621"/>
      <c r="CK47" s="621"/>
      <c r="CL47" s="621"/>
      <c r="CM47" s="621"/>
      <c r="CN47" s="621"/>
      <c r="CO47" s="621"/>
      <c r="CP47" s="621"/>
      <c r="CQ47" s="622"/>
      <c r="CR47" s="623" t="s">
        <v>238</v>
      </c>
      <c r="CS47" s="656"/>
      <c r="CT47" s="656"/>
      <c r="CU47" s="656"/>
      <c r="CV47" s="656"/>
      <c r="CW47" s="656"/>
      <c r="CX47" s="656"/>
      <c r="CY47" s="657"/>
      <c r="CZ47" s="628" t="s">
        <v>238</v>
      </c>
      <c r="DA47" s="653"/>
      <c r="DB47" s="653"/>
      <c r="DC47" s="658"/>
      <c r="DD47" s="632" t="s">
        <v>183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5" x14ac:dyDescent="0.25">
      <c r="B48" s="221"/>
      <c r="CD48" s="665"/>
      <c r="CE48" s="666"/>
      <c r="CF48" s="620" t="s">
        <v>367</v>
      </c>
      <c r="CG48" s="621"/>
      <c r="CH48" s="621"/>
      <c r="CI48" s="621"/>
      <c r="CJ48" s="621"/>
      <c r="CK48" s="621"/>
      <c r="CL48" s="621"/>
      <c r="CM48" s="621"/>
      <c r="CN48" s="621"/>
      <c r="CO48" s="621"/>
      <c r="CP48" s="621"/>
      <c r="CQ48" s="622"/>
      <c r="CR48" s="623" t="s">
        <v>183</v>
      </c>
      <c r="CS48" s="624"/>
      <c r="CT48" s="624"/>
      <c r="CU48" s="624"/>
      <c r="CV48" s="624"/>
      <c r="CW48" s="624"/>
      <c r="CX48" s="624"/>
      <c r="CY48" s="625"/>
      <c r="CZ48" s="628" t="s">
        <v>269</v>
      </c>
      <c r="DA48" s="629"/>
      <c r="DB48" s="629"/>
      <c r="DC48" s="635"/>
      <c r="DD48" s="632" t="s">
        <v>183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5">
      <c r="B49" s="221"/>
      <c r="CD49" s="644" t="s">
        <v>368</v>
      </c>
      <c r="CE49" s="645"/>
      <c r="CF49" s="645"/>
      <c r="CG49" s="645"/>
      <c r="CH49" s="645"/>
      <c r="CI49" s="645"/>
      <c r="CJ49" s="645"/>
      <c r="CK49" s="645"/>
      <c r="CL49" s="645"/>
      <c r="CM49" s="645"/>
      <c r="CN49" s="645"/>
      <c r="CO49" s="645"/>
      <c r="CP49" s="645"/>
      <c r="CQ49" s="646"/>
      <c r="CR49" s="695">
        <v>22420408</v>
      </c>
      <c r="CS49" s="682"/>
      <c r="CT49" s="682"/>
      <c r="CU49" s="682"/>
      <c r="CV49" s="682"/>
      <c r="CW49" s="682"/>
      <c r="CX49" s="682"/>
      <c r="CY49" s="711"/>
      <c r="CZ49" s="703">
        <v>100</v>
      </c>
      <c r="DA49" s="712"/>
      <c r="DB49" s="712"/>
      <c r="DC49" s="713"/>
      <c r="DD49" s="714">
        <v>15917692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z5M038uxJ3Qa7l4lrvw+HIC8oVv/riwUp2mtp/U5Pq4qsL9eEEB4HjWDUOFgaoZzlWDSbAKZsI46NXdvLqdSVQ==" saltValue="1x1Zyrfh8NrUCPzHQ3iRQ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27" customWidth="1"/>
    <col min="131" max="131" width="1.59765625" style="227" customWidth="1"/>
    <col min="132" max="16384" width="9" style="227" hidden="1"/>
  </cols>
  <sheetData>
    <row r="1" spans="1:131" ht="11.25" customHeight="1" thickBot="1" x14ac:dyDescent="0.3">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3">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22" t="s">
        <v>370</v>
      </c>
      <c r="DK2" s="723"/>
      <c r="DL2" s="723"/>
      <c r="DM2" s="723"/>
      <c r="DN2" s="723"/>
      <c r="DO2" s="724"/>
      <c r="DP2" s="224"/>
      <c r="DQ2" s="722" t="s">
        <v>371</v>
      </c>
      <c r="DR2" s="723"/>
      <c r="DS2" s="723"/>
      <c r="DT2" s="723"/>
      <c r="DU2" s="723"/>
      <c r="DV2" s="723"/>
      <c r="DW2" s="723"/>
      <c r="DX2" s="723"/>
      <c r="DY2" s="723"/>
      <c r="DZ2" s="724"/>
      <c r="EA2" s="226"/>
    </row>
    <row r="3" spans="1:131" ht="11.25" customHeight="1" x14ac:dyDescent="0.2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3">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8"/>
      <c r="BA4" s="228"/>
      <c r="BB4" s="228"/>
      <c r="BC4" s="228"/>
      <c r="BD4" s="228"/>
      <c r="BE4" s="229"/>
      <c r="BF4" s="229"/>
      <c r="BG4" s="229"/>
      <c r="BH4" s="229"/>
      <c r="BI4" s="229"/>
      <c r="BJ4" s="229"/>
      <c r="BK4" s="229"/>
      <c r="BL4" s="229"/>
      <c r="BM4" s="229"/>
      <c r="BN4" s="229"/>
      <c r="BO4" s="229"/>
      <c r="BP4" s="229"/>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0"/>
    </row>
    <row r="5" spans="1:131" s="231" customFormat="1" ht="26.25" customHeight="1" x14ac:dyDescent="0.25">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28"/>
      <c r="BA5" s="228"/>
      <c r="BB5" s="228"/>
      <c r="BC5" s="228"/>
      <c r="BD5" s="228"/>
      <c r="BE5" s="229"/>
      <c r="BF5" s="229"/>
      <c r="BG5" s="229"/>
      <c r="BH5" s="229"/>
      <c r="BI5" s="229"/>
      <c r="BJ5" s="229"/>
      <c r="BK5" s="229"/>
      <c r="BL5" s="229"/>
      <c r="BM5" s="229"/>
      <c r="BN5" s="229"/>
      <c r="BO5" s="229"/>
      <c r="BP5" s="229"/>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0"/>
    </row>
    <row r="6" spans="1:131" s="231" customFormat="1" ht="26.25" customHeight="1" thickBot="1" x14ac:dyDescent="0.3">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8"/>
      <c r="BA6" s="228"/>
      <c r="BB6" s="228"/>
      <c r="BC6" s="228"/>
      <c r="BD6" s="228"/>
      <c r="BE6" s="229"/>
      <c r="BF6" s="229"/>
      <c r="BG6" s="229"/>
      <c r="BH6" s="229"/>
      <c r="BI6" s="229"/>
      <c r="BJ6" s="229"/>
      <c r="BK6" s="229"/>
      <c r="BL6" s="229"/>
      <c r="BM6" s="229"/>
      <c r="BN6" s="229"/>
      <c r="BO6" s="229"/>
      <c r="BP6" s="229"/>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0"/>
    </row>
    <row r="7" spans="1:131" s="231" customFormat="1" ht="26.25" customHeight="1" thickTop="1" x14ac:dyDescent="0.25">
      <c r="A7" s="232">
        <v>1</v>
      </c>
      <c r="B7" s="749" t="s">
        <v>391</v>
      </c>
      <c r="C7" s="750"/>
      <c r="D7" s="750"/>
      <c r="E7" s="750"/>
      <c r="F7" s="750"/>
      <c r="G7" s="750"/>
      <c r="H7" s="750"/>
      <c r="I7" s="750"/>
      <c r="J7" s="750"/>
      <c r="K7" s="750"/>
      <c r="L7" s="750"/>
      <c r="M7" s="750"/>
      <c r="N7" s="750"/>
      <c r="O7" s="750"/>
      <c r="P7" s="751"/>
      <c r="Q7" s="752">
        <v>25478</v>
      </c>
      <c r="R7" s="753"/>
      <c r="S7" s="753"/>
      <c r="T7" s="753"/>
      <c r="U7" s="753"/>
      <c r="V7" s="753">
        <v>24342</v>
      </c>
      <c r="W7" s="753"/>
      <c r="X7" s="753"/>
      <c r="Y7" s="753"/>
      <c r="Z7" s="753"/>
      <c r="AA7" s="753">
        <v>1136</v>
      </c>
      <c r="AB7" s="753"/>
      <c r="AC7" s="753"/>
      <c r="AD7" s="753"/>
      <c r="AE7" s="754"/>
      <c r="AF7" s="755">
        <v>1038</v>
      </c>
      <c r="AG7" s="756"/>
      <c r="AH7" s="756"/>
      <c r="AI7" s="756"/>
      <c r="AJ7" s="757"/>
      <c r="AK7" s="758">
        <v>34351</v>
      </c>
      <c r="AL7" s="759"/>
      <c r="AM7" s="759"/>
      <c r="AN7" s="759"/>
      <c r="AO7" s="759"/>
      <c r="AP7" s="759">
        <v>26281</v>
      </c>
      <c r="AQ7" s="759"/>
      <c r="AR7" s="759"/>
      <c r="AS7" s="759"/>
      <c r="AT7" s="759"/>
      <c r="AU7" s="760"/>
      <c r="AV7" s="760"/>
      <c r="AW7" s="760"/>
      <c r="AX7" s="760"/>
      <c r="AY7" s="761"/>
      <c r="AZ7" s="228"/>
      <c r="BA7" s="228"/>
      <c r="BB7" s="228"/>
      <c r="BC7" s="228"/>
      <c r="BD7" s="228"/>
      <c r="BE7" s="229"/>
      <c r="BF7" s="229"/>
      <c r="BG7" s="229"/>
      <c r="BH7" s="229"/>
      <c r="BI7" s="229"/>
      <c r="BJ7" s="229"/>
      <c r="BK7" s="229"/>
      <c r="BL7" s="229"/>
      <c r="BM7" s="229"/>
      <c r="BN7" s="229"/>
      <c r="BO7" s="229"/>
      <c r="BP7" s="229"/>
      <c r="BQ7" s="232">
        <v>1</v>
      </c>
      <c r="BR7" s="233"/>
      <c r="BS7" s="746"/>
      <c r="BT7" s="747"/>
      <c r="BU7" s="747"/>
      <c r="BV7" s="747"/>
      <c r="BW7" s="747"/>
      <c r="BX7" s="747"/>
      <c r="BY7" s="747"/>
      <c r="BZ7" s="747"/>
      <c r="CA7" s="747"/>
      <c r="CB7" s="747"/>
      <c r="CC7" s="747"/>
      <c r="CD7" s="747"/>
      <c r="CE7" s="747"/>
      <c r="CF7" s="747"/>
      <c r="CG7" s="762"/>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30"/>
    </row>
    <row r="8" spans="1:131" s="231" customFormat="1" ht="26.25" customHeight="1" x14ac:dyDescent="0.25">
      <c r="A8" s="234">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8"/>
      <c r="BA8" s="228"/>
      <c r="BB8" s="228"/>
      <c r="BC8" s="228"/>
      <c r="BD8" s="228"/>
      <c r="BE8" s="229"/>
      <c r="BF8" s="229"/>
      <c r="BG8" s="229"/>
      <c r="BH8" s="229"/>
      <c r="BI8" s="229"/>
      <c r="BJ8" s="229"/>
      <c r="BK8" s="229"/>
      <c r="BL8" s="229"/>
      <c r="BM8" s="229"/>
      <c r="BN8" s="229"/>
      <c r="BO8" s="229"/>
      <c r="BP8" s="229"/>
      <c r="BQ8" s="234">
        <v>2</v>
      </c>
      <c r="BR8" s="235"/>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0"/>
    </row>
    <row r="9" spans="1:131" s="231" customFormat="1" ht="26.25" customHeight="1" x14ac:dyDescent="0.25">
      <c r="A9" s="234">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8"/>
      <c r="BA9" s="228"/>
      <c r="BB9" s="228"/>
      <c r="BC9" s="228"/>
      <c r="BD9" s="228"/>
      <c r="BE9" s="229"/>
      <c r="BF9" s="229"/>
      <c r="BG9" s="229"/>
      <c r="BH9" s="229"/>
      <c r="BI9" s="229"/>
      <c r="BJ9" s="229"/>
      <c r="BK9" s="229"/>
      <c r="BL9" s="229"/>
      <c r="BM9" s="229"/>
      <c r="BN9" s="229"/>
      <c r="BO9" s="229"/>
      <c r="BP9" s="229"/>
      <c r="BQ9" s="234">
        <v>3</v>
      </c>
      <c r="BR9" s="235"/>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0"/>
    </row>
    <row r="10" spans="1:131" s="231" customFormat="1" ht="26.25" customHeight="1" x14ac:dyDescent="0.25">
      <c r="A10" s="234">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8"/>
      <c r="BA10" s="228"/>
      <c r="BB10" s="228"/>
      <c r="BC10" s="228"/>
      <c r="BD10" s="228"/>
      <c r="BE10" s="229"/>
      <c r="BF10" s="229"/>
      <c r="BG10" s="229"/>
      <c r="BH10" s="229"/>
      <c r="BI10" s="229"/>
      <c r="BJ10" s="229"/>
      <c r="BK10" s="229"/>
      <c r="BL10" s="229"/>
      <c r="BM10" s="229"/>
      <c r="BN10" s="229"/>
      <c r="BO10" s="229"/>
      <c r="BP10" s="229"/>
      <c r="BQ10" s="234">
        <v>4</v>
      </c>
      <c r="BR10" s="235"/>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0"/>
    </row>
    <row r="11" spans="1:131" s="231" customFormat="1" ht="26.25" customHeight="1" x14ac:dyDescent="0.25">
      <c r="A11" s="234">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8"/>
      <c r="BA11" s="228"/>
      <c r="BB11" s="228"/>
      <c r="BC11" s="228"/>
      <c r="BD11" s="228"/>
      <c r="BE11" s="229"/>
      <c r="BF11" s="229"/>
      <c r="BG11" s="229"/>
      <c r="BH11" s="229"/>
      <c r="BI11" s="229"/>
      <c r="BJ11" s="229"/>
      <c r="BK11" s="229"/>
      <c r="BL11" s="229"/>
      <c r="BM11" s="229"/>
      <c r="BN11" s="229"/>
      <c r="BO11" s="229"/>
      <c r="BP11" s="229"/>
      <c r="BQ11" s="234">
        <v>5</v>
      </c>
      <c r="BR11" s="235"/>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0"/>
    </row>
    <row r="12" spans="1:131" s="231" customFormat="1" ht="26.25" customHeight="1" x14ac:dyDescent="0.25">
      <c r="A12" s="234">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8"/>
      <c r="BA12" s="228"/>
      <c r="BB12" s="228"/>
      <c r="BC12" s="228"/>
      <c r="BD12" s="228"/>
      <c r="BE12" s="229"/>
      <c r="BF12" s="229"/>
      <c r="BG12" s="229"/>
      <c r="BH12" s="229"/>
      <c r="BI12" s="229"/>
      <c r="BJ12" s="229"/>
      <c r="BK12" s="229"/>
      <c r="BL12" s="229"/>
      <c r="BM12" s="229"/>
      <c r="BN12" s="229"/>
      <c r="BO12" s="229"/>
      <c r="BP12" s="229"/>
      <c r="BQ12" s="234">
        <v>6</v>
      </c>
      <c r="BR12" s="235"/>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0"/>
    </row>
    <row r="13" spans="1:131" s="231" customFormat="1" ht="26.25" customHeight="1" x14ac:dyDescent="0.25">
      <c r="A13" s="234">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8"/>
      <c r="BA13" s="228"/>
      <c r="BB13" s="228"/>
      <c r="BC13" s="228"/>
      <c r="BD13" s="228"/>
      <c r="BE13" s="229"/>
      <c r="BF13" s="229"/>
      <c r="BG13" s="229"/>
      <c r="BH13" s="229"/>
      <c r="BI13" s="229"/>
      <c r="BJ13" s="229"/>
      <c r="BK13" s="229"/>
      <c r="BL13" s="229"/>
      <c r="BM13" s="229"/>
      <c r="BN13" s="229"/>
      <c r="BO13" s="229"/>
      <c r="BP13" s="229"/>
      <c r="BQ13" s="234">
        <v>7</v>
      </c>
      <c r="BR13" s="235"/>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0"/>
    </row>
    <row r="14" spans="1:131" s="231" customFormat="1" ht="26.25" customHeight="1" x14ac:dyDescent="0.25">
      <c r="A14" s="234">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8"/>
      <c r="BA14" s="228"/>
      <c r="BB14" s="228"/>
      <c r="BC14" s="228"/>
      <c r="BD14" s="228"/>
      <c r="BE14" s="229"/>
      <c r="BF14" s="229"/>
      <c r="BG14" s="229"/>
      <c r="BH14" s="229"/>
      <c r="BI14" s="229"/>
      <c r="BJ14" s="229"/>
      <c r="BK14" s="229"/>
      <c r="BL14" s="229"/>
      <c r="BM14" s="229"/>
      <c r="BN14" s="229"/>
      <c r="BO14" s="229"/>
      <c r="BP14" s="229"/>
      <c r="BQ14" s="234">
        <v>8</v>
      </c>
      <c r="BR14" s="235"/>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0"/>
    </row>
    <row r="15" spans="1:131" s="231" customFormat="1" ht="26.25" customHeight="1" x14ac:dyDescent="0.25">
      <c r="A15" s="234">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8"/>
      <c r="BA15" s="228"/>
      <c r="BB15" s="228"/>
      <c r="BC15" s="228"/>
      <c r="BD15" s="228"/>
      <c r="BE15" s="229"/>
      <c r="BF15" s="229"/>
      <c r="BG15" s="229"/>
      <c r="BH15" s="229"/>
      <c r="BI15" s="229"/>
      <c r="BJ15" s="229"/>
      <c r="BK15" s="229"/>
      <c r="BL15" s="229"/>
      <c r="BM15" s="229"/>
      <c r="BN15" s="229"/>
      <c r="BO15" s="229"/>
      <c r="BP15" s="229"/>
      <c r="BQ15" s="234">
        <v>9</v>
      </c>
      <c r="BR15" s="235"/>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0"/>
    </row>
    <row r="16" spans="1:131" s="231" customFormat="1" ht="26.25" customHeight="1" x14ac:dyDescent="0.25">
      <c r="A16" s="234">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8"/>
      <c r="BA16" s="228"/>
      <c r="BB16" s="228"/>
      <c r="BC16" s="228"/>
      <c r="BD16" s="228"/>
      <c r="BE16" s="229"/>
      <c r="BF16" s="229"/>
      <c r="BG16" s="229"/>
      <c r="BH16" s="229"/>
      <c r="BI16" s="229"/>
      <c r="BJ16" s="229"/>
      <c r="BK16" s="229"/>
      <c r="BL16" s="229"/>
      <c r="BM16" s="229"/>
      <c r="BN16" s="229"/>
      <c r="BO16" s="229"/>
      <c r="BP16" s="229"/>
      <c r="BQ16" s="234">
        <v>10</v>
      </c>
      <c r="BR16" s="235"/>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0"/>
    </row>
    <row r="17" spans="1:131" s="231" customFormat="1" ht="26.25" customHeight="1" x14ac:dyDescent="0.25">
      <c r="A17" s="234">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8"/>
      <c r="BA17" s="228"/>
      <c r="BB17" s="228"/>
      <c r="BC17" s="228"/>
      <c r="BD17" s="228"/>
      <c r="BE17" s="229"/>
      <c r="BF17" s="229"/>
      <c r="BG17" s="229"/>
      <c r="BH17" s="229"/>
      <c r="BI17" s="229"/>
      <c r="BJ17" s="229"/>
      <c r="BK17" s="229"/>
      <c r="BL17" s="229"/>
      <c r="BM17" s="229"/>
      <c r="BN17" s="229"/>
      <c r="BO17" s="229"/>
      <c r="BP17" s="229"/>
      <c r="BQ17" s="234">
        <v>11</v>
      </c>
      <c r="BR17" s="235"/>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0"/>
    </row>
    <row r="18" spans="1:131" s="231" customFormat="1" ht="26.25" customHeight="1" x14ac:dyDescent="0.25">
      <c r="A18" s="234">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8"/>
      <c r="BA18" s="228"/>
      <c r="BB18" s="228"/>
      <c r="BC18" s="228"/>
      <c r="BD18" s="228"/>
      <c r="BE18" s="229"/>
      <c r="BF18" s="229"/>
      <c r="BG18" s="229"/>
      <c r="BH18" s="229"/>
      <c r="BI18" s="229"/>
      <c r="BJ18" s="229"/>
      <c r="BK18" s="229"/>
      <c r="BL18" s="229"/>
      <c r="BM18" s="229"/>
      <c r="BN18" s="229"/>
      <c r="BO18" s="229"/>
      <c r="BP18" s="229"/>
      <c r="BQ18" s="234">
        <v>12</v>
      </c>
      <c r="BR18" s="235"/>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0"/>
    </row>
    <row r="19" spans="1:131" s="231" customFormat="1" ht="26.25" customHeight="1" x14ac:dyDescent="0.25">
      <c r="A19" s="234">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8"/>
      <c r="BA19" s="228"/>
      <c r="BB19" s="228"/>
      <c r="BC19" s="228"/>
      <c r="BD19" s="228"/>
      <c r="BE19" s="229"/>
      <c r="BF19" s="229"/>
      <c r="BG19" s="229"/>
      <c r="BH19" s="229"/>
      <c r="BI19" s="229"/>
      <c r="BJ19" s="229"/>
      <c r="BK19" s="229"/>
      <c r="BL19" s="229"/>
      <c r="BM19" s="229"/>
      <c r="BN19" s="229"/>
      <c r="BO19" s="229"/>
      <c r="BP19" s="229"/>
      <c r="BQ19" s="234">
        <v>13</v>
      </c>
      <c r="BR19" s="235"/>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0"/>
    </row>
    <row r="20" spans="1:131" s="231" customFormat="1" ht="26.25" customHeight="1" x14ac:dyDescent="0.25">
      <c r="A20" s="234">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8"/>
      <c r="BA20" s="228"/>
      <c r="BB20" s="228"/>
      <c r="BC20" s="228"/>
      <c r="BD20" s="228"/>
      <c r="BE20" s="229"/>
      <c r="BF20" s="229"/>
      <c r="BG20" s="229"/>
      <c r="BH20" s="229"/>
      <c r="BI20" s="229"/>
      <c r="BJ20" s="229"/>
      <c r="BK20" s="229"/>
      <c r="BL20" s="229"/>
      <c r="BM20" s="229"/>
      <c r="BN20" s="229"/>
      <c r="BO20" s="229"/>
      <c r="BP20" s="229"/>
      <c r="BQ20" s="234">
        <v>14</v>
      </c>
      <c r="BR20" s="235"/>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0"/>
    </row>
    <row r="21" spans="1:131" s="231" customFormat="1" ht="26.25" customHeight="1" thickBot="1" x14ac:dyDescent="0.3">
      <c r="A21" s="234">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8"/>
      <c r="BA21" s="228"/>
      <c r="BB21" s="228"/>
      <c r="BC21" s="228"/>
      <c r="BD21" s="228"/>
      <c r="BE21" s="229"/>
      <c r="BF21" s="229"/>
      <c r="BG21" s="229"/>
      <c r="BH21" s="229"/>
      <c r="BI21" s="229"/>
      <c r="BJ21" s="229"/>
      <c r="BK21" s="229"/>
      <c r="BL21" s="229"/>
      <c r="BM21" s="229"/>
      <c r="BN21" s="229"/>
      <c r="BO21" s="229"/>
      <c r="BP21" s="229"/>
      <c r="BQ21" s="234">
        <v>15</v>
      </c>
      <c r="BR21" s="235"/>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0"/>
    </row>
    <row r="22" spans="1:131" s="231" customFormat="1" ht="26.25" customHeight="1" x14ac:dyDescent="0.25">
      <c r="A22" s="234">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29"/>
      <c r="BF22" s="229"/>
      <c r="BG22" s="229"/>
      <c r="BH22" s="229"/>
      <c r="BI22" s="229"/>
      <c r="BJ22" s="229"/>
      <c r="BK22" s="229"/>
      <c r="BL22" s="229"/>
      <c r="BM22" s="229"/>
      <c r="BN22" s="229"/>
      <c r="BO22" s="229"/>
      <c r="BP22" s="229"/>
      <c r="BQ22" s="234">
        <v>16</v>
      </c>
      <c r="BR22" s="235"/>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0"/>
    </row>
    <row r="23" spans="1:131" s="231" customFormat="1" ht="26.25" customHeight="1" thickBot="1" x14ac:dyDescent="0.3">
      <c r="A23" s="236" t="s">
        <v>393</v>
      </c>
      <c r="B23" s="789" t="s">
        <v>394</v>
      </c>
      <c r="C23" s="790"/>
      <c r="D23" s="790"/>
      <c r="E23" s="790"/>
      <c r="F23" s="790"/>
      <c r="G23" s="790"/>
      <c r="H23" s="790"/>
      <c r="I23" s="790"/>
      <c r="J23" s="790"/>
      <c r="K23" s="790"/>
      <c r="L23" s="790"/>
      <c r="M23" s="790"/>
      <c r="N23" s="790"/>
      <c r="O23" s="790"/>
      <c r="P23" s="791"/>
      <c r="Q23" s="792">
        <v>23557</v>
      </c>
      <c r="R23" s="793"/>
      <c r="S23" s="793"/>
      <c r="T23" s="793"/>
      <c r="U23" s="793"/>
      <c r="V23" s="793">
        <v>22420</v>
      </c>
      <c r="W23" s="793"/>
      <c r="X23" s="793"/>
      <c r="Y23" s="793"/>
      <c r="Z23" s="793"/>
      <c r="AA23" s="793">
        <v>1136</v>
      </c>
      <c r="AB23" s="793"/>
      <c r="AC23" s="793"/>
      <c r="AD23" s="793"/>
      <c r="AE23" s="794"/>
      <c r="AF23" s="795">
        <v>1038</v>
      </c>
      <c r="AG23" s="793"/>
      <c r="AH23" s="793"/>
      <c r="AI23" s="793"/>
      <c r="AJ23" s="796"/>
      <c r="AK23" s="797"/>
      <c r="AL23" s="798"/>
      <c r="AM23" s="798"/>
      <c r="AN23" s="798"/>
      <c r="AO23" s="798"/>
      <c r="AP23" s="793">
        <v>26281</v>
      </c>
      <c r="AQ23" s="793"/>
      <c r="AR23" s="793"/>
      <c r="AS23" s="793"/>
      <c r="AT23" s="793"/>
      <c r="AU23" s="809"/>
      <c r="AV23" s="809"/>
      <c r="AW23" s="809"/>
      <c r="AX23" s="809"/>
      <c r="AY23" s="810"/>
      <c r="AZ23" s="811" t="s">
        <v>395</v>
      </c>
      <c r="BA23" s="812"/>
      <c r="BB23" s="812"/>
      <c r="BC23" s="812"/>
      <c r="BD23" s="813"/>
      <c r="BE23" s="229"/>
      <c r="BF23" s="229"/>
      <c r="BG23" s="229"/>
      <c r="BH23" s="229"/>
      <c r="BI23" s="229"/>
      <c r="BJ23" s="229"/>
      <c r="BK23" s="229"/>
      <c r="BL23" s="229"/>
      <c r="BM23" s="229"/>
      <c r="BN23" s="229"/>
      <c r="BO23" s="229"/>
      <c r="BP23" s="229"/>
      <c r="BQ23" s="234">
        <v>17</v>
      </c>
      <c r="BR23" s="235"/>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0"/>
    </row>
    <row r="24" spans="1:131" s="231" customFormat="1" ht="26.25" customHeight="1" x14ac:dyDescent="0.25">
      <c r="A24" s="808" t="s">
        <v>396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8"/>
      <c r="BA24" s="228"/>
      <c r="BB24" s="228"/>
      <c r="BC24" s="228"/>
      <c r="BD24" s="228"/>
      <c r="BE24" s="229"/>
      <c r="BF24" s="229"/>
      <c r="BG24" s="229"/>
      <c r="BH24" s="229"/>
      <c r="BI24" s="229"/>
      <c r="BJ24" s="229"/>
      <c r="BK24" s="229"/>
      <c r="BL24" s="229"/>
      <c r="BM24" s="229"/>
      <c r="BN24" s="229"/>
      <c r="BO24" s="229"/>
      <c r="BP24" s="229"/>
      <c r="BQ24" s="234">
        <v>18</v>
      </c>
      <c r="BR24" s="235"/>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0"/>
    </row>
    <row r="25" spans="1:131" ht="26.25" customHeight="1" thickBot="1" x14ac:dyDescent="0.3">
      <c r="A25" s="725" t="s">
        <v>397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8"/>
      <c r="BK25" s="228"/>
      <c r="BL25" s="228"/>
      <c r="BM25" s="228"/>
      <c r="BN25" s="228"/>
      <c r="BO25" s="237"/>
      <c r="BP25" s="237"/>
      <c r="BQ25" s="234">
        <v>19</v>
      </c>
      <c r="BR25" s="235"/>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26"/>
    </row>
    <row r="26" spans="1:131" ht="26.25" customHeight="1" x14ac:dyDescent="0.25">
      <c r="A26" s="727" t="s">
        <v>374</v>
      </c>
      <c r="B26" s="728"/>
      <c r="C26" s="728"/>
      <c r="D26" s="728"/>
      <c r="E26" s="728"/>
      <c r="F26" s="728"/>
      <c r="G26" s="728"/>
      <c r="H26" s="728"/>
      <c r="I26" s="728"/>
      <c r="J26" s="728"/>
      <c r="K26" s="728"/>
      <c r="L26" s="728"/>
      <c r="M26" s="728"/>
      <c r="N26" s="728"/>
      <c r="O26" s="728"/>
      <c r="P26" s="729"/>
      <c r="Q26" s="733" t="s">
        <v>398</v>
      </c>
      <c r="R26" s="734"/>
      <c r="S26" s="734"/>
      <c r="T26" s="734"/>
      <c r="U26" s="735"/>
      <c r="V26" s="733" t="s">
        <v>399</v>
      </c>
      <c r="W26" s="734"/>
      <c r="X26" s="734"/>
      <c r="Y26" s="734"/>
      <c r="Z26" s="735"/>
      <c r="AA26" s="733" t="s">
        <v>400</v>
      </c>
      <c r="AB26" s="734"/>
      <c r="AC26" s="734"/>
      <c r="AD26" s="734"/>
      <c r="AE26" s="734"/>
      <c r="AF26" s="814" t="s">
        <v>401</v>
      </c>
      <c r="AG26" s="815"/>
      <c r="AH26" s="815"/>
      <c r="AI26" s="815"/>
      <c r="AJ26" s="816"/>
      <c r="AK26" s="734" t="s">
        <v>402</v>
      </c>
      <c r="AL26" s="734"/>
      <c r="AM26" s="734"/>
      <c r="AN26" s="734"/>
      <c r="AO26" s="735"/>
      <c r="AP26" s="733" t="s">
        <v>403</v>
      </c>
      <c r="AQ26" s="734"/>
      <c r="AR26" s="734"/>
      <c r="AS26" s="734"/>
      <c r="AT26" s="735"/>
      <c r="AU26" s="733" t="s">
        <v>404</v>
      </c>
      <c r="AV26" s="734"/>
      <c r="AW26" s="734"/>
      <c r="AX26" s="734"/>
      <c r="AY26" s="735"/>
      <c r="AZ26" s="733" t="s">
        <v>405</v>
      </c>
      <c r="BA26" s="734"/>
      <c r="BB26" s="734"/>
      <c r="BC26" s="734"/>
      <c r="BD26" s="735"/>
      <c r="BE26" s="733" t="s">
        <v>381</v>
      </c>
      <c r="BF26" s="734"/>
      <c r="BG26" s="734"/>
      <c r="BH26" s="734"/>
      <c r="BI26" s="740"/>
      <c r="BJ26" s="228"/>
      <c r="BK26" s="228"/>
      <c r="BL26" s="228"/>
      <c r="BM26" s="228"/>
      <c r="BN26" s="228"/>
      <c r="BO26" s="237"/>
      <c r="BP26" s="237"/>
      <c r="BQ26" s="234">
        <v>20</v>
      </c>
      <c r="BR26" s="235"/>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26"/>
    </row>
    <row r="27" spans="1:131" ht="26.25" customHeight="1" thickBot="1" x14ac:dyDescent="0.3">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8"/>
      <c r="BK27" s="228"/>
      <c r="BL27" s="228"/>
      <c r="BM27" s="228"/>
      <c r="BN27" s="228"/>
      <c r="BO27" s="237"/>
      <c r="BP27" s="237"/>
      <c r="BQ27" s="234">
        <v>21</v>
      </c>
      <c r="BR27" s="235"/>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26"/>
    </row>
    <row r="28" spans="1:131" ht="26.25" customHeight="1" thickTop="1" x14ac:dyDescent="0.25">
      <c r="A28" s="238">
        <v>1</v>
      </c>
      <c r="B28" s="749" t="s">
        <v>406</v>
      </c>
      <c r="C28" s="750"/>
      <c r="D28" s="750"/>
      <c r="E28" s="750"/>
      <c r="F28" s="750"/>
      <c r="G28" s="750"/>
      <c r="H28" s="750"/>
      <c r="I28" s="750"/>
      <c r="J28" s="750"/>
      <c r="K28" s="750"/>
      <c r="L28" s="750"/>
      <c r="M28" s="750"/>
      <c r="N28" s="750"/>
      <c r="O28" s="750"/>
      <c r="P28" s="751"/>
      <c r="Q28" s="822">
        <v>5121</v>
      </c>
      <c r="R28" s="823"/>
      <c r="S28" s="823"/>
      <c r="T28" s="823"/>
      <c r="U28" s="823"/>
      <c r="V28" s="823">
        <v>5021</v>
      </c>
      <c r="W28" s="823"/>
      <c r="X28" s="823"/>
      <c r="Y28" s="823"/>
      <c r="Z28" s="823"/>
      <c r="AA28" s="823">
        <v>100</v>
      </c>
      <c r="AB28" s="823"/>
      <c r="AC28" s="823"/>
      <c r="AD28" s="823"/>
      <c r="AE28" s="824"/>
      <c r="AF28" s="825">
        <v>100</v>
      </c>
      <c r="AG28" s="823"/>
      <c r="AH28" s="823"/>
      <c r="AI28" s="823"/>
      <c r="AJ28" s="826"/>
      <c r="AK28" s="827">
        <v>428</v>
      </c>
      <c r="AL28" s="828"/>
      <c r="AM28" s="828"/>
      <c r="AN28" s="828"/>
      <c r="AO28" s="828"/>
      <c r="AP28" s="828" t="s">
        <v>536</v>
      </c>
      <c r="AQ28" s="828"/>
      <c r="AR28" s="828"/>
      <c r="AS28" s="828"/>
      <c r="AT28" s="828"/>
      <c r="AU28" s="828" t="s">
        <v>536</v>
      </c>
      <c r="AV28" s="828"/>
      <c r="AW28" s="828"/>
      <c r="AX28" s="828"/>
      <c r="AY28" s="828"/>
      <c r="AZ28" s="829"/>
      <c r="BA28" s="829"/>
      <c r="BB28" s="829"/>
      <c r="BC28" s="829"/>
      <c r="BD28" s="829"/>
      <c r="BE28" s="820"/>
      <c r="BF28" s="820"/>
      <c r="BG28" s="820"/>
      <c r="BH28" s="820"/>
      <c r="BI28" s="821"/>
      <c r="BJ28" s="228"/>
      <c r="BK28" s="228"/>
      <c r="BL28" s="228"/>
      <c r="BM28" s="228"/>
      <c r="BN28" s="228"/>
      <c r="BO28" s="237"/>
      <c r="BP28" s="237"/>
      <c r="BQ28" s="234">
        <v>22</v>
      </c>
      <c r="BR28" s="235"/>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26"/>
    </row>
    <row r="29" spans="1:131" ht="26.25" customHeight="1" x14ac:dyDescent="0.25">
      <c r="A29" s="238">
        <v>2</v>
      </c>
      <c r="B29" s="780" t="s">
        <v>407</v>
      </c>
      <c r="C29" s="781"/>
      <c r="D29" s="781"/>
      <c r="E29" s="781"/>
      <c r="F29" s="781"/>
      <c r="G29" s="781"/>
      <c r="H29" s="781"/>
      <c r="I29" s="781"/>
      <c r="J29" s="781"/>
      <c r="K29" s="781"/>
      <c r="L29" s="781"/>
      <c r="M29" s="781"/>
      <c r="N29" s="781"/>
      <c r="O29" s="781"/>
      <c r="P29" s="782"/>
      <c r="Q29" s="783">
        <v>6261</v>
      </c>
      <c r="R29" s="784"/>
      <c r="S29" s="784"/>
      <c r="T29" s="784"/>
      <c r="U29" s="784"/>
      <c r="V29" s="784">
        <v>6049</v>
      </c>
      <c r="W29" s="784"/>
      <c r="X29" s="784"/>
      <c r="Y29" s="784"/>
      <c r="Z29" s="784"/>
      <c r="AA29" s="784">
        <v>212</v>
      </c>
      <c r="AB29" s="784"/>
      <c r="AC29" s="784"/>
      <c r="AD29" s="784"/>
      <c r="AE29" s="785"/>
      <c r="AF29" s="786">
        <v>212</v>
      </c>
      <c r="AG29" s="787"/>
      <c r="AH29" s="787"/>
      <c r="AI29" s="787"/>
      <c r="AJ29" s="788"/>
      <c r="AK29" s="834">
        <v>910</v>
      </c>
      <c r="AL29" s="830"/>
      <c r="AM29" s="830"/>
      <c r="AN29" s="830"/>
      <c r="AO29" s="830"/>
      <c r="AP29" s="830" t="s">
        <v>536</v>
      </c>
      <c r="AQ29" s="830"/>
      <c r="AR29" s="830"/>
      <c r="AS29" s="830"/>
      <c r="AT29" s="830"/>
      <c r="AU29" s="830" t="s">
        <v>536</v>
      </c>
      <c r="AV29" s="830"/>
      <c r="AW29" s="830"/>
      <c r="AX29" s="830"/>
      <c r="AY29" s="830"/>
      <c r="AZ29" s="831"/>
      <c r="BA29" s="831"/>
      <c r="BB29" s="831"/>
      <c r="BC29" s="831"/>
      <c r="BD29" s="831"/>
      <c r="BE29" s="832"/>
      <c r="BF29" s="832"/>
      <c r="BG29" s="832"/>
      <c r="BH29" s="832"/>
      <c r="BI29" s="833"/>
      <c r="BJ29" s="228"/>
      <c r="BK29" s="228"/>
      <c r="BL29" s="228"/>
      <c r="BM29" s="228"/>
      <c r="BN29" s="228"/>
      <c r="BO29" s="237"/>
      <c r="BP29" s="237"/>
      <c r="BQ29" s="234">
        <v>23</v>
      </c>
      <c r="BR29" s="235"/>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26"/>
    </row>
    <row r="30" spans="1:131" ht="26.25" customHeight="1" x14ac:dyDescent="0.25">
      <c r="A30" s="238">
        <v>3</v>
      </c>
      <c r="B30" s="780" t="s">
        <v>408</v>
      </c>
      <c r="C30" s="781"/>
      <c r="D30" s="781"/>
      <c r="E30" s="781"/>
      <c r="F30" s="781"/>
      <c r="G30" s="781"/>
      <c r="H30" s="781"/>
      <c r="I30" s="781"/>
      <c r="J30" s="781"/>
      <c r="K30" s="781"/>
      <c r="L30" s="781"/>
      <c r="M30" s="781"/>
      <c r="N30" s="781"/>
      <c r="O30" s="781"/>
      <c r="P30" s="782"/>
      <c r="Q30" s="783">
        <v>581</v>
      </c>
      <c r="R30" s="784"/>
      <c r="S30" s="784"/>
      <c r="T30" s="784"/>
      <c r="U30" s="784"/>
      <c r="V30" s="784">
        <v>567</v>
      </c>
      <c r="W30" s="784"/>
      <c r="X30" s="784"/>
      <c r="Y30" s="784"/>
      <c r="Z30" s="784"/>
      <c r="AA30" s="784">
        <v>15</v>
      </c>
      <c r="AB30" s="784"/>
      <c r="AC30" s="784"/>
      <c r="AD30" s="784"/>
      <c r="AE30" s="785"/>
      <c r="AF30" s="786">
        <v>15</v>
      </c>
      <c r="AG30" s="787"/>
      <c r="AH30" s="787"/>
      <c r="AI30" s="787"/>
      <c r="AJ30" s="788"/>
      <c r="AK30" s="834">
        <v>174</v>
      </c>
      <c r="AL30" s="830"/>
      <c r="AM30" s="830"/>
      <c r="AN30" s="830"/>
      <c r="AO30" s="830"/>
      <c r="AP30" s="830" t="s">
        <v>536</v>
      </c>
      <c r="AQ30" s="830"/>
      <c r="AR30" s="830"/>
      <c r="AS30" s="830"/>
      <c r="AT30" s="830"/>
      <c r="AU30" s="830" t="s">
        <v>536</v>
      </c>
      <c r="AV30" s="830"/>
      <c r="AW30" s="830"/>
      <c r="AX30" s="830"/>
      <c r="AY30" s="830"/>
      <c r="AZ30" s="831"/>
      <c r="BA30" s="831"/>
      <c r="BB30" s="831"/>
      <c r="BC30" s="831"/>
      <c r="BD30" s="831"/>
      <c r="BE30" s="832"/>
      <c r="BF30" s="832"/>
      <c r="BG30" s="832"/>
      <c r="BH30" s="832"/>
      <c r="BI30" s="833"/>
      <c r="BJ30" s="228"/>
      <c r="BK30" s="228"/>
      <c r="BL30" s="228"/>
      <c r="BM30" s="228"/>
      <c r="BN30" s="228"/>
      <c r="BO30" s="237"/>
      <c r="BP30" s="237"/>
      <c r="BQ30" s="234">
        <v>24</v>
      </c>
      <c r="BR30" s="235"/>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26"/>
    </row>
    <row r="31" spans="1:131" ht="26.25" customHeight="1" x14ac:dyDescent="0.25">
      <c r="A31" s="238">
        <v>4</v>
      </c>
      <c r="B31" s="780" t="s">
        <v>409</v>
      </c>
      <c r="C31" s="781"/>
      <c r="D31" s="781"/>
      <c r="E31" s="781"/>
      <c r="F31" s="781"/>
      <c r="G31" s="781"/>
      <c r="H31" s="781"/>
      <c r="I31" s="781"/>
      <c r="J31" s="781"/>
      <c r="K31" s="781"/>
      <c r="L31" s="781"/>
      <c r="M31" s="781"/>
      <c r="N31" s="781"/>
      <c r="O31" s="781"/>
      <c r="P31" s="782"/>
      <c r="Q31" s="783">
        <v>1058</v>
      </c>
      <c r="R31" s="784"/>
      <c r="S31" s="784"/>
      <c r="T31" s="784"/>
      <c r="U31" s="784"/>
      <c r="V31" s="784">
        <v>1044</v>
      </c>
      <c r="W31" s="784"/>
      <c r="X31" s="784"/>
      <c r="Y31" s="784"/>
      <c r="Z31" s="784"/>
      <c r="AA31" s="784">
        <v>14</v>
      </c>
      <c r="AB31" s="784"/>
      <c r="AC31" s="784"/>
      <c r="AD31" s="784"/>
      <c r="AE31" s="785"/>
      <c r="AF31" s="786">
        <v>1812</v>
      </c>
      <c r="AG31" s="787"/>
      <c r="AH31" s="787"/>
      <c r="AI31" s="787"/>
      <c r="AJ31" s="788"/>
      <c r="AK31" s="834">
        <v>83</v>
      </c>
      <c r="AL31" s="830"/>
      <c r="AM31" s="830"/>
      <c r="AN31" s="830"/>
      <c r="AO31" s="830"/>
      <c r="AP31" s="830">
        <v>6484</v>
      </c>
      <c r="AQ31" s="830"/>
      <c r="AR31" s="830"/>
      <c r="AS31" s="830"/>
      <c r="AT31" s="830"/>
      <c r="AU31" s="830">
        <v>1569</v>
      </c>
      <c r="AV31" s="830"/>
      <c r="AW31" s="830"/>
      <c r="AX31" s="830"/>
      <c r="AY31" s="830"/>
      <c r="AZ31" s="831" t="s">
        <v>536</v>
      </c>
      <c r="BA31" s="831"/>
      <c r="BB31" s="831"/>
      <c r="BC31" s="831"/>
      <c r="BD31" s="831"/>
      <c r="BE31" s="832" t="s">
        <v>583</v>
      </c>
      <c r="BF31" s="832"/>
      <c r="BG31" s="832"/>
      <c r="BH31" s="832"/>
      <c r="BI31" s="833"/>
      <c r="BJ31" s="228"/>
      <c r="BK31" s="228"/>
      <c r="BL31" s="228"/>
      <c r="BM31" s="228"/>
      <c r="BN31" s="228"/>
      <c r="BO31" s="237"/>
      <c r="BP31" s="237"/>
      <c r="BQ31" s="234">
        <v>25</v>
      </c>
      <c r="BR31" s="235"/>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26"/>
    </row>
    <row r="32" spans="1:131" ht="26.25" customHeight="1" x14ac:dyDescent="0.25">
      <c r="A32" s="238">
        <v>5</v>
      </c>
      <c r="B32" s="780" t="s">
        <v>410</v>
      </c>
      <c r="C32" s="781"/>
      <c r="D32" s="781"/>
      <c r="E32" s="781"/>
      <c r="F32" s="781"/>
      <c r="G32" s="781"/>
      <c r="H32" s="781"/>
      <c r="I32" s="781"/>
      <c r="J32" s="781"/>
      <c r="K32" s="781"/>
      <c r="L32" s="781"/>
      <c r="M32" s="781"/>
      <c r="N32" s="781"/>
      <c r="O32" s="781"/>
      <c r="P32" s="782"/>
      <c r="Q32" s="783">
        <v>1365</v>
      </c>
      <c r="R32" s="784"/>
      <c r="S32" s="784"/>
      <c r="T32" s="784"/>
      <c r="U32" s="784"/>
      <c r="V32" s="784">
        <v>1366</v>
      </c>
      <c r="W32" s="784"/>
      <c r="X32" s="784"/>
      <c r="Y32" s="784"/>
      <c r="Z32" s="784"/>
      <c r="AA32" s="784">
        <v>-1</v>
      </c>
      <c r="AB32" s="784"/>
      <c r="AC32" s="784"/>
      <c r="AD32" s="784"/>
      <c r="AE32" s="785"/>
      <c r="AF32" s="786">
        <v>13</v>
      </c>
      <c r="AG32" s="787"/>
      <c r="AH32" s="787"/>
      <c r="AI32" s="787"/>
      <c r="AJ32" s="788"/>
      <c r="AK32" s="834">
        <v>830</v>
      </c>
      <c r="AL32" s="830"/>
      <c r="AM32" s="830"/>
      <c r="AN32" s="830"/>
      <c r="AO32" s="830"/>
      <c r="AP32" s="830">
        <v>13843</v>
      </c>
      <c r="AQ32" s="830"/>
      <c r="AR32" s="830"/>
      <c r="AS32" s="830"/>
      <c r="AT32" s="830"/>
      <c r="AU32" s="830">
        <v>6838</v>
      </c>
      <c r="AV32" s="830"/>
      <c r="AW32" s="830"/>
      <c r="AX32" s="830"/>
      <c r="AY32" s="830"/>
      <c r="AZ32" s="831" t="s">
        <v>536</v>
      </c>
      <c r="BA32" s="831"/>
      <c r="BB32" s="831"/>
      <c r="BC32" s="831"/>
      <c r="BD32" s="831"/>
      <c r="BE32" s="832" t="s">
        <v>583</v>
      </c>
      <c r="BF32" s="832"/>
      <c r="BG32" s="832"/>
      <c r="BH32" s="832"/>
      <c r="BI32" s="833"/>
      <c r="BJ32" s="228"/>
      <c r="BK32" s="228"/>
      <c r="BL32" s="228"/>
      <c r="BM32" s="228"/>
      <c r="BN32" s="228"/>
      <c r="BO32" s="237"/>
      <c r="BP32" s="237"/>
      <c r="BQ32" s="234">
        <v>26</v>
      </c>
      <c r="BR32" s="235"/>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26"/>
    </row>
    <row r="33" spans="1:131" ht="26.25" customHeight="1" x14ac:dyDescent="0.25">
      <c r="A33" s="238">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8"/>
      <c r="BK33" s="228"/>
      <c r="BL33" s="228"/>
      <c r="BM33" s="228"/>
      <c r="BN33" s="228"/>
      <c r="BO33" s="237"/>
      <c r="BP33" s="237"/>
      <c r="BQ33" s="234">
        <v>27</v>
      </c>
      <c r="BR33" s="235"/>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26"/>
    </row>
    <row r="34" spans="1:131" ht="26.25" customHeight="1" x14ac:dyDescent="0.25">
      <c r="A34" s="238">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8"/>
      <c r="BK34" s="228"/>
      <c r="BL34" s="228"/>
      <c r="BM34" s="228"/>
      <c r="BN34" s="228"/>
      <c r="BO34" s="237"/>
      <c r="BP34" s="237"/>
      <c r="BQ34" s="234">
        <v>28</v>
      </c>
      <c r="BR34" s="235"/>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26"/>
    </row>
    <row r="35" spans="1:131" ht="26.25" customHeight="1" x14ac:dyDescent="0.25">
      <c r="A35" s="238">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8"/>
      <c r="BK35" s="228"/>
      <c r="BL35" s="228"/>
      <c r="BM35" s="228"/>
      <c r="BN35" s="228"/>
      <c r="BO35" s="237"/>
      <c r="BP35" s="237"/>
      <c r="BQ35" s="234">
        <v>29</v>
      </c>
      <c r="BR35" s="235"/>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26"/>
    </row>
    <row r="36" spans="1:131" ht="26.25" customHeight="1" x14ac:dyDescent="0.25">
      <c r="A36" s="238">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8"/>
      <c r="BK36" s="228"/>
      <c r="BL36" s="228"/>
      <c r="BM36" s="228"/>
      <c r="BN36" s="228"/>
      <c r="BO36" s="237"/>
      <c r="BP36" s="237"/>
      <c r="BQ36" s="234">
        <v>30</v>
      </c>
      <c r="BR36" s="235"/>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26"/>
    </row>
    <row r="37" spans="1:131" ht="26.25" customHeight="1" x14ac:dyDescent="0.25">
      <c r="A37" s="238">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8"/>
      <c r="BK37" s="228"/>
      <c r="BL37" s="228"/>
      <c r="BM37" s="228"/>
      <c r="BN37" s="228"/>
      <c r="BO37" s="237"/>
      <c r="BP37" s="237"/>
      <c r="BQ37" s="234">
        <v>31</v>
      </c>
      <c r="BR37" s="235"/>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26"/>
    </row>
    <row r="38" spans="1:131" ht="26.25" customHeight="1" x14ac:dyDescent="0.25">
      <c r="A38" s="238">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8"/>
      <c r="BK38" s="228"/>
      <c r="BL38" s="228"/>
      <c r="BM38" s="228"/>
      <c r="BN38" s="228"/>
      <c r="BO38" s="237"/>
      <c r="BP38" s="237"/>
      <c r="BQ38" s="234">
        <v>32</v>
      </c>
      <c r="BR38" s="235"/>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26"/>
    </row>
    <row r="39" spans="1:131" ht="26.25" customHeight="1" x14ac:dyDescent="0.25">
      <c r="A39" s="238">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8"/>
      <c r="BK39" s="228"/>
      <c r="BL39" s="228"/>
      <c r="BM39" s="228"/>
      <c r="BN39" s="228"/>
      <c r="BO39" s="237"/>
      <c r="BP39" s="237"/>
      <c r="BQ39" s="234">
        <v>33</v>
      </c>
      <c r="BR39" s="235"/>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26"/>
    </row>
    <row r="40" spans="1:131" ht="26.25" customHeight="1" x14ac:dyDescent="0.25">
      <c r="A40" s="234">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8"/>
      <c r="BK40" s="228"/>
      <c r="BL40" s="228"/>
      <c r="BM40" s="228"/>
      <c r="BN40" s="228"/>
      <c r="BO40" s="237"/>
      <c r="BP40" s="237"/>
      <c r="BQ40" s="234">
        <v>34</v>
      </c>
      <c r="BR40" s="235"/>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26"/>
    </row>
    <row r="41" spans="1:131" ht="26.25" customHeight="1" x14ac:dyDescent="0.25">
      <c r="A41" s="234">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8"/>
      <c r="BK41" s="228"/>
      <c r="BL41" s="228"/>
      <c r="BM41" s="228"/>
      <c r="BN41" s="228"/>
      <c r="BO41" s="237"/>
      <c r="BP41" s="237"/>
      <c r="BQ41" s="234">
        <v>35</v>
      </c>
      <c r="BR41" s="235"/>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26"/>
    </row>
    <row r="42" spans="1:131" ht="26.25" customHeight="1" x14ac:dyDescent="0.25">
      <c r="A42" s="234">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8"/>
      <c r="BK42" s="228"/>
      <c r="BL42" s="228"/>
      <c r="BM42" s="228"/>
      <c r="BN42" s="228"/>
      <c r="BO42" s="237"/>
      <c r="BP42" s="237"/>
      <c r="BQ42" s="234">
        <v>36</v>
      </c>
      <c r="BR42" s="235"/>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26"/>
    </row>
    <row r="43" spans="1:131" ht="26.25" customHeight="1" x14ac:dyDescent="0.25">
      <c r="A43" s="234">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8"/>
      <c r="BK43" s="228"/>
      <c r="BL43" s="228"/>
      <c r="BM43" s="228"/>
      <c r="BN43" s="228"/>
      <c r="BO43" s="237"/>
      <c r="BP43" s="237"/>
      <c r="BQ43" s="234">
        <v>37</v>
      </c>
      <c r="BR43" s="235"/>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26"/>
    </row>
    <row r="44" spans="1:131" ht="26.25" customHeight="1" x14ac:dyDescent="0.25">
      <c r="A44" s="234">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8"/>
      <c r="BK44" s="228"/>
      <c r="BL44" s="228"/>
      <c r="BM44" s="228"/>
      <c r="BN44" s="228"/>
      <c r="BO44" s="237"/>
      <c r="BP44" s="237"/>
      <c r="BQ44" s="234">
        <v>38</v>
      </c>
      <c r="BR44" s="235"/>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26"/>
    </row>
    <row r="45" spans="1:131" ht="26.25" customHeight="1" x14ac:dyDescent="0.25">
      <c r="A45" s="234">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8"/>
      <c r="BK45" s="228"/>
      <c r="BL45" s="228"/>
      <c r="BM45" s="228"/>
      <c r="BN45" s="228"/>
      <c r="BO45" s="237"/>
      <c r="BP45" s="237"/>
      <c r="BQ45" s="234">
        <v>39</v>
      </c>
      <c r="BR45" s="235"/>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26"/>
    </row>
    <row r="46" spans="1:131" ht="26.25" customHeight="1" x14ac:dyDescent="0.25">
      <c r="A46" s="234">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8"/>
      <c r="BK46" s="228"/>
      <c r="BL46" s="228"/>
      <c r="BM46" s="228"/>
      <c r="BN46" s="228"/>
      <c r="BO46" s="237"/>
      <c r="BP46" s="237"/>
      <c r="BQ46" s="234">
        <v>40</v>
      </c>
      <c r="BR46" s="235"/>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26"/>
    </row>
    <row r="47" spans="1:131" ht="26.25" customHeight="1" x14ac:dyDescent="0.25">
      <c r="A47" s="234">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8"/>
      <c r="BK47" s="228"/>
      <c r="BL47" s="228"/>
      <c r="BM47" s="228"/>
      <c r="BN47" s="228"/>
      <c r="BO47" s="237"/>
      <c r="BP47" s="237"/>
      <c r="BQ47" s="234">
        <v>41</v>
      </c>
      <c r="BR47" s="235"/>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26"/>
    </row>
    <row r="48" spans="1:131" ht="26.25" customHeight="1" x14ac:dyDescent="0.25">
      <c r="A48" s="234">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8"/>
      <c r="BK48" s="228"/>
      <c r="BL48" s="228"/>
      <c r="BM48" s="228"/>
      <c r="BN48" s="228"/>
      <c r="BO48" s="237"/>
      <c r="BP48" s="237"/>
      <c r="BQ48" s="234">
        <v>42</v>
      </c>
      <c r="BR48" s="235"/>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26"/>
    </row>
    <row r="49" spans="1:131" ht="26.25" customHeight="1" x14ac:dyDescent="0.25">
      <c r="A49" s="234">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8"/>
      <c r="BK49" s="228"/>
      <c r="BL49" s="228"/>
      <c r="BM49" s="228"/>
      <c r="BN49" s="228"/>
      <c r="BO49" s="237"/>
      <c r="BP49" s="237"/>
      <c r="BQ49" s="234">
        <v>43</v>
      </c>
      <c r="BR49" s="235"/>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26"/>
    </row>
    <row r="50" spans="1:131" ht="26.25" customHeight="1" x14ac:dyDescent="0.25">
      <c r="A50" s="234">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8"/>
      <c r="BK50" s="228"/>
      <c r="BL50" s="228"/>
      <c r="BM50" s="228"/>
      <c r="BN50" s="228"/>
      <c r="BO50" s="237"/>
      <c r="BP50" s="237"/>
      <c r="BQ50" s="234">
        <v>44</v>
      </c>
      <c r="BR50" s="235"/>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26"/>
    </row>
    <row r="51" spans="1:131" ht="26.25" customHeight="1" x14ac:dyDescent="0.25">
      <c r="A51" s="234">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8"/>
      <c r="BK51" s="228"/>
      <c r="BL51" s="228"/>
      <c r="BM51" s="228"/>
      <c r="BN51" s="228"/>
      <c r="BO51" s="237"/>
      <c r="BP51" s="237"/>
      <c r="BQ51" s="234">
        <v>45</v>
      </c>
      <c r="BR51" s="235"/>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26"/>
    </row>
    <row r="52" spans="1:131" ht="26.25" customHeight="1" x14ac:dyDescent="0.25">
      <c r="A52" s="234">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8"/>
      <c r="BK52" s="228"/>
      <c r="BL52" s="228"/>
      <c r="BM52" s="228"/>
      <c r="BN52" s="228"/>
      <c r="BO52" s="237"/>
      <c r="BP52" s="237"/>
      <c r="BQ52" s="234">
        <v>46</v>
      </c>
      <c r="BR52" s="235"/>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26"/>
    </row>
    <row r="53" spans="1:131" ht="26.25" customHeight="1" x14ac:dyDescent="0.25">
      <c r="A53" s="234">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8"/>
      <c r="BK53" s="228"/>
      <c r="BL53" s="228"/>
      <c r="BM53" s="228"/>
      <c r="BN53" s="228"/>
      <c r="BO53" s="237"/>
      <c r="BP53" s="237"/>
      <c r="BQ53" s="234">
        <v>47</v>
      </c>
      <c r="BR53" s="235"/>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26"/>
    </row>
    <row r="54" spans="1:131" ht="26.25" customHeight="1" x14ac:dyDescent="0.25">
      <c r="A54" s="234">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8"/>
      <c r="BK54" s="228"/>
      <c r="BL54" s="228"/>
      <c r="BM54" s="228"/>
      <c r="BN54" s="228"/>
      <c r="BO54" s="237"/>
      <c r="BP54" s="237"/>
      <c r="BQ54" s="234">
        <v>48</v>
      </c>
      <c r="BR54" s="235"/>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26"/>
    </row>
    <row r="55" spans="1:131" ht="26.25" customHeight="1" x14ac:dyDescent="0.25">
      <c r="A55" s="234">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8"/>
      <c r="BK55" s="228"/>
      <c r="BL55" s="228"/>
      <c r="BM55" s="228"/>
      <c r="BN55" s="228"/>
      <c r="BO55" s="237"/>
      <c r="BP55" s="237"/>
      <c r="BQ55" s="234">
        <v>49</v>
      </c>
      <c r="BR55" s="235"/>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26"/>
    </row>
    <row r="56" spans="1:131" ht="26.25" customHeight="1" x14ac:dyDescent="0.25">
      <c r="A56" s="234">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8"/>
      <c r="BK56" s="228"/>
      <c r="BL56" s="228"/>
      <c r="BM56" s="228"/>
      <c r="BN56" s="228"/>
      <c r="BO56" s="237"/>
      <c r="BP56" s="237"/>
      <c r="BQ56" s="234">
        <v>50</v>
      </c>
      <c r="BR56" s="235"/>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26"/>
    </row>
    <row r="57" spans="1:131" ht="26.25" customHeight="1" x14ac:dyDescent="0.25">
      <c r="A57" s="234">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8"/>
      <c r="BK57" s="228"/>
      <c r="BL57" s="228"/>
      <c r="BM57" s="228"/>
      <c r="BN57" s="228"/>
      <c r="BO57" s="237"/>
      <c r="BP57" s="237"/>
      <c r="BQ57" s="234">
        <v>51</v>
      </c>
      <c r="BR57" s="235"/>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26"/>
    </row>
    <row r="58" spans="1:131" ht="26.25" customHeight="1" x14ac:dyDescent="0.25">
      <c r="A58" s="234">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8"/>
      <c r="BK58" s="228"/>
      <c r="BL58" s="228"/>
      <c r="BM58" s="228"/>
      <c r="BN58" s="228"/>
      <c r="BO58" s="237"/>
      <c r="BP58" s="237"/>
      <c r="BQ58" s="234">
        <v>52</v>
      </c>
      <c r="BR58" s="235"/>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26"/>
    </row>
    <row r="59" spans="1:131" ht="26.25" customHeight="1" x14ac:dyDescent="0.25">
      <c r="A59" s="234">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8"/>
      <c r="BK59" s="228"/>
      <c r="BL59" s="228"/>
      <c r="BM59" s="228"/>
      <c r="BN59" s="228"/>
      <c r="BO59" s="237"/>
      <c r="BP59" s="237"/>
      <c r="BQ59" s="234">
        <v>53</v>
      </c>
      <c r="BR59" s="235"/>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26"/>
    </row>
    <row r="60" spans="1:131" ht="26.25" customHeight="1" x14ac:dyDescent="0.25">
      <c r="A60" s="234">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8"/>
      <c r="BK60" s="228"/>
      <c r="BL60" s="228"/>
      <c r="BM60" s="228"/>
      <c r="BN60" s="228"/>
      <c r="BO60" s="237"/>
      <c r="BP60" s="237"/>
      <c r="BQ60" s="234">
        <v>54</v>
      </c>
      <c r="BR60" s="235"/>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26"/>
    </row>
    <row r="61" spans="1:131" ht="26.25" customHeight="1" thickBot="1" x14ac:dyDescent="0.3">
      <c r="A61" s="234">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8"/>
      <c r="BK61" s="228"/>
      <c r="BL61" s="228"/>
      <c r="BM61" s="228"/>
      <c r="BN61" s="228"/>
      <c r="BO61" s="237"/>
      <c r="BP61" s="237"/>
      <c r="BQ61" s="234">
        <v>55</v>
      </c>
      <c r="BR61" s="235"/>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26"/>
    </row>
    <row r="62" spans="1:131" ht="26.25" customHeight="1" x14ac:dyDescent="0.25">
      <c r="A62" s="234">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411</v>
      </c>
      <c r="BK62" s="806"/>
      <c r="BL62" s="806"/>
      <c r="BM62" s="806"/>
      <c r="BN62" s="807"/>
      <c r="BO62" s="237"/>
      <c r="BP62" s="237"/>
      <c r="BQ62" s="234">
        <v>56</v>
      </c>
      <c r="BR62" s="235"/>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26"/>
    </row>
    <row r="63" spans="1:131" ht="26.25" customHeight="1" thickBot="1" x14ac:dyDescent="0.3">
      <c r="A63" s="236" t="s">
        <v>393</v>
      </c>
      <c r="B63" s="789" t="s">
        <v>412</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2152</v>
      </c>
      <c r="AG63" s="844"/>
      <c r="AH63" s="844"/>
      <c r="AI63" s="844"/>
      <c r="AJ63" s="845"/>
      <c r="AK63" s="846"/>
      <c r="AL63" s="841"/>
      <c r="AM63" s="841"/>
      <c r="AN63" s="841"/>
      <c r="AO63" s="841"/>
      <c r="AP63" s="844">
        <v>20327</v>
      </c>
      <c r="AQ63" s="844"/>
      <c r="AR63" s="844"/>
      <c r="AS63" s="844"/>
      <c r="AT63" s="844"/>
      <c r="AU63" s="844">
        <v>8407</v>
      </c>
      <c r="AV63" s="844"/>
      <c r="AW63" s="844"/>
      <c r="AX63" s="844"/>
      <c r="AY63" s="844"/>
      <c r="AZ63" s="848"/>
      <c r="BA63" s="848"/>
      <c r="BB63" s="848"/>
      <c r="BC63" s="848"/>
      <c r="BD63" s="848"/>
      <c r="BE63" s="849"/>
      <c r="BF63" s="849"/>
      <c r="BG63" s="849"/>
      <c r="BH63" s="849"/>
      <c r="BI63" s="850"/>
      <c r="BJ63" s="851" t="s">
        <v>413</v>
      </c>
      <c r="BK63" s="852"/>
      <c r="BL63" s="852"/>
      <c r="BM63" s="852"/>
      <c r="BN63" s="853"/>
      <c r="BO63" s="237"/>
      <c r="BP63" s="237"/>
      <c r="BQ63" s="234">
        <v>57</v>
      </c>
      <c r="BR63" s="235"/>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26"/>
    </row>
    <row r="64" spans="1:131" ht="26.25" customHeight="1" x14ac:dyDescent="0.2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26"/>
    </row>
    <row r="65" spans="1:131" ht="26.25" customHeight="1" thickBot="1" x14ac:dyDescent="0.3">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26"/>
    </row>
    <row r="66" spans="1:131" ht="26.25" customHeight="1" x14ac:dyDescent="0.25">
      <c r="A66" s="727" t="s">
        <v>415</v>
      </c>
      <c r="B66" s="728"/>
      <c r="C66" s="728"/>
      <c r="D66" s="728"/>
      <c r="E66" s="728"/>
      <c r="F66" s="728"/>
      <c r="G66" s="728"/>
      <c r="H66" s="728"/>
      <c r="I66" s="728"/>
      <c r="J66" s="728"/>
      <c r="K66" s="728"/>
      <c r="L66" s="728"/>
      <c r="M66" s="728"/>
      <c r="N66" s="728"/>
      <c r="O66" s="728"/>
      <c r="P66" s="729"/>
      <c r="Q66" s="733" t="s">
        <v>416</v>
      </c>
      <c r="R66" s="734"/>
      <c r="S66" s="734"/>
      <c r="T66" s="734"/>
      <c r="U66" s="735"/>
      <c r="V66" s="733" t="s">
        <v>417</v>
      </c>
      <c r="W66" s="734"/>
      <c r="X66" s="734"/>
      <c r="Y66" s="734"/>
      <c r="Z66" s="735"/>
      <c r="AA66" s="733" t="s">
        <v>418</v>
      </c>
      <c r="AB66" s="734"/>
      <c r="AC66" s="734"/>
      <c r="AD66" s="734"/>
      <c r="AE66" s="735"/>
      <c r="AF66" s="854" t="s">
        <v>419</v>
      </c>
      <c r="AG66" s="815"/>
      <c r="AH66" s="815"/>
      <c r="AI66" s="815"/>
      <c r="AJ66" s="855"/>
      <c r="AK66" s="733" t="s">
        <v>420</v>
      </c>
      <c r="AL66" s="728"/>
      <c r="AM66" s="728"/>
      <c r="AN66" s="728"/>
      <c r="AO66" s="729"/>
      <c r="AP66" s="733" t="s">
        <v>421</v>
      </c>
      <c r="AQ66" s="734"/>
      <c r="AR66" s="734"/>
      <c r="AS66" s="734"/>
      <c r="AT66" s="735"/>
      <c r="AU66" s="733" t="s">
        <v>422</v>
      </c>
      <c r="AV66" s="734"/>
      <c r="AW66" s="734"/>
      <c r="AX66" s="734"/>
      <c r="AY66" s="735"/>
      <c r="AZ66" s="733" t="s">
        <v>381</v>
      </c>
      <c r="BA66" s="734"/>
      <c r="BB66" s="734"/>
      <c r="BC66" s="734"/>
      <c r="BD66" s="740"/>
      <c r="BE66" s="237"/>
      <c r="BF66" s="237"/>
      <c r="BG66" s="237"/>
      <c r="BH66" s="237"/>
      <c r="BI66" s="237"/>
      <c r="BJ66" s="237"/>
      <c r="BK66" s="237"/>
      <c r="BL66" s="237"/>
      <c r="BM66" s="237"/>
      <c r="BN66" s="237"/>
      <c r="BO66" s="237"/>
      <c r="BP66" s="237"/>
      <c r="BQ66" s="234">
        <v>60</v>
      </c>
      <c r="BR66" s="239"/>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26"/>
    </row>
    <row r="67" spans="1:131" ht="26.25" customHeight="1" thickBot="1" x14ac:dyDescent="0.3">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37"/>
      <c r="BF67" s="237"/>
      <c r="BG67" s="237"/>
      <c r="BH67" s="237"/>
      <c r="BI67" s="237"/>
      <c r="BJ67" s="237"/>
      <c r="BK67" s="237"/>
      <c r="BL67" s="237"/>
      <c r="BM67" s="237"/>
      <c r="BN67" s="237"/>
      <c r="BO67" s="237"/>
      <c r="BP67" s="237"/>
      <c r="BQ67" s="234">
        <v>61</v>
      </c>
      <c r="BR67" s="239"/>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26"/>
    </row>
    <row r="68" spans="1:131" ht="26.25" customHeight="1" thickTop="1" x14ac:dyDescent="0.25">
      <c r="A68" s="232">
        <v>1</v>
      </c>
      <c r="B68" s="869" t="s">
        <v>584</v>
      </c>
      <c r="C68" s="870"/>
      <c r="D68" s="870"/>
      <c r="E68" s="870"/>
      <c r="F68" s="870"/>
      <c r="G68" s="870"/>
      <c r="H68" s="870"/>
      <c r="I68" s="870"/>
      <c r="J68" s="870"/>
      <c r="K68" s="870"/>
      <c r="L68" s="870"/>
      <c r="M68" s="870"/>
      <c r="N68" s="870"/>
      <c r="O68" s="870"/>
      <c r="P68" s="871"/>
      <c r="Q68" s="872">
        <v>1667</v>
      </c>
      <c r="R68" s="866"/>
      <c r="S68" s="866"/>
      <c r="T68" s="866"/>
      <c r="U68" s="866"/>
      <c r="V68" s="866">
        <v>1629</v>
      </c>
      <c r="W68" s="866"/>
      <c r="X68" s="866"/>
      <c r="Y68" s="866"/>
      <c r="Z68" s="866"/>
      <c r="AA68" s="866">
        <v>38</v>
      </c>
      <c r="AB68" s="866"/>
      <c r="AC68" s="866"/>
      <c r="AD68" s="866"/>
      <c r="AE68" s="866"/>
      <c r="AF68" s="866">
        <v>38</v>
      </c>
      <c r="AG68" s="866"/>
      <c r="AH68" s="866"/>
      <c r="AI68" s="866"/>
      <c r="AJ68" s="866"/>
      <c r="AK68" s="866" t="s">
        <v>536</v>
      </c>
      <c r="AL68" s="866"/>
      <c r="AM68" s="866"/>
      <c r="AN68" s="866"/>
      <c r="AO68" s="866"/>
      <c r="AP68" s="866">
        <v>533</v>
      </c>
      <c r="AQ68" s="866"/>
      <c r="AR68" s="866"/>
      <c r="AS68" s="866"/>
      <c r="AT68" s="866"/>
      <c r="AU68" s="866">
        <v>403</v>
      </c>
      <c r="AV68" s="866"/>
      <c r="AW68" s="866"/>
      <c r="AX68" s="866"/>
      <c r="AY68" s="866"/>
      <c r="AZ68" s="867"/>
      <c r="BA68" s="867"/>
      <c r="BB68" s="867"/>
      <c r="BC68" s="867"/>
      <c r="BD68" s="868"/>
      <c r="BE68" s="237"/>
      <c r="BF68" s="237"/>
      <c r="BG68" s="237"/>
      <c r="BH68" s="237"/>
      <c r="BI68" s="237"/>
      <c r="BJ68" s="237"/>
      <c r="BK68" s="237"/>
      <c r="BL68" s="237"/>
      <c r="BM68" s="237"/>
      <c r="BN68" s="237"/>
      <c r="BO68" s="237"/>
      <c r="BP68" s="237"/>
      <c r="BQ68" s="234">
        <v>62</v>
      </c>
      <c r="BR68" s="239"/>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26"/>
    </row>
    <row r="69" spans="1:131" ht="26.25" customHeight="1" x14ac:dyDescent="0.25">
      <c r="A69" s="234">
        <v>2</v>
      </c>
      <c r="B69" s="873" t="s">
        <v>585</v>
      </c>
      <c r="C69" s="874"/>
      <c r="D69" s="874"/>
      <c r="E69" s="874"/>
      <c r="F69" s="874"/>
      <c r="G69" s="874"/>
      <c r="H69" s="874"/>
      <c r="I69" s="874"/>
      <c r="J69" s="874"/>
      <c r="K69" s="874"/>
      <c r="L69" s="874"/>
      <c r="M69" s="874"/>
      <c r="N69" s="874"/>
      <c r="O69" s="874"/>
      <c r="P69" s="875"/>
      <c r="Q69" s="876">
        <v>577</v>
      </c>
      <c r="R69" s="830"/>
      <c r="S69" s="830"/>
      <c r="T69" s="830"/>
      <c r="U69" s="830"/>
      <c r="V69" s="830">
        <v>536</v>
      </c>
      <c r="W69" s="830"/>
      <c r="X69" s="830"/>
      <c r="Y69" s="830"/>
      <c r="Z69" s="830"/>
      <c r="AA69" s="830">
        <v>41</v>
      </c>
      <c r="AB69" s="830"/>
      <c r="AC69" s="830"/>
      <c r="AD69" s="830"/>
      <c r="AE69" s="830"/>
      <c r="AF69" s="830">
        <v>41</v>
      </c>
      <c r="AG69" s="830"/>
      <c r="AH69" s="830"/>
      <c r="AI69" s="830"/>
      <c r="AJ69" s="830"/>
      <c r="AK69" s="830" t="s">
        <v>536</v>
      </c>
      <c r="AL69" s="830"/>
      <c r="AM69" s="830"/>
      <c r="AN69" s="830"/>
      <c r="AO69" s="830"/>
      <c r="AP69" s="830">
        <v>82</v>
      </c>
      <c r="AQ69" s="830"/>
      <c r="AR69" s="830"/>
      <c r="AS69" s="830"/>
      <c r="AT69" s="830"/>
      <c r="AU69" s="830">
        <v>51</v>
      </c>
      <c r="AV69" s="830"/>
      <c r="AW69" s="830"/>
      <c r="AX69" s="830"/>
      <c r="AY69" s="830"/>
      <c r="AZ69" s="832"/>
      <c r="BA69" s="832"/>
      <c r="BB69" s="832"/>
      <c r="BC69" s="832"/>
      <c r="BD69" s="833"/>
      <c r="BE69" s="237"/>
      <c r="BF69" s="237"/>
      <c r="BG69" s="237"/>
      <c r="BH69" s="237"/>
      <c r="BI69" s="237"/>
      <c r="BJ69" s="237"/>
      <c r="BK69" s="237"/>
      <c r="BL69" s="237"/>
      <c r="BM69" s="237"/>
      <c r="BN69" s="237"/>
      <c r="BO69" s="237"/>
      <c r="BP69" s="237"/>
      <c r="BQ69" s="234">
        <v>63</v>
      </c>
      <c r="BR69" s="239"/>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26"/>
    </row>
    <row r="70" spans="1:131" ht="26.25" customHeight="1" x14ac:dyDescent="0.25">
      <c r="A70" s="234">
        <v>3</v>
      </c>
      <c r="B70" s="873" t="s">
        <v>586</v>
      </c>
      <c r="C70" s="874"/>
      <c r="D70" s="874"/>
      <c r="E70" s="874"/>
      <c r="F70" s="874"/>
      <c r="G70" s="874"/>
      <c r="H70" s="874"/>
      <c r="I70" s="874"/>
      <c r="J70" s="874"/>
      <c r="K70" s="874"/>
      <c r="L70" s="874"/>
      <c r="M70" s="874"/>
      <c r="N70" s="874"/>
      <c r="O70" s="874"/>
      <c r="P70" s="875"/>
      <c r="Q70" s="876">
        <v>954</v>
      </c>
      <c r="R70" s="830"/>
      <c r="S70" s="830"/>
      <c r="T70" s="830"/>
      <c r="U70" s="830"/>
      <c r="V70" s="830">
        <v>854</v>
      </c>
      <c r="W70" s="830"/>
      <c r="X70" s="830"/>
      <c r="Y70" s="830"/>
      <c r="Z70" s="830"/>
      <c r="AA70" s="830">
        <v>100</v>
      </c>
      <c r="AB70" s="830"/>
      <c r="AC70" s="830"/>
      <c r="AD70" s="830"/>
      <c r="AE70" s="830"/>
      <c r="AF70" s="830">
        <v>100</v>
      </c>
      <c r="AG70" s="830"/>
      <c r="AH70" s="830"/>
      <c r="AI70" s="830"/>
      <c r="AJ70" s="830"/>
      <c r="AK70" s="830">
        <v>0</v>
      </c>
      <c r="AL70" s="830"/>
      <c r="AM70" s="830"/>
      <c r="AN70" s="830"/>
      <c r="AO70" s="830"/>
      <c r="AP70" s="830">
        <v>3</v>
      </c>
      <c r="AQ70" s="830"/>
      <c r="AR70" s="830"/>
      <c r="AS70" s="830"/>
      <c r="AT70" s="830"/>
      <c r="AU70" s="830">
        <v>2</v>
      </c>
      <c r="AV70" s="830"/>
      <c r="AW70" s="830"/>
      <c r="AX70" s="830"/>
      <c r="AY70" s="830"/>
      <c r="AZ70" s="832"/>
      <c r="BA70" s="832"/>
      <c r="BB70" s="832"/>
      <c r="BC70" s="832"/>
      <c r="BD70" s="833"/>
      <c r="BE70" s="237"/>
      <c r="BF70" s="237"/>
      <c r="BG70" s="237"/>
      <c r="BH70" s="237"/>
      <c r="BI70" s="237"/>
      <c r="BJ70" s="237"/>
      <c r="BK70" s="237"/>
      <c r="BL70" s="237"/>
      <c r="BM70" s="237"/>
      <c r="BN70" s="237"/>
      <c r="BO70" s="237"/>
      <c r="BP70" s="237"/>
      <c r="BQ70" s="234">
        <v>64</v>
      </c>
      <c r="BR70" s="239"/>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26"/>
    </row>
    <row r="71" spans="1:131" ht="26.25" customHeight="1" x14ac:dyDescent="0.25">
      <c r="A71" s="234">
        <v>4</v>
      </c>
      <c r="B71" s="873" t="s">
        <v>587</v>
      </c>
      <c r="C71" s="874"/>
      <c r="D71" s="874"/>
      <c r="E71" s="874"/>
      <c r="F71" s="874"/>
      <c r="G71" s="874"/>
      <c r="H71" s="874"/>
      <c r="I71" s="874"/>
      <c r="J71" s="874"/>
      <c r="K71" s="874"/>
      <c r="L71" s="874"/>
      <c r="M71" s="874"/>
      <c r="N71" s="874"/>
      <c r="O71" s="874"/>
      <c r="P71" s="875"/>
      <c r="Q71" s="876">
        <v>245</v>
      </c>
      <c r="R71" s="830"/>
      <c r="S71" s="830"/>
      <c r="T71" s="830"/>
      <c r="U71" s="830"/>
      <c r="V71" s="830">
        <v>234</v>
      </c>
      <c r="W71" s="830"/>
      <c r="X71" s="830"/>
      <c r="Y71" s="830"/>
      <c r="Z71" s="830"/>
      <c r="AA71" s="830">
        <v>11</v>
      </c>
      <c r="AB71" s="830"/>
      <c r="AC71" s="830"/>
      <c r="AD71" s="830"/>
      <c r="AE71" s="830"/>
      <c r="AF71" s="830">
        <v>511</v>
      </c>
      <c r="AG71" s="830"/>
      <c r="AH71" s="830"/>
      <c r="AI71" s="830"/>
      <c r="AJ71" s="830"/>
      <c r="AK71" s="830">
        <v>76</v>
      </c>
      <c r="AL71" s="830"/>
      <c r="AM71" s="830"/>
      <c r="AN71" s="830"/>
      <c r="AO71" s="830"/>
      <c r="AP71" s="830">
        <v>1060</v>
      </c>
      <c r="AQ71" s="830"/>
      <c r="AR71" s="830"/>
      <c r="AS71" s="830"/>
      <c r="AT71" s="830"/>
      <c r="AU71" s="830">
        <v>353</v>
      </c>
      <c r="AV71" s="830"/>
      <c r="AW71" s="830"/>
      <c r="AX71" s="830"/>
      <c r="AY71" s="830"/>
      <c r="AZ71" s="832"/>
      <c r="BA71" s="832"/>
      <c r="BB71" s="832"/>
      <c r="BC71" s="832"/>
      <c r="BD71" s="833"/>
      <c r="BE71" s="237"/>
      <c r="BF71" s="237"/>
      <c r="BG71" s="237"/>
      <c r="BH71" s="237"/>
      <c r="BI71" s="237"/>
      <c r="BJ71" s="237"/>
      <c r="BK71" s="237"/>
      <c r="BL71" s="237"/>
      <c r="BM71" s="237"/>
      <c r="BN71" s="237"/>
      <c r="BO71" s="237"/>
      <c r="BP71" s="237"/>
      <c r="BQ71" s="234">
        <v>65</v>
      </c>
      <c r="BR71" s="239"/>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26"/>
    </row>
    <row r="72" spans="1:131" ht="26.25" customHeight="1" x14ac:dyDescent="0.25">
      <c r="A72" s="234">
        <v>5</v>
      </c>
      <c r="B72" s="873" t="s">
        <v>588</v>
      </c>
      <c r="C72" s="874"/>
      <c r="D72" s="874"/>
      <c r="E72" s="874"/>
      <c r="F72" s="874"/>
      <c r="G72" s="874"/>
      <c r="H72" s="874"/>
      <c r="I72" s="874"/>
      <c r="J72" s="874"/>
      <c r="K72" s="874"/>
      <c r="L72" s="874"/>
      <c r="M72" s="874"/>
      <c r="N72" s="874"/>
      <c r="O72" s="874"/>
      <c r="P72" s="875"/>
      <c r="Q72" s="876">
        <v>707</v>
      </c>
      <c r="R72" s="830"/>
      <c r="S72" s="830"/>
      <c r="T72" s="830"/>
      <c r="U72" s="830"/>
      <c r="V72" s="830">
        <v>598</v>
      </c>
      <c r="W72" s="830"/>
      <c r="X72" s="830"/>
      <c r="Y72" s="830"/>
      <c r="Z72" s="830"/>
      <c r="AA72" s="830">
        <v>109</v>
      </c>
      <c r="AB72" s="830"/>
      <c r="AC72" s="830"/>
      <c r="AD72" s="830"/>
      <c r="AE72" s="830"/>
      <c r="AF72" s="830">
        <v>109</v>
      </c>
      <c r="AG72" s="830"/>
      <c r="AH72" s="830"/>
      <c r="AI72" s="830"/>
      <c r="AJ72" s="830"/>
      <c r="AK72" s="830">
        <v>143</v>
      </c>
      <c r="AL72" s="830"/>
      <c r="AM72" s="830"/>
      <c r="AN72" s="830"/>
      <c r="AO72" s="830"/>
      <c r="AP72" s="830" t="s">
        <v>536</v>
      </c>
      <c r="AQ72" s="830"/>
      <c r="AR72" s="830"/>
      <c r="AS72" s="830"/>
      <c r="AT72" s="830"/>
      <c r="AU72" s="830" t="s">
        <v>536</v>
      </c>
      <c r="AV72" s="830"/>
      <c r="AW72" s="830"/>
      <c r="AX72" s="830"/>
      <c r="AY72" s="830"/>
      <c r="AZ72" s="832"/>
      <c r="BA72" s="832"/>
      <c r="BB72" s="832"/>
      <c r="BC72" s="832"/>
      <c r="BD72" s="833"/>
      <c r="BE72" s="237"/>
      <c r="BF72" s="237"/>
      <c r="BG72" s="237"/>
      <c r="BH72" s="237"/>
      <c r="BI72" s="237"/>
      <c r="BJ72" s="237"/>
      <c r="BK72" s="237"/>
      <c r="BL72" s="237"/>
      <c r="BM72" s="237"/>
      <c r="BN72" s="237"/>
      <c r="BO72" s="237"/>
      <c r="BP72" s="237"/>
      <c r="BQ72" s="234">
        <v>66</v>
      </c>
      <c r="BR72" s="239"/>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26"/>
    </row>
    <row r="73" spans="1:131" ht="26.25" customHeight="1" x14ac:dyDescent="0.25">
      <c r="A73" s="234">
        <v>6</v>
      </c>
      <c r="B73" s="873" t="s">
        <v>589</v>
      </c>
      <c r="C73" s="874"/>
      <c r="D73" s="874"/>
      <c r="E73" s="874"/>
      <c r="F73" s="874"/>
      <c r="G73" s="874"/>
      <c r="H73" s="874"/>
      <c r="I73" s="874"/>
      <c r="J73" s="874"/>
      <c r="K73" s="874"/>
      <c r="L73" s="874"/>
      <c r="M73" s="874"/>
      <c r="N73" s="874"/>
      <c r="O73" s="874"/>
      <c r="P73" s="875"/>
      <c r="Q73" s="876">
        <v>5739</v>
      </c>
      <c r="R73" s="830"/>
      <c r="S73" s="830"/>
      <c r="T73" s="830"/>
      <c r="U73" s="830"/>
      <c r="V73" s="830">
        <v>5207</v>
      </c>
      <c r="W73" s="830"/>
      <c r="X73" s="830"/>
      <c r="Y73" s="830"/>
      <c r="Z73" s="830"/>
      <c r="AA73" s="830">
        <v>532</v>
      </c>
      <c r="AB73" s="830"/>
      <c r="AC73" s="830"/>
      <c r="AD73" s="830"/>
      <c r="AE73" s="830"/>
      <c r="AF73" s="830">
        <v>532</v>
      </c>
      <c r="AG73" s="830"/>
      <c r="AH73" s="830"/>
      <c r="AI73" s="830"/>
      <c r="AJ73" s="830"/>
      <c r="AK73" s="830" t="s">
        <v>536</v>
      </c>
      <c r="AL73" s="830"/>
      <c r="AM73" s="830"/>
      <c r="AN73" s="830"/>
      <c r="AO73" s="830"/>
      <c r="AP73" s="830" t="s">
        <v>536</v>
      </c>
      <c r="AQ73" s="830"/>
      <c r="AR73" s="830"/>
      <c r="AS73" s="830"/>
      <c r="AT73" s="830"/>
      <c r="AU73" s="830" t="s">
        <v>536</v>
      </c>
      <c r="AV73" s="830"/>
      <c r="AW73" s="830"/>
      <c r="AX73" s="830"/>
      <c r="AY73" s="830"/>
      <c r="AZ73" s="832"/>
      <c r="BA73" s="832"/>
      <c r="BB73" s="832"/>
      <c r="BC73" s="832"/>
      <c r="BD73" s="833"/>
      <c r="BE73" s="237"/>
      <c r="BF73" s="237"/>
      <c r="BG73" s="237"/>
      <c r="BH73" s="237"/>
      <c r="BI73" s="237"/>
      <c r="BJ73" s="237"/>
      <c r="BK73" s="237"/>
      <c r="BL73" s="237"/>
      <c r="BM73" s="237"/>
      <c r="BN73" s="237"/>
      <c r="BO73" s="237"/>
      <c r="BP73" s="237"/>
      <c r="BQ73" s="234">
        <v>67</v>
      </c>
      <c r="BR73" s="239"/>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26"/>
    </row>
    <row r="74" spans="1:131" ht="26.25" customHeight="1" x14ac:dyDescent="0.25">
      <c r="A74" s="234">
        <v>7</v>
      </c>
      <c r="B74" s="873" t="s">
        <v>590</v>
      </c>
      <c r="C74" s="874"/>
      <c r="D74" s="874"/>
      <c r="E74" s="874"/>
      <c r="F74" s="874"/>
      <c r="G74" s="874"/>
      <c r="H74" s="874"/>
      <c r="I74" s="874"/>
      <c r="J74" s="874"/>
      <c r="K74" s="874"/>
      <c r="L74" s="874"/>
      <c r="M74" s="874"/>
      <c r="N74" s="874"/>
      <c r="O74" s="874"/>
      <c r="P74" s="875"/>
      <c r="Q74" s="876">
        <v>1560</v>
      </c>
      <c r="R74" s="830"/>
      <c r="S74" s="830"/>
      <c r="T74" s="830"/>
      <c r="U74" s="830"/>
      <c r="V74" s="830">
        <v>1556</v>
      </c>
      <c r="W74" s="830"/>
      <c r="X74" s="830"/>
      <c r="Y74" s="830"/>
      <c r="Z74" s="830"/>
      <c r="AA74" s="830">
        <v>4</v>
      </c>
      <c r="AB74" s="830"/>
      <c r="AC74" s="830"/>
      <c r="AD74" s="830"/>
      <c r="AE74" s="830"/>
      <c r="AF74" s="830">
        <v>4</v>
      </c>
      <c r="AG74" s="830"/>
      <c r="AH74" s="830"/>
      <c r="AI74" s="830"/>
      <c r="AJ74" s="830"/>
      <c r="AK74" s="830">
        <v>38</v>
      </c>
      <c r="AL74" s="830"/>
      <c r="AM74" s="830"/>
      <c r="AN74" s="830"/>
      <c r="AO74" s="830"/>
      <c r="AP74" s="830" t="s">
        <v>536</v>
      </c>
      <c r="AQ74" s="830"/>
      <c r="AR74" s="830"/>
      <c r="AS74" s="830"/>
      <c r="AT74" s="830"/>
      <c r="AU74" s="830" t="s">
        <v>536</v>
      </c>
      <c r="AV74" s="830"/>
      <c r="AW74" s="830"/>
      <c r="AX74" s="830"/>
      <c r="AY74" s="830"/>
      <c r="AZ74" s="832"/>
      <c r="BA74" s="832"/>
      <c r="BB74" s="832"/>
      <c r="BC74" s="832"/>
      <c r="BD74" s="833"/>
      <c r="BE74" s="237"/>
      <c r="BF74" s="237"/>
      <c r="BG74" s="237"/>
      <c r="BH74" s="237"/>
      <c r="BI74" s="237"/>
      <c r="BJ74" s="237"/>
      <c r="BK74" s="237"/>
      <c r="BL74" s="237"/>
      <c r="BM74" s="237"/>
      <c r="BN74" s="237"/>
      <c r="BO74" s="237"/>
      <c r="BP74" s="237"/>
      <c r="BQ74" s="234">
        <v>68</v>
      </c>
      <c r="BR74" s="239"/>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26"/>
    </row>
    <row r="75" spans="1:131" ht="26.25" customHeight="1" x14ac:dyDescent="0.25">
      <c r="A75" s="234">
        <v>8</v>
      </c>
      <c r="B75" s="873" t="s">
        <v>591</v>
      </c>
      <c r="C75" s="874"/>
      <c r="D75" s="874"/>
      <c r="E75" s="874"/>
      <c r="F75" s="874"/>
      <c r="G75" s="874"/>
      <c r="H75" s="874"/>
      <c r="I75" s="874"/>
      <c r="J75" s="874"/>
      <c r="K75" s="874"/>
      <c r="L75" s="874"/>
      <c r="M75" s="874"/>
      <c r="N75" s="874"/>
      <c r="O75" s="874"/>
      <c r="P75" s="875"/>
      <c r="Q75" s="877">
        <v>3</v>
      </c>
      <c r="R75" s="878"/>
      <c r="S75" s="878"/>
      <c r="T75" s="878"/>
      <c r="U75" s="834"/>
      <c r="V75" s="879">
        <v>2</v>
      </c>
      <c r="W75" s="878"/>
      <c r="X75" s="878"/>
      <c r="Y75" s="878"/>
      <c r="Z75" s="834"/>
      <c r="AA75" s="879">
        <v>1</v>
      </c>
      <c r="AB75" s="878"/>
      <c r="AC75" s="878"/>
      <c r="AD75" s="878"/>
      <c r="AE75" s="834"/>
      <c r="AF75" s="879">
        <v>1</v>
      </c>
      <c r="AG75" s="878"/>
      <c r="AH75" s="878"/>
      <c r="AI75" s="878"/>
      <c r="AJ75" s="834"/>
      <c r="AK75" s="879" t="s">
        <v>536</v>
      </c>
      <c r="AL75" s="878"/>
      <c r="AM75" s="878"/>
      <c r="AN75" s="878"/>
      <c r="AO75" s="834"/>
      <c r="AP75" s="879" t="s">
        <v>536</v>
      </c>
      <c r="AQ75" s="878"/>
      <c r="AR75" s="878"/>
      <c r="AS75" s="878"/>
      <c r="AT75" s="834"/>
      <c r="AU75" s="879" t="s">
        <v>536</v>
      </c>
      <c r="AV75" s="878"/>
      <c r="AW75" s="878"/>
      <c r="AX75" s="878"/>
      <c r="AY75" s="834"/>
      <c r="AZ75" s="832"/>
      <c r="BA75" s="832"/>
      <c r="BB75" s="832"/>
      <c r="BC75" s="832"/>
      <c r="BD75" s="833"/>
      <c r="BE75" s="237"/>
      <c r="BF75" s="237"/>
      <c r="BG75" s="237"/>
      <c r="BH75" s="237"/>
      <c r="BI75" s="237"/>
      <c r="BJ75" s="237"/>
      <c r="BK75" s="237"/>
      <c r="BL75" s="237"/>
      <c r="BM75" s="237"/>
      <c r="BN75" s="237"/>
      <c r="BO75" s="237"/>
      <c r="BP75" s="237"/>
      <c r="BQ75" s="234">
        <v>69</v>
      </c>
      <c r="BR75" s="239"/>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26"/>
    </row>
    <row r="76" spans="1:131" ht="26.25" customHeight="1" x14ac:dyDescent="0.25">
      <c r="A76" s="234">
        <v>9</v>
      </c>
      <c r="B76" s="873" t="s">
        <v>592</v>
      </c>
      <c r="C76" s="874"/>
      <c r="D76" s="874"/>
      <c r="E76" s="874"/>
      <c r="F76" s="874"/>
      <c r="G76" s="874"/>
      <c r="H76" s="874"/>
      <c r="I76" s="874"/>
      <c r="J76" s="874"/>
      <c r="K76" s="874"/>
      <c r="L76" s="874"/>
      <c r="M76" s="874"/>
      <c r="N76" s="874"/>
      <c r="O76" s="874"/>
      <c r="P76" s="875"/>
      <c r="Q76" s="877">
        <v>19</v>
      </c>
      <c r="R76" s="878"/>
      <c r="S76" s="878"/>
      <c r="T76" s="878"/>
      <c r="U76" s="834"/>
      <c r="V76" s="879">
        <v>16</v>
      </c>
      <c r="W76" s="878"/>
      <c r="X76" s="878"/>
      <c r="Y76" s="878"/>
      <c r="Z76" s="834"/>
      <c r="AA76" s="879">
        <v>3</v>
      </c>
      <c r="AB76" s="878"/>
      <c r="AC76" s="878"/>
      <c r="AD76" s="878"/>
      <c r="AE76" s="834"/>
      <c r="AF76" s="879">
        <v>3</v>
      </c>
      <c r="AG76" s="878"/>
      <c r="AH76" s="878"/>
      <c r="AI76" s="878"/>
      <c r="AJ76" s="834"/>
      <c r="AK76" s="879">
        <v>8</v>
      </c>
      <c r="AL76" s="878"/>
      <c r="AM76" s="878"/>
      <c r="AN76" s="878"/>
      <c r="AO76" s="834"/>
      <c r="AP76" s="879" t="s">
        <v>536</v>
      </c>
      <c r="AQ76" s="878"/>
      <c r="AR76" s="878"/>
      <c r="AS76" s="878"/>
      <c r="AT76" s="834"/>
      <c r="AU76" s="879" t="s">
        <v>536</v>
      </c>
      <c r="AV76" s="878"/>
      <c r="AW76" s="878"/>
      <c r="AX76" s="878"/>
      <c r="AY76" s="834"/>
      <c r="AZ76" s="832"/>
      <c r="BA76" s="832"/>
      <c r="BB76" s="832"/>
      <c r="BC76" s="832"/>
      <c r="BD76" s="833"/>
      <c r="BE76" s="237"/>
      <c r="BF76" s="237"/>
      <c r="BG76" s="237"/>
      <c r="BH76" s="237"/>
      <c r="BI76" s="237"/>
      <c r="BJ76" s="237"/>
      <c r="BK76" s="237"/>
      <c r="BL76" s="237"/>
      <c r="BM76" s="237"/>
      <c r="BN76" s="237"/>
      <c r="BO76" s="237"/>
      <c r="BP76" s="237"/>
      <c r="BQ76" s="234">
        <v>70</v>
      </c>
      <c r="BR76" s="239"/>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26"/>
    </row>
    <row r="77" spans="1:131" ht="26.25" customHeight="1" x14ac:dyDescent="0.25">
      <c r="A77" s="234">
        <v>10</v>
      </c>
      <c r="B77" s="873" t="s">
        <v>593</v>
      </c>
      <c r="C77" s="874"/>
      <c r="D77" s="874"/>
      <c r="E77" s="874"/>
      <c r="F77" s="874"/>
      <c r="G77" s="874"/>
      <c r="H77" s="874"/>
      <c r="I77" s="874"/>
      <c r="J77" s="874"/>
      <c r="K77" s="874"/>
      <c r="L77" s="874"/>
      <c r="M77" s="874"/>
      <c r="N77" s="874"/>
      <c r="O77" s="874"/>
      <c r="P77" s="875"/>
      <c r="Q77" s="877">
        <v>944</v>
      </c>
      <c r="R77" s="878"/>
      <c r="S77" s="878"/>
      <c r="T77" s="878"/>
      <c r="U77" s="834"/>
      <c r="V77" s="879">
        <v>884</v>
      </c>
      <c r="W77" s="878"/>
      <c r="X77" s="878"/>
      <c r="Y77" s="878"/>
      <c r="Z77" s="834"/>
      <c r="AA77" s="879">
        <v>60</v>
      </c>
      <c r="AB77" s="878"/>
      <c r="AC77" s="878"/>
      <c r="AD77" s="878"/>
      <c r="AE77" s="834"/>
      <c r="AF77" s="879">
        <v>60</v>
      </c>
      <c r="AG77" s="878"/>
      <c r="AH77" s="878"/>
      <c r="AI77" s="878"/>
      <c r="AJ77" s="834"/>
      <c r="AK77" s="879">
        <v>461</v>
      </c>
      <c r="AL77" s="878"/>
      <c r="AM77" s="878"/>
      <c r="AN77" s="878"/>
      <c r="AO77" s="834"/>
      <c r="AP77" s="879" t="s">
        <v>536</v>
      </c>
      <c r="AQ77" s="878"/>
      <c r="AR77" s="878"/>
      <c r="AS77" s="878"/>
      <c r="AT77" s="834"/>
      <c r="AU77" s="879" t="s">
        <v>536</v>
      </c>
      <c r="AV77" s="878"/>
      <c r="AW77" s="878"/>
      <c r="AX77" s="878"/>
      <c r="AY77" s="834"/>
      <c r="AZ77" s="832"/>
      <c r="BA77" s="832"/>
      <c r="BB77" s="832"/>
      <c r="BC77" s="832"/>
      <c r="BD77" s="833"/>
      <c r="BE77" s="237"/>
      <c r="BF77" s="237"/>
      <c r="BG77" s="237"/>
      <c r="BH77" s="237"/>
      <c r="BI77" s="237"/>
      <c r="BJ77" s="237"/>
      <c r="BK77" s="237"/>
      <c r="BL77" s="237"/>
      <c r="BM77" s="237"/>
      <c r="BN77" s="237"/>
      <c r="BO77" s="237"/>
      <c r="BP77" s="237"/>
      <c r="BQ77" s="234">
        <v>71</v>
      </c>
      <c r="BR77" s="239"/>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26"/>
    </row>
    <row r="78" spans="1:131" ht="26.25" customHeight="1" x14ac:dyDescent="0.25">
      <c r="A78" s="234">
        <v>11</v>
      </c>
      <c r="B78" s="873" t="s">
        <v>594</v>
      </c>
      <c r="C78" s="874"/>
      <c r="D78" s="874"/>
      <c r="E78" s="874"/>
      <c r="F78" s="874"/>
      <c r="G78" s="874"/>
      <c r="H78" s="874"/>
      <c r="I78" s="874"/>
      <c r="J78" s="874"/>
      <c r="K78" s="874"/>
      <c r="L78" s="874"/>
      <c r="M78" s="874"/>
      <c r="N78" s="874"/>
      <c r="O78" s="874"/>
      <c r="P78" s="875"/>
      <c r="Q78" s="876">
        <v>1095</v>
      </c>
      <c r="R78" s="830"/>
      <c r="S78" s="830"/>
      <c r="T78" s="830"/>
      <c r="U78" s="830"/>
      <c r="V78" s="830">
        <v>1056</v>
      </c>
      <c r="W78" s="830"/>
      <c r="X78" s="830"/>
      <c r="Y78" s="830"/>
      <c r="Z78" s="830"/>
      <c r="AA78" s="830">
        <v>39</v>
      </c>
      <c r="AB78" s="830"/>
      <c r="AC78" s="830"/>
      <c r="AD78" s="830"/>
      <c r="AE78" s="830"/>
      <c r="AF78" s="830">
        <v>39</v>
      </c>
      <c r="AG78" s="830"/>
      <c r="AH78" s="830"/>
      <c r="AI78" s="830"/>
      <c r="AJ78" s="830"/>
      <c r="AK78" s="830" t="s">
        <v>536</v>
      </c>
      <c r="AL78" s="830"/>
      <c r="AM78" s="830"/>
      <c r="AN78" s="830"/>
      <c r="AO78" s="830"/>
      <c r="AP78" s="830" t="s">
        <v>536</v>
      </c>
      <c r="AQ78" s="830"/>
      <c r="AR78" s="830"/>
      <c r="AS78" s="830"/>
      <c r="AT78" s="830"/>
      <c r="AU78" s="830" t="s">
        <v>536</v>
      </c>
      <c r="AV78" s="830"/>
      <c r="AW78" s="830"/>
      <c r="AX78" s="830"/>
      <c r="AY78" s="830"/>
      <c r="AZ78" s="832"/>
      <c r="BA78" s="832"/>
      <c r="BB78" s="832"/>
      <c r="BC78" s="832"/>
      <c r="BD78" s="833"/>
      <c r="BE78" s="237"/>
      <c r="BF78" s="237"/>
      <c r="BG78" s="237"/>
      <c r="BH78" s="237"/>
      <c r="BI78" s="237"/>
      <c r="BJ78" s="226"/>
      <c r="BK78" s="226"/>
      <c r="BL78" s="226"/>
      <c r="BM78" s="226"/>
      <c r="BN78" s="226"/>
      <c r="BO78" s="237"/>
      <c r="BP78" s="237"/>
      <c r="BQ78" s="234">
        <v>72</v>
      </c>
      <c r="BR78" s="239"/>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26"/>
    </row>
    <row r="79" spans="1:131" ht="26.25" customHeight="1" x14ac:dyDescent="0.25">
      <c r="A79" s="234">
        <v>12</v>
      </c>
      <c r="B79" s="873" t="s">
        <v>595</v>
      </c>
      <c r="C79" s="874"/>
      <c r="D79" s="874"/>
      <c r="E79" s="874"/>
      <c r="F79" s="874"/>
      <c r="G79" s="874"/>
      <c r="H79" s="874"/>
      <c r="I79" s="874"/>
      <c r="J79" s="874"/>
      <c r="K79" s="874"/>
      <c r="L79" s="874"/>
      <c r="M79" s="874"/>
      <c r="N79" s="874"/>
      <c r="O79" s="874"/>
      <c r="P79" s="875"/>
      <c r="Q79" s="876">
        <v>279741</v>
      </c>
      <c r="R79" s="830"/>
      <c r="S79" s="830"/>
      <c r="T79" s="830"/>
      <c r="U79" s="830"/>
      <c r="V79" s="830">
        <v>276725</v>
      </c>
      <c r="W79" s="830"/>
      <c r="X79" s="830"/>
      <c r="Y79" s="830"/>
      <c r="Z79" s="830"/>
      <c r="AA79" s="830">
        <v>3016</v>
      </c>
      <c r="AB79" s="830"/>
      <c r="AC79" s="830"/>
      <c r="AD79" s="830"/>
      <c r="AE79" s="830"/>
      <c r="AF79" s="830">
        <v>3016</v>
      </c>
      <c r="AG79" s="830"/>
      <c r="AH79" s="830"/>
      <c r="AI79" s="830"/>
      <c r="AJ79" s="830"/>
      <c r="AK79" s="830">
        <v>1373</v>
      </c>
      <c r="AL79" s="830"/>
      <c r="AM79" s="830"/>
      <c r="AN79" s="830"/>
      <c r="AO79" s="830"/>
      <c r="AP79" s="830" t="s">
        <v>536</v>
      </c>
      <c r="AQ79" s="830"/>
      <c r="AR79" s="830"/>
      <c r="AS79" s="830"/>
      <c r="AT79" s="830"/>
      <c r="AU79" s="830" t="s">
        <v>536</v>
      </c>
      <c r="AV79" s="830"/>
      <c r="AW79" s="830"/>
      <c r="AX79" s="830"/>
      <c r="AY79" s="830"/>
      <c r="AZ79" s="832"/>
      <c r="BA79" s="832"/>
      <c r="BB79" s="832"/>
      <c r="BC79" s="832"/>
      <c r="BD79" s="833"/>
      <c r="BE79" s="237"/>
      <c r="BF79" s="237"/>
      <c r="BG79" s="237"/>
      <c r="BH79" s="237"/>
      <c r="BI79" s="237"/>
      <c r="BJ79" s="226"/>
      <c r="BK79" s="226"/>
      <c r="BL79" s="226"/>
      <c r="BM79" s="226"/>
      <c r="BN79" s="226"/>
      <c r="BO79" s="237"/>
      <c r="BP79" s="237"/>
      <c r="BQ79" s="234">
        <v>73</v>
      </c>
      <c r="BR79" s="239"/>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26"/>
    </row>
    <row r="80" spans="1:131" ht="26.25" customHeight="1" x14ac:dyDescent="0.25">
      <c r="A80" s="234">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37"/>
      <c r="BF80" s="237"/>
      <c r="BG80" s="237"/>
      <c r="BH80" s="237"/>
      <c r="BI80" s="237"/>
      <c r="BJ80" s="237"/>
      <c r="BK80" s="237"/>
      <c r="BL80" s="237"/>
      <c r="BM80" s="237"/>
      <c r="BN80" s="237"/>
      <c r="BO80" s="237"/>
      <c r="BP80" s="237"/>
      <c r="BQ80" s="234">
        <v>74</v>
      </c>
      <c r="BR80" s="239"/>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26"/>
    </row>
    <row r="81" spans="1:131" ht="26.25" customHeight="1" x14ac:dyDescent="0.25">
      <c r="A81" s="234">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37"/>
      <c r="BF81" s="237"/>
      <c r="BG81" s="237"/>
      <c r="BH81" s="237"/>
      <c r="BI81" s="237"/>
      <c r="BJ81" s="237"/>
      <c r="BK81" s="237"/>
      <c r="BL81" s="237"/>
      <c r="BM81" s="237"/>
      <c r="BN81" s="237"/>
      <c r="BO81" s="237"/>
      <c r="BP81" s="237"/>
      <c r="BQ81" s="234">
        <v>75</v>
      </c>
      <c r="BR81" s="239"/>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26"/>
    </row>
    <row r="82" spans="1:131" ht="26.25" customHeight="1" x14ac:dyDescent="0.25">
      <c r="A82" s="234">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37"/>
      <c r="BF82" s="237"/>
      <c r="BG82" s="237"/>
      <c r="BH82" s="237"/>
      <c r="BI82" s="237"/>
      <c r="BJ82" s="237"/>
      <c r="BK82" s="237"/>
      <c r="BL82" s="237"/>
      <c r="BM82" s="237"/>
      <c r="BN82" s="237"/>
      <c r="BO82" s="237"/>
      <c r="BP82" s="237"/>
      <c r="BQ82" s="234">
        <v>76</v>
      </c>
      <c r="BR82" s="239"/>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26"/>
    </row>
    <row r="83" spans="1:131" ht="26.25" customHeight="1" x14ac:dyDescent="0.25">
      <c r="A83" s="234">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37"/>
      <c r="BF83" s="237"/>
      <c r="BG83" s="237"/>
      <c r="BH83" s="237"/>
      <c r="BI83" s="237"/>
      <c r="BJ83" s="237"/>
      <c r="BK83" s="237"/>
      <c r="BL83" s="237"/>
      <c r="BM83" s="237"/>
      <c r="BN83" s="237"/>
      <c r="BO83" s="237"/>
      <c r="BP83" s="237"/>
      <c r="BQ83" s="234">
        <v>77</v>
      </c>
      <c r="BR83" s="239"/>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26"/>
    </row>
    <row r="84" spans="1:131" ht="26.25" customHeight="1" x14ac:dyDescent="0.25">
      <c r="A84" s="234">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37"/>
      <c r="BF84" s="237"/>
      <c r="BG84" s="237"/>
      <c r="BH84" s="237"/>
      <c r="BI84" s="237"/>
      <c r="BJ84" s="237"/>
      <c r="BK84" s="237"/>
      <c r="BL84" s="237"/>
      <c r="BM84" s="237"/>
      <c r="BN84" s="237"/>
      <c r="BO84" s="237"/>
      <c r="BP84" s="237"/>
      <c r="BQ84" s="234">
        <v>78</v>
      </c>
      <c r="BR84" s="239"/>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26"/>
    </row>
    <row r="85" spans="1:131" ht="26.25" customHeight="1" x14ac:dyDescent="0.25">
      <c r="A85" s="234">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37"/>
      <c r="BF85" s="237"/>
      <c r="BG85" s="237"/>
      <c r="BH85" s="237"/>
      <c r="BI85" s="237"/>
      <c r="BJ85" s="237"/>
      <c r="BK85" s="237"/>
      <c r="BL85" s="237"/>
      <c r="BM85" s="237"/>
      <c r="BN85" s="237"/>
      <c r="BO85" s="237"/>
      <c r="BP85" s="237"/>
      <c r="BQ85" s="234">
        <v>79</v>
      </c>
      <c r="BR85" s="239"/>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26"/>
    </row>
    <row r="86" spans="1:131" ht="26.25" customHeight="1" x14ac:dyDescent="0.25">
      <c r="A86" s="234">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37"/>
      <c r="BF86" s="237"/>
      <c r="BG86" s="237"/>
      <c r="BH86" s="237"/>
      <c r="BI86" s="237"/>
      <c r="BJ86" s="237"/>
      <c r="BK86" s="237"/>
      <c r="BL86" s="237"/>
      <c r="BM86" s="237"/>
      <c r="BN86" s="237"/>
      <c r="BO86" s="237"/>
      <c r="BP86" s="237"/>
      <c r="BQ86" s="234">
        <v>80</v>
      </c>
      <c r="BR86" s="239"/>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26"/>
    </row>
    <row r="87" spans="1:131" ht="26.25" customHeight="1" x14ac:dyDescent="0.25">
      <c r="A87" s="240">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37"/>
      <c r="BF87" s="237"/>
      <c r="BG87" s="237"/>
      <c r="BH87" s="237"/>
      <c r="BI87" s="237"/>
      <c r="BJ87" s="237"/>
      <c r="BK87" s="237"/>
      <c r="BL87" s="237"/>
      <c r="BM87" s="237"/>
      <c r="BN87" s="237"/>
      <c r="BO87" s="237"/>
      <c r="BP87" s="237"/>
      <c r="BQ87" s="234">
        <v>81</v>
      </c>
      <c r="BR87" s="239"/>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26"/>
    </row>
    <row r="88" spans="1:131" ht="26.25" customHeight="1" thickBot="1" x14ac:dyDescent="0.3">
      <c r="A88" s="236" t="s">
        <v>393</v>
      </c>
      <c r="B88" s="789" t="s">
        <v>423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4454</v>
      </c>
      <c r="AG88" s="844"/>
      <c r="AH88" s="844"/>
      <c r="AI88" s="844"/>
      <c r="AJ88" s="844"/>
      <c r="AK88" s="841"/>
      <c r="AL88" s="841"/>
      <c r="AM88" s="841"/>
      <c r="AN88" s="841"/>
      <c r="AO88" s="841"/>
      <c r="AP88" s="844">
        <v>1678</v>
      </c>
      <c r="AQ88" s="844"/>
      <c r="AR88" s="844"/>
      <c r="AS88" s="844"/>
      <c r="AT88" s="844"/>
      <c r="AU88" s="844">
        <v>809</v>
      </c>
      <c r="AV88" s="844"/>
      <c r="AW88" s="844"/>
      <c r="AX88" s="844"/>
      <c r="AY88" s="844"/>
      <c r="AZ88" s="849"/>
      <c r="BA88" s="849"/>
      <c r="BB88" s="849"/>
      <c r="BC88" s="849"/>
      <c r="BD88" s="850"/>
      <c r="BE88" s="237"/>
      <c r="BF88" s="237"/>
      <c r="BG88" s="237"/>
      <c r="BH88" s="237"/>
      <c r="BI88" s="237"/>
      <c r="BJ88" s="237"/>
      <c r="BK88" s="237"/>
      <c r="BL88" s="237"/>
      <c r="BM88" s="237"/>
      <c r="BN88" s="237"/>
      <c r="BO88" s="237"/>
      <c r="BP88" s="237"/>
      <c r="BQ88" s="234">
        <v>82</v>
      </c>
      <c r="BR88" s="239"/>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26"/>
    </row>
    <row r="89" spans="1:131" ht="26.25" hidden="1" customHeight="1" x14ac:dyDescent="0.2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26"/>
    </row>
    <row r="90" spans="1:131" ht="26.25" hidden="1" customHeight="1" x14ac:dyDescent="0.2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26"/>
    </row>
    <row r="91" spans="1:131" ht="26.25" hidden="1" customHeight="1" x14ac:dyDescent="0.2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26"/>
    </row>
    <row r="92" spans="1:131" ht="26.25" hidden="1" customHeight="1" x14ac:dyDescent="0.2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26"/>
    </row>
    <row r="93" spans="1:131" ht="26.25" hidden="1" customHeight="1" x14ac:dyDescent="0.2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26"/>
    </row>
    <row r="94" spans="1:131" ht="26.25" hidden="1" customHeight="1" x14ac:dyDescent="0.2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26"/>
    </row>
    <row r="95" spans="1:131" ht="26.25" hidden="1" customHeight="1" x14ac:dyDescent="0.2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26"/>
    </row>
    <row r="96" spans="1:131" ht="26.25" hidden="1" customHeight="1" x14ac:dyDescent="0.2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26"/>
    </row>
    <row r="97" spans="1:131" ht="26.25" hidden="1" customHeight="1" x14ac:dyDescent="0.2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26"/>
    </row>
    <row r="98" spans="1:131" ht="26.25" hidden="1" customHeight="1" x14ac:dyDescent="0.2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26"/>
    </row>
    <row r="99" spans="1:131" ht="26.25" hidden="1" customHeight="1" x14ac:dyDescent="0.2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26"/>
    </row>
    <row r="100" spans="1:131" ht="26.25" hidden="1" customHeight="1" x14ac:dyDescent="0.2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26"/>
    </row>
    <row r="101" spans="1:131" ht="26.25" hidden="1" customHeight="1" x14ac:dyDescent="0.2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26"/>
    </row>
    <row r="102" spans="1:131" ht="26.25" customHeight="1" thickBot="1" x14ac:dyDescent="0.3">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393</v>
      </c>
      <c r="BR102" s="789" t="s">
        <v>424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26"/>
    </row>
    <row r="103" spans="1:131" ht="26.25" customHeight="1" x14ac:dyDescent="0.2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15" t="s">
        <v>425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26"/>
    </row>
    <row r="104" spans="1:131" ht="26.25" customHeight="1" x14ac:dyDescent="0.2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16" t="s">
        <v>426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26"/>
    </row>
    <row r="105" spans="1:131" ht="11.25" customHeight="1" x14ac:dyDescent="0.2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3">
      <c r="A107" s="245" t="s">
        <v>427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5">
      <c r="A108" s="917" t="s">
        <v>429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26" customFormat="1" ht="26.25" customHeight="1" x14ac:dyDescent="0.25">
      <c r="A109" s="912" t="s">
        <v>431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432</v>
      </c>
      <c r="AB109" s="893"/>
      <c r="AC109" s="893"/>
      <c r="AD109" s="893"/>
      <c r="AE109" s="894"/>
      <c r="AF109" s="892" t="s">
        <v>433</v>
      </c>
      <c r="AG109" s="893"/>
      <c r="AH109" s="893"/>
      <c r="AI109" s="893"/>
      <c r="AJ109" s="894"/>
      <c r="AK109" s="892" t="s">
        <v>311</v>
      </c>
      <c r="AL109" s="893"/>
      <c r="AM109" s="893"/>
      <c r="AN109" s="893"/>
      <c r="AO109" s="894"/>
      <c r="AP109" s="892" t="s">
        <v>434</v>
      </c>
      <c r="AQ109" s="893"/>
      <c r="AR109" s="893"/>
      <c r="AS109" s="893"/>
      <c r="AT109" s="895"/>
      <c r="AU109" s="912" t="s">
        <v>431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432</v>
      </c>
      <c r="BR109" s="893"/>
      <c r="BS109" s="893"/>
      <c r="BT109" s="893"/>
      <c r="BU109" s="894"/>
      <c r="BV109" s="892" t="s">
        <v>433</v>
      </c>
      <c r="BW109" s="893"/>
      <c r="BX109" s="893"/>
      <c r="BY109" s="893"/>
      <c r="BZ109" s="894"/>
      <c r="CA109" s="892" t="s">
        <v>311</v>
      </c>
      <c r="CB109" s="893"/>
      <c r="CC109" s="893"/>
      <c r="CD109" s="893"/>
      <c r="CE109" s="894"/>
      <c r="CF109" s="913" t="s">
        <v>434</v>
      </c>
      <c r="CG109" s="913"/>
      <c r="CH109" s="913"/>
      <c r="CI109" s="913"/>
      <c r="CJ109" s="913"/>
      <c r="CK109" s="892" t="s">
        <v>435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432</v>
      </c>
      <c r="DH109" s="893"/>
      <c r="DI109" s="893"/>
      <c r="DJ109" s="893"/>
      <c r="DK109" s="894"/>
      <c r="DL109" s="892" t="s">
        <v>433</v>
      </c>
      <c r="DM109" s="893"/>
      <c r="DN109" s="893"/>
      <c r="DO109" s="893"/>
      <c r="DP109" s="894"/>
      <c r="DQ109" s="892" t="s">
        <v>311</v>
      </c>
      <c r="DR109" s="893"/>
      <c r="DS109" s="893"/>
      <c r="DT109" s="893"/>
      <c r="DU109" s="894"/>
      <c r="DV109" s="892" t="s">
        <v>434</v>
      </c>
      <c r="DW109" s="893"/>
      <c r="DX109" s="893"/>
      <c r="DY109" s="893"/>
      <c r="DZ109" s="895"/>
    </row>
    <row r="110" spans="1:131" s="226" customFormat="1" ht="26.25" customHeight="1" x14ac:dyDescent="0.25">
      <c r="A110" s="896" t="s">
        <v>436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2519925</v>
      </c>
      <c r="AB110" s="900"/>
      <c r="AC110" s="900"/>
      <c r="AD110" s="900"/>
      <c r="AE110" s="901"/>
      <c r="AF110" s="902">
        <v>2520056</v>
      </c>
      <c r="AG110" s="900"/>
      <c r="AH110" s="900"/>
      <c r="AI110" s="900"/>
      <c r="AJ110" s="901"/>
      <c r="AK110" s="902">
        <v>2503303</v>
      </c>
      <c r="AL110" s="900"/>
      <c r="AM110" s="900"/>
      <c r="AN110" s="900"/>
      <c r="AO110" s="901"/>
      <c r="AP110" s="903">
        <v>21.6</v>
      </c>
      <c r="AQ110" s="904"/>
      <c r="AR110" s="904"/>
      <c r="AS110" s="904"/>
      <c r="AT110" s="905"/>
      <c r="AU110" s="906" t="s">
        <v>75</v>
      </c>
      <c r="AV110" s="907"/>
      <c r="AW110" s="907"/>
      <c r="AX110" s="907"/>
      <c r="AY110" s="907"/>
      <c r="AZ110" s="929" t="s">
        <v>437</v>
      </c>
      <c r="BA110" s="897"/>
      <c r="BB110" s="897"/>
      <c r="BC110" s="897"/>
      <c r="BD110" s="897"/>
      <c r="BE110" s="897"/>
      <c r="BF110" s="897"/>
      <c r="BG110" s="897"/>
      <c r="BH110" s="897"/>
      <c r="BI110" s="897"/>
      <c r="BJ110" s="897"/>
      <c r="BK110" s="897"/>
      <c r="BL110" s="897"/>
      <c r="BM110" s="897"/>
      <c r="BN110" s="897"/>
      <c r="BO110" s="897"/>
      <c r="BP110" s="898"/>
      <c r="BQ110" s="930">
        <v>28713714</v>
      </c>
      <c r="BR110" s="931"/>
      <c r="BS110" s="931"/>
      <c r="BT110" s="931"/>
      <c r="BU110" s="931"/>
      <c r="BV110" s="931">
        <v>27599809</v>
      </c>
      <c r="BW110" s="931"/>
      <c r="BX110" s="931"/>
      <c r="BY110" s="931"/>
      <c r="BZ110" s="931"/>
      <c r="CA110" s="931">
        <v>26280964</v>
      </c>
      <c r="CB110" s="931"/>
      <c r="CC110" s="931"/>
      <c r="CD110" s="931"/>
      <c r="CE110" s="931"/>
      <c r="CF110" s="944">
        <v>226.5</v>
      </c>
      <c r="CG110" s="945"/>
      <c r="CH110" s="945"/>
      <c r="CI110" s="945"/>
      <c r="CJ110" s="945"/>
      <c r="CK110" s="946" t="s">
        <v>438</v>
      </c>
      <c r="CL110" s="947"/>
      <c r="CM110" s="929" t="s">
        <v>439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413</v>
      </c>
      <c r="DH110" s="931"/>
      <c r="DI110" s="931"/>
      <c r="DJ110" s="931"/>
      <c r="DK110" s="931"/>
      <c r="DL110" s="931" t="s">
        <v>413</v>
      </c>
      <c r="DM110" s="931"/>
      <c r="DN110" s="931"/>
      <c r="DO110" s="931"/>
      <c r="DP110" s="931"/>
      <c r="DQ110" s="931" t="s">
        <v>413</v>
      </c>
      <c r="DR110" s="931"/>
      <c r="DS110" s="931"/>
      <c r="DT110" s="931"/>
      <c r="DU110" s="931"/>
      <c r="DV110" s="932" t="s">
        <v>413</v>
      </c>
      <c r="DW110" s="932"/>
      <c r="DX110" s="932"/>
      <c r="DY110" s="932"/>
      <c r="DZ110" s="933"/>
    </row>
    <row r="111" spans="1:131" s="226" customFormat="1" ht="26.25" customHeight="1" x14ac:dyDescent="0.25">
      <c r="A111" s="934" t="s">
        <v>440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183</v>
      </c>
      <c r="AB111" s="938"/>
      <c r="AC111" s="938"/>
      <c r="AD111" s="938"/>
      <c r="AE111" s="939"/>
      <c r="AF111" s="940" t="s">
        <v>441</v>
      </c>
      <c r="AG111" s="938"/>
      <c r="AH111" s="938"/>
      <c r="AI111" s="938"/>
      <c r="AJ111" s="939"/>
      <c r="AK111" s="940" t="s">
        <v>442</v>
      </c>
      <c r="AL111" s="938"/>
      <c r="AM111" s="938"/>
      <c r="AN111" s="938"/>
      <c r="AO111" s="939"/>
      <c r="AP111" s="941" t="s">
        <v>443</v>
      </c>
      <c r="AQ111" s="942"/>
      <c r="AR111" s="942"/>
      <c r="AS111" s="942"/>
      <c r="AT111" s="943"/>
      <c r="AU111" s="908"/>
      <c r="AV111" s="909"/>
      <c r="AW111" s="909"/>
      <c r="AX111" s="909"/>
      <c r="AY111" s="909"/>
      <c r="AZ111" s="922" t="s">
        <v>444</v>
      </c>
      <c r="BA111" s="923"/>
      <c r="BB111" s="923"/>
      <c r="BC111" s="923"/>
      <c r="BD111" s="923"/>
      <c r="BE111" s="923"/>
      <c r="BF111" s="923"/>
      <c r="BG111" s="923"/>
      <c r="BH111" s="923"/>
      <c r="BI111" s="923"/>
      <c r="BJ111" s="923"/>
      <c r="BK111" s="923"/>
      <c r="BL111" s="923"/>
      <c r="BM111" s="923"/>
      <c r="BN111" s="923"/>
      <c r="BO111" s="923"/>
      <c r="BP111" s="924"/>
      <c r="BQ111" s="925">
        <v>113534</v>
      </c>
      <c r="BR111" s="926"/>
      <c r="BS111" s="926"/>
      <c r="BT111" s="926"/>
      <c r="BU111" s="926"/>
      <c r="BV111" s="926">
        <v>75588</v>
      </c>
      <c r="BW111" s="926"/>
      <c r="BX111" s="926"/>
      <c r="BY111" s="926"/>
      <c r="BZ111" s="926"/>
      <c r="CA111" s="926">
        <v>46197</v>
      </c>
      <c r="CB111" s="926"/>
      <c r="CC111" s="926"/>
      <c r="CD111" s="926"/>
      <c r="CE111" s="926"/>
      <c r="CF111" s="920">
        <v>0.4</v>
      </c>
      <c r="CG111" s="921"/>
      <c r="CH111" s="921"/>
      <c r="CI111" s="921"/>
      <c r="CJ111" s="921"/>
      <c r="CK111" s="948"/>
      <c r="CL111" s="949"/>
      <c r="CM111" s="922" t="s">
        <v>445</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446</v>
      </c>
      <c r="DH111" s="926"/>
      <c r="DI111" s="926"/>
      <c r="DJ111" s="926"/>
      <c r="DK111" s="926"/>
      <c r="DL111" s="926" t="s">
        <v>441</v>
      </c>
      <c r="DM111" s="926"/>
      <c r="DN111" s="926"/>
      <c r="DO111" s="926"/>
      <c r="DP111" s="926"/>
      <c r="DQ111" s="926" t="s">
        <v>395</v>
      </c>
      <c r="DR111" s="926"/>
      <c r="DS111" s="926"/>
      <c r="DT111" s="926"/>
      <c r="DU111" s="926"/>
      <c r="DV111" s="927" t="s">
        <v>447</v>
      </c>
      <c r="DW111" s="927"/>
      <c r="DX111" s="927"/>
      <c r="DY111" s="927"/>
      <c r="DZ111" s="928"/>
    </row>
    <row r="112" spans="1:131" s="226" customFormat="1" ht="26.25" customHeight="1" x14ac:dyDescent="0.25">
      <c r="A112" s="952" t="s">
        <v>448</v>
      </c>
      <c r="B112" s="953"/>
      <c r="C112" s="923" t="s">
        <v>449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450</v>
      </c>
      <c r="AB112" s="959"/>
      <c r="AC112" s="959"/>
      <c r="AD112" s="959"/>
      <c r="AE112" s="960"/>
      <c r="AF112" s="961" t="s">
        <v>446</v>
      </c>
      <c r="AG112" s="959"/>
      <c r="AH112" s="959"/>
      <c r="AI112" s="959"/>
      <c r="AJ112" s="960"/>
      <c r="AK112" s="961" t="s">
        <v>450</v>
      </c>
      <c r="AL112" s="959"/>
      <c r="AM112" s="959"/>
      <c r="AN112" s="959"/>
      <c r="AO112" s="960"/>
      <c r="AP112" s="962" t="s">
        <v>451</v>
      </c>
      <c r="AQ112" s="963"/>
      <c r="AR112" s="963"/>
      <c r="AS112" s="963"/>
      <c r="AT112" s="964"/>
      <c r="AU112" s="908"/>
      <c r="AV112" s="909"/>
      <c r="AW112" s="909"/>
      <c r="AX112" s="909"/>
      <c r="AY112" s="909"/>
      <c r="AZ112" s="922" t="s">
        <v>452</v>
      </c>
      <c r="BA112" s="923"/>
      <c r="BB112" s="923"/>
      <c r="BC112" s="923"/>
      <c r="BD112" s="923"/>
      <c r="BE112" s="923"/>
      <c r="BF112" s="923"/>
      <c r="BG112" s="923"/>
      <c r="BH112" s="923"/>
      <c r="BI112" s="923"/>
      <c r="BJ112" s="923"/>
      <c r="BK112" s="923"/>
      <c r="BL112" s="923"/>
      <c r="BM112" s="923"/>
      <c r="BN112" s="923"/>
      <c r="BO112" s="923"/>
      <c r="BP112" s="924"/>
      <c r="BQ112" s="925">
        <v>12367259</v>
      </c>
      <c r="BR112" s="926"/>
      <c r="BS112" s="926"/>
      <c r="BT112" s="926"/>
      <c r="BU112" s="926"/>
      <c r="BV112" s="926">
        <v>10464591</v>
      </c>
      <c r="BW112" s="926"/>
      <c r="BX112" s="926"/>
      <c r="BY112" s="926"/>
      <c r="BZ112" s="926"/>
      <c r="CA112" s="926">
        <v>8407372</v>
      </c>
      <c r="CB112" s="926"/>
      <c r="CC112" s="926"/>
      <c r="CD112" s="926"/>
      <c r="CE112" s="926"/>
      <c r="CF112" s="920">
        <v>72.5</v>
      </c>
      <c r="CG112" s="921"/>
      <c r="CH112" s="921"/>
      <c r="CI112" s="921"/>
      <c r="CJ112" s="921"/>
      <c r="CK112" s="948"/>
      <c r="CL112" s="949"/>
      <c r="CM112" s="922" t="s">
        <v>453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442</v>
      </c>
      <c r="DH112" s="926"/>
      <c r="DI112" s="926"/>
      <c r="DJ112" s="926"/>
      <c r="DK112" s="926"/>
      <c r="DL112" s="926" t="s">
        <v>395</v>
      </c>
      <c r="DM112" s="926"/>
      <c r="DN112" s="926"/>
      <c r="DO112" s="926"/>
      <c r="DP112" s="926"/>
      <c r="DQ112" s="926" t="s">
        <v>442</v>
      </c>
      <c r="DR112" s="926"/>
      <c r="DS112" s="926"/>
      <c r="DT112" s="926"/>
      <c r="DU112" s="926"/>
      <c r="DV112" s="927" t="s">
        <v>451</v>
      </c>
      <c r="DW112" s="927"/>
      <c r="DX112" s="927"/>
      <c r="DY112" s="927"/>
      <c r="DZ112" s="928"/>
    </row>
    <row r="113" spans="1:130" s="226" customFormat="1" ht="26.25" customHeight="1" x14ac:dyDescent="0.25">
      <c r="A113" s="954"/>
      <c r="B113" s="955"/>
      <c r="C113" s="923" t="s">
        <v>454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697429</v>
      </c>
      <c r="AB113" s="938"/>
      <c r="AC113" s="938"/>
      <c r="AD113" s="938"/>
      <c r="AE113" s="939"/>
      <c r="AF113" s="940">
        <v>649319</v>
      </c>
      <c r="AG113" s="938"/>
      <c r="AH113" s="938"/>
      <c r="AI113" s="938"/>
      <c r="AJ113" s="939"/>
      <c r="AK113" s="940">
        <v>629470</v>
      </c>
      <c r="AL113" s="938"/>
      <c r="AM113" s="938"/>
      <c r="AN113" s="938"/>
      <c r="AO113" s="939"/>
      <c r="AP113" s="941">
        <v>5.4</v>
      </c>
      <c r="AQ113" s="942"/>
      <c r="AR113" s="942"/>
      <c r="AS113" s="942"/>
      <c r="AT113" s="943"/>
      <c r="AU113" s="908"/>
      <c r="AV113" s="909"/>
      <c r="AW113" s="909"/>
      <c r="AX113" s="909"/>
      <c r="AY113" s="909"/>
      <c r="AZ113" s="922" t="s">
        <v>455</v>
      </c>
      <c r="BA113" s="923"/>
      <c r="BB113" s="923"/>
      <c r="BC113" s="923"/>
      <c r="BD113" s="923"/>
      <c r="BE113" s="923"/>
      <c r="BF113" s="923"/>
      <c r="BG113" s="923"/>
      <c r="BH113" s="923"/>
      <c r="BI113" s="923"/>
      <c r="BJ113" s="923"/>
      <c r="BK113" s="923"/>
      <c r="BL113" s="923"/>
      <c r="BM113" s="923"/>
      <c r="BN113" s="923"/>
      <c r="BO113" s="923"/>
      <c r="BP113" s="924"/>
      <c r="BQ113" s="925">
        <v>744448</v>
      </c>
      <c r="BR113" s="926"/>
      <c r="BS113" s="926"/>
      <c r="BT113" s="926"/>
      <c r="BU113" s="926"/>
      <c r="BV113" s="926">
        <v>655758</v>
      </c>
      <c r="BW113" s="926"/>
      <c r="BX113" s="926"/>
      <c r="BY113" s="926"/>
      <c r="BZ113" s="926"/>
      <c r="CA113" s="926">
        <v>808975</v>
      </c>
      <c r="CB113" s="926"/>
      <c r="CC113" s="926"/>
      <c r="CD113" s="926"/>
      <c r="CE113" s="926"/>
      <c r="CF113" s="920">
        <v>7</v>
      </c>
      <c r="CG113" s="921"/>
      <c r="CH113" s="921"/>
      <c r="CI113" s="921"/>
      <c r="CJ113" s="921"/>
      <c r="CK113" s="948"/>
      <c r="CL113" s="949"/>
      <c r="CM113" s="922" t="s">
        <v>456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395</v>
      </c>
      <c r="DH113" s="959"/>
      <c r="DI113" s="959"/>
      <c r="DJ113" s="959"/>
      <c r="DK113" s="960"/>
      <c r="DL113" s="961" t="s">
        <v>395</v>
      </c>
      <c r="DM113" s="959"/>
      <c r="DN113" s="959"/>
      <c r="DO113" s="959"/>
      <c r="DP113" s="960"/>
      <c r="DQ113" s="961" t="s">
        <v>183</v>
      </c>
      <c r="DR113" s="959"/>
      <c r="DS113" s="959"/>
      <c r="DT113" s="959"/>
      <c r="DU113" s="960"/>
      <c r="DV113" s="962" t="s">
        <v>446</v>
      </c>
      <c r="DW113" s="963"/>
      <c r="DX113" s="963"/>
      <c r="DY113" s="963"/>
      <c r="DZ113" s="964"/>
    </row>
    <row r="114" spans="1:130" s="226" customFormat="1" ht="26.25" customHeight="1" x14ac:dyDescent="0.25">
      <c r="A114" s="954"/>
      <c r="B114" s="955"/>
      <c r="C114" s="923" t="s">
        <v>457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110862</v>
      </c>
      <c r="AB114" s="959"/>
      <c r="AC114" s="959"/>
      <c r="AD114" s="959"/>
      <c r="AE114" s="960"/>
      <c r="AF114" s="961">
        <v>115182</v>
      </c>
      <c r="AG114" s="959"/>
      <c r="AH114" s="959"/>
      <c r="AI114" s="959"/>
      <c r="AJ114" s="960"/>
      <c r="AK114" s="961">
        <v>86753</v>
      </c>
      <c r="AL114" s="959"/>
      <c r="AM114" s="959"/>
      <c r="AN114" s="959"/>
      <c r="AO114" s="960"/>
      <c r="AP114" s="962">
        <v>0.7</v>
      </c>
      <c r="AQ114" s="963"/>
      <c r="AR114" s="963"/>
      <c r="AS114" s="963"/>
      <c r="AT114" s="964"/>
      <c r="AU114" s="908"/>
      <c r="AV114" s="909"/>
      <c r="AW114" s="909"/>
      <c r="AX114" s="909"/>
      <c r="AY114" s="909"/>
      <c r="AZ114" s="922" t="s">
        <v>458</v>
      </c>
      <c r="BA114" s="923"/>
      <c r="BB114" s="923"/>
      <c r="BC114" s="923"/>
      <c r="BD114" s="923"/>
      <c r="BE114" s="923"/>
      <c r="BF114" s="923"/>
      <c r="BG114" s="923"/>
      <c r="BH114" s="923"/>
      <c r="BI114" s="923"/>
      <c r="BJ114" s="923"/>
      <c r="BK114" s="923"/>
      <c r="BL114" s="923"/>
      <c r="BM114" s="923"/>
      <c r="BN114" s="923"/>
      <c r="BO114" s="923"/>
      <c r="BP114" s="924"/>
      <c r="BQ114" s="925">
        <v>3088406</v>
      </c>
      <c r="BR114" s="926"/>
      <c r="BS114" s="926"/>
      <c r="BT114" s="926"/>
      <c r="BU114" s="926"/>
      <c r="BV114" s="926">
        <v>3075066</v>
      </c>
      <c r="BW114" s="926"/>
      <c r="BX114" s="926"/>
      <c r="BY114" s="926"/>
      <c r="BZ114" s="926"/>
      <c r="CA114" s="926">
        <v>3153567</v>
      </c>
      <c r="CB114" s="926"/>
      <c r="CC114" s="926"/>
      <c r="CD114" s="926"/>
      <c r="CE114" s="926"/>
      <c r="CF114" s="920">
        <v>27.2</v>
      </c>
      <c r="CG114" s="921"/>
      <c r="CH114" s="921"/>
      <c r="CI114" s="921"/>
      <c r="CJ114" s="921"/>
      <c r="CK114" s="948"/>
      <c r="CL114" s="949"/>
      <c r="CM114" s="922" t="s">
        <v>459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450</v>
      </c>
      <c r="DH114" s="959"/>
      <c r="DI114" s="959"/>
      <c r="DJ114" s="959"/>
      <c r="DK114" s="960"/>
      <c r="DL114" s="961" t="s">
        <v>450</v>
      </c>
      <c r="DM114" s="959"/>
      <c r="DN114" s="959"/>
      <c r="DO114" s="959"/>
      <c r="DP114" s="960"/>
      <c r="DQ114" s="961" t="s">
        <v>395</v>
      </c>
      <c r="DR114" s="959"/>
      <c r="DS114" s="959"/>
      <c r="DT114" s="959"/>
      <c r="DU114" s="960"/>
      <c r="DV114" s="962" t="s">
        <v>441</v>
      </c>
      <c r="DW114" s="963"/>
      <c r="DX114" s="963"/>
      <c r="DY114" s="963"/>
      <c r="DZ114" s="964"/>
    </row>
    <row r="115" spans="1:130" s="226" customFormat="1" ht="26.25" customHeight="1" x14ac:dyDescent="0.25">
      <c r="A115" s="954"/>
      <c r="B115" s="955"/>
      <c r="C115" s="923" t="s">
        <v>460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51902</v>
      </c>
      <c r="AB115" s="938"/>
      <c r="AC115" s="938"/>
      <c r="AD115" s="938"/>
      <c r="AE115" s="939"/>
      <c r="AF115" s="940">
        <v>39410</v>
      </c>
      <c r="AG115" s="938"/>
      <c r="AH115" s="938"/>
      <c r="AI115" s="938"/>
      <c r="AJ115" s="939"/>
      <c r="AK115" s="940">
        <v>30565</v>
      </c>
      <c r="AL115" s="938"/>
      <c r="AM115" s="938"/>
      <c r="AN115" s="938"/>
      <c r="AO115" s="939"/>
      <c r="AP115" s="941">
        <v>0.3</v>
      </c>
      <c r="AQ115" s="942"/>
      <c r="AR115" s="942"/>
      <c r="AS115" s="942"/>
      <c r="AT115" s="943"/>
      <c r="AU115" s="908"/>
      <c r="AV115" s="909"/>
      <c r="AW115" s="909"/>
      <c r="AX115" s="909"/>
      <c r="AY115" s="909"/>
      <c r="AZ115" s="922" t="s">
        <v>461</v>
      </c>
      <c r="BA115" s="923"/>
      <c r="BB115" s="923"/>
      <c r="BC115" s="923"/>
      <c r="BD115" s="923"/>
      <c r="BE115" s="923"/>
      <c r="BF115" s="923"/>
      <c r="BG115" s="923"/>
      <c r="BH115" s="923"/>
      <c r="BI115" s="923"/>
      <c r="BJ115" s="923"/>
      <c r="BK115" s="923"/>
      <c r="BL115" s="923"/>
      <c r="BM115" s="923"/>
      <c r="BN115" s="923"/>
      <c r="BO115" s="923"/>
      <c r="BP115" s="924"/>
      <c r="BQ115" s="925" t="s">
        <v>462</v>
      </c>
      <c r="BR115" s="926"/>
      <c r="BS115" s="926"/>
      <c r="BT115" s="926"/>
      <c r="BU115" s="926"/>
      <c r="BV115" s="926" t="s">
        <v>446</v>
      </c>
      <c r="BW115" s="926"/>
      <c r="BX115" s="926"/>
      <c r="BY115" s="926"/>
      <c r="BZ115" s="926"/>
      <c r="CA115" s="926" t="s">
        <v>395</v>
      </c>
      <c r="CB115" s="926"/>
      <c r="CC115" s="926"/>
      <c r="CD115" s="926"/>
      <c r="CE115" s="926"/>
      <c r="CF115" s="920" t="s">
        <v>395</v>
      </c>
      <c r="CG115" s="921"/>
      <c r="CH115" s="921"/>
      <c r="CI115" s="921"/>
      <c r="CJ115" s="921"/>
      <c r="CK115" s="948"/>
      <c r="CL115" s="949"/>
      <c r="CM115" s="922" t="s">
        <v>463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395</v>
      </c>
      <c r="DH115" s="959"/>
      <c r="DI115" s="959"/>
      <c r="DJ115" s="959"/>
      <c r="DK115" s="960"/>
      <c r="DL115" s="961" t="s">
        <v>451</v>
      </c>
      <c r="DM115" s="959"/>
      <c r="DN115" s="959"/>
      <c r="DO115" s="959"/>
      <c r="DP115" s="960"/>
      <c r="DQ115" s="961" t="s">
        <v>464</v>
      </c>
      <c r="DR115" s="959"/>
      <c r="DS115" s="959"/>
      <c r="DT115" s="959"/>
      <c r="DU115" s="960"/>
      <c r="DV115" s="962" t="s">
        <v>441</v>
      </c>
      <c r="DW115" s="963"/>
      <c r="DX115" s="963"/>
      <c r="DY115" s="963"/>
      <c r="DZ115" s="964"/>
    </row>
    <row r="116" spans="1:130" s="226" customFormat="1" ht="26.25" customHeight="1" x14ac:dyDescent="0.25">
      <c r="A116" s="956"/>
      <c r="B116" s="957"/>
      <c r="C116" s="965" t="s">
        <v>465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441</v>
      </c>
      <c r="AB116" s="959"/>
      <c r="AC116" s="959"/>
      <c r="AD116" s="959"/>
      <c r="AE116" s="960"/>
      <c r="AF116" s="961" t="s">
        <v>450</v>
      </c>
      <c r="AG116" s="959"/>
      <c r="AH116" s="959"/>
      <c r="AI116" s="959"/>
      <c r="AJ116" s="960"/>
      <c r="AK116" s="961" t="s">
        <v>450</v>
      </c>
      <c r="AL116" s="959"/>
      <c r="AM116" s="959"/>
      <c r="AN116" s="959"/>
      <c r="AO116" s="960"/>
      <c r="AP116" s="962" t="s">
        <v>395</v>
      </c>
      <c r="AQ116" s="963"/>
      <c r="AR116" s="963"/>
      <c r="AS116" s="963"/>
      <c r="AT116" s="964"/>
      <c r="AU116" s="908"/>
      <c r="AV116" s="909"/>
      <c r="AW116" s="909"/>
      <c r="AX116" s="909"/>
      <c r="AY116" s="909"/>
      <c r="AZ116" s="967" t="s">
        <v>466</v>
      </c>
      <c r="BA116" s="968"/>
      <c r="BB116" s="968"/>
      <c r="BC116" s="968"/>
      <c r="BD116" s="968"/>
      <c r="BE116" s="968"/>
      <c r="BF116" s="968"/>
      <c r="BG116" s="968"/>
      <c r="BH116" s="968"/>
      <c r="BI116" s="968"/>
      <c r="BJ116" s="968"/>
      <c r="BK116" s="968"/>
      <c r="BL116" s="968"/>
      <c r="BM116" s="968"/>
      <c r="BN116" s="968"/>
      <c r="BO116" s="968"/>
      <c r="BP116" s="969"/>
      <c r="BQ116" s="925" t="s">
        <v>183</v>
      </c>
      <c r="BR116" s="926"/>
      <c r="BS116" s="926"/>
      <c r="BT116" s="926"/>
      <c r="BU116" s="926"/>
      <c r="BV116" s="926" t="s">
        <v>441</v>
      </c>
      <c r="BW116" s="926"/>
      <c r="BX116" s="926"/>
      <c r="BY116" s="926"/>
      <c r="BZ116" s="926"/>
      <c r="CA116" s="926" t="s">
        <v>442</v>
      </c>
      <c r="CB116" s="926"/>
      <c r="CC116" s="926"/>
      <c r="CD116" s="926"/>
      <c r="CE116" s="926"/>
      <c r="CF116" s="920" t="s">
        <v>447</v>
      </c>
      <c r="CG116" s="921"/>
      <c r="CH116" s="921"/>
      <c r="CI116" s="921"/>
      <c r="CJ116" s="921"/>
      <c r="CK116" s="948"/>
      <c r="CL116" s="949"/>
      <c r="CM116" s="922" t="s">
        <v>467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5915</v>
      </c>
      <c r="DH116" s="959"/>
      <c r="DI116" s="959"/>
      <c r="DJ116" s="959"/>
      <c r="DK116" s="960"/>
      <c r="DL116" s="961">
        <v>2957</v>
      </c>
      <c r="DM116" s="959"/>
      <c r="DN116" s="959"/>
      <c r="DO116" s="959"/>
      <c r="DP116" s="960"/>
      <c r="DQ116" s="961" t="s">
        <v>446</v>
      </c>
      <c r="DR116" s="959"/>
      <c r="DS116" s="959"/>
      <c r="DT116" s="959"/>
      <c r="DU116" s="960"/>
      <c r="DV116" s="962" t="s">
        <v>395</v>
      </c>
      <c r="DW116" s="963"/>
      <c r="DX116" s="963"/>
      <c r="DY116" s="963"/>
      <c r="DZ116" s="964"/>
    </row>
    <row r="117" spans="1:130" s="226" customFormat="1" ht="26.25" customHeight="1" x14ac:dyDescent="0.25">
      <c r="A117" s="912" t="s">
        <v>191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468</v>
      </c>
      <c r="Z117" s="894"/>
      <c r="AA117" s="978">
        <v>3380118</v>
      </c>
      <c r="AB117" s="979"/>
      <c r="AC117" s="979"/>
      <c r="AD117" s="979"/>
      <c r="AE117" s="980"/>
      <c r="AF117" s="981">
        <v>3323967</v>
      </c>
      <c r="AG117" s="979"/>
      <c r="AH117" s="979"/>
      <c r="AI117" s="979"/>
      <c r="AJ117" s="980"/>
      <c r="AK117" s="981">
        <v>3250091</v>
      </c>
      <c r="AL117" s="979"/>
      <c r="AM117" s="979"/>
      <c r="AN117" s="979"/>
      <c r="AO117" s="980"/>
      <c r="AP117" s="982"/>
      <c r="AQ117" s="983"/>
      <c r="AR117" s="983"/>
      <c r="AS117" s="983"/>
      <c r="AT117" s="984"/>
      <c r="AU117" s="908"/>
      <c r="AV117" s="909"/>
      <c r="AW117" s="909"/>
      <c r="AX117" s="909"/>
      <c r="AY117" s="909"/>
      <c r="AZ117" s="974" t="s">
        <v>469</v>
      </c>
      <c r="BA117" s="975"/>
      <c r="BB117" s="975"/>
      <c r="BC117" s="975"/>
      <c r="BD117" s="975"/>
      <c r="BE117" s="975"/>
      <c r="BF117" s="975"/>
      <c r="BG117" s="975"/>
      <c r="BH117" s="975"/>
      <c r="BI117" s="975"/>
      <c r="BJ117" s="975"/>
      <c r="BK117" s="975"/>
      <c r="BL117" s="975"/>
      <c r="BM117" s="975"/>
      <c r="BN117" s="975"/>
      <c r="BO117" s="975"/>
      <c r="BP117" s="976"/>
      <c r="BQ117" s="925" t="s">
        <v>442</v>
      </c>
      <c r="BR117" s="926"/>
      <c r="BS117" s="926"/>
      <c r="BT117" s="926"/>
      <c r="BU117" s="926"/>
      <c r="BV117" s="926" t="s">
        <v>183</v>
      </c>
      <c r="BW117" s="926"/>
      <c r="BX117" s="926"/>
      <c r="BY117" s="926"/>
      <c r="BZ117" s="926"/>
      <c r="CA117" s="926" t="s">
        <v>395</v>
      </c>
      <c r="CB117" s="926"/>
      <c r="CC117" s="926"/>
      <c r="CD117" s="926"/>
      <c r="CE117" s="926"/>
      <c r="CF117" s="920" t="s">
        <v>451</v>
      </c>
      <c r="CG117" s="921"/>
      <c r="CH117" s="921"/>
      <c r="CI117" s="921"/>
      <c r="CJ117" s="921"/>
      <c r="CK117" s="948"/>
      <c r="CL117" s="949"/>
      <c r="CM117" s="922" t="s">
        <v>470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395</v>
      </c>
      <c r="DH117" s="959"/>
      <c r="DI117" s="959"/>
      <c r="DJ117" s="959"/>
      <c r="DK117" s="960"/>
      <c r="DL117" s="961" t="s">
        <v>451</v>
      </c>
      <c r="DM117" s="959"/>
      <c r="DN117" s="959"/>
      <c r="DO117" s="959"/>
      <c r="DP117" s="960"/>
      <c r="DQ117" s="961" t="s">
        <v>395</v>
      </c>
      <c r="DR117" s="959"/>
      <c r="DS117" s="959"/>
      <c r="DT117" s="959"/>
      <c r="DU117" s="960"/>
      <c r="DV117" s="962" t="s">
        <v>183</v>
      </c>
      <c r="DW117" s="963"/>
      <c r="DX117" s="963"/>
      <c r="DY117" s="963"/>
      <c r="DZ117" s="964"/>
    </row>
    <row r="118" spans="1:130" s="226" customFormat="1" ht="26.25" customHeight="1" x14ac:dyDescent="0.25">
      <c r="A118" s="912" t="s">
        <v>435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432</v>
      </c>
      <c r="AB118" s="893"/>
      <c r="AC118" s="893"/>
      <c r="AD118" s="893"/>
      <c r="AE118" s="894"/>
      <c r="AF118" s="892" t="s">
        <v>433</v>
      </c>
      <c r="AG118" s="893"/>
      <c r="AH118" s="893"/>
      <c r="AI118" s="893"/>
      <c r="AJ118" s="894"/>
      <c r="AK118" s="892" t="s">
        <v>311</v>
      </c>
      <c r="AL118" s="893"/>
      <c r="AM118" s="893"/>
      <c r="AN118" s="893"/>
      <c r="AO118" s="894"/>
      <c r="AP118" s="970" t="s">
        <v>434</v>
      </c>
      <c r="AQ118" s="971"/>
      <c r="AR118" s="971"/>
      <c r="AS118" s="971"/>
      <c r="AT118" s="972"/>
      <c r="AU118" s="908"/>
      <c r="AV118" s="909"/>
      <c r="AW118" s="909"/>
      <c r="AX118" s="909"/>
      <c r="AY118" s="909"/>
      <c r="AZ118" s="973" t="s">
        <v>471</v>
      </c>
      <c r="BA118" s="965"/>
      <c r="BB118" s="965"/>
      <c r="BC118" s="965"/>
      <c r="BD118" s="965"/>
      <c r="BE118" s="965"/>
      <c r="BF118" s="965"/>
      <c r="BG118" s="965"/>
      <c r="BH118" s="965"/>
      <c r="BI118" s="965"/>
      <c r="BJ118" s="965"/>
      <c r="BK118" s="965"/>
      <c r="BL118" s="965"/>
      <c r="BM118" s="965"/>
      <c r="BN118" s="965"/>
      <c r="BO118" s="965"/>
      <c r="BP118" s="966"/>
      <c r="BQ118" s="999" t="s">
        <v>446</v>
      </c>
      <c r="BR118" s="1000"/>
      <c r="BS118" s="1000"/>
      <c r="BT118" s="1000"/>
      <c r="BU118" s="1000"/>
      <c r="BV118" s="1000" t="s">
        <v>183</v>
      </c>
      <c r="BW118" s="1000"/>
      <c r="BX118" s="1000"/>
      <c r="BY118" s="1000"/>
      <c r="BZ118" s="1000"/>
      <c r="CA118" s="1000" t="s">
        <v>395</v>
      </c>
      <c r="CB118" s="1000"/>
      <c r="CC118" s="1000"/>
      <c r="CD118" s="1000"/>
      <c r="CE118" s="1000"/>
      <c r="CF118" s="920" t="s">
        <v>183</v>
      </c>
      <c r="CG118" s="921"/>
      <c r="CH118" s="921"/>
      <c r="CI118" s="921"/>
      <c r="CJ118" s="921"/>
      <c r="CK118" s="948"/>
      <c r="CL118" s="949"/>
      <c r="CM118" s="922" t="s">
        <v>472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395</v>
      </c>
      <c r="DH118" s="959"/>
      <c r="DI118" s="959"/>
      <c r="DJ118" s="959"/>
      <c r="DK118" s="960"/>
      <c r="DL118" s="961" t="s">
        <v>183</v>
      </c>
      <c r="DM118" s="959"/>
      <c r="DN118" s="959"/>
      <c r="DO118" s="959"/>
      <c r="DP118" s="960"/>
      <c r="DQ118" s="961" t="s">
        <v>442</v>
      </c>
      <c r="DR118" s="959"/>
      <c r="DS118" s="959"/>
      <c r="DT118" s="959"/>
      <c r="DU118" s="960"/>
      <c r="DV118" s="962" t="s">
        <v>395</v>
      </c>
      <c r="DW118" s="963"/>
      <c r="DX118" s="963"/>
      <c r="DY118" s="963"/>
      <c r="DZ118" s="964"/>
    </row>
    <row r="119" spans="1:130" s="226" customFormat="1" ht="26.25" customHeight="1" x14ac:dyDescent="0.25">
      <c r="A119" s="1056" t="s">
        <v>438</v>
      </c>
      <c r="B119" s="947"/>
      <c r="C119" s="929" t="s">
        <v>439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446</v>
      </c>
      <c r="AB119" s="900"/>
      <c r="AC119" s="900"/>
      <c r="AD119" s="900"/>
      <c r="AE119" s="901"/>
      <c r="AF119" s="902" t="s">
        <v>451</v>
      </c>
      <c r="AG119" s="900"/>
      <c r="AH119" s="900"/>
      <c r="AI119" s="900"/>
      <c r="AJ119" s="901"/>
      <c r="AK119" s="902" t="s">
        <v>446</v>
      </c>
      <c r="AL119" s="900"/>
      <c r="AM119" s="900"/>
      <c r="AN119" s="900"/>
      <c r="AO119" s="901"/>
      <c r="AP119" s="903" t="s">
        <v>462</v>
      </c>
      <c r="AQ119" s="904"/>
      <c r="AR119" s="904"/>
      <c r="AS119" s="904"/>
      <c r="AT119" s="905"/>
      <c r="AU119" s="910"/>
      <c r="AV119" s="911"/>
      <c r="AW119" s="911"/>
      <c r="AX119" s="911"/>
      <c r="AY119" s="911"/>
      <c r="AZ119" s="247" t="s">
        <v>191</v>
      </c>
      <c r="BA119" s="247"/>
      <c r="BB119" s="247"/>
      <c r="BC119" s="247"/>
      <c r="BD119" s="247"/>
      <c r="BE119" s="247"/>
      <c r="BF119" s="247"/>
      <c r="BG119" s="247"/>
      <c r="BH119" s="247"/>
      <c r="BI119" s="247"/>
      <c r="BJ119" s="247"/>
      <c r="BK119" s="247"/>
      <c r="BL119" s="247"/>
      <c r="BM119" s="247"/>
      <c r="BN119" s="247"/>
      <c r="BO119" s="977" t="s">
        <v>473</v>
      </c>
      <c r="BP119" s="1005"/>
      <c r="BQ119" s="999">
        <v>45027361</v>
      </c>
      <c r="BR119" s="1000"/>
      <c r="BS119" s="1000"/>
      <c r="BT119" s="1000"/>
      <c r="BU119" s="1000"/>
      <c r="BV119" s="1000">
        <v>41870812</v>
      </c>
      <c r="BW119" s="1000"/>
      <c r="BX119" s="1000"/>
      <c r="BY119" s="1000"/>
      <c r="BZ119" s="1000"/>
      <c r="CA119" s="1000">
        <v>38697075</v>
      </c>
      <c r="CB119" s="1000"/>
      <c r="CC119" s="1000"/>
      <c r="CD119" s="1000"/>
      <c r="CE119" s="1000"/>
      <c r="CF119" s="1001"/>
      <c r="CG119" s="1002"/>
      <c r="CH119" s="1002"/>
      <c r="CI119" s="1002"/>
      <c r="CJ119" s="1003"/>
      <c r="CK119" s="950"/>
      <c r="CL119" s="951"/>
      <c r="CM119" s="973" t="s">
        <v>474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107619</v>
      </c>
      <c r="DH119" s="986"/>
      <c r="DI119" s="986"/>
      <c r="DJ119" s="986"/>
      <c r="DK119" s="987"/>
      <c r="DL119" s="985">
        <v>72631</v>
      </c>
      <c r="DM119" s="986"/>
      <c r="DN119" s="986"/>
      <c r="DO119" s="986"/>
      <c r="DP119" s="987"/>
      <c r="DQ119" s="985">
        <v>46197</v>
      </c>
      <c r="DR119" s="986"/>
      <c r="DS119" s="986"/>
      <c r="DT119" s="986"/>
      <c r="DU119" s="987"/>
      <c r="DV119" s="988">
        <v>0.4</v>
      </c>
      <c r="DW119" s="989"/>
      <c r="DX119" s="989"/>
      <c r="DY119" s="989"/>
      <c r="DZ119" s="990"/>
    </row>
    <row r="120" spans="1:130" s="226" customFormat="1" ht="26.25" customHeight="1" x14ac:dyDescent="0.25">
      <c r="A120" s="1057"/>
      <c r="B120" s="949"/>
      <c r="C120" s="922" t="s">
        <v>445</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441</v>
      </c>
      <c r="AB120" s="959"/>
      <c r="AC120" s="959"/>
      <c r="AD120" s="959"/>
      <c r="AE120" s="960"/>
      <c r="AF120" s="961" t="s">
        <v>446</v>
      </c>
      <c r="AG120" s="959"/>
      <c r="AH120" s="959"/>
      <c r="AI120" s="959"/>
      <c r="AJ120" s="960"/>
      <c r="AK120" s="961" t="s">
        <v>395</v>
      </c>
      <c r="AL120" s="959"/>
      <c r="AM120" s="959"/>
      <c r="AN120" s="959"/>
      <c r="AO120" s="960"/>
      <c r="AP120" s="962" t="s">
        <v>441</v>
      </c>
      <c r="AQ120" s="963"/>
      <c r="AR120" s="963"/>
      <c r="AS120" s="963"/>
      <c r="AT120" s="964"/>
      <c r="AU120" s="991" t="s">
        <v>475</v>
      </c>
      <c r="AV120" s="992"/>
      <c r="AW120" s="992"/>
      <c r="AX120" s="992"/>
      <c r="AY120" s="993"/>
      <c r="AZ120" s="929" t="s">
        <v>476</v>
      </c>
      <c r="BA120" s="897"/>
      <c r="BB120" s="897"/>
      <c r="BC120" s="897"/>
      <c r="BD120" s="897"/>
      <c r="BE120" s="897"/>
      <c r="BF120" s="897"/>
      <c r="BG120" s="897"/>
      <c r="BH120" s="897"/>
      <c r="BI120" s="897"/>
      <c r="BJ120" s="897"/>
      <c r="BK120" s="897"/>
      <c r="BL120" s="897"/>
      <c r="BM120" s="897"/>
      <c r="BN120" s="897"/>
      <c r="BO120" s="897"/>
      <c r="BP120" s="898"/>
      <c r="BQ120" s="930">
        <v>4953203</v>
      </c>
      <c r="BR120" s="931"/>
      <c r="BS120" s="931"/>
      <c r="BT120" s="931"/>
      <c r="BU120" s="931"/>
      <c r="BV120" s="931">
        <v>6061093</v>
      </c>
      <c r="BW120" s="931"/>
      <c r="BX120" s="931"/>
      <c r="BY120" s="931"/>
      <c r="BZ120" s="931"/>
      <c r="CA120" s="931">
        <v>6682593</v>
      </c>
      <c r="CB120" s="931"/>
      <c r="CC120" s="931"/>
      <c r="CD120" s="931"/>
      <c r="CE120" s="931"/>
      <c r="CF120" s="944">
        <v>57.6</v>
      </c>
      <c r="CG120" s="945"/>
      <c r="CH120" s="945"/>
      <c r="CI120" s="945"/>
      <c r="CJ120" s="945"/>
      <c r="CK120" s="1006" t="s">
        <v>477</v>
      </c>
      <c r="CL120" s="1007"/>
      <c r="CM120" s="1007"/>
      <c r="CN120" s="1007"/>
      <c r="CO120" s="1008"/>
      <c r="CP120" s="1014" t="s">
        <v>410</v>
      </c>
      <c r="CQ120" s="1015"/>
      <c r="CR120" s="1015"/>
      <c r="CS120" s="1015"/>
      <c r="CT120" s="1015"/>
      <c r="CU120" s="1015"/>
      <c r="CV120" s="1015"/>
      <c r="CW120" s="1015"/>
      <c r="CX120" s="1015"/>
      <c r="CY120" s="1015"/>
      <c r="CZ120" s="1015"/>
      <c r="DA120" s="1015"/>
      <c r="DB120" s="1015"/>
      <c r="DC120" s="1015"/>
      <c r="DD120" s="1015"/>
      <c r="DE120" s="1015"/>
      <c r="DF120" s="1016"/>
      <c r="DG120" s="930">
        <v>10947693</v>
      </c>
      <c r="DH120" s="931"/>
      <c r="DI120" s="931"/>
      <c r="DJ120" s="931"/>
      <c r="DK120" s="931"/>
      <c r="DL120" s="931">
        <v>8788305</v>
      </c>
      <c r="DM120" s="931"/>
      <c r="DN120" s="931"/>
      <c r="DO120" s="931"/>
      <c r="DP120" s="931"/>
      <c r="DQ120" s="931">
        <v>6838238</v>
      </c>
      <c r="DR120" s="931"/>
      <c r="DS120" s="931"/>
      <c r="DT120" s="931"/>
      <c r="DU120" s="931"/>
      <c r="DV120" s="932">
        <v>58.9</v>
      </c>
      <c r="DW120" s="932"/>
      <c r="DX120" s="932"/>
      <c r="DY120" s="932"/>
      <c r="DZ120" s="933"/>
    </row>
    <row r="121" spans="1:130" s="226" customFormat="1" ht="26.25" customHeight="1" x14ac:dyDescent="0.25">
      <c r="A121" s="1057"/>
      <c r="B121" s="949"/>
      <c r="C121" s="974" t="s">
        <v>478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395</v>
      </c>
      <c r="AB121" s="959"/>
      <c r="AC121" s="959"/>
      <c r="AD121" s="959"/>
      <c r="AE121" s="960"/>
      <c r="AF121" s="961" t="s">
        <v>446</v>
      </c>
      <c r="AG121" s="959"/>
      <c r="AH121" s="959"/>
      <c r="AI121" s="959"/>
      <c r="AJ121" s="960"/>
      <c r="AK121" s="961" t="s">
        <v>441</v>
      </c>
      <c r="AL121" s="959"/>
      <c r="AM121" s="959"/>
      <c r="AN121" s="959"/>
      <c r="AO121" s="960"/>
      <c r="AP121" s="962" t="s">
        <v>395</v>
      </c>
      <c r="AQ121" s="963"/>
      <c r="AR121" s="963"/>
      <c r="AS121" s="963"/>
      <c r="AT121" s="964"/>
      <c r="AU121" s="994"/>
      <c r="AV121" s="995"/>
      <c r="AW121" s="995"/>
      <c r="AX121" s="995"/>
      <c r="AY121" s="996"/>
      <c r="AZ121" s="922" t="s">
        <v>479</v>
      </c>
      <c r="BA121" s="923"/>
      <c r="BB121" s="923"/>
      <c r="BC121" s="923"/>
      <c r="BD121" s="923"/>
      <c r="BE121" s="923"/>
      <c r="BF121" s="923"/>
      <c r="BG121" s="923"/>
      <c r="BH121" s="923"/>
      <c r="BI121" s="923"/>
      <c r="BJ121" s="923"/>
      <c r="BK121" s="923"/>
      <c r="BL121" s="923"/>
      <c r="BM121" s="923"/>
      <c r="BN121" s="923"/>
      <c r="BO121" s="923"/>
      <c r="BP121" s="924"/>
      <c r="BQ121" s="925">
        <v>2961891</v>
      </c>
      <c r="BR121" s="926"/>
      <c r="BS121" s="926"/>
      <c r="BT121" s="926"/>
      <c r="BU121" s="926"/>
      <c r="BV121" s="926">
        <v>2798516</v>
      </c>
      <c r="BW121" s="926"/>
      <c r="BX121" s="926"/>
      <c r="BY121" s="926"/>
      <c r="BZ121" s="926"/>
      <c r="CA121" s="926">
        <v>2481246</v>
      </c>
      <c r="CB121" s="926"/>
      <c r="CC121" s="926"/>
      <c r="CD121" s="926"/>
      <c r="CE121" s="926"/>
      <c r="CF121" s="920">
        <v>21.4</v>
      </c>
      <c r="CG121" s="921"/>
      <c r="CH121" s="921"/>
      <c r="CI121" s="921"/>
      <c r="CJ121" s="921"/>
      <c r="CK121" s="1009"/>
      <c r="CL121" s="1010"/>
      <c r="CM121" s="1010"/>
      <c r="CN121" s="1010"/>
      <c r="CO121" s="1011"/>
      <c r="CP121" s="1019" t="s">
        <v>409</v>
      </c>
      <c r="CQ121" s="1020"/>
      <c r="CR121" s="1020"/>
      <c r="CS121" s="1020"/>
      <c r="CT121" s="1020"/>
      <c r="CU121" s="1020"/>
      <c r="CV121" s="1020"/>
      <c r="CW121" s="1020"/>
      <c r="CX121" s="1020"/>
      <c r="CY121" s="1020"/>
      <c r="CZ121" s="1020"/>
      <c r="DA121" s="1020"/>
      <c r="DB121" s="1020"/>
      <c r="DC121" s="1020"/>
      <c r="DD121" s="1020"/>
      <c r="DE121" s="1020"/>
      <c r="DF121" s="1021"/>
      <c r="DG121" s="925">
        <v>1419566</v>
      </c>
      <c r="DH121" s="926"/>
      <c r="DI121" s="926"/>
      <c r="DJ121" s="926"/>
      <c r="DK121" s="926"/>
      <c r="DL121" s="926">
        <v>1676286</v>
      </c>
      <c r="DM121" s="926"/>
      <c r="DN121" s="926"/>
      <c r="DO121" s="926"/>
      <c r="DP121" s="926"/>
      <c r="DQ121" s="926">
        <v>1569134</v>
      </c>
      <c r="DR121" s="926"/>
      <c r="DS121" s="926"/>
      <c r="DT121" s="926"/>
      <c r="DU121" s="926"/>
      <c r="DV121" s="927">
        <v>13.5</v>
      </c>
      <c r="DW121" s="927"/>
      <c r="DX121" s="927"/>
      <c r="DY121" s="927"/>
      <c r="DZ121" s="928"/>
    </row>
    <row r="122" spans="1:130" s="226" customFormat="1" ht="26.25" customHeight="1" x14ac:dyDescent="0.25">
      <c r="A122" s="1057"/>
      <c r="B122" s="949"/>
      <c r="C122" s="922" t="s">
        <v>459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183</v>
      </c>
      <c r="AB122" s="959"/>
      <c r="AC122" s="959"/>
      <c r="AD122" s="959"/>
      <c r="AE122" s="960"/>
      <c r="AF122" s="961" t="s">
        <v>450</v>
      </c>
      <c r="AG122" s="959"/>
      <c r="AH122" s="959"/>
      <c r="AI122" s="959"/>
      <c r="AJ122" s="960"/>
      <c r="AK122" s="961" t="s">
        <v>446</v>
      </c>
      <c r="AL122" s="959"/>
      <c r="AM122" s="959"/>
      <c r="AN122" s="959"/>
      <c r="AO122" s="960"/>
      <c r="AP122" s="962" t="s">
        <v>395</v>
      </c>
      <c r="AQ122" s="963"/>
      <c r="AR122" s="963"/>
      <c r="AS122" s="963"/>
      <c r="AT122" s="964"/>
      <c r="AU122" s="994"/>
      <c r="AV122" s="995"/>
      <c r="AW122" s="995"/>
      <c r="AX122" s="995"/>
      <c r="AY122" s="996"/>
      <c r="AZ122" s="973" t="s">
        <v>480</v>
      </c>
      <c r="BA122" s="965"/>
      <c r="BB122" s="965"/>
      <c r="BC122" s="965"/>
      <c r="BD122" s="965"/>
      <c r="BE122" s="965"/>
      <c r="BF122" s="965"/>
      <c r="BG122" s="965"/>
      <c r="BH122" s="965"/>
      <c r="BI122" s="965"/>
      <c r="BJ122" s="965"/>
      <c r="BK122" s="965"/>
      <c r="BL122" s="965"/>
      <c r="BM122" s="965"/>
      <c r="BN122" s="965"/>
      <c r="BO122" s="965"/>
      <c r="BP122" s="966"/>
      <c r="BQ122" s="999">
        <v>27846829</v>
      </c>
      <c r="BR122" s="1000"/>
      <c r="BS122" s="1000"/>
      <c r="BT122" s="1000"/>
      <c r="BU122" s="1000"/>
      <c r="BV122" s="1000">
        <v>26537749</v>
      </c>
      <c r="BW122" s="1000"/>
      <c r="BX122" s="1000"/>
      <c r="BY122" s="1000"/>
      <c r="BZ122" s="1000"/>
      <c r="CA122" s="1000">
        <v>25279966</v>
      </c>
      <c r="CB122" s="1000"/>
      <c r="CC122" s="1000"/>
      <c r="CD122" s="1000"/>
      <c r="CE122" s="1000"/>
      <c r="CF122" s="1017">
        <v>217.9</v>
      </c>
      <c r="CG122" s="1018"/>
      <c r="CH122" s="1018"/>
      <c r="CI122" s="1018"/>
      <c r="CJ122" s="1018"/>
      <c r="CK122" s="1009"/>
      <c r="CL122" s="1010"/>
      <c r="CM122" s="1010"/>
      <c r="CN122" s="1010"/>
      <c r="CO122" s="1011"/>
      <c r="CP122" s="1019" t="s">
        <v>481</v>
      </c>
      <c r="CQ122" s="1020"/>
      <c r="CR122" s="1020"/>
      <c r="CS122" s="1020"/>
      <c r="CT122" s="1020"/>
      <c r="CU122" s="1020"/>
      <c r="CV122" s="1020"/>
      <c r="CW122" s="1020"/>
      <c r="CX122" s="1020"/>
      <c r="CY122" s="1020"/>
      <c r="CZ122" s="1020"/>
      <c r="DA122" s="1020"/>
      <c r="DB122" s="1020"/>
      <c r="DC122" s="1020"/>
      <c r="DD122" s="1020"/>
      <c r="DE122" s="1020"/>
      <c r="DF122" s="1021"/>
      <c r="DG122" s="925" t="s">
        <v>395</v>
      </c>
      <c r="DH122" s="926"/>
      <c r="DI122" s="926"/>
      <c r="DJ122" s="926"/>
      <c r="DK122" s="926"/>
      <c r="DL122" s="926" t="s">
        <v>447</v>
      </c>
      <c r="DM122" s="926"/>
      <c r="DN122" s="926"/>
      <c r="DO122" s="926"/>
      <c r="DP122" s="926"/>
      <c r="DQ122" s="926" t="s">
        <v>183</v>
      </c>
      <c r="DR122" s="926"/>
      <c r="DS122" s="926"/>
      <c r="DT122" s="926"/>
      <c r="DU122" s="926"/>
      <c r="DV122" s="927" t="s">
        <v>395</v>
      </c>
      <c r="DW122" s="927"/>
      <c r="DX122" s="927"/>
      <c r="DY122" s="927"/>
      <c r="DZ122" s="928"/>
    </row>
    <row r="123" spans="1:130" s="226" customFormat="1" ht="26.25" customHeight="1" x14ac:dyDescent="0.25">
      <c r="A123" s="1057"/>
      <c r="B123" s="949"/>
      <c r="C123" s="922" t="s">
        <v>467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3661</v>
      </c>
      <c r="AB123" s="959"/>
      <c r="AC123" s="959"/>
      <c r="AD123" s="959"/>
      <c r="AE123" s="960"/>
      <c r="AF123" s="961">
        <v>3024</v>
      </c>
      <c r="AG123" s="959"/>
      <c r="AH123" s="959"/>
      <c r="AI123" s="959"/>
      <c r="AJ123" s="960"/>
      <c r="AK123" s="961">
        <v>2979</v>
      </c>
      <c r="AL123" s="959"/>
      <c r="AM123" s="959"/>
      <c r="AN123" s="959"/>
      <c r="AO123" s="960"/>
      <c r="AP123" s="962">
        <v>0</v>
      </c>
      <c r="AQ123" s="963"/>
      <c r="AR123" s="963"/>
      <c r="AS123" s="963"/>
      <c r="AT123" s="964"/>
      <c r="AU123" s="997"/>
      <c r="AV123" s="998"/>
      <c r="AW123" s="998"/>
      <c r="AX123" s="998"/>
      <c r="AY123" s="998"/>
      <c r="AZ123" s="247" t="s">
        <v>191</v>
      </c>
      <c r="BA123" s="247"/>
      <c r="BB123" s="247"/>
      <c r="BC123" s="247"/>
      <c r="BD123" s="247"/>
      <c r="BE123" s="247"/>
      <c r="BF123" s="247"/>
      <c r="BG123" s="247"/>
      <c r="BH123" s="247"/>
      <c r="BI123" s="247"/>
      <c r="BJ123" s="247"/>
      <c r="BK123" s="247"/>
      <c r="BL123" s="247"/>
      <c r="BM123" s="247"/>
      <c r="BN123" s="247"/>
      <c r="BO123" s="977" t="s">
        <v>482</v>
      </c>
      <c r="BP123" s="1005"/>
      <c r="BQ123" s="1063">
        <v>35761923</v>
      </c>
      <c r="BR123" s="1064"/>
      <c r="BS123" s="1064"/>
      <c r="BT123" s="1064"/>
      <c r="BU123" s="1064"/>
      <c r="BV123" s="1064">
        <v>35397358</v>
      </c>
      <c r="BW123" s="1064"/>
      <c r="BX123" s="1064"/>
      <c r="BY123" s="1064"/>
      <c r="BZ123" s="1064"/>
      <c r="CA123" s="1064">
        <v>34443805</v>
      </c>
      <c r="CB123" s="1064"/>
      <c r="CC123" s="1064"/>
      <c r="CD123" s="1064"/>
      <c r="CE123" s="1064"/>
      <c r="CF123" s="1001"/>
      <c r="CG123" s="1002"/>
      <c r="CH123" s="1002"/>
      <c r="CI123" s="1002"/>
      <c r="CJ123" s="1003"/>
      <c r="CK123" s="1009"/>
      <c r="CL123" s="1010"/>
      <c r="CM123" s="1010"/>
      <c r="CN123" s="1010"/>
      <c r="CO123" s="1011"/>
      <c r="CP123" s="1019" t="s">
        <v>483</v>
      </c>
      <c r="CQ123" s="1020"/>
      <c r="CR123" s="1020"/>
      <c r="CS123" s="1020"/>
      <c r="CT123" s="1020"/>
      <c r="CU123" s="1020"/>
      <c r="CV123" s="1020"/>
      <c r="CW123" s="1020"/>
      <c r="CX123" s="1020"/>
      <c r="CY123" s="1020"/>
      <c r="CZ123" s="1020"/>
      <c r="DA123" s="1020"/>
      <c r="DB123" s="1020"/>
      <c r="DC123" s="1020"/>
      <c r="DD123" s="1020"/>
      <c r="DE123" s="1020"/>
      <c r="DF123" s="1021"/>
      <c r="DG123" s="958" t="s">
        <v>183</v>
      </c>
      <c r="DH123" s="959"/>
      <c r="DI123" s="959"/>
      <c r="DJ123" s="959"/>
      <c r="DK123" s="960"/>
      <c r="DL123" s="961" t="s">
        <v>395</v>
      </c>
      <c r="DM123" s="959"/>
      <c r="DN123" s="959"/>
      <c r="DO123" s="959"/>
      <c r="DP123" s="960"/>
      <c r="DQ123" s="961" t="s">
        <v>395</v>
      </c>
      <c r="DR123" s="959"/>
      <c r="DS123" s="959"/>
      <c r="DT123" s="959"/>
      <c r="DU123" s="960"/>
      <c r="DV123" s="962" t="s">
        <v>395</v>
      </c>
      <c r="DW123" s="963"/>
      <c r="DX123" s="963"/>
      <c r="DY123" s="963"/>
      <c r="DZ123" s="964"/>
    </row>
    <row r="124" spans="1:130" s="226" customFormat="1" ht="26.25" customHeight="1" thickBot="1" x14ac:dyDescent="0.3">
      <c r="A124" s="1057"/>
      <c r="B124" s="949"/>
      <c r="C124" s="922" t="s">
        <v>470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395</v>
      </c>
      <c r="AB124" s="959"/>
      <c r="AC124" s="959"/>
      <c r="AD124" s="959"/>
      <c r="AE124" s="960"/>
      <c r="AF124" s="961" t="s">
        <v>451</v>
      </c>
      <c r="AG124" s="959"/>
      <c r="AH124" s="959"/>
      <c r="AI124" s="959"/>
      <c r="AJ124" s="960"/>
      <c r="AK124" s="961" t="s">
        <v>395</v>
      </c>
      <c r="AL124" s="959"/>
      <c r="AM124" s="959"/>
      <c r="AN124" s="959"/>
      <c r="AO124" s="960"/>
      <c r="AP124" s="962" t="s">
        <v>450</v>
      </c>
      <c r="AQ124" s="963"/>
      <c r="AR124" s="963"/>
      <c r="AS124" s="963"/>
      <c r="AT124" s="964"/>
      <c r="AU124" s="1059" t="s">
        <v>484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79.2</v>
      </c>
      <c r="BR124" s="1027"/>
      <c r="BS124" s="1027"/>
      <c r="BT124" s="1027"/>
      <c r="BU124" s="1027"/>
      <c r="BV124" s="1027">
        <v>53.2</v>
      </c>
      <c r="BW124" s="1027"/>
      <c r="BX124" s="1027"/>
      <c r="BY124" s="1027"/>
      <c r="BZ124" s="1027"/>
      <c r="CA124" s="1027">
        <v>36.6</v>
      </c>
      <c r="CB124" s="1027"/>
      <c r="CC124" s="1027"/>
      <c r="CD124" s="1027"/>
      <c r="CE124" s="1027"/>
      <c r="CF124" s="1028"/>
      <c r="CG124" s="1029"/>
      <c r="CH124" s="1029"/>
      <c r="CI124" s="1029"/>
      <c r="CJ124" s="1030"/>
      <c r="CK124" s="1012"/>
      <c r="CL124" s="1012"/>
      <c r="CM124" s="1012"/>
      <c r="CN124" s="1012"/>
      <c r="CO124" s="1013"/>
      <c r="CP124" s="1019" t="s">
        <v>485</v>
      </c>
      <c r="CQ124" s="1020"/>
      <c r="CR124" s="1020"/>
      <c r="CS124" s="1020"/>
      <c r="CT124" s="1020"/>
      <c r="CU124" s="1020"/>
      <c r="CV124" s="1020"/>
      <c r="CW124" s="1020"/>
      <c r="CX124" s="1020"/>
      <c r="CY124" s="1020"/>
      <c r="CZ124" s="1020"/>
      <c r="DA124" s="1020"/>
      <c r="DB124" s="1020"/>
      <c r="DC124" s="1020"/>
      <c r="DD124" s="1020"/>
      <c r="DE124" s="1020"/>
      <c r="DF124" s="1021"/>
      <c r="DG124" s="1004" t="s">
        <v>183</v>
      </c>
      <c r="DH124" s="986"/>
      <c r="DI124" s="986"/>
      <c r="DJ124" s="986"/>
      <c r="DK124" s="987"/>
      <c r="DL124" s="985" t="s">
        <v>395</v>
      </c>
      <c r="DM124" s="986"/>
      <c r="DN124" s="986"/>
      <c r="DO124" s="986"/>
      <c r="DP124" s="987"/>
      <c r="DQ124" s="985" t="s">
        <v>395</v>
      </c>
      <c r="DR124" s="986"/>
      <c r="DS124" s="986"/>
      <c r="DT124" s="986"/>
      <c r="DU124" s="987"/>
      <c r="DV124" s="988" t="s">
        <v>451</v>
      </c>
      <c r="DW124" s="989"/>
      <c r="DX124" s="989"/>
      <c r="DY124" s="989"/>
      <c r="DZ124" s="990"/>
    </row>
    <row r="125" spans="1:130" s="226" customFormat="1" ht="26.25" customHeight="1" x14ac:dyDescent="0.25">
      <c r="A125" s="1057"/>
      <c r="B125" s="949"/>
      <c r="C125" s="922" t="s">
        <v>472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462</v>
      </c>
      <c r="AB125" s="959"/>
      <c r="AC125" s="959"/>
      <c r="AD125" s="959"/>
      <c r="AE125" s="960"/>
      <c r="AF125" s="961" t="s">
        <v>450</v>
      </c>
      <c r="AG125" s="959"/>
      <c r="AH125" s="959"/>
      <c r="AI125" s="959"/>
      <c r="AJ125" s="960"/>
      <c r="AK125" s="961" t="s">
        <v>395</v>
      </c>
      <c r="AL125" s="959"/>
      <c r="AM125" s="959"/>
      <c r="AN125" s="959"/>
      <c r="AO125" s="960"/>
      <c r="AP125" s="962" t="s">
        <v>395</v>
      </c>
      <c r="AQ125" s="963"/>
      <c r="AR125" s="963"/>
      <c r="AS125" s="963"/>
      <c r="AT125" s="96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22" t="s">
        <v>486</v>
      </c>
      <c r="CL125" s="1007"/>
      <c r="CM125" s="1007"/>
      <c r="CN125" s="1007"/>
      <c r="CO125" s="1008"/>
      <c r="CP125" s="929" t="s">
        <v>487</v>
      </c>
      <c r="CQ125" s="897"/>
      <c r="CR125" s="897"/>
      <c r="CS125" s="897"/>
      <c r="CT125" s="897"/>
      <c r="CU125" s="897"/>
      <c r="CV125" s="897"/>
      <c r="CW125" s="897"/>
      <c r="CX125" s="897"/>
      <c r="CY125" s="897"/>
      <c r="CZ125" s="897"/>
      <c r="DA125" s="897"/>
      <c r="DB125" s="897"/>
      <c r="DC125" s="897"/>
      <c r="DD125" s="897"/>
      <c r="DE125" s="897"/>
      <c r="DF125" s="898"/>
      <c r="DG125" s="930" t="s">
        <v>183</v>
      </c>
      <c r="DH125" s="931"/>
      <c r="DI125" s="931"/>
      <c r="DJ125" s="931"/>
      <c r="DK125" s="931"/>
      <c r="DL125" s="931" t="s">
        <v>395</v>
      </c>
      <c r="DM125" s="931"/>
      <c r="DN125" s="931"/>
      <c r="DO125" s="931"/>
      <c r="DP125" s="931"/>
      <c r="DQ125" s="931" t="s">
        <v>395</v>
      </c>
      <c r="DR125" s="931"/>
      <c r="DS125" s="931"/>
      <c r="DT125" s="931"/>
      <c r="DU125" s="931"/>
      <c r="DV125" s="932" t="s">
        <v>395</v>
      </c>
      <c r="DW125" s="932"/>
      <c r="DX125" s="932"/>
      <c r="DY125" s="932"/>
      <c r="DZ125" s="933"/>
    </row>
    <row r="126" spans="1:130" s="226" customFormat="1" ht="26.25" customHeight="1" thickBot="1" x14ac:dyDescent="0.3">
      <c r="A126" s="1057"/>
      <c r="B126" s="949"/>
      <c r="C126" s="922" t="s">
        <v>474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48241</v>
      </c>
      <c r="AB126" s="959"/>
      <c r="AC126" s="959"/>
      <c r="AD126" s="959"/>
      <c r="AE126" s="960"/>
      <c r="AF126" s="961">
        <v>36386</v>
      </c>
      <c r="AG126" s="959"/>
      <c r="AH126" s="959"/>
      <c r="AI126" s="959"/>
      <c r="AJ126" s="960"/>
      <c r="AK126" s="961">
        <v>27586</v>
      </c>
      <c r="AL126" s="959"/>
      <c r="AM126" s="959"/>
      <c r="AN126" s="959"/>
      <c r="AO126" s="960"/>
      <c r="AP126" s="962">
        <v>0.2</v>
      </c>
      <c r="AQ126" s="963"/>
      <c r="AR126" s="963"/>
      <c r="AS126" s="963"/>
      <c r="AT126" s="96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23"/>
      <c r="CL126" s="1010"/>
      <c r="CM126" s="1010"/>
      <c r="CN126" s="1010"/>
      <c r="CO126" s="1011"/>
      <c r="CP126" s="922" t="s">
        <v>488</v>
      </c>
      <c r="CQ126" s="923"/>
      <c r="CR126" s="923"/>
      <c r="CS126" s="923"/>
      <c r="CT126" s="923"/>
      <c r="CU126" s="923"/>
      <c r="CV126" s="923"/>
      <c r="CW126" s="923"/>
      <c r="CX126" s="923"/>
      <c r="CY126" s="923"/>
      <c r="CZ126" s="923"/>
      <c r="DA126" s="923"/>
      <c r="DB126" s="923"/>
      <c r="DC126" s="923"/>
      <c r="DD126" s="923"/>
      <c r="DE126" s="923"/>
      <c r="DF126" s="924"/>
      <c r="DG126" s="925" t="s">
        <v>464</v>
      </c>
      <c r="DH126" s="926"/>
      <c r="DI126" s="926"/>
      <c r="DJ126" s="926"/>
      <c r="DK126" s="926"/>
      <c r="DL126" s="926" t="s">
        <v>451</v>
      </c>
      <c r="DM126" s="926"/>
      <c r="DN126" s="926"/>
      <c r="DO126" s="926"/>
      <c r="DP126" s="926"/>
      <c r="DQ126" s="926" t="s">
        <v>395</v>
      </c>
      <c r="DR126" s="926"/>
      <c r="DS126" s="926"/>
      <c r="DT126" s="926"/>
      <c r="DU126" s="926"/>
      <c r="DV126" s="927" t="s">
        <v>450</v>
      </c>
      <c r="DW126" s="927"/>
      <c r="DX126" s="927"/>
      <c r="DY126" s="927"/>
      <c r="DZ126" s="928"/>
    </row>
    <row r="127" spans="1:130" s="226" customFormat="1" ht="26.25" customHeight="1" x14ac:dyDescent="0.25">
      <c r="A127" s="1058"/>
      <c r="B127" s="951"/>
      <c r="C127" s="973" t="s">
        <v>489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395</v>
      </c>
      <c r="AB127" s="959"/>
      <c r="AC127" s="959"/>
      <c r="AD127" s="959"/>
      <c r="AE127" s="960"/>
      <c r="AF127" s="961" t="s">
        <v>490</v>
      </c>
      <c r="AG127" s="959"/>
      <c r="AH127" s="959"/>
      <c r="AI127" s="959"/>
      <c r="AJ127" s="960"/>
      <c r="AK127" s="961" t="s">
        <v>464</v>
      </c>
      <c r="AL127" s="959"/>
      <c r="AM127" s="959"/>
      <c r="AN127" s="959"/>
      <c r="AO127" s="960"/>
      <c r="AP127" s="962" t="s">
        <v>446</v>
      </c>
      <c r="AQ127" s="963"/>
      <c r="AR127" s="963"/>
      <c r="AS127" s="963"/>
      <c r="AT127" s="964"/>
      <c r="AU127" s="228"/>
      <c r="AV127" s="228"/>
      <c r="AW127" s="228"/>
      <c r="AX127" s="1031" t="s">
        <v>491</v>
      </c>
      <c r="AY127" s="1032"/>
      <c r="AZ127" s="1032"/>
      <c r="BA127" s="1032"/>
      <c r="BB127" s="1032"/>
      <c r="BC127" s="1032"/>
      <c r="BD127" s="1032"/>
      <c r="BE127" s="1033"/>
      <c r="BF127" s="1034" t="s">
        <v>492</v>
      </c>
      <c r="BG127" s="1032"/>
      <c r="BH127" s="1032"/>
      <c r="BI127" s="1032"/>
      <c r="BJ127" s="1032"/>
      <c r="BK127" s="1032"/>
      <c r="BL127" s="1033"/>
      <c r="BM127" s="1034" t="s">
        <v>493</v>
      </c>
      <c r="BN127" s="1032"/>
      <c r="BO127" s="1032"/>
      <c r="BP127" s="1032"/>
      <c r="BQ127" s="1032"/>
      <c r="BR127" s="1032"/>
      <c r="BS127" s="1033"/>
      <c r="BT127" s="1034" t="s">
        <v>494</v>
      </c>
      <c r="BU127" s="1032"/>
      <c r="BV127" s="1032"/>
      <c r="BW127" s="1032"/>
      <c r="BX127" s="1032"/>
      <c r="BY127" s="1032"/>
      <c r="BZ127" s="1055"/>
      <c r="CA127" s="228"/>
      <c r="CB127" s="228"/>
      <c r="CC127" s="228"/>
      <c r="CD127" s="251"/>
      <c r="CE127" s="251"/>
      <c r="CF127" s="251"/>
      <c r="CG127" s="228"/>
      <c r="CH127" s="228"/>
      <c r="CI127" s="228"/>
      <c r="CJ127" s="250"/>
      <c r="CK127" s="1023"/>
      <c r="CL127" s="1010"/>
      <c r="CM127" s="1010"/>
      <c r="CN127" s="1010"/>
      <c r="CO127" s="1011"/>
      <c r="CP127" s="922" t="s">
        <v>495</v>
      </c>
      <c r="CQ127" s="923"/>
      <c r="CR127" s="923"/>
      <c r="CS127" s="923"/>
      <c r="CT127" s="923"/>
      <c r="CU127" s="923"/>
      <c r="CV127" s="923"/>
      <c r="CW127" s="923"/>
      <c r="CX127" s="923"/>
      <c r="CY127" s="923"/>
      <c r="CZ127" s="923"/>
      <c r="DA127" s="923"/>
      <c r="DB127" s="923"/>
      <c r="DC127" s="923"/>
      <c r="DD127" s="923"/>
      <c r="DE127" s="923"/>
      <c r="DF127" s="924"/>
      <c r="DG127" s="925" t="s">
        <v>395</v>
      </c>
      <c r="DH127" s="926"/>
      <c r="DI127" s="926"/>
      <c r="DJ127" s="926"/>
      <c r="DK127" s="926"/>
      <c r="DL127" s="926" t="s">
        <v>183</v>
      </c>
      <c r="DM127" s="926"/>
      <c r="DN127" s="926"/>
      <c r="DO127" s="926"/>
      <c r="DP127" s="926"/>
      <c r="DQ127" s="926" t="s">
        <v>450</v>
      </c>
      <c r="DR127" s="926"/>
      <c r="DS127" s="926"/>
      <c r="DT127" s="926"/>
      <c r="DU127" s="926"/>
      <c r="DV127" s="927" t="s">
        <v>395</v>
      </c>
      <c r="DW127" s="927"/>
      <c r="DX127" s="927"/>
      <c r="DY127" s="927"/>
      <c r="DZ127" s="928"/>
    </row>
    <row r="128" spans="1:130" s="226" customFormat="1" ht="26.25" customHeight="1" thickBot="1" x14ac:dyDescent="0.3">
      <c r="A128" s="1041" t="s">
        <v>496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497</v>
      </c>
      <c r="X128" s="1043"/>
      <c r="Y128" s="1043"/>
      <c r="Z128" s="1044"/>
      <c r="AA128" s="1045">
        <v>146451</v>
      </c>
      <c r="AB128" s="1046"/>
      <c r="AC128" s="1046"/>
      <c r="AD128" s="1046"/>
      <c r="AE128" s="1047"/>
      <c r="AF128" s="1048">
        <v>149126</v>
      </c>
      <c r="AG128" s="1046"/>
      <c r="AH128" s="1046"/>
      <c r="AI128" s="1046"/>
      <c r="AJ128" s="1047"/>
      <c r="AK128" s="1048">
        <v>136590</v>
      </c>
      <c r="AL128" s="1046"/>
      <c r="AM128" s="1046"/>
      <c r="AN128" s="1046"/>
      <c r="AO128" s="1047"/>
      <c r="AP128" s="1049"/>
      <c r="AQ128" s="1050"/>
      <c r="AR128" s="1050"/>
      <c r="AS128" s="1050"/>
      <c r="AT128" s="1051"/>
      <c r="AU128" s="228"/>
      <c r="AV128" s="228"/>
      <c r="AW128" s="228"/>
      <c r="AX128" s="896" t="s">
        <v>498</v>
      </c>
      <c r="AY128" s="897"/>
      <c r="AZ128" s="897"/>
      <c r="BA128" s="897"/>
      <c r="BB128" s="897"/>
      <c r="BC128" s="897"/>
      <c r="BD128" s="897"/>
      <c r="BE128" s="898"/>
      <c r="BF128" s="1052" t="s">
        <v>490</v>
      </c>
      <c r="BG128" s="1053"/>
      <c r="BH128" s="1053"/>
      <c r="BI128" s="1053"/>
      <c r="BJ128" s="1053"/>
      <c r="BK128" s="1053"/>
      <c r="BL128" s="1054"/>
      <c r="BM128" s="1052">
        <v>12.86</v>
      </c>
      <c r="BN128" s="1053"/>
      <c r="BO128" s="1053"/>
      <c r="BP128" s="1053"/>
      <c r="BQ128" s="1053"/>
      <c r="BR128" s="1053"/>
      <c r="BS128" s="1054"/>
      <c r="BT128" s="1052">
        <v>20</v>
      </c>
      <c r="BU128" s="1053"/>
      <c r="BV128" s="1053"/>
      <c r="BW128" s="1053"/>
      <c r="BX128" s="1053"/>
      <c r="BY128" s="1053"/>
      <c r="BZ128" s="1076"/>
      <c r="CA128" s="251"/>
      <c r="CB128" s="251"/>
      <c r="CC128" s="251"/>
      <c r="CD128" s="251"/>
      <c r="CE128" s="251"/>
      <c r="CF128" s="251"/>
      <c r="CG128" s="228"/>
      <c r="CH128" s="228"/>
      <c r="CI128" s="228"/>
      <c r="CJ128" s="250"/>
      <c r="CK128" s="1024"/>
      <c r="CL128" s="1025"/>
      <c r="CM128" s="1025"/>
      <c r="CN128" s="1025"/>
      <c r="CO128" s="1026"/>
      <c r="CP128" s="1035" t="s">
        <v>499</v>
      </c>
      <c r="CQ128" s="726"/>
      <c r="CR128" s="726"/>
      <c r="CS128" s="726"/>
      <c r="CT128" s="726"/>
      <c r="CU128" s="726"/>
      <c r="CV128" s="726"/>
      <c r="CW128" s="726"/>
      <c r="CX128" s="726"/>
      <c r="CY128" s="726"/>
      <c r="CZ128" s="726"/>
      <c r="DA128" s="726"/>
      <c r="DB128" s="726"/>
      <c r="DC128" s="726"/>
      <c r="DD128" s="726"/>
      <c r="DE128" s="726"/>
      <c r="DF128" s="1036"/>
      <c r="DG128" s="1037" t="s">
        <v>395</v>
      </c>
      <c r="DH128" s="1038"/>
      <c r="DI128" s="1038"/>
      <c r="DJ128" s="1038"/>
      <c r="DK128" s="1038"/>
      <c r="DL128" s="1038" t="s">
        <v>462</v>
      </c>
      <c r="DM128" s="1038"/>
      <c r="DN128" s="1038"/>
      <c r="DO128" s="1038"/>
      <c r="DP128" s="1038"/>
      <c r="DQ128" s="1038" t="s">
        <v>464</v>
      </c>
      <c r="DR128" s="1038"/>
      <c r="DS128" s="1038"/>
      <c r="DT128" s="1038"/>
      <c r="DU128" s="1038"/>
      <c r="DV128" s="1039" t="s">
        <v>395</v>
      </c>
      <c r="DW128" s="1039"/>
      <c r="DX128" s="1039"/>
      <c r="DY128" s="1039"/>
      <c r="DZ128" s="1040"/>
    </row>
    <row r="129" spans="1:131" s="226" customFormat="1" ht="26.25" customHeight="1" x14ac:dyDescent="0.25">
      <c r="A129" s="934" t="s">
        <v>109</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500</v>
      </c>
      <c r="X129" s="1071"/>
      <c r="Y129" s="1071"/>
      <c r="Z129" s="1072"/>
      <c r="AA129" s="958">
        <v>14026284</v>
      </c>
      <c r="AB129" s="959"/>
      <c r="AC129" s="959"/>
      <c r="AD129" s="959"/>
      <c r="AE129" s="960"/>
      <c r="AF129" s="961">
        <v>14527763</v>
      </c>
      <c r="AG129" s="959"/>
      <c r="AH129" s="959"/>
      <c r="AI129" s="959"/>
      <c r="AJ129" s="960"/>
      <c r="AK129" s="961">
        <v>13942883</v>
      </c>
      <c r="AL129" s="959"/>
      <c r="AM129" s="959"/>
      <c r="AN129" s="959"/>
      <c r="AO129" s="960"/>
      <c r="AP129" s="1073"/>
      <c r="AQ129" s="1074"/>
      <c r="AR129" s="1074"/>
      <c r="AS129" s="1074"/>
      <c r="AT129" s="1075"/>
      <c r="AU129" s="229"/>
      <c r="AV129" s="229"/>
      <c r="AW129" s="229"/>
      <c r="AX129" s="1065" t="s">
        <v>501</v>
      </c>
      <c r="AY129" s="923"/>
      <c r="AZ129" s="923"/>
      <c r="BA129" s="923"/>
      <c r="BB129" s="923"/>
      <c r="BC129" s="923"/>
      <c r="BD129" s="923"/>
      <c r="BE129" s="924"/>
      <c r="BF129" s="1066" t="s">
        <v>395</v>
      </c>
      <c r="BG129" s="1067"/>
      <c r="BH129" s="1067"/>
      <c r="BI129" s="1067"/>
      <c r="BJ129" s="1067"/>
      <c r="BK129" s="1067"/>
      <c r="BL129" s="1068"/>
      <c r="BM129" s="1066">
        <v>17.86</v>
      </c>
      <c r="BN129" s="1067"/>
      <c r="BO129" s="1067"/>
      <c r="BP129" s="1067"/>
      <c r="BQ129" s="1067"/>
      <c r="BR129" s="1067"/>
      <c r="BS129" s="1068"/>
      <c r="BT129" s="1066">
        <v>30</v>
      </c>
      <c r="BU129" s="1067"/>
      <c r="BV129" s="1067"/>
      <c r="BW129" s="1067"/>
      <c r="BX129" s="1067"/>
      <c r="BY129" s="1067"/>
      <c r="BZ129" s="106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5">
      <c r="A130" s="934" t="s">
        <v>502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503</v>
      </c>
      <c r="X130" s="1071"/>
      <c r="Y130" s="1071"/>
      <c r="Z130" s="1072"/>
      <c r="AA130" s="958">
        <v>2332304</v>
      </c>
      <c r="AB130" s="959"/>
      <c r="AC130" s="959"/>
      <c r="AD130" s="959"/>
      <c r="AE130" s="960"/>
      <c r="AF130" s="961">
        <v>2375180</v>
      </c>
      <c r="AG130" s="959"/>
      <c r="AH130" s="959"/>
      <c r="AI130" s="959"/>
      <c r="AJ130" s="960"/>
      <c r="AK130" s="961">
        <v>2338858</v>
      </c>
      <c r="AL130" s="959"/>
      <c r="AM130" s="959"/>
      <c r="AN130" s="959"/>
      <c r="AO130" s="960"/>
      <c r="AP130" s="1073"/>
      <c r="AQ130" s="1074"/>
      <c r="AR130" s="1074"/>
      <c r="AS130" s="1074"/>
      <c r="AT130" s="1075"/>
      <c r="AU130" s="229"/>
      <c r="AV130" s="229"/>
      <c r="AW130" s="229"/>
      <c r="AX130" s="1065" t="s">
        <v>504</v>
      </c>
      <c r="AY130" s="923"/>
      <c r="AZ130" s="923"/>
      <c r="BA130" s="923"/>
      <c r="BB130" s="923"/>
      <c r="BC130" s="923"/>
      <c r="BD130" s="923"/>
      <c r="BE130" s="924"/>
      <c r="BF130" s="1101">
        <v>6.9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3">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505</v>
      </c>
      <c r="X131" s="1108"/>
      <c r="Y131" s="1108"/>
      <c r="Z131" s="1109"/>
      <c r="AA131" s="1004">
        <v>11693980</v>
      </c>
      <c r="AB131" s="986"/>
      <c r="AC131" s="986"/>
      <c r="AD131" s="986"/>
      <c r="AE131" s="987"/>
      <c r="AF131" s="985">
        <v>12152583</v>
      </c>
      <c r="AG131" s="986"/>
      <c r="AH131" s="986"/>
      <c r="AI131" s="986"/>
      <c r="AJ131" s="987"/>
      <c r="AK131" s="985">
        <v>11604025</v>
      </c>
      <c r="AL131" s="986"/>
      <c r="AM131" s="986"/>
      <c r="AN131" s="986"/>
      <c r="AO131" s="987"/>
      <c r="AP131" s="1110"/>
      <c r="AQ131" s="1111"/>
      <c r="AR131" s="1111"/>
      <c r="AS131" s="1111"/>
      <c r="AT131" s="1112"/>
      <c r="AU131" s="229"/>
      <c r="AV131" s="229"/>
      <c r="AW131" s="229"/>
      <c r="AX131" s="1083" t="s">
        <v>506</v>
      </c>
      <c r="AY131" s="726"/>
      <c r="AZ131" s="726"/>
      <c r="BA131" s="726"/>
      <c r="BB131" s="726"/>
      <c r="BC131" s="726"/>
      <c r="BD131" s="726"/>
      <c r="BE131" s="1036"/>
      <c r="BF131" s="1084">
        <v>36.6</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5">
      <c r="A132" s="1090" t="s">
        <v>507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508</v>
      </c>
      <c r="W132" s="1094"/>
      <c r="X132" s="1094"/>
      <c r="Y132" s="1094"/>
      <c r="Z132" s="1095"/>
      <c r="AA132" s="1096">
        <v>7.7079232219999998</v>
      </c>
      <c r="AB132" s="1097"/>
      <c r="AC132" s="1097"/>
      <c r="AD132" s="1097"/>
      <c r="AE132" s="1098"/>
      <c r="AF132" s="1099">
        <v>6.5801731200000004</v>
      </c>
      <c r="AG132" s="1097"/>
      <c r="AH132" s="1097"/>
      <c r="AI132" s="1097"/>
      <c r="AJ132" s="1098"/>
      <c r="AK132" s="1099">
        <v>6.6756405640000001</v>
      </c>
      <c r="AL132" s="1097"/>
      <c r="AM132" s="1097"/>
      <c r="AN132" s="1097"/>
      <c r="AO132" s="1098"/>
      <c r="AP132" s="1001"/>
      <c r="AQ132" s="1002"/>
      <c r="AR132" s="1002"/>
      <c r="AS132" s="1002"/>
      <c r="AT132" s="110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3">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509</v>
      </c>
      <c r="W133" s="1077"/>
      <c r="X133" s="1077"/>
      <c r="Y133" s="1077"/>
      <c r="Z133" s="1078"/>
      <c r="AA133" s="1079">
        <v>9.4</v>
      </c>
      <c r="AB133" s="1080"/>
      <c r="AC133" s="1080"/>
      <c r="AD133" s="1080"/>
      <c r="AE133" s="1081"/>
      <c r="AF133" s="1079">
        <v>8.1</v>
      </c>
      <c r="AG133" s="1080"/>
      <c r="AH133" s="1080"/>
      <c r="AI133" s="1080"/>
      <c r="AJ133" s="1081"/>
      <c r="AK133" s="1079">
        <v>6.9</v>
      </c>
      <c r="AL133" s="1080"/>
      <c r="AM133" s="1080"/>
      <c r="AN133" s="1080"/>
      <c r="AO133" s="1081"/>
      <c r="AP133" s="1028"/>
      <c r="AQ133" s="1029"/>
      <c r="AR133" s="1029"/>
      <c r="AS133" s="1029"/>
      <c r="AT133" s="108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2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atIV0NezlWBGbyPk33Qmb6+BgrfpKDELq2ori4lzC1/UaraJf0GkzhZBK+TMoIYE0G6Equjb0XjXlgoYzfpXcw==" saltValue="zZh9uNOYR31xrPAel3GdK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256" customWidth="1"/>
    <col min="121" max="121" width="0" style="255" hidden="1" customWidth="1"/>
    <col min="122" max="16384" width="9" style="255" hidden="1"/>
  </cols>
  <sheetData>
    <row r="1" spans="1:120" ht="12.75" x14ac:dyDescent="0.2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5"/>
    </row>
    <row r="17" spans="119:120" ht="12.75" x14ac:dyDescent="0.25">
      <c r="DP17" s="255"/>
    </row>
    <row r="18" spans="119:120" ht="12.75" x14ac:dyDescent="0.25"/>
    <row r="19" spans="119:120" ht="12.75" x14ac:dyDescent="0.25"/>
    <row r="20" spans="119:120" ht="12.75" x14ac:dyDescent="0.25">
      <c r="DO20" s="255"/>
      <c r="DP20" s="255"/>
    </row>
    <row r="21" spans="119:120" ht="12.75" x14ac:dyDescent="0.25">
      <c r="DP21" s="255"/>
    </row>
    <row r="22" spans="119:120" ht="12.75" x14ac:dyDescent="0.25"/>
    <row r="23" spans="119:120" ht="12.75" x14ac:dyDescent="0.25">
      <c r="DO23" s="255"/>
      <c r="DP23" s="255"/>
    </row>
    <row r="24" spans="119:120" ht="12.75" x14ac:dyDescent="0.25">
      <c r="DP24" s="255"/>
    </row>
    <row r="25" spans="119:120" ht="12.75" x14ac:dyDescent="0.25">
      <c r="DP25" s="255"/>
    </row>
    <row r="26" spans="119:120" ht="12.75" x14ac:dyDescent="0.25">
      <c r="DO26" s="255"/>
      <c r="DP26" s="255"/>
    </row>
    <row r="27" spans="119:120" ht="12.75" x14ac:dyDescent="0.25"/>
    <row r="28" spans="119:120" ht="12.75" x14ac:dyDescent="0.25">
      <c r="DO28" s="255"/>
      <c r="DP28" s="255"/>
    </row>
    <row r="29" spans="119:120" ht="12.75" x14ac:dyDescent="0.25">
      <c r="DP29" s="255"/>
    </row>
    <row r="30" spans="119:120" ht="12.75" x14ac:dyDescent="0.25"/>
    <row r="31" spans="119:120" ht="12.75" x14ac:dyDescent="0.25">
      <c r="DO31" s="255"/>
      <c r="DP31" s="255"/>
    </row>
    <row r="32" spans="119:120" ht="12.75" x14ac:dyDescent="0.25"/>
    <row r="33" spans="98:120" ht="12.75" x14ac:dyDescent="0.25">
      <c r="DO33" s="255"/>
      <c r="DP33" s="255"/>
    </row>
    <row r="34" spans="98:120" ht="12.75" x14ac:dyDescent="0.25">
      <c r="DM34" s="255"/>
    </row>
    <row r="35" spans="98:120" ht="12.75" x14ac:dyDescent="0.25">
      <c r="CT35" s="255"/>
      <c r="CU35" s="255"/>
      <c r="CV35" s="255"/>
      <c r="CY35" s="255"/>
      <c r="CZ35" s="255"/>
      <c r="DA35" s="255"/>
      <c r="DD35" s="255"/>
      <c r="DE35" s="255"/>
      <c r="DF35" s="255"/>
      <c r="DI35" s="255"/>
      <c r="DJ35" s="255"/>
      <c r="DK35" s="255"/>
      <c r="DM35" s="255"/>
      <c r="DN35" s="255"/>
      <c r="DO35" s="255"/>
      <c r="DP35" s="255"/>
    </row>
    <row r="36" spans="98:120" ht="12.75" x14ac:dyDescent="0.25"/>
    <row r="37" spans="98:120" ht="12.75" x14ac:dyDescent="0.25">
      <c r="CW37" s="255"/>
      <c r="DB37" s="255"/>
      <c r="DG37" s="255"/>
      <c r="DL37" s="255"/>
      <c r="DP37" s="255"/>
    </row>
    <row r="38" spans="98:120" ht="12.75" x14ac:dyDescent="0.25">
      <c r="CT38" s="255"/>
      <c r="CU38" s="255"/>
      <c r="CV38" s="255"/>
      <c r="CW38" s="255"/>
      <c r="CY38" s="255"/>
      <c r="CZ38" s="255"/>
      <c r="DA38" s="255"/>
      <c r="DB38" s="255"/>
      <c r="DD38" s="255"/>
      <c r="DE38" s="255"/>
      <c r="DF38" s="255"/>
      <c r="DG38" s="255"/>
      <c r="DI38" s="255"/>
      <c r="DJ38" s="255"/>
      <c r="DK38" s="255"/>
      <c r="DL38" s="255"/>
      <c r="DN38" s="255"/>
      <c r="DO38" s="255"/>
      <c r="DP38" s="255"/>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5"/>
      <c r="DO49" s="255"/>
      <c r="DP49" s="255"/>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5"/>
      <c r="CS63" s="255"/>
      <c r="CX63" s="255"/>
      <c r="DC63" s="255"/>
      <c r="DH63" s="255"/>
    </row>
    <row r="64" spans="22:120" ht="12.75" x14ac:dyDescent="0.25">
      <c r="V64" s="255"/>
    </row>
    <row r="65" spans="15:120" ht="12.75" x14ac:dyDescent="0.2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2.75" x14ac:dyDescent="0.25">
      <c r="Q66" s="255"/>
      <c r="S66" s="255"/>
      <c r="U66" s="255"/>
      <c r="DM66" s="255"/>
    </row>
    <row r="67" spans="15:120" ht="12.75" x14ac:dyDescent="0.2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2.75" x14ac:dyDescent="0.25"/>
    <row r="69" spans="15:120" ht="12.75" x14ac:dyDescent="0.25"/>
    <row r="70" spans="15:120" ht="12.75" x14ac:dyDescent="0.25"/>
    <row r="71" spans="15:120" ht="12.75" x14ac:dyDescent="0.25"/>
    <row r="72" spans="15:120" ht="12.75" x14ac:dyDescent="0.25">
      <c r="DP72" s="255"/>
    </row>
    <row r="73" spans="15:120" ht="12.75" x14ac:dyDescent="0.25">
      <c r="DP73" s="255"/>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5"/>
      <c r="CX96" s="255"/>
      <c r="DC96" s="255"/>
      <c r="DH96" s="255"/>
    </row>
    <row r="97" spans="24:120" ht="12.75" x14ac:dyDescent="0.25">
      <c r="CS97" s="255"/>
      <c r="CX97" s="255"/>
      <c r="DC97" s="255"/>
      <c r="DH97" s="255"/>
      <c r="DP97" s="256" t="s">
        <v>510</v>
      </c>
    </row>
    <row r="98" spans="24:120" ht="12.75" hidden="1" x14ac:dyDescent="0.25">
      <c r="CS98" s="255"/>
      <c r="CX98" s="255"/>
      <c r="DC98" s="255"/>
      <c r="DH98" s="255"/>
    </row>
    <row r="99" spans="24:120" ht="12.75" hidden="1" x14ac:dyDescent="0.25">
      <c r="CS99" s="255"/>
      <c r="CX99" s="255"/>
      <c r="DC99" s="255"/>
      <c r="DH99" s="255"/>
    </row>
    <row r="101" spans="24:120" ht="12" hidden="1" customHeight="1" x14ac:dyDescent="0.2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5">
      <c r="CU102" s="255"/>
      <c r="CZ102" s="255"/>
      <c r="DE102" s="255"/>
      <c r="DJ102" s="255"/>
      <c r="DM102" s="255"/>
    </row>
    <row r="103" spans="24:120" ht="12.75" hidden="1" x14ac:dyDescent="0.25">
      <c r="CT103" s="255"/>
      <c r="CV103" s="255"/>
      <c r="CW103" s="255"/>
      <c r="CY103" s="255"/>
      <c r="DA103" s="255"/>
      <c r="DB103" s="255"/>
      <c r="DD103" s="255"/>
      <c r="DF103" s="255"/>
      <c r="DG103" s="255"/>
      <c r="DI103" s="255"/>
      <c r="DK103" s="255"/>
      <c r="DL103" s="255"/>
      <c r="DM103" s="255"/>
      <c r="DN103" s="255"/>
      <c r="DO103" s="255"/>
      <c r="DP103" s="255"/>
    </row>
    <row r="104" spans="24:120" ht="12.75" hidden="1" x14ac:dyDescent="0.25">
      <c r="CV104" s="255"/>
      <c r="CW104" s="255"/>
      <c r="DA104" s="255"/>
      <c r="DB104" s="255"/>
      <c r="DF104" s="255"/>
      <c r="DG104" s="255"/>
      <c r="DK104" s="255"/>
      <c r="DL104" s="255"/>
      <c r="DN104" s="255"/>
      <c r="DO104" s="255"/>
      <c r="DP104" s="255"/>
    </row>
    <row r="105" spans="24:120" ht="12.75" hidden="1" customHeight="1" x14ac:dyDescent="0.25"/>
  </sheetData>
  <sheetProtection algorithmName="SHA-512" hashValue="K9GhUz5PJM+FmsaQAZemjNSxNP6Y7kZdytyvjMWxFvz4acM31bEa2oJuazMuINb5FoxY0Wh+hO/BxgyLzmo7zw==" saltValue="qY1/SHIh5jFZRAuC1zGo0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256" customWidth="1"/>
    <col min="117" max="16384" width="9" style="255" hidden="1"/>
  </cols>
  <sheetData>
    <row r="1" spans="2:116" ht="12.75" x14ac:dyDescent="0.2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2.75" x14ac:dyDescent="0.25"/>
    <row r="3" spans="2:116" ht="12.75" x14ac:dyDescent="0.25"/>
    <row r="4" spans="2:116" ht="12.75" x14ac:dyDescent="0.2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2.75" x14ac:dyDescent="0.2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2.75" x14ac:dyDescent="0.25"/>
    <row r="20" spans="9:116" ht="12.75" x14ac:dyDescent="0.25"/>
    <row r="21" spans="9:116" ht="12.75" x14ac:dyDescent="0.25">
      <c r="DL21" s="255"/>
    </row>
    <row r="22" spans="9:116" ht="12.75" x14ac:dyDescent="0.25">
      <c r="DI22" s="255"/>
      <c r="DJ22" s="255"/>
      <c r="DK22" s="255"/>
      <c r="DL22" s="255"/>
    </row>
    <row r="23" spans="9:116" ht="12.75" x14ac:dyDescent="0.25">
      <c r="CY23" s="255"/>
      <c r="CZ23" s="255"/>
      <c r="DA23" s="255"/>
      <c r="DB23" s="255"/>
      <c r="DC23" s="255"/>
      <c r="DD23" s="255"/>
      <c r="DE23" s="255"/>
      <c r="DF23" s="255"/>
      <c r="DG23" s="255"/>
      <c r="DH23" s="255"/>
      <c r="DI23" s="255"/>
      <c r="DJ23" s="255"/>
      <c r="DK23" s="255"/>
      <c r="DL23" s="255"/>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5"/>
      <c r="DA35" s="255"/>
      <c r="DB35" s="255"/>
      <c r="DC35" s="255"/>
      <c r="DD35" s="255"/>
      <c r="DE35" s="255"/>
      <c r="DF35" s="255"/>
      <c r="DG35" s="255"/>
      <c r="DH35" s="255"/>
      <c r="DI35" s="255"/>
      <c r="DJ35" s="255"/>
      <c r="DK35" s="255"/>
      <c r="DL35" s="255"/>
    </row>
    <row r="36" spans="15:116" ht="12.75" x14ac:dyDescent="0.25"/>
    <row r="37" spans="15:116" ht="12.75" x14ac:dyDescent="0.25">
      <c r="DL37" s="255"/>
    </row>
    <row r="38" spans="15:116" ht="12.75" x14ac:dyDescent="0.25">
      <c r="DI38" s="255"/>
      <c r="DJ38" s="255"/>
      <c r="DK38" s="255"/>
      <c r="DL38" s="255"/>
    </row>
    <row r="39" spans="15:116" ht="12.75" x14ac:dyDescent="0.25"/>
    <row r="40" spans="15:116" ht="12.75" x14ac:dyDescent="0.25"/>
    <row r="41" spans="15:116" ht="12.75" x14ac:dyDescent="0.25"/>
    <row r="42" spans="15:116" ht="12.75" x14ac:dyDescent="0.25"/>
    <row r="43" spans="15:116" ht="12.75" x14ac:dyDescent="0.2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2.75" x14ac:dyDescent="0.25">
      <c r="DL44" s="255"/>
    </row>
    <row r="45" spans="15:116" ht="12.75" x14ac:dyDescent="0.25"/>
    <row r="46" spans="15:116" ht="12.75" x14ac:dyDescent="0.25">
      <c r="DA46" s="255"/>
      <c r="DB46" s="255"/>
      <c r="DC46" s="255"/>
      <c r="DD46" s="255"/>
      <c r="DE46" s="255"/>
      <c r="DF46" s="255"/>
      <c r="DG46" s="255"/>
      <c r="DH46" s="255"/>
      <c r="DI46" s="255"/>
      <c r="DJ46" s="255"/>
      <c r="DK46" s="255"/>
      <c r="DL46" s="255"/>
    </row>
    <row r="47" spans="15:116" ht="12.75" x14ac:dyDescent="0.25"/>
    <row r="48" spans="15:116" ht="12.75" x14ac:dyDescent="0.25"/>
    <row r="49" spans="104:116" ht="12.75" x14ac:dyDescent="0.25"/>
    <row r="50" spans="104:116" ht="12.75" x14ac:dyDescent="0.25">
      <c r="CZ50" s="255"/>
      <c r="DA50" s="255"/>
      <c r="DB50" s="255"/>
      <c r="DC50" s="255"/>
      <c r="DD50" s="255"/>
      <c r="DE50" s="255"/>
      <c r="DF50" s="255"/>
      <c r="DG50" s="255"/>
      <c r="DH50" s="255"/>
      <c r="DI50" s="255"/>
      <c r="DJ50" s="255"/>
      <c r="DK50" s="255"/>
      <c r="DL50" s="255"/>
    </row>
    <row r="51" spans="104:116" ht="12.75" x14ac:dyDescent="0.25"/>
    <row r="52" spans="104:116" ht="12.75" x14ac:dyDescent="0.25"/>
    <row r="53" spans="104:116" ht="12.75" x14ac:dyDescent="0.25">
      <c r="DL53" s="255"/>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5"/>
      <c r="DD67" s="255"/>
      <c r="DE67" s="255"/>
      <c r="DF67" s="255"/>
      <c r="DG67" s="255"/>
      <c r="DH67" s="255"/>
      <c r="DI67" s="255"/>
      <c r="DJ67" s="255"/>
      <c r="DK67" s="255"/>
      <c r="DL67" s="255"/>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Zxv1lECVOUTGSXfn570VQ+sE0IjQyL37qNHf7f/wG/8Yt7l4OfoBMhBBRKKLXKtAUx48Dk3+FnKwWk4yFoCWYg==" saltValue="fRpDK+tzO/0JNw0sphkJF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7" customWidth="1"/>
    <col min="37" max="44" width="17" style="257" customWidth="1"/>
    <col min="45" max="45" width="6.1328125" style="264" customWidth="1"/>
    <col min="46" max="46" width="3" style="262" customWidth="1"/>
    <col min="47" max="47" width="19.1328125" style="257" hidden="1" customWidth="1"/>
    <col min="48" max="52" width="12.59765625" style="257" hidden="1" customWidth="1"/>
    <col min="53" max="16384" width="8.59765625" style="257" hidden="1"/>
  </cols>
  <sheetData>
    <row r="1" spans="1:46" ht="12.75" x14ac:dyDescent="0.25">
      <c r="AS1" s="258"/>
      <c r="AT1" s="258"/>
    </row>
    <row r="2" spans="1:46" ht="12.75" x14ac:dyDescent="0.25">
      <c r="AS2" s="258"/>
      <c r="AT2" s="258"/>
    </row>
    <row r="3" spans="1:46" ht="12.75" x14ac:dyDescent="0.25">
      <c r="AS3" s="258"/>
      <c r="AT3" s="258"/>
    </row>
    <row r="4" spans="1:46" ht="12.75" x14ac:dyDescent="0.25">
      <c r="AS4" s="258"/>
      <c r="AT4" s="258"/>
    </row>
    <row r="5" spans="1:46" ht="16.149999999999999" x14ac:dyDescent="0.25">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2.75" x14ac:dyDescent="0.2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x14ac:dyDescent="0.2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14" t="s">
        <v>513</v>
      </c>
      <c r="AP7" s="268"/>
      <c r="AQ7" s="269" t="s">
        <v>514</v>
      </c>
      <c r="AR7" s="270"/>
    </row>
    <row r="8" spans="1:46" ht="12.75" x14ac:dyDescent="0.2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15"/>
      <c r="AP8" s="274" t="s">
        <v>515</v>
      </c>
      <c r="AQ8" s="275" t="s">
        <v>516</v>
      </c>
      <c r="AR8" s="276" t="s">
        <v>517</v>
      </c>
    </row>
    <row r="9" spans="1:46" ht="12.75" x14ac:dyDescent="0.2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16" t="s">
        <v>518</v>
      </c>
      <c r="AL9" s="1117"/>
      <c r="AM9" s="1117"/>
      <c r="AN9" s="1118"/>
      <c r="AO9" s="277">
        <v>3997578</v>
      </c>
      <c r="AP9" s="277">
        <v>84562</v>
      </c>
      <c r="AQ9" s="278">
        <v>88339</v>
      </c>
      <c r="AR9" s="279">
        <v>-4.3</v>
      </c>
    </row>
    <row r="10" spans="1:46" ht="13.5" customHeight="1" x14ac:dyDescent="0.2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16" t="s">
        <v>519</v>
      </c>
      <c r="AL10" s="1117"/>
      <c r="AM10" s="1117"/>
      <c r="AN10" s="1118"/>
      <c r="AO10" s="280">
        <v>117012</v>
      </c>
      <c r="AP10" s="280">
        <v>2475</v>
      </c>
      <c r="AQ10" s="281">
        <v>7842</v>
      </c>
      <c r="AR10" s="282">
        <v>-68.400000000000006</v>
      </c>
    </row>
    <row r="11" spans="1:46" ht="13.5" customHeight="1" x14ac:dyDescent="0.2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16" t="s">
        <v>520</v>
      </c>
      <c r="AL11" s="1117"/>
      <c r="AM11" s="1117"/>
      <c r="AN11" s="1118"/>
      <c r="AO11" s="280">
        <v>9377</v>
      </c>
      <c r="AP11" s="280">
        <v>198</v>
      </c>
      <c r="AQ11" s="281">
        <v>2321</v>
      </c>
      <c r="AR11" s="282">
        <v>-91.5</v>
      </c>
    </row>
    <row r="12" spans="1:46" ht="13.5" customHeight="1" x14ac:dyDescent="0.2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16" t="s">
        <v>521</v>
      </c>
      <c r="AL12" s="1117"/>
      <c r="AM12" s="1117"/>
      <c r="AN12" s="1118"/>
      <c r="AO12" s="280">
        <v>336</v>
      </c>
      <c r="AP12" s="280">
        <v>7</v>
      </c>
      <c r="AQ12" s="281">
        <v>10</v>
      </c>
      <c r="AR12" s="282">
        <v>-30</v>
      </c>
    </row>
    <row r="13" spans="1:46" ht="13.5" customHeight="1" x14ac:dyDescent="0.2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16" t="s">
        <v>522</v>
      </c>
      <c r="AL13" s="1117"/>
      <c r="AM13" s="1117"/>
      <c r="AN13" s="1118"/>
      <c r="AO13" s="280">
        <v>100601</v>
      </c>
      <c r="AP13" s="280">
        <v>2128</v>
      </c>
      <c r="AQ13" s="281">
        <v>2936</v>
      </c>
      <c r="AR13" s="282">
        <v>-27.5</v>
      </c>
    </row>
    <row r="14" spans="1:46" ht="13.5" customHeight="1" x14ac:dyDescent="0.2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16" t="s">
        <v>523</v>
      </c>
      <c r="AL14" s="1117"/>
      <c r="AM14" s="1117"/>
      <c r="AN14" s="1118"/>
      <c r="AO14" s="280">
        <v>91104</v>
      </c>
      <c r="AP14" s="280">
        <v>1927</v>
      </c>
      <c r="AQ14" s="281">
        <v>1649</v>
      </c>
      <c r="AR14" s="282">
        <v>16.899999999999999</v>
      </c>
    </row>
    <row r="15" spans="1:46" ht="13.5" customHeight="1" x14ac:dyDescent="0.2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19" t="s">
        <v>524</v>
      </c>
      <c r="AL15" s="1120"/>
      <c r="AM15" s="1120"/>
      <c r="AN15" s="1121"/>
      <c r="AO15" s="280">
        <v>-145922</v>
      </c>
      <c r="AP15" s="280">
        <v>-3087</v>
      </c>
      <c r="AQ15" s="281">
        <v>-5997</v>
      </c>
      <c r="AR15" s="282">
        <v>-48.5</v>
      </c>
    </row>
    <row r="16" spans="1:46" ht="12.75" x14ac:dyDescent="0.2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19" t="s">
        <v>191</v>
      </c>
      <c r="AL16" s="1120"/>
      <c r="AM16" s="1120"/>
      <c r="AN16" s="1121"/>
      <c r="AO16" s="280">
        <v>4170086</v>
      </c>
      <c r="AP16" s="280">
        <v>88211</v>
      </c>
      <c r="AQ16" s="281">
        <v>97102</v>
      </c>
      <c r="AR16" s="282">
        <v>-9.1999999999999993</v>
      </c>
    </row>
    <row r="17" spans="1:46" ht="12.75" x14ac:dyDescent="0.2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2.75" x14ac:dyDescent="0.2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2.75" x14ac:dyDescent="0.2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525</v>
      </c>
      <c r="AL19" s="258"/>
      <c r="AM19" s="258"/>
      <c r="AN19" s="258"/>
      <c r="AO19" s="258"/>
      <c r="AP19" s="258"/>
      <c r="AQ19" s="258"/>
      <c r="AR19" s="258"/>
    </row>
    <row r="20" spans="1:46" ht="12.75" x14ac:dyDescent="0.2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526</v>
      </c>
      <c r="AP20" s="289" t="s">
        <v>527</v>
      </c>
      <c r="AQ20" s="290" t="s">
        <v>528</v>
      </c>
      <c r="AR20" s="291"/>
    </row>
    <row r="21" spans="1:46" s="297" customFormat="1" ht="12.75" x14ac:dyDescent="0.2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22" t="s">
        <v>529</v>
      </c>
      <c r="AL21" s="1123"/>
      <c r="AM21" s="1123"/>
      <c r="AN21" s="1124"/>
      <c r="AO21" s="293">
        <v>10.220000000000001</v>
      </c>
      <c r="AP21" s="294">
        <v>8.91</v>
      </c>
      <c r="AQ21" s="295">
        <v>1.31</v>
      </c>
      <c r="AR21" s="263"/>
      <c r="AS21" s="296"/>
      <c r="AT21" s="292"/>
    </row>
    <row r="22" spans="1:46" s="297" customFormat="1" ht="12.75" x14ac:dyDescent="0.2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22" t="s">
        <v>530</v>
      </c>
      <c r="AL22" s="1123"/>
      <c r="AM22" s="1123"/>
      <c r="AN22" s="1124"/>
      <c r="AO22" s="298">
        <v>94.2</v>
      </c>
      <c r="AP22" s="299">
        <v>97.5</v>
      </c>
      <c r="AQ22" s="300">
        <v>-3.3</v>
      </c>
      <c r="AR22" s="284"/>
      <c r="AS22" s="296"/>
      <c r="AT22" s="292"/>
    </row>
    <row r="23" spans="1:46" s="297" customFormat="1" ht="12.75" x14ac:dyDescent="0.2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2.75" x14ac:dyDescent="0.2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2.75" x14ac:dyDescent="0.2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2.75" x14ac:dyDescent="0.25">
      <c r="A26" s="1113" t="s">
        <v>531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3"/>
    </row>
    <row r="27" spans="1:46" ht="12.75" x14ac:dyDescent="0.25">
      <c r="A27" s="305"/>
      <c r="AO27" s="258"/>
      <c r="AP27" s="258"/>
      <c r="AQ27" s="258"/>
      <c r="AR27" s="258"/>
      <c r="AS27" s="258"/>
      <c r="AT27" s="258"/>
    </row>
    <row r="28" spans="1:46" ht="16.149999999999999" x14ac:dyDescent="0.25">
      <c r="A28" s="259" t="s">
        <v>532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2.75" x14ac:dyDescent="0.2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533</v>
      </c>
      <c r="AL29" s="263"/>
      <c r="AM29" s="263"/>
      <c r="AN29" s="263"/>
      <c r="AO29" s="258"/>
      <c r="AP29" s="258"/>
      <c r="AQ29" s="258"/>
      <c r="AR29" s="258"/>
      <c r="AS29" s="307"/>
    </row>
    <row r="30" spans="1:46" ht="13.5" customHeight="1" x14ac:dyDescent="0.2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14" t="s">
        <v>513</v>
      </c>
      <c r="AP30" s="268"/>
      <c r="AQ30" s="269" t="s">
        <v>514</v>
      </c>
      <c r="AR30" s="270"/>
    </row>
    <row r="31" spans="1:46" ht="12.75" x14ac:dyDescent="0.2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15"/>
      <c r="AP31" s="274" t="s">
        <v>515</v>
      </c>
      <c r="AQ31" s="275" t="s">
        <v>516</v>
      </c>
      <c r="AR31" s="276" t="s">
        <v>517</v>
      </c>
    </row>
    <row r="32" spans="1:46" ht="27" customHeight="1" x14ac:dyDescent="0.2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30" t="s">
        <v>534</v>
      </c>
      <c r="AL32" s="1131"/>
      <c r="AM32" s="1131"/>
      <c r="AN32" s="1132"/>
      <c r="AO32" s="308">
        <v>2503303</v>
      </c>
      <c r="AP32" s="308">
        <v>52953</v>
      </c>
      <c r="AQ32" s="309">
        <v>55264</v>
      </c>
      <c r="AR32" s="310">
        <v>-4.2</v>
      </c>
    </row>
    <row r="33" spans="1:46" ht="13.5" customHeight="1" x14ac:dyDescent="0.2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30" t="s">
        <v>535</v>
      </c>
      <c r="AL33" s="1131"/>
      <c r="AM33" s="1131"/>
      <c r="AN33" s="1132"/>
      <c r="AO33" s="308" t="s">
        <v>536</v>
      </c>
      <c r="AP33" s="308" t="s">
        <v>536</v>
      </c>
      <c r="AQ33" s="309" t="s">
        <v>536</v>
      </c>
      <c r="AR33" s="310" t="s">
        <v>536</v>
      </c>
    </row>
    <row r="34" spans="1:46" ht="27" customHeight="1" x14ac:dyDescent="0.2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30" t="s">
        <v>537</v>
      </c>
      <c r="AL34" s="1131"/>
      <c r="AM34" s="1131"/>
      <c r="AN34" s="1132"/>
      <c r="AO34" s="308" t="s">
        <v>536</v>
      </c>
      <c r="AP34" s="308" t="s">
        <v>536</v>
      </c>
      <c r="AQ34" s="309">
        <v>19</v>
      </c>
      <c r="AR34" s="310" t="s">
        <v>536</v>
      </c>
    </row>
    <row r="35" spans="1:46" ht="27" customHeight="1" x14ac:dyDescent="0.2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30" t="s">
        <v>538</v>
      </c>
      <c r="AL35" s="1131"/>
      <c r="AM35" s="1131"/>
      <c r="AN35" s="1132"/>
      <c r="AO35" s="308">
        <v>629470</v>
      </c>
      <c r="AP35" s="308">
        <v>13315</v>
      </c>
      <c r="AQ35" s="309">
        <v>18522</v>
      </c>
      <c r="AR35" s="310">
        <v>-28.1</v>
      </c>
    </row>
    <row r="36" spans="1:46" ht="27" customHeight="1" x14ac:dyDescent="0.2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30" t="s">
        <v>539</v>
      </c>
      <c r="AL36" s="1131"/>
      <c r="AM36" s="1131"/>
      <c r="AN36" s="1132"/>
      <c r="AO36" s="308">
        <v>86753</v>
      </c>
      <c r="AP36" s="308">
        <v>1835</v>
      </c>
      <c r="AQ36" s="309">
        <v>2744</v>
      </c>
      <c r="AR36" s="310">
        <v>-33.1</v>
      </c>
    </row>
    <row r="37" spans="1:46" ht="13.5" customHeight="1" x14ac:dyDescent="0.2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30" t="s">
        <v>540</v>
      </c>
      <c r="AL37" s="1131"/>
      <c r="AM37" s="1131"/>
      <c r="AN37" s="1132"/>
      <c r="AO37" s="308">
        <v>30565</v>
      </c>
      <c r="AP37" s="308">
        <v>647</v>
      </c>
      <c r="AQ37" s="309">
        <v>519</v>
      </c>
      <c r="AR37" s="310">
        <v>24.7</v>
      </c>
    </row>
    <row r="38" spans="1:46" ht="27" customHeight="1" x14ac:dyDescent="0.2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33" t="s">
        <v>541</v>
      </c>
      <c r="AL38" s="1134"/>
      <c r="AM38" s="1134"/>
      <c r="AN38" s="1135"/>
      <c r="AO38" s="311" t="s">
        <v>536</v>
      </c>
      <c r="AP38" s="311" t="s">
        <v>536</v>
      </c>
      <c r="AQ38" s="312">
        <v>4</v>
      </c>
      <c r="AR38" s="300" t="s">
        <v>536</v>
      </c>
      <c r="AS38" s="307"/>
    </row>
    <row r="39" spans="1:46" ht="12.75" x14ac:dyDescent="0.2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33" t="s">
        <v>542</v>
      </c>
      <c r="AL39" s="1134"/>
      <c r="AM39" s="1134"/>
      <c r="AN39" s="1135"/>
      <c r="AO39" s="308">
        <v>-136590</v>
      </c>
      <c r="AP39" s="308">
        <v>-2889</v>
      </c>
      <c r="AQ39" s="309">
        <v>-3996</v>
      </c>
      <c r="AR39" s="310">
        <v>-27.7</v>
      </c>
      <c r="AS39" s="307"/>
    </row>
    <row r="40" spans="1:46" ht="27" customHeight="1" x14ac:dyDescent="0.2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30" t="s">
        <v>543</v>
      </c>
      <c r="AL40" s="1131"/>
      <c r="AM40" s="1131"/>
      <c r="AN40" s="1132"/>
      <c r="AO40" s="308">
        <v>-2338858</v>
      </c>
      <c r="AP40" s="308">
        <v>-49475</v>
      </c>
      <c r="AQ40" s="309">
        <v>-50182</v>
      </c>
      <c r="AR40" s="310">
        <v>-1.4</v>
      </c>
      <c r="AS40" s="307"/>
    </row>
    <row r="41" spans="1:46" ht="12.75" x14ac:dyDescent="0.2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36" t="s">
        <v>304</v>
      </c>
      <c r="AL41" s="1137"/>
      <c r="AM41" s="1137"/>
      <c r="AN41" s="1138"/>
      <c r="AO41" s="308">
        <v>774643</v>
      </c>
      <c r="AP41" s="308">
        <v>16386</v>
      </c>
      <c r="AQ41" s="309">
        <v>22892</v>
      </c>
      <c r="AR41" s="310">
        <v>-28.4</v>
      </c>
      <c r="AS41" s="307"/>
    </row>
    <row r="42" spans="1:46" ht="12.75" x14ac:dyDescent="0.2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ht="12.75" x14ac:dyDescent="0.2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2.75" x14ac:dyDescent="0.2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2.75" x14ac:dyDescent="0.2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2.75" x14ac:dyDescent="0.2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5">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2.75" x14ac:dyDescent="0.2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x14ac:dyDescent="0.2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25" t="s">
        <v>513</v>
      </c>
      <c r="AN49" s="1127" t="s">
        <v>547</v>
      </c>
      <c r="AO49" s="1128"/>
      <c r="AP49" s="1128"/>
      <c r="AQ49" s="1128"/>
      <c r="AR49" s="1129"/>
    </row>
    <row r="50" spans="1:44" ht="12.75" x14ac:dyDescent="0.2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26"/>
      <c r="AN50" s="324" t="s">
        <v>548</v>
      </c>
      <c r="AO50" s="325" t="s">
        <v>549</v>
      </c>
      <c r="AP50" s="326" t="s">
        <v>550</v>
      </c>
      <c r="AQ50" s="327" t="s">
        <v>551</v>
      </c>
      <c r="AR50" s="328" t="s">
        <v>552</v>
      </c>
    </row>
    <row r="51" spans="1:44" ht="12.75" x14ac:dyDescent="0.2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3710298</v>
      </c>
      <c r="AN51" s="330">
        <v>73629</v>
      </c>
      <c r="AO51" s="331">
        <v>18.899999999999999</v>
      </c>
      <c r="AP51" s="332">
        <v>54684</v>
      </c>
      <c r="AQ51" s="333">
        <v>1.1000000000000001</v>
      </c>
      <c r="AR51" s="334">
        <v>17.8</v>
      </c>
    </row>
    <row r="52" spans="1:44" ht="12.75" x14ac:dyDescent="0.2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2002898</v>
      </c>
      <c r="AN52" s="338">
        <v>39746</v>
      </c>
      <c r="AO52" s="339">
        <v>-1.9</v>
      </c>
      <c r="AP52" s="340">
        <v>32829</v>
      </c>
      <c r="AQ52" s="341">
        <v>7.2</v>
      </c>
      <c r="AR52" s="342">
        <v>-9.1</v>
      </c>
    </row>
    <row r="53" spans="1:44" ht="12.75" x14ac:dyDescent="0.2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3566838</v>
      </c>
      <c r="AN53" s="330">
        <v>71701</v>
      </c>
      <c r="AO53" s="331">
        <v>-2.6</v>
      </c>
      <c r="AP53" s="332">
        <v>62383</v>
      </c>
      <c r="AQ53" s="333">
        <v>14.1</v>
      </c>
      <c r="AR53" s="334">
        <v>-16.7</v>
      </c>
    </row>
    <row r="54" spans="1:44" ht="12.75" x14ac:dyDescent="0.2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2000993</v>
      </c>
      <c r="AN54" s="338">
        <v>40224</v>
      </c>
      <c r="AO54" s="339">
        <v>1.2</v>
      </c>
      <c r="AP54" s="340">
        <v>35325</v>
      </c>
      <c r="AQ54" s="341">
        <v>7.6</v>
      </c>
      <c r="AR54" s="342">
        <v>-6.4</v>
      </c>
    </row>
    <row r="55" spans="1:44" ht="12.75" x14ac:dyDescent="0.2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3952968</v>
      </c>
      <c r="AN55" s="330">
        <v>80828</v>
      </c>
      <c r="AO55" s="331">
        <v>12.7</v>
      </c>
      <c r="AP55" s="332">
        <v>76347</v>
      </c>
      <c r="AQ55" s="333">
        <v>22.4</v>
      </c>
      <c r="AR55" s="334">
        <v>-9.6999999999999993</v>
      </c>
    </row>
    <row r="56" spans="1:44" ht="12.75" x14ac:dyDescent="0.2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2937547</v>
      </c>
      <c r="AN56" s="338">
        <v>60065</v>
      </c>
      <c r="AO56" s="339">
        <v>49.3</v>
      </c>
      <c r="AP56" s="340">
        <v>41762</v>
      </c>
      <c r="AQ56" s="341">
        <v>18.2</v>
      </c>
      <c r="AR56" s="342">
        <v>31.1</v>
      </c>
    </row>
    <row r="57" spans="1:44" ht="12.75" x14ac:dyDescent="0.2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2202717</v>
      </c>
      <c r="AN57" s="330">
        <v>45803</v>
      </c>
      <c r="AO57" s="331">
        <v>-43.3</v>
      </c>
      <c r="AP57" s="332">
        <v>69604</v>
      </c>
      <c r="AQ57" s="333">
        <v>-8.8000000000000007</v>
      </c>
      <c r="AR57" s="334">
        <v>-34.5</v>
      </c>
    </row>
    <row r="58" spans="1:44" ht="12.75" x14ac:dyDescent="0.2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1362041</v>
      </c>
      <c r="AN58" s="338">
        <v>28322</v>
      </c>
      <c r="AO58" s="339">
        <v>-52.8</v>
      </c>
      <c r="AP58" s="340">
        <v>36247</v>
      </c>
      <c r="AQ58" s="341">
        <v>-13.2</v>
      </c>
      <c r="AR58" s="342">
        <v>-39.6</v>
      </c>
    </row>
    <row r="59" spans="1:44" ht="12.75" x14ac:dyDescent="0.2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1957122</v>
      </c>
      <c r="AN59" s="330">
        <v>41400</v>
      </c>
      <c r="AO59" s="331">
        <v>-9.6</v>
      </c>
      <c r="AP59" s="332">
        <v>68410</v>
      </c>
      <c r="AQ59" s="333">
        <v>-1.7</v>
      </c>
      <c r="AR59" s="334">
        <v>-7.9</v>
      </c>
    </row>
    <row r="60" spans="1:44" ht="12.75" x14ac:dyDescent="0.2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990936</v>
      </c>
      <c r="AN60" s="338">
        <v>20962</v>
      </c>
      <c r="AO60" s="339">
        <v>-26</v>
      </c>
      <c r="AP60" s="340">
        <v>35086</v>
      </c>
      <c r="AQ60" s="341">
        <v>-3.2</v>
      </c>
      <c r="AR60" s="342">
        <v>-22.8</v>
      </c>
    </row>
    <row r="61" spans="1:44" ht="12.75" x14ac:dyDescent="0.2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3077989</v>
      </c>
      <c r="AN61" s="345">
        <v>62672</v>
      </c>
      <c r="AO61" s="346">
        <v>-4.8</v>
      </c>
      <c r="AP61" s="347">
        <v>66286</v>
      </c>
      <c r="AQ61" s="348">
        <v>5.4</v>
      </c>
      <c r="AR61" s="334">
        <v>-10.199999999999999</v>
      </c>
    </row>
    <row r="62" spans="1:44" ht="12.75" x14ac:dyDescent="0.2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1858883</v>
      </c>
      <c r="AN62" s="338">
        <v>37864</v>
      </c>
      <c r="AO62" s="339">
        <v>-6</v>
      </c>
      <c r="AP62" s="340">
        <v>36250</v>
      </c>
      <c r="AQ62" s="341">
        <v>3.3</v>
      </c>
      <c r="AR62" s="342">
        <v>-9.3000000000000007</v>
      </c>
    </row>
    <row r="63" spans="1:44" ht="12.75" x14ac:dyDescent="0.2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2.75" x14ac:dyDescent="0.2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2.75" x14ac:dyDescent="0.2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2.75" x14ac:dyDescent="0.2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5">
      <c r="AK67" s="258"/>
      <c r="AL67" s="258"/>
      <c r="AM67" s="258"/>
      <c r="AN67" s="258"/>
      <c r="AO67" s="258"/>
      <c r="AP67" s="258"/>
      <c r="AQ67" s="258"/>
      <c r="AR67" s="258"/>
      <c r="AS67" s="258"/>
      <c r="AT67" s="258"/>
    </row>
    <row r="68" spans="1:46" ht="13.5" hidden="1" customHeight="1" x14ac:dyDescent="0.25">
      <c r="AK68" s="258"/>
      <c r="AL68" s="258"/>
      <c r="AM68" s="258"/>
      <c r="AN68" s="258"/>
      <c r="AO68" s="258"/>
      <c r="AP68" s="258"/>
      <c r="AQ68" s="258"/>
      <c r="AR68" s="258"/>
    </row>
    <row r="69" spans="1:46" ht="13.5" hidden="1" customHeight="1" x14ac:dyDescent="0.25">
      <c r="AK69" s="258"/>
      <c r="AL69" s="258"/>
      <c r="AM69" s="258"/>
      <c r="AN69" s="258"/>
      <c r="AO69" s="258"/>
      <c r="AP69" s="258"/>
      <c r="AQ69" s="258"/>
      <c r="AR69" s="258"/>
    </row>
    <row r="70" spans="1:46" ht="12.75" hidden="1" x14ac:dyDescent="0.25">
      <c r="AK70" s="258"/>
      <c r="AL70" s="258"/>
      <c r="AM70" s="258"/>
      <c r="AN70" s="258"/>
      <c r="AO70" s="258"/>
      <c r="AP70" s="258"/>
      <c r="AQ70" s="258"/>
      <c r="AR70" s="258"/>
    </row>
    <row r="71" spans="1:46" ht="12.75" hidden="1" x14ac:dyDescent="0.25">
      <c r="AK71" s="258"/>
      <c r="AL71" s="258"/>
      <c r="AM71" s="258"/>
      <c r="AN71" s="258"/>
      <c r="AO71" s="258"/>
      <c r="AP71" s="258"/>
      <c r="AQ71" s="258"/>
      <c r="AR71" s="258"/>
    </row>
    <row r="72" spans="1:46" ht="12.75" hidden="1" x14ac:dyDescent="0.25">
      <c r="AK72" s="258"/>
      <c r="AL72" s="258"/>
      <c r="AM72" s="258"/>
      <c r="AN72" s="258"/>
      <c r="AO72" s="258"/>
      <c r="AP72" s="258"/>
      <c r="AQ72" s="258"/>
      <c r="AR72" s="258"/>
    </row>
    <row r="73" spans="1:46" ht="12.75" hidden="1" x14ac:dyDescent="0.25">
      <c r="AK73" s="258"/>
      <c r="AL73" s="258"/>
      <c r="AM73" s="258"/>
      <c r="AN73" s="258"/>
      <c r="AO73" s="258"/>
      <c r="AP73" s="258"/>
      <c r="AQ73" s="258"/>
      <c r="AR73" s="258"/>
    </row>
  </sheetData>
  <sheetProtection algorithmName="SHA-512" hashValue="lkbOH2Dbbjch/Mr8nRY6/pB3Ghpt1OqUJW6ol6AIUlkKxEDMtCKXuzbhFNn81NY1tGLhf5AMQ17BN6gxupA/XA==" saltValue="ND5ZPRl2iSN+7GJsBaIq8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6" customWidth="1"/>
    <col min="126" max="16384" width="9" style="255" hidden="1"/>
  </cols>
  <sheetData>
    <row r="1" spans="2:125" ht="13.5" customHeight="1" x14ac:dyDescent="0.2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2.75" x14ac:dyDescent="0.25">
      <c r="B2" s="255"/>
      <c r="DG2" s="255"/>
    </row>
    <row r="3" spans="2:125" ht="12.75" x14ac:dyDescent="0.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2.75" x14ac:dyDescent="0.25"/>
    <row r="5" spans="2:125" ht="12.75" x14ac:dyDescent="0.25"/>
    <row r="6" spans="2:125" ht="12.75" x14ac:dyDescent="0.25"/>
    <row r="7" spans="2:125" ht="12.75" x14ac:dyDescent="0.25"/>
    <row r="8" spans="2:125" ht="12.75" x14ac:dyDescent="0.25"/>
    <row r="9" spans="2:125" ht="12.75" x14ac:dyDescent="0.25">
      <c r="DU9" s="255"/>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5"/>
    </row>
    <row r="18" spans="125:125" ht="12.75" x14ac:dyDescent="0.25"/>
    <row r="19" spans="125:125" ht="12.75" x14ac:dyDescent="0.25"/>
    <row r="20" spans="125:125" ht="12.75" x14ac:dyDescent="0.25">
      <c r="DU20" s="255"/>
    </row>
    <row r="21" spans="125:125" ht="12.75" x14ac:dyDescent="0.25">
      <c r="DU21" s="255"/>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5"/>
    </row>
    <row r="29" spans="125:125" ht="12.75" x14ac:dyDescent="0.25"/>
    <row r="30" spans="125:125" ht="12.75" x14ac:dyDescent="0.25"/>
    <row r="31" spans="125:125" ht="12.75" x14ac:dyDescent="0.25"/>
    <row r="32" spans="125:125" ht="12.75" x14ac:dyDescent="0.25"/>
    <row r="33" spans="2:125" ht="12.75" x14ac:dyDescent="0.25">
      <c r="B33" s="255"/>
      <c r="G33" s="255"/>
      <c r="I33" s="255"/>
    </row>
    <row r="34" spans="2:125" ht="12.75" x14ac:dyDescent="0.25">
      <c r="C34" s="255"/>
      <c r="P34" s="255"/>
      <c r="DE34" s="255"/>
      <c r="DH34" s="255"/>
    </row>
    <row r="35" spans="2:125" ht="12.75" x14ac:dyDescent="0.25">
      <c r="D35" s="255"/>
      <c r="E35" s="255"/>
      <c r="DG35" s="255"/>
      <c r="DJ35" s="255"/>
      <c r="DP35" s="255"/>
      <c r="DQ35" s="255"/>
      <c r="DR35" s="255"/>
      <c r="DS35" s="255"/>
      <c r="DT35" s="255"/>
      <c r="DU35" s="255"/>
    </row>
    <row r="36" spans="2:125" ht="12.75" x14ac:dyDescent="0.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2.75" x14ac:dyDescent="0.25">
      <c r="DU37" s="255"/>
    </row>
    <row r="38" spans="2:125" ht="12.75" x14ac:dyDescent="0.25">
      <c r="DT38" s="255"/>
      <c r="DU38" s="255"/>
    </row>
    <row r="39" spans="2:125" ht="12.75" x14ac:dyDescent="0.25"/>
    <row r="40" spans="2:125" ht="12.75" x14ac:dyDescent="0.25">
      <c r="DH40" s="255"/>
    </row>
    <row r="41" spans="2:125" ht="12.75" x14ac:dyDescent="0.25">
      <c r="DE41" s="255"/>
    </row>
    <row r="42" spans="2:125" ht="12.75" x14ac:dyDescent="0.25">
      <c r="DG42" s="255"/>
      <c r="DJ42" s="255"/>
    </row>
    <row r="43" spans="2:125" ht="12.75" x14ac:dyDescent="0.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2.75" x14ac:dyDescent="0.25">
      <c r="DU44" s="255"/>
    </row>
    <row r="45" spans="2:125" ht="12.75" x14ac:dyDescent="0.25"/>
    <row r="46" spans="2:125" ht="12.75" x14ac:dyDescent="0.25"/>
    <row r="47" spans="2:125" ht="12.75" x14ac:dyDescent="0.25"/>
    <row r="48" spans="2:125" ht="12.75" x14ac:dyDescent="0.25">
      <c r="DT48" s="255"/>
      <c r="DU48" s="255"/>
    </row>
    <row r="49" spans="120:125" ht="12.75" x14ac:dyDescent="0.25">
      <c r="DU49" s="255"/>
    </row>
    <row r="50" spans="120:125" ht="12.75" x14ac:dyDescent="0.25">
      <c r="DU50" s="255"/>
    </row>
    <row r="51" spans="120:125" ht="12.75" x14ac:dyDescent="0.25">
      <c r="DP51" s="255"/>
      <c r="DQ51" s="255"/>
      <c r="DR51" s="255"/>
      <c r="DS51" s="255"/>
      <c r="DT51" s="255"/>
      <c r="DU51" s="255"/>
    </row>
    <row r="52" spans="120:125" ht="12.75" x14ac:dyDescent="0.25"/>
    <row r="53" spans="120:125" ht="12.75" x14ac:dyDescent="0.25"/>
    <row r="54" spans="120:125" ht="12.75" x14ac:dyDescent="0.25">
      <c r="DU54" s="255"/>
    </row>
    <row r="55" spans="120:125" ht="12.75" x14ac:dyDescent="0.25"/>
    <row r="56" spans="120:125" ht="12.75" x14ac:dyDescent="0.25"/>
    <row r="57" spans="120:125" ht="12.75" x14ac:dyDescent="0.25"/>
    <row r="58" spans="120:125" ht="12.75" x14ac:dyDescent="0.25">
      <c r="DU58" s="255"/>
    </row>
    <row r="59" spans="120:125" ht="12.75" x14ac:dyDescent="0.25"/>
    <row r="60" spans="120:125" ht="12.75" x14ac:dyDescent="0.25"/>
    <row r="61" spans="120:125" ht="12.75" x14ac:dyDescent="0.25"/>
    <row r="62" spans="120:125" ht="12.75" x14ac:dyDescent="0.25"/>
    <row r="63" spans="120:125" ht="12.75" x14ac:dyDescent="0.25">
      <c r="DU63" s="255"/>
    </row>
    <row r="64" spans="120:125" ht="12.75" x14ac:dyDescent="0.25">
      <c r="DT64" s="255"/>
      <c r="DU64" s="255"/>
    </row>
    <row r="65" spans="123:125" ht="12.75" x14ac:dyDescent="0.25"/>
    <row r="66" spans="123:125" ht="12.75" x14ac:dyDescent="0.25"/>
    <row r="67" spans="123:125" ht="12.75" x14ac:dyDescent="0.25"/>
    <row r="68" spans="123:125" ht="12.75" x14ac:dyDescent="0.25"/>
    <row r="69" spans="123:125" ht="12.75" x14ac:dyDescent="0.25">
      <c r="DS69" s="255"/>
      <c r="DT69" s="255"/>
      <c r="DU69" s="255"/>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5"/>
    </row>
    <row r="83" spans="116:125" ht="12.75" x14ac:dyDescent="0.25">
      <c r="DM83" s="255"/>
      <c r="DN83" s="255"/>
      <c r="DO83" s="255"/>
      <c r="DP83" s="255"/>
      <c r="DQ83" s="255"/>
      <c r="DR83" s="255"/>
      <c r="DS83" s="255"/>
      <c r="DT83" s="255"/>
      <c r="DU83" s="255"/>
    </row>
    <row r="84" spans="116:125" ht="12.75" x14ac:dyDescent="0.25"/>
    <row r="85" spans="116:125" ht="12.75" x14ac:dyDescent="0.25"/>
    <row r="86" spans="116:125" ht="12.75" x14ac:dyDescent="0.25"/>
    <row r="87" spans="116:125" ht="12.75" x14ac:dyDescent="0.25"/>
    <row r="88" spans="116:125" ht="12.75" x14ac:dyDescent="0.25">
      <c r="DU88" s="255"/>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5"/>
      <c r="DT94" s="255"/>
      <c r="DU94" s="255"/>
    </row>
    <row r="95" spans="116:125" ht="13.5" customHeight="1" x14ac:dyDescent="0.25">
      <c r="DU95" s="255"/>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5"/>
    </row>
    <row r="102" spans="124:125" ht="13.5" customHeight="1" x14ac:dyDescent="0.25"/>
    <row r="103" spans="124:125" ht="13.5" customHeight="1" x14ac:dyDescent="0.25"/>
    <row r="104" spans="124:125" ht="13.5" customHeight="1" x14ac:dyDescent="0.25">
      <c r="DT104" s="255"/>
      <c r="DU104" s="255"/>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5" t="s">
        <v>561</v>
      </c>
    </row>
    <row r="121" spans="125:125" ht="13.5" hidden="1" customHeight="1" x14ac:dyDescent="0.25">
      <c r="DU121" s="255"/>
    </row>
  </sheetData>
  <sheetProtection algorithmName="SHA-512" hashValue="c2oRBTEVn0/RcpO9DjQHxrkN4dSzvbl0EhoTSXKv+q5VdTTIyGVencro2Lml4aG9wwh4Lyu3BgeVyffm3OTw4g==" saltValue="AotP3Y8HHHkjFyNaMJaj+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6" customWidth="1"/>
    <col min="126" max="142" width="0" style="255" hidden="1" customWidth="1"/>
    <col min="143" max="16384" width="9" style="255" hidden="1"/>
  </cols>
  <sheetData>
    <row r="1" spans="1:125" ht="13.5" customHeight="1" x14ac:dyDescent="0.2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2.75" x14ac:dyDescent="0.25">
      <c r="B2" s="255"/>
      <c r="T2" s="255"/>
    </row>
    <row r="3" spans="1:125" ht="12.75" x14ac:dyDescent="0.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5"/>
      <c r="G33" s="255"/>
      <c r="I33" s="255"/>
    </row>
    <row r="34" spans="2:125" ht="12.75" x14ac:dyDescent="0.25">
      <c r="C34" s="255"/>
      <c r="P34" s="255"/>
      <c r="R34" s="255"/>
      <c r="U34" s="255"/>
    </row>
    <row r="35" spans="2:125" ht="12.75" x14ac:dyDescent="0.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2.75" x14ac:dyDescent="0.25">
      <c r="F36" s="255"/>
      <c r="H36" s="255"/>
      <c r="J36" s="255"/>
      <c r="K36" s="255"/>
      <c r="L36" s="255"/>
      <c r="M36" s="255"/>
      <c r="N36" s="255"/>
      <c r="O36" s="255"/>
      <c r="Q36" s="255"/>
      <c r="S36" s="255"/>
      <c r="V36" s="255"/>
    </row>
    <row r="37" spans="2:125" ht="12.75" x14ac:dyDescent="0.25"/>
    <row r="38" spans="2:125" ht="12.75" x14ac:dyDescent="0.25"/>
    <row r="39" spans="2:125" ht="12.75" x14ac:dyDescent="0.25"/>
    <row r="40" spans="2:125" ht="12.75" x14ac:dyDescent="0.25">
      <c r="U40" s="255"/>
    </row>
    <row r="41" spans="2:125" ht="12.75" x14ac:dyDescent="0.25">
      <c r="R41" s="255"/>
    </row>
    <row r="42" spans="2:125" ht="12.75" x14ac:dyDescent="0.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2.75" x14ac:dyDescent="0.25">
      <c r="Q43" s="255"/>
      <c r="S43" s="255"/>
      <c r="V43" s="255"/>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6" t="s">
        <v>562</v>
      </c>
    </row>
  </sheetData>
  <sheetProtection algorithmName="SHA-512" hashValue="qcnubuj8z4+bmzg2o94ByOTMxEGGneDJS5KkNmKnGPAd9czVFY8t1FkY8FpFSvYO86+8GiY3+ZZ/VHIztrclEQ==" saltValue="S6eHHjE/GqOkGboimZ+AK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563</v>
      </c>
      <c r="G46" s="8" t="s">
        <v>564</v>
      </c>
      <c r="H46" s="8" t="s">
        <v>565</v>
      </c>
      <c r="I46" s="8" t="s">
        <v>566</v>
      </c>
      <c r="J46" s="9" t="s">
        <v>567</v>
      </c>
    </row>
    <row r="47" spans="2:10" ht="57.75" customHeight="1" x14ac:dyDescent="0.25">
      <c r="B47" s="10"/>
      <c r="C47" s="1139" t="s">
        <v>3</v>
      </c>
      <c r="D47" s="1139"/>
      <c r="E47" s="1140"/>
      <c r="F47" s="11">
        <v>19.329999999999998</v>
      </c>
      <c r="G47" s="12">
        <v>19.5</v>
      </c>
      <c r="H47" s="12">
        <v>21.41</v>
      </c>
      <c r="I47" s="12">
        <v>25.94</v>
      </c>
      <c r="J47" s="13">
        <v>30.5</v>
      </c>
    </row>
    <row r="48" spans="2:10" ht="57.75" customHeight="1" x14ac:dyDescent="0.25">
      <c r="B48" s="14"/>
      <c r="C48" s="1141" t="s">
        <v>4</v>
      </c>
      <c r="D48" s="1141"/>
      <c r="E48" s="1142"/>
      <c r="F48" s="15">
        <v>3.87</v>
      </c>
      <c r="G48" s="16">
        <v>5.37</v>
      </c>
      <c r="H48" s="16">
        <v>6.01</v>
      </c>
      <c r="I48" s="16">
        <v>6.66</v>
      </c>
      <c r="J48" s="17">
        <v>7.45</v>
      </c>
    </row>
    <row r="49" spans="2:10" ht="57.75" customHeight="1" thickBot="1" x14ac:dyDescent="0.3">
      <c r="B49" s="18"/>
      <c r="C49" s="1143" t="s">
        <v>5</v>
      </c>
      <c r="D49" s="1143"/>
      <c r="E49" s="1144"/>
      <c r="F49" s="19" t="s">
        <v>568</v>
      </c>
      <c r="G49" s="20">
        <v>1.46</v>
      </c>
      <c r="H49" s="20">
        <v>3.42</v>
      </c>
      <c r="I49" s="20">
        <v>6.13</v>
      </c>
      <c r="J49" s="21">
        <v>3.98</v>
      </c>
    </row>
    <row r="50" spans="2:10" ht="12.75" x14ac:dyDescent="0.25"/>
  </sheetData>
  <sheetProtection algorithmName="SHA-512" hashValue="OLiCAdB99+kgBVfrFVAHavI+OXleGsP6NAK+t1FFZWyBFsV186h0ILfZ9dim2gcuI/xvjA8ckBSlTHbJR0J/Bw==" saltValue="03hLVnAq6soc/V52qMNAr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2024-03-20T22:52:46Z</cp:lastPrinted>
  <dcterms:created xsi:type="dcterms:W3CDTF">2024-03-14T02:11:22Z</dcterms:created>
  <dcterms:modified xsi:type="dcterms:W3CDTF">2024-09-30T02:32:10Z</dcterms:modified>
  <cp:category/>
</cp:coreProperties>
</file>