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A7484597-B02B-489C-AF3E-CABBB328603A}" xr6:coauthVersionLast="36" xr6:coauthVersionMax="36" xr10:uidLastSave="{00000000-0000-0000-0000-000000000000}"/>
  <bookViews>
    <workbookView xWindow="0" yWindow="0" windowWidth="15375" windowHeight="5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<sst xmlns="http://schemas.openxmlformats.org/spreadsheetml/2006/main" count="1101" uniqueCount="619">
  <si>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</si>
  <si>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</si>
  <si>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</si>
  <si>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</si>
  <si>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</si>
  <si>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</si>
  <si>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</si>
  <si>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</si>
  <si>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</si>
  <si>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</si>
  <si>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</si>
  <si>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</si>
  <si>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</si>
  <si>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</si>
  <si>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</si>
  <si>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</si>
  <si>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</si>
  <si>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</si>
  <si>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</si>
  <si>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</si>
  <si>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</si>
  <si>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</si>
  <si>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</si>
  <si>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</si>
  <si>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</si>
  <si>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</si>
  <si>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</si>
  <si>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</si>
  <si>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</si>
  <si>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</si>
  <si>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</si>
  <si>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</si>
  <si>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</si>
  <si>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</si>
  <si>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</si>
  <si>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</si>
  <si>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</si>
  <si>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</si>
  <si>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</si>
  <si>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</si>
  <si>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</si>
  <si>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</si>
  <si>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</si>
  <si>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</si>
  <si>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</si>
  <si>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</si>
  <si>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</si>
  <si>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</si>
  <si>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</si>
  <si>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</si>
  <si>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</si>
  <si>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</si>
  <si>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</si>
  <si>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</si>
  <si>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</si>
  <si>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</si>
  <si>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</si>
  <si>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</si>
  <si>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</si>
  <si>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</si>
  <si>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</si>
  <si>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</si>
  <si>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</si>
  <si>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</si>
  <si>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</si>
  <si>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</si>
  <si>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</si>
  <si>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</si>
  <si>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</si>
  <si>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</si>
  <si>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</si>
  <si>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</si>
  <si>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</si>
  <si>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</si>
  <si>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</si>
  <si>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</si>
  <si>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</si>
  <si>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</si>
  <si>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</si>
  <si>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</si>
  <si>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</si>
  <si>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</si>
  <si>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</si>
  <si>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</si>
  <si>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</si>
  <si>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</si>
  <si>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</si>
  <si>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</si>
  <si>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</si>
  <si>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</si>
  <si>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</si>
  <si>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</si>
  <si>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</si>
  <si>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</si>
  <si>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</si>
  <si>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</si>
  <si>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</si>
  <si>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</si>
  <si>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</si>
  <si>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阿賀野市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</si>
  <si>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</si>
  <si>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</si>
  <si>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</si>
  <si>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</si>
  <si>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</si>
  <si>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</si>
  <si>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</si>
  <si>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</si>
  <si>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</si>
  <si>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</si>
  <si>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</si>
  <si>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</si>
  <si>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</si>
  <si>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</si>
  <si>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</si>
  <si>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</si>
  <si>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</si>
  <si>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</si>
  <si>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</si>
  <si>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</si>
  <si>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</si>
  <si>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</si>
  <si>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</si>
  <si>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</si>
  <si>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</si>
  <si>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</si>
  <si>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</si>
  <si>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</si>
  <si>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</si>
  <si>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</si>
  <si>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</si>
  <si>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</si>
  <si>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</si>
  <si>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</si>
  <si>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</si>
  <si>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</si>
  <si>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</si>
  <si>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</si>
  <si>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</si>
  <si>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</si>
  <si>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</si>
  <si>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</si>
  <si>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</si>
  <si>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</si>
  <si>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</si>
  <si>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</si>
  <si>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</si>
  <si>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</si>
  <si>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</si>
  <si>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</si>
  <si>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</si>
  <si>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</si>
  <si>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</si>
  <si>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</si>
  <si>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</si>
  <si>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</si>
  <si>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</si>
  <si>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</si>
  <si>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</si>
  <si>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</si>
  <si>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</si>
  <si>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</si>
  <si>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</si>
  <si>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</si>
  <si>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</si>
  <si>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</si>
  <si>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</si>
  <si>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</si>
  <si>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</si>
  <si>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</si>
  <si>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</si>
  <si>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</si>
  <si>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</si>
  <si>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</si>
  <si>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</si>
  <si>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</si>
  <si>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</si>
  <si>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</si>
  <si>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</si>
  <si>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</si>
  <si>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</si>
  <si>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</si>
  <si>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</si>
  <si>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</si>
  <si>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</si>
  <si>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</si>
  <si>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</si>
  <si>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</si>
  <si>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</si>
  <si>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</si>
  <si>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</si>
  <si>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</si>
  <si>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</si>
  <si>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</si>
  <si>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</si>
  <si>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</si>
  <si>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</si>
  <si>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</si>
  <si>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</si>
  <si>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</si>
  <si>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</si>
  <si>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</si>
  <si>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</si>
  <si>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</si>
  <si>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</si>
  <si>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</si>
  <si>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</si>
  <si>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</si>
  <si>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</si>
  <si>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</si>
  <si>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</si>
  <si>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</si>
  <si>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</si>
  <si>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</si>
  <si>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</si>
  <si>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</si>
  <si>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新潟県阿賀野市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</si>
  <si>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</si>
  <si>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</si>
  <si>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</si>
  <si>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</si>
  <si>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</si>
  <si>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</si>
  <si>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</si>
  <si>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</si>
  <si>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</si>
  <si>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</si>
  <si>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</si>
  <si>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</si>
  <si>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</si>
  <si>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</si>
  <si>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</si>
  <si>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</si>
  <si>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</si>
  <si>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</si>
  <si>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</si>
  <si>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</si>
  <si>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</si>
  <si>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</si>
  <si>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</si>
  <si>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</si>
  <si>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</si>
  <si>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</si>
  <si>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</si>
  <si>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</si>
  <si>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</si>
  <si>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</si>
  <si>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</si>
  <si>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</si>
  <si>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</si>
  <si>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</si>
  <si>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</si>
  <si>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</si>
  <si>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</si>
  <si>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</si>
  <si>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</si>
  <si>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</si>
  <si>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</si>
  <si>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</si>
  <si>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</si>
  <si>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</si>
  <si>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</si>
  <si>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</si>
  <si>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</si>
  <si>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</si>
  <si>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</si>
  <si>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</si>
  <si>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</si>
  <si>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</si>
  <si>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</si>
  <si>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</si>
  <si>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</si>
  <si>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</si>
  <si>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</si>
  <si>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</si>
  <si>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</si>
  <si>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</si>
  <si>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</si>
  <si>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</si>
  <si>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</si>
  <si>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</si>
  <si>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</si>
  <si>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</si>
  <si>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</si>
  <si>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</si>
  <si>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</si>
  <si>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</si>
  <si>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</si>
  <si>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</si>
  <si>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</si>
  <si>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</si>
  <si>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</si>
  <si>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</si>
  <si>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</si>
  <si>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</si>
  <si>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</si>
  <si>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</si>
  <si>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</si>
  <si>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</si>
  <si>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</si>
  <si>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</si>
  <si>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</si>
  <si>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</si>
  <si>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</si>
  <si>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</si>
  <si>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</si>
  <si>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</si>
  <si>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</si>
  <si>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</si>
  <si>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</si>
  <si>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</si>
  <si>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</si>
  <si>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</si>
  <si>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</si>
  <si>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</si>
  <si>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</si>
  <si>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</si>
  <si>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</si>
  <si>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</si>
  <si>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</si>
  <si>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</si>
  <si>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</si>
  <si>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</si>
  <si>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</si>
  <si>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</si>
  <si>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</si>
  <si>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</si>
  <si>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</si>
  <si>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</si>
  <si>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</si>
  <si>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</si>
  <si>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</si>
  <si>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</si>
  <si>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</si>
  <si>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</si>
  <si>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</si>
  <si>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</si>
  <si>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</si>
  <si>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</si>
  <si>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</si>
  <si>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</si>
  <si>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</si>
  <si>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</si>
  <si>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</si>
  <si>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</si>
  <si>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</si>
  <si>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</si>
  <si>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</si>
  <si>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</si>
  <si>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</si>
  <si>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</si>
  <si>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</si>
  <si>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</si>
  <si>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</si>
  <si>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</si>
  <si>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</si>
  <si>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</si>
  <si>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</si>
  <si>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</si>
  <si>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</si>
  <si>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</si>
  <si>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</si>
  <si>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</si>
  <si>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</si>
  <si>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</si>
  <si>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</si>
  <si>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</si>
  <si>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</si>
  <si>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</si>
  <si>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新潟県阿賀野市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</si>
  <si>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</si>
  <si>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</si>
  <si>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</si>
  <si>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</si>
  <si>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</si>
  <si>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</si>
  <si>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</si>
  <si>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</si>
  <si>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</si>
  <si>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</si>
  <si>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</si>
  <si>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</si>
  <si>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</si>
  <si>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</si>
  <si>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</si>
  <si>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</si>
  <si>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</si>
  <si>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</si>
  <si>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</si>
  <si>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</si>
  <si>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</si>
  <si>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</si>
  <si>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</si>
  <si>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</si>
  <si>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</si>
  <si>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</si>
  <si>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</si>
  <si>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</si>
  <si>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</si>
  <si>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</si>
  <si>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</si>
  <si>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</si>
  <si>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</si>
  <si>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</si>
  <si>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</si>
  <si>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</si>
  <si>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</si>
  <si>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</si>
  <si>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</si>
  <si>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</si>
  <si>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</si>
  <si>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</si>
  <si>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少年自然の家特別会計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</si>
  <si>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</si>
  <si>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</si>
  <si>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</si>
  <si>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</si>
  <si>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</si>
  <si>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</si>
  <si>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</si>
  <si>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</si>
  <si>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</si>
  <si>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</si>
  <si>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</si>
  <si>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</si>
  <si>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</si>
  <si>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</si>
  <si>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</si>
  <si>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</si>
  <si>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</si>
  <si>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</si>
  <si>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</si>
  <si>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</si>
  <si>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</si>
  <si>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</si>
  <si>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</si>
  <si>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</si>
  <si>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</si>
  <si>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</si>
  <si>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</si>
  <si>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</si>
  <si>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</si>
  <si>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</si>
  <si>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</si>
  <si>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</si>
  <si>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</si>
  <si>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</si>
  <si>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</si>
  <si>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</si>
  <si>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</si>
  <si>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</si>
  <si>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</si>
  <si>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</si>
  <si>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</si>
  <si>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</si>
  <si>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</si>
  <si>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</si>
  <si>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</si>
  <si>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</si>
  <si>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</si>
  <si>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</si>
  <si>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</si>
  <si>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</si>
  <si>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</si>
  <si>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</si>
  <si>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</si>
  <si>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</si>
  <si>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</si>
  <si>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</si>
  <si>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</si>
  <si>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</si>
  <si>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</si>
  <si>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</si>
  <si>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</si>
  <si>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</si>
  <si>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</si>
  <si>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</si>
  <si>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</si>
  <si>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</si>
  <si>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</si>
  <si>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</si>
  <si>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</si>
  <si>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</si>
  <si>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</si>
  <si>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</si>
  <si>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</si>
  <si>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</si>
  <si>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</si>
  <si>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</si>
  <si>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</si>
  <si>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</si>
  <si>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</si>
  <si>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</si>
  <si>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</si>
  <si>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</si>
  <si>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</si>
  <si>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</si>
  <si>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</si>
  <si>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</si>
  <si>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</si>
  <si>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</si>
  <si>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</si>
  <si>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</si>
  <si>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</si>
  <si>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</si>
  <si>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</si>
  <si>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</si>
  <si>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</si>
  <si>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</si>
  <si>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</si>
  <si>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</si>
  <si>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</si>
  <si>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</si>
  <si>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</si>
  <si>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</si>
  <si>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</si>
  <si>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</si>
  <si>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</si>
  <si>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</si>
  <si>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</si>
  <si>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</si>
  <si>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</si>
  <si>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</si>
  <si>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</si>
  <si>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</si>
  <si>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</si>
  <si>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</si>
  <si>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</si>
  <si>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</si>
  <si>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</si>
  <si>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</si>
  <si>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</si>
  <si>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</si>
  <si>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</si>
  <si>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</si>
  <si>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</si>
  <si>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</si>
  <si>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</si>
  <si>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</si>
  <si>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</si>
  <si>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</si>
  <si>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</si>
  <si>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</si>
  <si>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</si>
  <si>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</si>
  <si>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</si>
  <si>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</si>
  <si>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</si>
  <si>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</si>
  <si>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</si>
  <si>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</si>
  <si>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</si>
  <si>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</si>
  <si>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</si>
  <si>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</si>
  <si>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</si>
  <si>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</si>
  <si>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</si>
  <si>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</si>
  <si>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</si>
  <si>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</si>
  <si>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</si>
  <si>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</si>
  <si>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</si>
  <si>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</si>
  <si>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</si>
  <si>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</si>
  <si>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</si>
  <si>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</si>
  <si>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</si>
  <si>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0.86</t>
  </si>
  <si>
    <t>▲ 1.08</t>
  </si>
  <si>
    <t>▲ 1.01</t>
  </si>
  <si>
    <t>一般会計</t>
  </si>
  <si>
    <t>水道事業会計</t>
  </si>
  <si>
    <t>下水道事業会計</t>
  </si>
  <si>
    <t>介護保険特別会計</t>
  </si>
  <si>
    <t>病院事業会計</t>
  </si>
  <si>
    <t>国民健康保険特別会計</t>
  </si>
  <si>
    <t>後期高齢者医療特別会計</t>
  </si>
  <si>
    <t>少年自然の家特別会計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</si>
  <si>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</si>
  <si>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</si>
  <si>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</si>
  <si>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</si>
  <si>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</si>
  <si>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</si>
  <si>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</si>
  <si>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</si>
  <si>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</si>
  <si>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五泉地域衛生施設組合</t>
    <phoneticPr fontId="2"/>
  </si>
  <si>
    <t>下越福祉行政組合（一般会計）</t>
    <rPh sb="0" eb="1">
      <t>シタ</t>
    </rPh>
    <rPh sb="1" eb="2">
      <t>エツ</t>
    </rPh>
    <rPh sb="2" eb="4">
      <t>フクシ</t>
    </rPh>
    <rPh sb="4" eb="6">
      <t>ギョウセイ</t>
    </rPh>
    <rPh sb="6" eb="8">
      <t>クミアイ</t>
    </rPh>
    <rPh sb="9" eb="11">
      <t>イッパン</t>
    </rPh>
    <rPh sb="11" eb="13">
      <t>カイケイ</t>
    </rPh>
    <phoneticPr fontId="2"/>
  </si>
  <si>
    <t>〃（老人ホーム特別会計）</t>
    <rPh sb="2" eb="4">
      <t>ロウジン</t>
    </rPh>
    <rPh sb="7" eb="9">
      <t>トクベツ</t>
    </rPh>
    <phoneticPr fontId="2"/>
  </si>
  <si>
    <t>〃（保健施設特別会計）</t>
    <rPh sb="2" eb="4">
      <t>ホケン</t>
    </rPh>
    <rPh sb="4" eb="6">
      <t>シセツ</t>
    </rPh>
    <phoneticPr fontId="2"/>
  </si>
  <si>
    <t>新潟県市町村総合事務組合（一般会計）</t>
    <rPh sb="0" eb="3">
      <t>ニイガタケン</t>
    </rPh>
    <rPh sb="3" eb="6">
      <t>シチョウソン</t>
    </rPh>
    <rPh sb="6" eb="8">
      <t>ソウゴウ</t>
    </rPh>
    <rPh sb="8" eb="10">
      <t>ジム</t>
    </rPh>
    <rPh sb="10" eb="12">
      <t>クミアイ</t>
    </rPh>
    <rPh sb="13" eb="17">
      <t>イッパンカイケイ</t>
    </rPh>
    <phoneticPr fontId="2"/>
  </si>
  <si>
    <t>〃（職員退職手当支給事業特別会計）</t>
    <rPh sb="2" eb="3">
      <t>ショク</t>
    </rPh>
    <rPh sb="3" eb="4">
      <t>イン</t>
    </rPh>
    <rPh sb="4" eb="6">
      <t>タイショク</t>
    </rPh>
    <rPh sb="6" eb="8">
      <t>テアテ</t>
    </rPh>
    <rPh sb="8" eb="10">
      <t>シキュウ</t>
    </rPh>
    <rPh sb="10" eb="12">
      <t>ジギョウ</t>
    </rPh>
    <rPh sb="12" eb="14">
      <t>トクベツ</t>
    </rPh>
    <rPh sb="14" eb="16">
      <t>カイケイ</t>
    </rPh>
    <phoneticPr fontId="2"/>
  </si>
  <si>
    <t>〃（消防団員等公務災害補償事業特別会計）</t>
    <rPh sb="2" eb="5">
      <t>ショウボウダン</t>
    </rPh>
    <rPh sb="5" eb="6">
      <t>イン</t>
    </rPh>
    <rPh sb="6" eb="7">
      <t>トウ</t>
    </rPh>
    <rPh sb="7" eb="9">
      <t>コウム</t>
    </rPh>
    <rPh sb="9" eb="11">
      <t>サイガイ</t>
    </rPh>
    <rPh sb="11" eb="13">
      <t>ホショウ</t>
    </rPh>
    <rPh sb="13" eb="15">
      <t>ジギョウ</t>
    </rPh>
    <rPh sb="15" eb="17">
      <t>トクベツ</t>
    </rPh>
    <rPh sb="17" eb="19">
      <t>カイケイ</t>
    </rPh>
    <phoneticPr fontId="2"/>
  </si>
  <si>
    <t>〃（消防賞じゅつ金支給事業特別会計）</t>
    <rPh sb="2" eb="4">
      <t>ショウボウ</t>
    </rPh>
    <rPh sb="4" eb="5">
      <t>ショウ</t>
    </rPh>
    <rPh sb="8" eb="9">
      <t>キン</t>
    </rPh>
    <rPh sb="9" eb="11">
      <t>シキュウ</t>
    </rPh>
    <rPh sb="11" eb="13">
      <t>ジギョウ</t>
    </rPh>
    <rPh sb="13" eb="15">
      <t>トクベツ</t>
    </rPh>
    <rPh sb="15" eb="17">
      <t>カイケイ</t>
    </rPh>
    <phoneticPr fontId="2"/>
  </si>
  <si>
    <t>〃（非常勤職員公務災害補償等特別会計）</t>
    <rPh sb="2" eb="5">
      <t>ヒジョウキン</t>
    </rPh>
    <rPh sb="5" eb="7">
      <t>ショクイン</t>
    </rPh>
    <rPh sb="7" eb="9">
      <t>コウム</t>
    </rPh>
    <rPh sb="9" eb="11">
      <t>サイガイ</t>
    </rPh>
    <rPh sb="11" eb="13">
      <t>ホショウ</t>
    </rPh>
    <rPh sb="13" eb="14">
      <t>トウ</t>
    </rPh>
    <rPh sb="14" eb="16">
      <t>トクベツ</t>
    </rPh>
    <rPh sb="16" eb="18">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</si>
  <si>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</si>
  <si>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</si>
  <si>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</si>
  <si>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t>
    <phoneticPr fontId="2"/>
  </si>
  <si>
    <t>合併市町村振興基金</t>
    <rPh sb="0" eb="2">
      <t>ガッペイ</t>
    </rPh>
    <rPh sb="2" eb="5">
      <t>シチョウソン</t>
    </rPh>
    <rPh sb="5" eb="7">
      <t>シンコウ</t>
    </rPh>
    <rPh sb="7" eb="9">
      <t>キキン</t>
    </rPh>
    <phoneticPr fontId="5"/>
  </si>
  <si>
    <t>公共施設等整備基金</t>
    <rPh sb="0" eb="2">
      <t>コウキョウ</t>
    </rPh>
    <rPh sb="2" eb="4">
      <t>シセツ</t>
    </rPh>
    <rPh sb="4" eb="5">
      <t>トウ</t>
    </rPh>
    <rPh sb="5" eb="7">
      <t>セイビ</t>
    </rPh>
    <rPh sb="7" eb="9">
      <t>キキン</t>
    </rPh>
    <phoneticPr fontId="2"/>
  </si>
  <si>
    <t>ふるさと阿賀野市応援基金</t>
    <rPh sb="4" eb="7">
      <t>アガノ</t>
    </rPh>
    <rPh sb="7" eb="8">
      <t>シ</t>
    </rPh>
    <rPh sb="8" eb="10">
      <t>オウエン</t>
    </rPh>
    <rPh sb="10" eb="12">
      <t>キキン</t>
    </rPh>
    <phoneticPr fontId="2"/>
  </si>
  <si>
    <t>あがの市民病院整備基金</t>
    <rPh sb="3" eb="5">
      <t>シミン</t>
    </rPh>
    <rPh sb="5" eb="7">
      <t>ビョウイン</t>
    </rPh>
    <rPh sb="7" eb="9">
      <t>セイビ</t>
    </rPh>
    <rPh sb="9" eb="11">
      <t>キキン</t>
    </rPh>
    <phoneticPr fontId="2"/>
  </si>
  <si>
    <t>ごみ処理施設整備基金</t>
    <rPh sb="2" eb="4">
      <t>ショリ</t>
    </rPh>
    <rPh sb="4" eb="6">
      <t>シセツ</t>
    </rPh>
    <rPh sb="6" eb="8">
      <t>セイビ</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</si>
  <si>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</si>
  <si>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</si>
  <si>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</si>
  <si>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</si>
  <si>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</si>
  <si>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</si>
  <si>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</si>
  <si>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</si>
  <si>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</si>
  <si>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R02に引き続き、類似団体平均と同等程度を維持している。将来負担比率は、H30年度から毎年改善しており、R04は一般会計債現在高の減少により21.5ポイント改善したものの、類似団体と比較して高い比率である。　引き続き、借入の抑制や借入を行う場合は交付税算入率の高い起債を選定するなど可能な限り比率の抑制を図りたい。</t>
    <rPh sb="49" eb="51">
      <t>ネンド</t>
    </rPh>
    <phoneticPr fontId="2"/>
  </si>
  <si>
    <t>　類似団体と比較して、有形固定資産減価償却率と将来負担比率は共に上回っており、特に将来負担比率は減少傾向ではあるが大きく上回る状況が続いている。これは、市町村合併に伴う新市建設計画に基づき、資産形成・老朽化対策のために必要な投資を合併特例債の発行などにより行ってきたが、築後30年を経過した施設が全体の5割を占めること等により、それ以上に減価償却率が進行していることによるもの。今後も計画的な老朽化対策を進めながら財政負担の平準化を図るとともに、最適な施設のあり方を検討し費用の削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</si>
</sst>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1289-4004-B244-E4C72D3EDF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69491</c:v>
                </c:pt>
                <c:pt idx="1">
                  <c:v>54903</c:v>
                </c:pt>
                <c:pt idx="2">
                  <c:v>79239</c:v>
                </c:pt>
                <c:pt idx="3">
                  <c:v>70001</c:v>
                </c:pt>
                <c:pt idx="4">
                  <c:v>59199</c:v>
                </c:pt>
              </c:numCache>
            </c:numRef>
          </c:val>
          <c:smooth val="0"/>
          <c:extLst>
            <c:ext xmlns:c16="http://schemas.microsoft.com/office/drawing/2014/chart" uri="{C3380CC4-5D6E-409C-BE32-E72D297353CC}">
              <c16:uniqueId val="{00000001-1289-4004-B244-E4C72D3EDF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6.56</c:v>
                </c:pt>
                <c:pt idx="1">
                  <c:v>5.55</c:v>
                </c:pt>
                <c:pt idx="2">
                  <c:v>4.41</c:v>
                </c:pt>
                <c:pt idx="3">
                  <c:v>6.88</c:v>
                </c:pt>
                <c:pt idx="4">
                  <c:v>8.76</c:v>
                </c:pt>
              </c:numCache>
            </c:numRef>
          </c:val>
          <c:extLst>
            <c:ext xmlns:c16="http://schemas.microsoft.com/office/drawing/2014/chart" uri="{C3380CC4-5D6E-409C-BE32-E72D297353CC}">
              <c16:uniqueId val="{00000000-4B75-4F89-A6C5-80CEBA3769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15.39</c:v>
                </c:pt>
                <c:pt idx="1">
                  <c:v>15.57</c:v>
                </c:pt>
                <c:pt idx="2">
                  <c:v>15.21</c:v>
                </c:pt>
                <c:pt idx="3">
                  <c:v>17.63</c:v>
                </c:pt>
                <c:pt idx="4">
                  <c:v>18.89</c:v>
                </c:pt>
              </c:numCache>
            </c:numRef>
          </c:val>
          <c:extLst>
            <c:ext xmlns:c16="http://schemas.microsoft.com/office/drawing/2014/chart" uri="{C3380CC4-5D6E-409C-BE32-E72D297353CC}">
              <c16:uniqueId val="{00000001-4B75-4F89-A6C5-80CEBA3769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-0.86</c:v>
                </c:pt>
                <c:pt idx="1">
                  <c:v>-1.08</c:v>
                </c:pt>
                <c:pt idx="2">
                  <c:v>-1.01</c:v>
                </c:pt>
                <c:pt idx="3">
                  <c:v>5.62</c:v>
                </c:pt>
                <c:pt idx="4">
                  <c:v>2.4500000000000002</c:v>
                </c:pt>
              </c:numCache>
            </c:numRef>
          </c:val>
          <c:smooth val="0"/>
          <c:extLst>
            <c:ext xmlns:c16="http://schemas.microsoft.com/office/drawing/2014/chart" uri="{C3380CC4-5D6E-409C-BE32-E72D297353CC}">
              <c16:uniqueId val="{00000002-4B75-4F89-A6C5-80CEBA3769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1B-452E-9B2B-988406EBED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1B-452E-9B2B-988406EBED89}"/>
            </c:ext>
          </c:extLst>
        </c:ser>
        <c:ser>
          <c:idx val="2"/>
          <c:order val="2"/>
          <c:tx>
            <c:strRef>
              <c:f>データシート!$A$29</c:f>
              <c:strCache>
                <c:ptCount val="1"/>
                <c:pt idx="0">
                  <c:v>少年自然の家特別会計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791B-452E-9B2B-988406EBED8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0.05</c:v>
                </c:pt>
                <c:pt idx="4">
                  <c:v>#N/A</c:v>
                </c:pt>
                <c:pt idx="5">
                  <c:v>0.06</c:v>
                </c:pt>
                <c:pt idx="6">
                  <c:v>#N/A</c:v>
                </c:pt>
                <c:pt idx="7">
                  <c:v>0.06</c:v>
                </c:pt>
                <c:pt idx="8">
                  <c:v>#N/A</c:v>
                </c:pt>
                <c:pt idx="9">
                  <c:v>0.08</c:v>
                </c:pt>
              </c:numCache>
            </c:numRef>
          </c:val>
          <c:extLst>
            <c:ext xmlns:c16="http://schemas.microsoft.com/office/drawing/2014/chart" uri="{C3380CC4-5D6E-409C-BE32-E72D297353CC}">
              <c16:uniqueId val="{00000003-791B-452E-9B2B-988406EBED8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0.41</c:v>
                </c:pt>
                <c:pt idx="2">
                  <c:v>#N/A</c:v>
                </c:pt>
                <c:pt idx="3">
                  <c:v>0.39</c:v>
                </c:pt>
                <c:pt idx="4">
                  <c:v>#N/A</c:v>
                </c:pt>
                <c:pt idx="5">
                  <c:v>0.38</c:v>
                </c:pt>
                <c:pt idx="6">
                  <c:v>#N/A</c:v>
                </c:pt>
                <c:pt idx="7">
                  <c:v>0.37</c:v>
                </c:pt>
                <c:pt idx="8">
                  <c:v>#N/A</c:v>
                </c:pt>
                <c:pt idx="9">
                  <c:v>0.34</c:v>
                </c:pt>
              </c:numCache>
            </c:numRef>
          </c:val>
          <c:extLst>
            <c:ext xmlns:c16="http://schemas.microsoft.com/office/drawing/2014/chart" uri="{C3380CC4-5D6E-409C-BE32-E72D297353CC}">
              <c16:uniqueId val="{00000004-791B-452E-9B2B-988406EBED89}"/>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c:v>
                </c:pt>
                <c:pt idx="2">
                  <c:v>#N/A</c:v>
                </c:pt>
                <c:pt idx="3">
                  <c:v>1.26</c:v>
                </c:pt>
                <c:pt idx="4">
                  <c:v>#N/A</c:v>
                </c:pt>
                <c:pt idx="5">
                  <c:v>1.27</c:v>
                </c:pt>
                <c:pt idx="6">
                  <c:v>#N/A</c:v>
                </c:pt>
                <c:pt idx="7">
                  <c:v>1.74</c:v>
                </c:pt>
                <c:pt idx="8">
                  <c:v>#N/A</c:v>
                </c:pt>
                <c:pt idx="9">
                  <c:v>1.31</c:v>
                </c:pt>
              </c:numCache>
            </c:numRef>
          </c:val>
          <c:extLst>
            <c:ext xmlns:c16="http://schemas.microsoft.com/office/drawing/2014/chart" uri="{C3380CC4-5D6E-409C-BE32-E72D297353CC}">
              <c16:uniqueId val="{00000005-791B-452E-9B2B-988406EBED8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1.77</c:v>
                </c:pt>
                <c:pt idx="2">
                  <c:v>#N/A</c:v>
                </c:pt>
                <c:pt idx="3">
                  <c:v>1.04</c:v>
                </c:pt>
                <c:pt idx="4">
                  <c:v>#N/A</c:v>
                </c:pt>
                <c:pt idx="5">
                  <c:v>1.26</c:v>
                </c:pt>
                <c:pt idx="6">
                  <c:v>#N/A</c:v>
                </c:pt>
                <c:pt idx="7">
                  <c:v>1.18</c:v>
                </c:pt>
                <c:pt idx="8">
                  <c:v>#N/A</c:v>
                </c:pt>
                <c:pt idx="9">
                  <c:v>1.47</c:v>
                </c:pt>
              </c:numCache>
            </c:numRef>
          </c:val>
          <c:extLst>
            <c:ext xmlns:c16="http://schemas.microsoft.com/office/drawing/2014/chart" uri="{C3380CC4-5D6E-409C-BE32-E72D297353CC}">
              <c16:uniqueId val="{00000006-791B-452E-9B2B-988406EBED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1.0900000000000001</c:v>
                </c:pt>
                <c:pt idx="4">
                  <c:v>#N/A</c:v>
                </c:pt>
                <c:pt idx="5">
                  <c:v>1.61</c:v>
                </c:pt>
                <c:pt idx="6">
                  <c:v>#N/A</c:v>
                </c:pt>
                <c:pt idx="7">
                  <c:v>1.9</c:v>
                </c:pt>
                <c:pt idx="8">
                  <c:v>#N/A</c:v>
                </c:pt>
                <c:pt idx="9">
                  <c:v>2.35</c:v>
                </c:pt>
              </c:numCache>
            </c:numRef>
          </c:val>
          <c:extLst>
            <c:ext xmlns:c16="http://schemas.microsoft.com/office/drawing/2014/chart" uri="{C3380CC4-5D6E-409C-BE32-E72D297353CC}">
              <c16:uniqueId val="{00000007-791B-452E-9B2B-988406EBED8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6.46</c:v>
                </c:pt>
                <c:pt idx="2">
                  <c:v>#N/A</c:v>
                </c:pt>
                <c:pt idx="3">
                  <c:v>6.74</c:v>
                </c:pt>
                <c:pt idx="4">
                  <c:v>#N/A</c:v>
                </c:pt>
                <c:pt idx="5">
                  <c:v>7.3</c:v>
                </c:pt>
                <c:pt idx="6">
                  <c:v>#N/A</c:v>
                </c:pt>
                <c:pt idx="7">
                  <c:v>7.08</c:v>
                </c:pt>
                <c:pt idx="8">
                  <c:v>#N/A</c:v>
                </c:pt>
                <c:pt idx="9">
                  <c:v>7.75</c:v>
                </c:pt>
              </c:numCache>
            </c:numRef>
          </c:val>
          <c:extLst>
            <c:ext xmlns:c16="http://schemas.microsoft.com/office/drawing/2014/chart" uri="{C3380CC4-5D6E-409C-BE32-E72D297353CC}">
              <c16:uniqueId val="{00000008-791B-452E-9B2B-988406EBED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6.56</c:v>
                </c:pt>
                <c:pt idx="2">
                  <c:v>#N/A</c:v>
                </c:pt>
                <c:pt idx="3">
                  <c:v>5.55</c:v>
                </c:pt>
                <c:pt idx="4">
                  <c:v>#N/A</c:v>
                </c:pt>
                <c:pt idx="5">
                  <c:v>4.4000000000000004</c:v>
                </c:pt>
                <c:pt idx="6">
                  <c:v>#N/A</c:v>
                </c:pt>
                <c:pt idx="7">
                  <c:v>6.87</c:v>
                </c:pt>
                <c:pt idx="8">
                  <c:v>#N/A</c:v>
                </c:pt>
                <c:pt idx="9">
                  <c:v>8.75</c:v>
                </c:pt>
              </c:numCache>
            </c:numRef>
          </c:val>
          <c:extLst>
            <c:ext xmlns:c16="http://schemas.microsoft.com/office/drawing/2014/chart" uri="{C3380CC4-5D6E-409C-BE32-E72D297353CC}">
              <c16:uniqueId val="{00000009-791B-452E-9B2B-988406EBED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2430</c:v>
                </c:pt>
                <c:pt idx="5">
                  <c:v>2408</c:v>
                </c:pt>
                <c:pt idx="8">
                  <c:v>2442</c:v>
                </c:pt>
                <c:pt idx="11">
                  <c:v>2396</c:v>
                </c:pt>
                <c:pt idx="14">
                  <c:v>2206</c:v>
                </c:pt>
              </c:numCache>
            </c:numRef>
          </c:val>
          <c:extLst>
            <c:ext xmlns:c16="http://schemas.microsoft.com/office/drawing/2014/chart" uri="{C3380CC4-5D6E-409C-BE32-E72D297353CC}">
              <c16:uniqueId val="{00000000-C899-4343-8345-306DD65413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99-4343-8345-306DD65413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c:v>
                </c:pt>
                <c:pt idx="3">
                  <c:v>20</c:v>
                </c:pt>
                <c:pt idx="6">
                  <c:v>9</c:v>
                </c:pt>
                <c:pt idx="9">
                  <c:v>0</c:v>
                </c:pt>
                <c:pt idx="12">
                  <c:v>0</c:v>
                </c:pt>
              </c:numCache>
            </c:numRef>
          </c:val>
          <c:extLst>
            <c:ext xmlns:c16="http://schemas.microsoft.com/office/drawing/2014/chart" uri="{C3380CC4-5D6E-409C-BE32-E72D297353CC}">
              <c16:uniqueId val="{00000002-C899-4343-8345-306DD65413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17</c:v>
                </c:pt>
                <c:pt idx="6">
                  <c:v>17</c:v>
                </c:pt>
                <c:pt idx="9">
                  <c:v>22</c:v>
                </c:pt>
                <c:pt idx="12">
                  <c:v>29</c:v>
                </c:pt>
              </c:numCache>
            </c:numRef>
          </c:val>
          <c:extLst>
            <c:ext xmlns:c16="http://schemas.microsoft.com/office/drawing/2014/chart" uri="{C3380CC4-5D6E-409C-BE32-E72D297353CC}">
              <c16:uniqueId val="{00000003-C899-4343-8345-306DD65413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956</c:v>
                </c:pt>
                <c:pt idx="3">
                  <c:v>932</c:v>
                </c:pt>
                <c:pt idx="6">
                  <c:v>920</c:v>
                </c:pt>
                <c:pt idx="9">
                  <c:v>942</c:v>
                </c:pt>
                <c:pt idx="12">
                  <c:v>971</c:v>
                </c:pt>
              </c:numCache>
            </c:numRef>
          </c:val>
          <c:extLst>
            <c:ext xmlns:c16="http://schemas.microsoft.com/office/drawing/2014/chart" uri="{C3380CC4-5D6E-409C-BE32-E72D297353CC}">
              <c16:uniqueId val="{00000004-C899-4343-8345-306DD65413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99-4343-8345-306DD65413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99-4343-8345-306DD65413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2313</c:v>
                </c:pt>
                <c:pt idx="3">
                  <c:v>2293</c:v>
                </c:pt>
                <c:pt idx="6">
                  <c:v>2379</c:v>
                </c:pt>
                <c:pt idx="9">
                  <c:v>2412</c:v>
                </c:pt>
                <c:pt idx="12">
                  <c:v>2384</c:v>
                </c:pt>
              </c:numCache>
            </c:numRef>
          </c:val>
          <c:extLst>
            <c:ext xmlns:c16="http://schemas.microsoft.com/office/drawing/2014/chart" uri="{C3380CC4-5D6E-409C-BE32-E72D297353CC}">
              <c16:uniqueId val="{00000007-C899-4343-8345-306DD65413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875</c:v>
                </c:pt>
                <c:pt idx="2">
                  <c:v>#N/A</c:v>
                </c:pt>
                <c:pt idx="3">
                  <c:v>#N/A</c:v>
                </c:pt>
                <c:pt idx="4">
                  <c:v>854</c:v>
                </c:pt>
                <c:pt idx="5">
                  <c:v>#N/A</c:v>
                </c:pt>
                <c:pt idx="6">
                  <c:v>#N/A</c:v>
                </c:pt>
                <c:pt idx="7">
                  <c:v>883</c:v>
                </c:pt>
                <c:pt idx="8">
                  <c:v>#N/A</c:v>
                </c:pt>
                <c:pt idx="9">
                  <c:v>#N/A</c:v>
                </c:pt>
                <c:pt idx="10">
                  <c:v>980</c:v>
                </c:pt>
                <c:pt idx="11">
                  <c:v>#N/A</c:v>
                </c:pt>
                <c:pt idx="12">
                  <c:v>#N/A</c:v>
                </c:pt>
                <c:pt idx="13">
                  <c:v>1178</c:v>
                </c:pt>
                <c:pt idx="14">
                  <c:v>#N/A</c:v>
                </c:pt>
              </c:numCache>
            </c:numRef>
          </c:val>
          <c:smooth val="0"/>
          <c:extLst>
            <c:ext xmlns:c16="http://schemas.microsoft.com/office/drawing/2014/chart" uri="{C3380CC4-5D6E-409C-BE32-E72D297353CC}">
              <c16:uniqueId val="{00000008-C899-4343-8345-306DD65413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28749</c:v>
                </c:pt>
                <c:pt idx="5">
                  <c:v>27725</c:v>
                </c:pt>
                <c:pt idx="8">
                  <c:v>26820</c:v>
                </c:pt>
                <c:pt idx="11">
                  <c:v>25568</c:v>
                </c:pt>
                <c:pt idx="14">
                  <c:v>24915</c:v>
                </c:pt>
              </c:numCache>
            </c:numRef>
          </c:val>
          <c:extLst>
            <c:ext xmlns:c16="http://schemas.microsoft.com/office/drawing/2014/chart" uri="{C3380CC4-5D6E-409C-BE32-E72D297353CC}">
              <c16:uniqueId val="{00000000-74A4-4CEC-A773-3C0F90D7DB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1851</c:v>
                </c:pt>
                <c:pt idx="5">
                  <c:v>1692</c:v>
                </c:pt>
                <c:pt idx="8">
                  <c:v>1535</c:v>
                </c:pt>
                <c:pt idx="11">
                  <c:v>1380</c:v>
                </c:pt>
                <c:pt idx="14">
                  <c:v>1225</c:v>
                </c:pt>
              </c:numCache>
            </c:numRef>
          </c:val>
          <c:extLst>
            <c:ext xmlns:c16="http://schemas.microsoft.com/office/drawing/2014/chart" uri="{C3380CC4-5D6E-409C-BE32-E72D297353CC}">
              <c16:uniqueId val="{00000001-74A4-4CEC-A773-3C0F90D7DB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4789</c:v>
                </c:pt>
                <c:pt idx="5">
                  <c:v>5624</c:v>
                </c:pt>
                <c:pt idx="8">
                  <c:v>5721</c:v>
                </c:pt>
                <c:pt idx="11">
                  <c:v>6805</c:v>
                </c:pt>
                <c:pt idx="14">
                  <c:v>7749</c:v>
                </c:pt>
              </c:numCache>
            </c:numRef>
          </c:val>
          <c:extLst>
            <c:ext xmlns:c16="http://schemas.microsoft.com/office/drawing/2014/chart" uri="{C3380CC4-5D6E-409C-BE32-E72D297353CC}">
              <c16:uniqueId val="{00000002-74A4-4CEC-A773-3C0F90D7DB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A4-4CEC-A773-3C0F90D7DB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A4-4CEC-A773-3C0F90D7DB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A4-4CEC-A773-3C0F90D7DB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4503</c:v>
                </c:pt>
                <c:pt idx="3">
                  <c:v>4680</c:v>
                </c:pt>
                <c:pt idx="6">
                  <c:v>4705</c:v>
                </c:pt>
                <c:pt idx="9">
                  <c:v>4604</c:v>
                </c:pt>
                <c:pt idx="12">
                  <c:v>4163</c:v>
                </c:pt>
              </c:numCache>
            </c:numRef>
          </c:val>
          <c:extLst>
            <c:ext xmlns:c16="http://schemas.microsoft.com/office/drawing/2014/chart" uri="{C3380CC4-5D6E-409C-BE32-E72D297353CC}">
              <c16:uniqueId val="{00000006-74A4-4CEC-A773-3C0F90D7DB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327</c:v>
                </c:pt>
                <c:pt idx="3">
                  <c:v>328</c:v>
                </c:pt>
                <c:pt idx="6">
                  <c:v>348</c:v>
                </c:pt>
                <c:pt idx="9">
                  <c:v>385</c:v>
                </c:pt>
                <c:pt idx="12">
                  <c:v>373</c:v>
                </c:pt>
              </c:numCache>
            </c:numRef>
          </c:val>
          <c:extLst>
            <c:ext xmlns:c16="http://schemas.microsoft.com/office/drawing/2014/chart" uri="{C3380CC4-5D6E-409C-BE32-E72D297353CC}">
              <c16:uniqueId val="{00000007-74A4-4CEC-A773-3C0F90D7DB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22210</c:v>
                </c:pt>
                <c:pt idx="3">
                  <c:v>21411</c:v>
                </c:pt>
                <c:pt idx="6">
                  <c:v>20312</c:v>
                </c:pt>
                <c:pt idx="9">
                  <c:v>18692</c:v>
                </c:pt>
                <c:pt idx="12">
                  <c:v>17757</c:v>
                </c:pt>
              </c:numCache>
            </c:numRef>
          </c:val>
          <c:extLst>
            <c:ext xmlns:c16="http://schemas.microsoft.com/office/drawing/2014/chart" uri="{C3380CC4-5D6E-409C-BE32-E72D297353CC}">
              <c16:uniqueId val="{00000008-74A4-4CEC-A773-3C0F90D7DB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c:v>
                </c:pt>
                <c:pt idx="3">
                  <c:v>9</c:v>
                </c:pt>
                <c:pt idx="6">
                  <c:v>0</c:v>
                </c:pt>
                <c:pt idx="9">
                  <c:v>0</c:v>
                </c:pt>
                <c:pt idx="12">
                  <c:v>0</c:v>
                </c:pt>
              </c:numCache>
            </c:numRef>
          </c:val>
          <c:extLst>
            <c:ext xmlns:c16="http://schemas.microsoft.com/office/drawing/2014/chart" uri="{C3380CC4-5D6E-409C-BE32-E72D297353CC}">
              <c16:uniqueId val="{00000009-74A4-4CEC-A773-3C0F90D7DB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23701</c:v>
                </c:pt>
                <c:pt idx="3">
                  <c:v>22464</c:v>
                </c:pt>
                <c:pt idx="6">
                  <c:v>21737</c:v>
                </c:pt>
                <c:pt idx="9">
                  <c:v>20729</c:v>
                </c:pt>
                <c:pt idx="12">
                  <c:v>19736</c:v>
                </c:pt>
              </c:numCache>
            </c:numRef>
          </c:val>
          <c:extLst>
            <c:ext xmlns:c16="http://schemas.microsoft.com/office/drawing/2014/chart" uri="{C3380CC4-5D6E-409C-BE32-E72D297353CC}">
              <c16:uniqueId val="{0000000A-74A4-4CEC-A773-3C0F90D7DB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15385</c:v>
                </c:pt>
                <c:pt idx="2">
                  <c:v>#N/A</c:v>
                </c:pt>
                <c:pt idx="3">
                  <c:v>#N/A</c:v>
                </c:pt>
                <c:pt idx="4">
                  <c:v>13851</c:v>
                </c:pt>
                <c:pt idx="5">
                  <c:v>#N/A</c:v>
                </c:pt>
                <c:pt idx="6">
                  <c:v>#N/A</c:v>
                </c:pt>
                <c:pt idx="7">
                  <c:v>13026</c:v>
                </c:pt>
                <c:pt idx="8">
                  <c:v>#N/A</c:v>
                </c:pt>
                <c:pt idx="9">
                  <c:v>#N/A</c:v>
                </c:pt>
                <c:pt idx="10">
                  <c:v>10657</c:v>
                </c:pt>
                <c:pt idx="11">
                  <c:v>#N/A</c:v>
                </c:pt>
                <c:pt idx="12">
                  <c:v>#N/A</c:v>
                </c:pt>
                <c:pt idx="13">
                  <c:v>8141</c:v>
                </c:pt>
                <c:pt idx="14">
                  <c:v>#N/A</c:v>
                </c:pt>
              </c:numCache>
            </c:numRef>
          </c:val>
          <c:smooth val="0"/>
          <c:extLst>
            <c:ext xmlns:c16="http://schemas.microsoft.com/office/drawing/2014/chart" uri="{C3380CC4-5D6E-409C-BE32-E72D297353CC}">
              <c16:uniqueId val="{0000000B-74A4-4CEC-A773-3C0F90D7DB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1962</c:v>
                </c:pt>
                <c:pt idx="1">
                  <c:v>2362</c:v>
                </c:pt>
                <c:pt idx="2">
                  <c:v>2462</c:v>
                </c:pt>
              </c:numCache>
            </c:numRef>
          </c:val>
          <c:extLst>
            <c:ext xmlns:c16="http://schemas.microsoft.com/office/drawing/2014/chart" uri="{C3380CC4-5D6E-409C-BE32-E72D297353CC}">
              <c16:uniqueId val="{00000000-D4FA-48DC-A11E-2F78D5BCF6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367</c:v>
                </c:pt>
                <c:pt idx="1">
                  <c:v>367</c:v>
                </c:pt>
                <c:pt idx="2">
                  <c:v>367</c:v>
                </c:pt>
              </c:numCache>
            </c:numRef>
          </c:val>
          <c:extLst>
            <c:ext xmlns:c16="http://schemas.microsoft.com/office/drawing/2014/chart" uri="{C3380CC4-5D6E-409C-BE32-E72D297353CC}">
              <c16:uniqueId val="{00000001-D4FA-48DC-A11E-2F78D5BCF6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5172</c:v>
                </c:pt>
                <c:pt idx="1">
                  <c:v>5717</c:v>
                </c:pt>
                <c:pt idx="2">
                  <c:v>6572</c:v>
                </c:pt>
              </c:numCache>
            </c:numRef>
          </c:val>
          <c:extLst>
            <c:ext xmlns:c16="http://schemas.microsoft.com/office/drawing/2014/chart" uri="{C3380CC4-5D6E-409C-BE32-E72D297353CC}">
              <c16:uniqueId val="{00000002-D4FA-48DC-A11E-2F78D5BCF6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{DB24C990-2A4B-48D0-860E-AC19FED64C7F}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645-49FF-9742-903477345D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{6CC48E55-ECA4-4AF5-8385-3459DE24F801}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45-49FF-9742-903477345D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{B9A0F282-367E-4D0D-B66A-D20FE31A596E}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45-49FF-9742-903477345D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{F52E3811-957D-4DCD-8299-9DE1CCDB7068}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45-49FF-9742-903477345D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{1A577438-3CBB-4118-AAF9-1C6A89B17BAF}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45-49FF-9742-903477345D6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{4E2F3C08-BEE1-44C3-B47D-76294FD904C4}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645-49FF-9742-903477345D6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{640C3E74-D82F-43E7-9D99-17758FC8DB38}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645-49FF-9742-903477345D6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{A6FAADD6-87EA-4E74-9B90-4CA90267ABD6}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645-49FF-9742-903477345D6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{F9442869-9C41-47FD-AD21-D2C1D1B132EC}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645-49FF-9742-903477345D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62.1</c:v>
                </c:pt>
                <c:pt idx="16">
                  <c:v>63.5</c:v>
                </c:pt>
                <c:pt idx="24">
                  <c:v>64.599999999999994</c:v>
                </c:pt>
                <c:pt idx="32">
                  <c:v>65.7</c:v>
                </c:pt>
              </c:numCache>
            </c:numRef>
          </c:xVal>
          <c:yVal>
            <c:numRef>
              <c:f>公会計指標分析・財政指標組合せ分析表!$BP$51:$DC$51</c:f>
              <c:numCache>
                <c:formatCode>#,##0.0;"▲ "#,##0.0</c:formatCode>
                <c:ptCount val="40"/>
                <c:pt idx="0">
                  <c:v>147.9</c:v>
                </c:pt>
                <c:pt idx="8">
                  <c:v>135.19999999999999</c:v>
                </c:pt>
                <c:pt idx="16">
                  <c:v>124.1</c:v>
                </c:pt>
                <c:pt idx="24">
                  <c:v>96.5</c:v>
                </c:pt>
                <c:pt idx="32">
                  <c:v>75</c:v>
                </c:pt>
              </c:numCache>
            </c:numRef>
          </c:yVal>
          <c:smooth val="0"/>
          <c:extLst>
            <c:ext xmlns:c16="http://schemas.microsoft.com/office/drawing/2014/chart" uri="{C3380CC4-5D6E-409C-BE32-E72D297353CC}">
              <c16:uniqueId val="{00000009-9645-49FF-9742-903477345D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{033CC9F2-9903-4E29-BA76-DB60CA6104BF}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645-49FF-9742-903477345D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{EBF42F4D-DCF2-4314-88E8-F2EBCA99D1AB}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45-49FF-9742-903477345D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{A1AB6F13-595D-4391-8375-F8ED7BDF5F85}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45-49FF-9742-903477345D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{F4C5EFCA-E5EE-4F37-92CF-1ED75B1B360D}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45-49FF-9742-903477345D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{AFC01358-3F1D-4540-84BA-C381DE5B7847}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45-49FF-9742-903477345D6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{5B44566B-7B4D-408E-BDE7-EA1DA0AE220C}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645-49FF-9742-903477345D6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{E87865DF-D213-41A7-B679-1B9D1CE75628}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645-49FF-9742-903477345D6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{44F6EA1B-24BA-445C-8F1C-3A1CC233A2F0}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645-49FF-9742-903477345D6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{E4828FD3-A1C0-4F71-9C91-D3C86DA2CCDC}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645-49FF-9742-903477345D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62.5</c:v>
                </c:pt>
                <c:pt idx="32">
                  <c:v>65</c:v>
                </c:pt>
              </c:numCache>
            </c:numRef>
          </c:xVal>
          <c:yVal>
            <c:numRef>
              <c:f>公会計指標分析・財政指標組合せ分析表!$BP$55:$DC$55</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9645-49FF-9742-903477345D6B}"/>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{54DC492A-3A21-4007-A8DC-F2F50A7BB6DE}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D69-41F8-804A-6146E27DBB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{1170678F-0423-486D-A34E-70A6FC436A25}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69-41F8-804A-6146E27DBB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{DD21EE0A-2674-4A77-B11A-7458ADD463CE}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69-41F8-804A-6146E27DBB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{97D3278A-B1E4-4863-9164-F4E9109418E6}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69-41F8-804A-6146E27DBB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{716685F9-E0A4-4812-A97A-20E0E66F47D9}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69-41F8-804A-6146E27DBB5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{24D5DA3C-5C3A-47ED-A372-5E023D0EFF01}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D69-41F8-804A-6146E27DBB5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{82B1300D-1947-40E7-8CE7-476C71FDA855}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D69-41F8-804A-6146E27DBB5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{81336AFB-CC82-4615-A92A-BDEF9E3B8D8A}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D69-41F8-804A-6146E27DBB5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{ADFDFE9D-4D86-424C-84AB-30BD342C24DE}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D69-41F8-804A-6146E27DBB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8.9</c:v>
                </c:pt>
                <c:pt idx="16">
                  <c:v>8.3000000000000007</c:v>
                </c:pt>
                <c:pt idx="24">
                  <c:v>8.5</c:v>
                </c:pt>
                <c:pt idx="32">
                  <c:v>9.3000000000000007</c:v>
                </c:pt>
              </c:numCache>
            </c:numRef>
          </c:xVal>
          <c:yVal>
            <c:numRef>
              <c:f>公会計指標分析・財政指標組合せ分析表!$BP$73:$DC$73</c:f>
              <c:numCache>
                <c:formatCode>#,##0.0;"▲ "#,##0.0</c:formatCode>
                <c:ptCount val="40"/>
                <c:pt idx="0">
                  <c:v>147.9</c:v>
                </c:pt>
                <c:pt idx="8">
                  <c:v>135.19999999999999</c:v>
                </c:pt>
                <c:pt idx="16">
                  <c:v>124.1</c:v>
                </c:pt>
                <c:pt idx="24">
                  <c:v>96.5</c:v>
                </c:pt>
                <c:pt idx="32">
                  <c:v>75</c:v>
                </c:pt>
              </c:numCache>
            </c:numRef>
          </c:yVal>
          <c:smooth val="0"/>
          <c:extLst>
            <c:ext xmlns:c16="http://schemas.microsoft.com/office/drawing/2014/chart" uri="{C3380CC4-5D6E-409C-BE32-E72D297353CC}">
              <c16:uniqueId val="{00000009-3D69-41F8-804A-6146E27DBB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7.310722532325690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{12A9142B-DBE5-40FA-AA98-57263277C11D}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D69-41F8-804A-6146E27DBB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{04766320-FD94-40E9-8BFB-48BDE22A46F0}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69-41F8-804A-6146E27DBB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{2E4865C8-A348-44AC-B737-836BD9EAC02D}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69-41F8-804A-6146E27DBB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{76F2CDF9-4477-4991-B903-45EB9C0B3309}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69-41F8-804A-6146E27DBB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{73FEDF97-C8EA-4623-B407-81189716375F}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69-41F8-804A-6146E27DBB54}"/>
                </c:ext>
              </c:extLst>
            </c:dLbl>
            <c:dLbl>
              <c:idx val="8"/>
              <c:layout>
                <c:manualLayout>
                  <c:x val="-1.8171803637232604E-2"/>
                  <c:y val="-3.362560080881864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{581D1ADB-9C3F-4F7A-A9D3-000BD21B5B10}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D69-41F8-804A-6146E27DBB54}"/>
                </c:ext>
              </c:extLst>
            </c:dLbl>
            <c:dLbl>
              <c:idx val="16"/>
              <c:layout>
                <c:manualLayout>
                  <c:x val="-3.1570342725075584E-2"/>
                  <c:y val="-8.051711513130631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{708DB8E1-276B-444F-8C2F-77132333B7AD}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D69-41F8-804A-6146E27DBB5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{17471F24-8528-4AB2-B7BC-182722CCE367}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D69-41F8-804A-6146E27DBB5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{8BFD935E-11F1-4A69-B13B-E3D61EC986F7}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D69-41F8-804A-6146E27DBB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8.9</c:v>
                </c:pt>
                <c:pt idx="32">
                  <c:v>8.9</c:v>
                </c:pt>
              </c:numCache>
            </c:numRef>
          </c:xVal>
          <c:yVal>
            <c:numRef>
              <c:f>公会計指標分析・財政指標組合せ分析表!$BP$77:$DC$77</c:f>
              <c:numCache>
                <c:formatCode>#,##0.0;"▲ "#,##0.0</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3D69-41F8-804A-6146E27DBB54}"/>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「元利償還金等（Ａ）」は、合併直後に借入した起債の償還が完了を迎えているため減少傾向にあったが、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学校施設耐震化や病院建設事業での企業債（公営企業の元利償還金に対する繰入金）の元金据置が段階的な終了を迎えているため、今後も増加が見込まれる。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特に、企業債は合併特例債と比較して普通交付税の算入率が低いため「算入公債費等（Ｂ）」の伸び率は低下し、指標の上昇が見込まれる。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今後は、これまで同様に、投資的事業の精査による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発行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の抑制と交付税算入率の高い市債の選択で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比率上昇の抑制を図りたい。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満期一括償還地方債の借入はしておらず、今後も借入予定はないため、そのための積立は行っていない。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「将来負担額（Ａ）」の一般会計債は、合併後の新市建設計画に基づいて借入した起債の償還完了に伴い、減少傾向で推移している。公営企業等繰入見込額は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企業債残高が減少しており、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年度と同様に下水道企業債償還に対する一般会計の負担割合が減少したため、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年度比で減少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また、旧阿賀北広域組合の事業継承に伴う退職手当積立金の増加により、退職手当負担見込額が減少した。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「充当可能財源等（Ｂ）」は、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普通交付税の追加交付（</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百万円）やふるさと寄附金の寄附額増加に伴い、充当可能基金が増加した。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また、基準財政需要額算入見込額は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償還終了に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伴う減少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と新規借入に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伴う増加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との関係で減少の方が大きいため、減少傾向で推移している。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主に病院事業会計での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企業債や関連した出資債の元金償還が開始され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の減少に伴う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比率の低下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要因があるものの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年度からは五泉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地域衛生施設組合の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ごみ処理施設整備事業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年度完成予定）</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充てるための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新たな借り入れ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を予定しており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、比率の上昇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を見込む</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令和３年度に引き続き、国税収入の上振れに伴い普通交付税の再算定による追加交付を受けたことから、これを原資として「財政調整基金」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百万円、その他将来的な事業を見据え、特定目的基金に総額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積立の内訳としては、令和５年度に予定するあがの市民病院の医療情報システム更新に備え「あがの市民病院整備基金」に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百万円、令和６年度に予定する京ヶ瀬小学校長寿命化等改修と学校給食センターの整備に備え「公共施設等整備基金」に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百万円、ふるさと応援寄附金の寄付額増加により「ふるさと阿賀野市応援基金」に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百万円が主なものとなった。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一方、取崩しは、大学医学部との寄附講座に係る費用として「あがの市民病院整備基金」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百万円、寄付者の意向に基づき令和４年度の取組に活用するため「ふるさと阿賀野市応援基金」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百万円など、比較的少額であったことから、結果として基金総額が増加となった。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ただし、いずれも大規模事業に伴う財政需要を見据え積み立てたものであり、（今後の方針）のとおり中期的な取崩しを予定している。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の中期的な活用見通し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公共施設等整備基金：小中学校長寿命化等整備事業や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老朽化が進む公共施設等の計画的な維持管理費用に充てるため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②あがの市民病院整備基金：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新潟大学医学部との連携による寄附講座開設と、医療機器の更新に係る費用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充てるため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計画的に活用。</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③ごみ処理施設整備基金：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一部事務組合が実施する広域ごみ処理施設の建設に係る負担金支出のため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令和５、６年度に比較的大きな額を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令和４年度に積立や取崩しを行った主な基金の条例に基づく使途は以下のとおり。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①あがの市民病院整備基金・・・・・・・・病院の整備及び運営等に要する経費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ふるさと阿賀野市応援基金・・・・・・・豊かな自然環境を守り育てる事業及び文化と子どもたちを守り育てる事業に要する経費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③公共施設等整備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公共施設等の整備及び管理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に要する経費</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過疎地域持続的発展特別事業基金・・・・一部過疎指定を受けた笹神地区の持続的発展のため、計画に基づき実施する施策に要する経費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①大学医学部との寄附講座開設への財源として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百万円を取崩しした一方、令和５年度に予定する医療情報システムの更新を見据え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百万円を積立したため、差引で増額となった。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②奨学貸付金貸付事業等の財源として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百万円を取崩しした一方、ふるさと応援寄附金として受けた収入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百万円を積立したため、差引で増額となった。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③令和６年度に予定する京ヶ瀬小学校長寿命化等改修などを見据え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④過疎対策事業債（いわゆるソフト事業分）について、新ごみ処理施設建設を見据え、最低限の延命化により稼働する現行施設の安全な仕舞作業等への充当を見据え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合併特例債や緊急防災・減災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事業債など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について普通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算入率が高い地方債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の発行期限が迫る一方で、人口減少や老朽化に伴う公共施設等の再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編整備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を進めていく必要があり、中長期的には特定目的基金の活用がこれまで以上に求められる。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今後も、市税や交付金等の上振れが見込まれる場合は、積極的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かつ柔軟に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積み増ししていく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方針とする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国税収入の増額補正により「地域活性化策」の名目で追加交付のあった普通交付税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百万円について、令和５年度以降の政策的財源として活用していくため財政調整基金に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○短期的な活用の見通し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近年の物価高騰が続く社会情勢に鑑み、緊急的に実施が必要な市民負担の軽減に向けた取組等の政策的財源として柔軟に活用する。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○中長期的な活用の見通し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万が一の大規模災害等への備えのほか、県内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市でも比較的高い将来負担比率を解消するため、残高は標準財政規模の概ね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％確保を目標に計画的な積立を進める。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合併特例債や緊急防災・減災事業債はじめとした元利償還金への交付税算入率が高い地方債を借入してきたことから、減債基金を活用した借入償還は過去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年実績がないため、利子相当分のみを積立した。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合併特例債の発行可能期間が最終年度を迎え、将来的に交付税算入率が高い地方債の借入が困難になることを想定しており、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繰上償還が将来的な負担額と比較して有利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となることも見込まれるため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長期的には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活用について検討を行う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必要がある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ただし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積立方針について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減債基金よりも上記を想定し、起債借入の代替となり得る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への積立を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優先に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進めているため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、残高は低調に推移していく見通しである。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緩やかに増加しているが、全国平均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や類似団体平均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とほぼ同等であり、施設の老朽化度合いは概ね平均的な状態であると言える。引き続き、公共施設等総合管理計画の方針に基づき、施設の再編整備、長寿命化に取り組んでいく。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39688</xdr:rowOff>
    </xdr:from>
    <xdr:to>
      <xdr:col>11</xdr:col>
      <xdr:colOff>187325</xdr:colOff>
      <xdr:row>30</xdr:row>
      <xdr:rowOff>141288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21696</xdr:rowOff>
    </xdr:from>
    <xdr:to>
      <xdr:col>7</xdr:col>
      <xdr:colOff>187325</xdr:colOff>
      <xdr:row>30</xdr:row>
      <xdr:rowOff>123296</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147655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62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48578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15262"/>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129646</xdr:rowOff>
    </xdr:from>
    <xdr:to>
      <xdr:col>15</xdr:col>
      <xdr:colOff>187325</xdr:colOff>
      <xdr:row>31</xdr:row>
      <xdr:rowOff>59796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8996</xdr:rowOff>
    </xdr:from>
    <xdr:to>
      <xdr:col>19</xdr:col>
      <xdr:colOff>136525</xdr:colOff>
      <xdr:row>31</xdr:row>
      <xdr:rowOff>28787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9547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104458</xdr:rowOff>
    </xdr:from>
    <xdr:to>
      <xdr:col>11</xdr:col>
      <xdr:colOff>187325</xdr:colOff>
      <xdr:row>31</xdr:row>
      <xdr:rowOff>34608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155258</xdr:rowOff>
    </xdr:from>
    <xdr:to>
      <xdr:col>15</xdr:col>
      <xdr:colOff>136525</xdr:colOff>
      <xdr:row>31</xdr:row>
      <xdr:rowOff>8996</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7028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155258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46893"/>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157815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70714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50923</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25735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年度比では概ね横ばいとなった。これは、企業債残高の減少による下水道企業債償還に対する一般会計の負担割合の減少や経常一般財源の増加の状況が比率改善の要因となり、</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年度においても概ね維持されているものである。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改善傾向にあるものの、類似団体平均を上回る状況であるため、新規借入の抑制等、計画的な借入を実施していく。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42806</xdr:rowOff>
    </xdr:from>
    <xdr:to>
      <xdr:col>68</xdr:col>
      <xdr:colOff>123825</xdr:colOff>
      <xdr:row>30</xdr:row>
      <xdr:rowOff>144406</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75431</xdr:rowOff>
    </xdr:from>
    <xdr:to>
      <xdr:col>64</xdr:col>
      <xdr:colOff>123825</xdr:colOff>
      <xdr:row>31</xdr:row>
      <xdr:rowOff>5581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49043</xdr:rowOff>
    </xdr:from>
    <xdr:to>
      <xdr:col>60</xdr:col>
      <xdr:colOff>123825</xdr:colOff>
      <xdr:row>30</xdr:row>
      <xdr:rowOff>150643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160472</xdr:rowOff>
    </xdr:from>
    <xdr:to>
      <xdr:col>76</xdr:col>
      <xdr:colOff>73025</xdr:colOff>
      <xdr:row>31</xdr:row>
      <xdr:rowOff>90622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138899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5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156154</xdr:rowOff>
    </xdr:from>
    <xdr:to>
      <xdr:col>72</xdr:col>
      <xdr:colOff>123825</xdr:colOff>
      <xdr:row>31</xdr:row>
      <xdr:rowOff>86304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7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35504</xdr:rowOff>
    </xdr:from>
    <xdr:to>
      <xdr:col>76</xdr:col>
      <xdr:colOff>22225</xdr:colOff>
      <xdr:row>31</xdr:row>
      <xdr:rowOff>39822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6121979"/>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71854</xdr:rowOff>
    </xdr:from>
    <xdr:to>
      <xdr:col>68</xdr:col>
      <xdr:colOff>123825</xdr:colOff>
      <xdr:row>33</xdr:row>
      <xdr:rowOff>2004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3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35504</xdr:rowOff>
    </xdr:from>
    <xdr:to>
      <xdr:col>72</xdr:col>
      <xdr:colOff>73025</xdr:colOff>
      <xdr:row>32</xdr:row>
      <xdr:rowOff>122654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121979"/>
          <a:ext cx="762000" cy="2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146819</xdr:rowOff>
    </xdr:from>
    <xdr:to>
      <xdr:col>64</xdr:col>
      <xdr:colOff>123825</xdr:colOff>
      <xdr:row>33</xdr:row>
      <xdr:rowOff>76969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4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122654</xdr:rowOff>
    </xdr:from>
    <xdr:to>
      <xdr:col>68</xdr:col>
      <xdr:colOff>73025</xdr:colOff>
      <xdr:row>33</xdr:row>
      <xdr:rowOff>26169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380579"/>
          <a:ext cx="762000" cy="7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170928</xdr:rowOff>
    </xdr:from>
    <xdr:to>
      <xdr:col>60</xdr:col>
      <xdr:colOff>123825</xdr:colOff>
      <xdr:row>33</xdr:row>
      <xdr:rowOff>101078</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26169</xdr:rowOff>
    </xdr:from>
    <xdr:to>
      <xdr:col>64</xdr:col>
      <xdr:colOff>73025</xdr:colOff>
      <xdr:row>33</xdr:row>
      <xdr:rowOff>50278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455544"/>
          <a:ext cx="762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160933</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22108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167170</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73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77431</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6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164581</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42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68096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49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92205</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52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168275</xdr:rowOff>
    </xdr:from>
    <xdr:to>
      <xdr:col>24</xdr:col>
      <xdr:colOff>114300</xdr:colOff>
      <xdr:row>38</xdr:row>
      <xdr:rowOff>98425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19702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47625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303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9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156210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6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3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130611</xdr:rowOff>
    </xdr:from>
    <xdr:to>
      <xdr:col>46</xdr:col>
      <xdr:colOff>38100</xdr:colOff>
      <xdr:row>40</xdr:row>
      <xdr:rowOff>60761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144281</xdr:rowOff>
    </xdr:from>
    <xdr:to>
      <xdr:col>41</xdr:col>
      <xdr:colOff>101600</xdr:colOff>
      <xdr:row>40</xdr:row>
      <xdr:rowOff>74431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83410</xdr:rowOff>
    </xdr:from>
    <xdr:to>
      <xdr:col>55</xdr:col>
      <xdr:colOff>50800</xdr:colOff>
      <xdr:row>41</xdr:row>
      <xdr:rowOff>13560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61837</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85585</xdr:rowOff>
    </xdr:from>
    <xdr:to>
      <xdr:col>50</xdr:col>
      <xdr:colOff>165100</xdr:colOff>
      <xdr:row>41</xdr:row>
      <xdr:rowOff>15735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9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134210</xdr:rowOff>
    </xdr:from>
    <xdr:to>
      <xdr:col>55</xdr:col>
      <xdr:colOff>0</xdr:colOff>
      <xdr:row>40</xdr:row>
      <xdr:rowOff>136385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992210"/>
          <a:ext cx="8382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88000</xdr:rowOff>
    </xdr:from>
    <xdr:to>
      <xdr:col>46</xdr:col>
      <xdr:colOff>38100</xdr:colOff>
      <xdr:row>41</xdr:row>
      <xdr:rowOff>18150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9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136385</xdr:rowOff>
    </xdr:from>
    <xdr:to>
      <xdr:col>50</xdr:col>
      <xdr:colOff>114300</xdr:colOff>
      <xdr:row>40</xdr:row>
      <xdr:rowOff>138800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994385"/>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90231</xdr:rowOff>
    </xdr:from>
    <xdr:to>
      <xdr:col>41</xdr:col>
      <xdr:colOff>101600</xdr:colOff>
      <xdr:row>41</xdr:row>
      <xdr:rowOff>20381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9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138800</xdr:rowOff>
    </xdr:from>
    <xdr:to>
      <xdr:col>45</xdr:col>
      <xdr:colOff>177800</xdr:colOff>
      <xdr:row>40</xdr:row>
      <xdr:rowOff>141031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996800"/>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92791</xdr:rowOff>
    </xdr:from>
    <xdr:to>
      <xdr:col>36</xdr:col>
      <xdr:colOff>165100</xdr:colOff>
      <xdr:row>41</xdr:row>
      <xdr:rowOff>22941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5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141031</xdr:rowOff>
    </xdr:from>
    <xdr:to>
      <xdr:col>41</xdr:col>
      <xdr:colOff>50800</xdr:colOff>
      <xdr:row>40</xdr:row>
      <xdr:rowOff>143591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999031"/>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77288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90958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6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101675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6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6862</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0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9277</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03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11508</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04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14068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0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30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44087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4747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16328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4470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160020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4208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133894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931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108127</xdr:rowOff>
    </xdr:from>
    <xdr:to>
      <xdr:col>46</xdr:col>
      <xdr:colOff>38100</xdr:colOff>
      <xdr:row>63</xdr:row>
      <xdr:rowOff>38277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115239</xdr:rowOff>
    </xdr:from>
    <xdr:to>
      <xdr:col>41</xdr:col>
      <xdr:colOff>101600</xdr:colOff>
      <xdr:row>63</xdr:row>
      <xdr:rowOff>45389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134193</xdr:rowOff>
    </xdr:from>
    <xdr:to>
      <xdr:col>36</xdr:col>
      <xdr:colOff>165100</xdr:colOff>
      <xdr:row>63</xdr:row>
      <xdr:rowOff>64343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165229</xdr:rowOff>
    </xdr:from>
    <xdr:to>
      <xdr:col>55</xdr:col>
      <xdr:colOff>50800</xdr:colOff>
      <xdr:row>64</xdr:row>
      <xdr:rowOff>95379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9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80156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165622</xdr:rowOff>
    </xdr:from>
    <xdr:to>
      <xdr:col>50</xdr:col>
      <xdr:colOff>165100</xdr:colOff>
      <xdr:row>64</xdr:row>
      <xdr:rowOff>95772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9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44579</xdr:rowOff>
    </xdr:from>
    <xdr:to>
      <xdr:col>55</xdr:col>
      <xdr:colOff>0</xdr:colOff>
      <xdr:row>64</xdr:row>
      <xdr:rowOff>44972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1017379"/>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166008</xdr:rowOff>
    </xdr:from>
    <xdr:to>
      <xdr:col>46</xdr:col>
      <xdr:colOff>38100</xdr:colOff>
      <xdr:row>64</xdr:row>
      <xdr:rowOff>96158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9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44972</xdr:rowOff>
    </xdr:from>
    <xdr:to>
      <xdr:col>50</xdr:col>
      <xdr:colOff>114300</xdr:colOff>
      <xdr:row>64</xdr:row>
      <xdr:rowOff>45358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101777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166398</xdr:rowOff>
    </xdr:from>
    <xdr:to>
      <xdr:col>41</xdr:col>
      <xdr:colOff>101600</xdr:colOff>
      <xdr:row>64</xdr:row>
      <xdr:rowOff>96548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9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45358</xdr:rowOff>
    </xdr:from>
    <xdr:to>
      <xdr:col>45</xdr:col>
      <xdr:colOff>177800</xdr:colOff>
      <xdr:row>64</xdr:row>
      <xdr:rowOff>45748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101815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166843</xdr:rowOff>
    </xdr:from>
    <xdr:to>
      <xdr:col>36</xdr:col>
      <xdr:colOff>165100</xdr:colOff>
      <xdr:row>64</xdr:row>
      <xdr:rowOff>96993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9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45748</xdr:rowOff>
    </xdr:from>
    <xdr:to>
      <xdr:col>41</xdr:col>
      <xdr:colOff>50800</xdr:colOff>
      <xdr:row>64</xdr:row>
      <xdr:rowOff>46193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101854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54804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61916</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80870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3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86899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10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87285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106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87675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10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88120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10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107950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38736</xdr:rowOff>
    </xdr:from>
    <xdr:to>
      <xdr:col>24</xdr:col>
      <xdr:colOff>114300</xdr:colOff>
      <xdr:row>85</xdr:row>
      <xdr:rowOff>140336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17163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xdr:rowOff>
    </xdr:from>
    <xdr:to>
      <xdr:col>20</xdr:col>
      <xdr:colOff>38100</xdr:colOff>
      <xdr:row>85</xdr:row>
      <xdr:rowOff>115570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64770</xdr:rowOff>
    </xdr:from>
    <xdr:to>
      <xdr:col>24</xdr:col>
      <xdr:colOff>63500</xdr:colOff>
      <xdr:row>85</xdr:row>
      <xdr:rowOff>89536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6380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162561</xdr:rowOff>
    </xdr:from>
    <xdr:to>
      <xdr:col>15</xdr:col>
      <xdr:colOff>101600</xdr:colOff>
      <xdr:row>85</xdr:row>
      <xdr:rowOff>92711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41911</xdr:rowOff>
    </xdr:from>
    <xdr:to>
      <xdr:col>19</xdr:col>
      <xdr:colOff>177800</xdr:colOff>
      <xdr:row>85</xdr:row>
      <xdr:rowOff>64770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615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137795</xdr:rowOff>
    </xdr:from>
    <xdr:to>
      <xdr:col>10</xdr:col>
      <xdr:colOff>165100</xdr:colOff>
      <xdr:row>85</xdr:row>
      <xdr:rowOff>67945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17145</xdr:rowOff>
    </xdr:from>
    <xdr:to>
      <xdr:col>15</xdr:col>
      <xdr:colOff>50800</xdr:colOff>
      <xdr:row>85</xdr:row>
      <xdr:rowOff>41911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5903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122555</xdr:rowOff>
    </xdr:from>
    <xdr:to>
      <xdr:col>6</xdr:col>
      <xdr:colOff>38100</xdr:colOff>
      <xdr:row>85</xdr:row>
      <xdr:rowOff>52705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xdr:rowOff>
    </xdr:from>
    <xdr:to>
      <xdr:col>10</xdr:col>
      <xdr:colOff>114300</xdr:colOff>
      <xdr:row>85</xdr:row>
      <xdr:rowOff>17145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5751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124477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106697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83838</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59072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43832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116139</xdr:rowOff>
    </xdr:from>
    <xdr:to>
      <xdr:col>46</xdr:col>
      <xdr:colOff>38100</xdr:colOff>
      <xdr:row>86</xdr:row>
      <xdr:rowOff>46289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115041</xdr:rowOff>
    </xdr:from>
    <xdr:to>
      <xdr:col>41</xdr:col>
      <xdr:colOff>101600</xdr:colOff>
      <xdr:row>86</xdr:row>
      <xdr:rowOff>45191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120253</xdr:rowOff>
    </xdr:from>
    <xdr:to>
      <xdr:col>36</xdr:col>
      <xdr:colOff>165100</xdr:colOff>
      <xdr:row>86</xdr:row>
      <xdr:rowOff>50403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154453</xdr:rowOff>
    </xdr:from>
    <xdr:to>
      <xdr:col>55</xdr:col>
      <xdr:colOff>50800</xdr:colOff>
      <xdr:row>86</xdr:row>
      <xdr:rowOff>84603</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7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154498</xdr:rowOff>
    </xdr:from>
    <xdr:to>
      <xdr:col>50</xdr:col>
      <xdr:colOff>165100</xdr:colOff>
      <xdr:row>86</xdr:row>
      <xdr:rowOff>84648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7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33803</xdr:rowOff>
    </xdr:from>
    <xdr:to>
      <xdr:col>55</xdr:col>
      <xdr:colOff>0</xdr:colOff>
      <xdr:row>86</xdr:row>
      <xdr:rowOff>33848</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778503"/>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154544</xdr:rowOff>
    </xdr:from>
    <xdr:to>
      <xdr:col>46</xdr:col>
      <xdr:colOff>38100</xdr:colOff>
      <xdr:row>86</xdr:row>
      <xdr:rowOff>84694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33848</xdr:rowOff>
    </xdr:from>
    <xdr:to>
      <xdr:col>50</xdr:col>
      <xdr:colOff>114300</xdr:colOff>
      <xdr:row>86</xdr:row>
      <xdr:rowOff>33894</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77854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154636</xdr:rowOff>
    </xdr:from>
    <xdr:to>
      <xdr:col>41</xdr:col>
      <xdr:colOff>101600</xdr:colOff>
      <xdr:row>86</xdr:row>
      <xdr:rowOff>84786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33894</xdr:rowOff>
    </xdr:from>
    <xdr:to>
      <xdr:col>45</xdr:col>
      <xdr:colOff>177800</xdr:colOff>
      <xdr:row>86</xdr:row>
      <xdr:rowOff>33986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78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154544</xdr:rowOff>
    </xdr:from>
    <xdr:to>
      <xdr:col>36</xdr:col>
      <xdr:colOff>165100</xdr:colOff>
      <xdr:row>86</xdr:row>
      <xdr:rowOff>84694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7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33894</xdr:rowOff>
    </xdr:from>
    <xdr:to>
      <xdr:col>41</xdr:col>
      <xdr:colOff>50800</xdr:colOff>
      <xdr:row>86</xdr:row>
      <xdr:rowOff>33986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6972300" y="14778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62816</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6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61718</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4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66930</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46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75775</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8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75821</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8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75913</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82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75821</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82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149497</xdr:rowOff>
    </xdr:from>
    <xdr:to>
      <xdr:col>72</xdr:col>
      <xdr:colOff>38100</xdr:colOff>
      <xdr:row>38</xdr:row>
      <xdr:rowOff>79647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62956</xdr:rowOff>
    </xdr:from>
    <xdr:to>
      <xdr:col>85</xdr:col>
      <xdr:colOff>177800</xdr:colOff>
      <xdr:row>40</xdr:row>
      <xdr:rowOff>164556</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41383</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89263</xdr:rowOff>
    </xdr:from>
    <xdr:to>
      <xdr:col>85</xdr:col>
      <xdr:colOff>127000</xdr:colOff>
      <xdr:row>40</xdr:row>
      <xdr:rowOff>113756</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5481300" y="69472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17235</xdr:rowOff>
    </xdr:from>
    <xdr:to>
      <xdr:col>76</xdr:col>
      <xdr:colOff>165100</xdr:colOff>
      <xdr:row>40</xdr:row>
      <xdr:rowOff>118835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68035</xdr:rowOff>
    </xdr:from>
    <xdr:to>
      <xdr:col>81</xdr:col>
      <xdr:colOff>50800</xdr:colOff>
      <xdr:row>40</xdr:row>
      <xdr:rowOff>89263</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692603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165826</xdr:rowOff>
    </xdr:from>
    <xdr:to>
      <xdr:col>72</xdr:col>
      <xdr:colOff>38100</xdr:colOff>
      <xdr:row>40</xdr:row>
      <xdr:rowOff>95976</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40</xdr:row>
      <xdr:rowOff>68035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9031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134801</xdr:rowOff>
    </xdr:from>
    <xdr:to>
      <xdr:col>67</xdr:col>
      <xdr:colOff>101600</xdr:colOff>
      <xdr:row>40</xdr:row>
      <xdr:rowOff>64951</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xdr:rowOff>
    </xdr:from>
    <xdr:to>
      <xdr:col>71</xdr:col>
      <xdr:colOff>177800</xdr:colOff>
      <xdr:row>40</xdr:row>
      <xdr:rowOff>45176</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8721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96174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109962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87103</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56078</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39116</xdr:rowOff>
    </xdr:from>
    <xdr:to>
      <xdr:col>107</xdr:col>
      <xdr:colOff>101600</xdr:colOff>
      <xdr:row>39</xdr:row>
      <xdr:rowOff>140716</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155702</xdr:rowOff>
    </xdr:from>
    <xdr:to>
      <xdr:col>112</xdr:col>
      <xdr:colOff>38100</xdr:colOff>
      <xdr:row>41</xdr:row>
      <xdr:rowOff>85852</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35052</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1323300" y="706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155702</xdr:rowOff>
    </xdr:from>
    <xdr:to>
      <xdr:col>107</xdr:col>
      <xdr:colOff>101600</xdr:colOff>
      <xdr:row>41</xdr:row>
      <xdr:rowOff>85852</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35052</xdr:rowOff>
    </xdr:from>
    <xdr:to>
      <xdr:col>111</xdr:col>
      <xdr:colOff>177800</xdr:colOff>
      <xdr:row>41</xdr:row>
      <xdr:rowOff>35052</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0434300" y="706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157988</xdr:rowOff>
    </xdr:from>
    <xdr:to>
      <xdr:col>102</xdr:col>
      <xdr:colOff>165100</xdr:colOff>
      <xdr:row>41</xdr:row>
      <xdr:rowOff>88138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35052</xdr:rowOff>
    </xdr:from>
    <xdr:to>
      <xdr:col>107</xdr:col>
      <xdr:colOff>50800</xdr:colOff>
      <xdr:row>41</xdr:row>
      <xdr:rowOff>37338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545300" y="7064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37338</xdr:rowOff>
    </xdr:from>
    <xdr:to>
      <xdr:col>102</xdr:col>
      <xdr:colOff>114300</xdr:colOff>
      <xdr:row>41</xdr:row>
      <xdr:rowOff>37338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656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157243</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76979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76979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79265</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170942</xdr:rowOff>
    </xdr:from>
    <xdr:to>
      <xdr:col>76</xdr:col>
      <xdr:colOff>165100</xdr:colOff>
      <xdr:row>58</xdr:row>
      <xdr:rowOff>101092</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26924</xdr:rowOff>
    </xdr:from>
    <xdr:to>
      <xdr:col>72</xdr:col>
      <xdr:colOff>38100</xdr:colOff>
      <xdr:row>58</xdr:row>
      <xdr:rowOff>128524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65786</xdr:rowOff>
    </xdr:from>
    <xdr:to>
      <xdr:col>67</xdr:col>
      <xdr:colOff>101600</xdr:colOff>
      <xdr:row>58</xdr:row>
      <xdr:rowOff>167386</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xdr:rowOff>
    </xdr:from>
    <xdr:to>
      <xdr:col>85</xdr:col>
      <xdr:colOff>177800</xdr:colOff>
      <xdr:row>58</xdr:row>
      <xdr:rowOff>105664</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26941</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979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127508</xdr:rowOff>
    </xdr:from>
    <xdr:to>
      <xdr:col>81</xdr:col>
      <xdr:colOff>101600</xdr:colOff>
      <xdr:row>58</xdr:row>
      <xdr:rowOff>57658</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xdr:rowOff>
    </xdr:from>
    <xdr:to>
      <xdr:col>85</xdr:col>
      <xdr:colOff>127000</xdr:colOff>
      <xdr:row>58</xdr:row>
      <xdr:rowOff>54864</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995095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88646</xdr:rowOff>
    </xdr:from>
    <xdr:to>
      <xdr:col>76</xdr:col>
      <xdr:colOff>165100</xdr:colOff>
      <xdr:row>58</xdr:row>
      <xdr:rowOff>18796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139446</xdr:rowOff>
    </xdr:from>
    <xdr:to>
      <xdr:col>81</xdr:col>
      <xdr:colOff>50800</xdr:colOff>
      <xdr:row>58</xdr:row>
      <xdr:rowOff>6858</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99120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58928</xdr:rowOff>
    </xdr:from>
    <xdr:to>
      <xdr:col>72</xdr:col>
      <xdr:colOff>38100</xdr:colOff>
      <xdr:row>57</xdr:row>
      <xdr:rowOff>160528</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109728</xdr:rowOff>
    </xdr:from>
    <xdr:to>
      <xdr:col>76</xdr:col>
      <xdr:colOff>114300</xdr:colOff>
      <xdr:row>57</xdr:row>
      <xdr:rowOff>139446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98823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45212</xdr:rowOff>
    </xdr:from>
    <xdr:to>
      <xdr:col>67</xdr:col>
      <xdr:colOff>101600</xdr:colOff>
      <xdr:row>57</xdr:row>
      <xdr:rowOff>146812</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98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96012</xdr:rowOff>
    </xdr:from>
    <xdr:to>
      <xdr:col>71</xdr:col>
      <xdr:colOff>177800</xdr:colOff>
      <xdr:row>57</xdr:row>
      <xdr:rowOff>109728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98686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92219</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119651</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1006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158513</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74185</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35323</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5605</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163339</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59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96456</xdr:rowOff>
    </xdr:from>
    <xdr:to>
      <xdr:col>107</xdr:col>
      <xdr:colOff>101600</xdr:colOff>
      <xdr:row>62</xdr:row>
      <xdr:rowOff>26606</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116459</xdr:rowOff>
    </xdr:from>
    <xdr:to>
      <xdr:col>98</xdr:col>
      <xdr:colOff>38100</xdr:colOff>
      <xdr:row>62</xdr:row>
      <xdr:rowOff>46609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57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165608</xdr:rowOff>
    </xdr:from>
    <xdr:to>
      <xdr:col>116</xdr:col>
      <xdr:colOff>114300</xdr:colOff>
      <xdr:row>62</xdr:row>
      <xdr:rowOff>95758</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144035</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170180</xdr:rowOff>
    </xdr:from>
    <xdr:to>
      <xdr:col>112</xdr:col>
      <xdr:colOff>38100</xdr:colOff>
      <xdr:row>62</xdr:row>
      <xdr:rowOff>100330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44958</xdr:rowOff>
    </xdr:from>
    <xdr:to>
      <xdr:col>116</xdr:col>
      <xdr:colOff>63500</xdr:colOff>
      <xdr:row>62</xdr:row>
      <xdr:rowOff>49530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21323300" y="106748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xdr:rowOff>
    </xdr:from>
    <xdr:to>
      <xdr:col>107</xdr:col>
      <xdr:colOff>101600</xdr:colOff>
      <xdr:row>62</xdr:row>
      <xdr:rowOff>106045</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49530</xdr:rowOff>
    </xdr:from>
    <xdr:to>
      <xdr:col>111</xdr:col>
      <xdr:colOff>177800</xdr:colOff>
      <xdr:row>62</xdr:row>
      <xdr:rowOff>55245</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67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xdr:rowOff>
    </xdr:from>
    <xdr:to>
      <xdr:col>102</xdr:col>
      <xdr:colOff>165100</xdr:colOff>
      <xdr:row>62</xdr:row>
      <xdr:rowOff>110617</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55245</xdr:rowOff>
    </xdr:from>
    <xdr:to>
      <xdr:col>107</xdr:col>
      <xdr:colOff>50800</xdr:colOff>
      <xdr:row>62</xdr:row>
      <xdr:rowOff>59817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6851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xdr:rowOff>
    </xdr:from>
    <xdr:to>
      <xdr:col>98</xdr:col>
      <xdr:colOff>38100</xdr:colOff>
      <xdr:row>62</xdr:row>
      <xdr:rowOff>115951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6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59817</xdr:rowOff>
    </xdr:from>
    <xdr:to>
      <xdr:col>102</xdr:col>
      <xdr:colOff>114300</xdr:colOff>
      <xdr:row>62</xdr:row>
      <xdr:rowOff>65151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68971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43133</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45610</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63136</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91457</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97172</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101744</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107078</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19957</xdr:rowOff>
    </xdr:from>
    <xdr:to>
      <xdr:col>72</xdr:col>
      <xdr:colOff>38100</xdr:colOff>
      <xdr:row>83</xdr:row>
      <xdr:rowOff>121557</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3652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109764</xdr:rowOff>
    </xdr:from>
    <xdr:to>
      <xdr:col>85</xdr:col>
      <xdr:colOff>177800</xdr:colOff>
      <xdr:row>84</xdr:row>
      <xdr:rowOff>39914</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6268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88191</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6357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83</xdr:row>
      <xdr:rowOff>160564</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5481300" y="143582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127907</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592300" y="1432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62593</xdr:rowOff>
    </xdr:from>
    <xdr:to>
      <xdr:col>76</xdr:col>
      <xdr:colOff>114300</xdr:colOff>
      <xdr:row>83</xdr:row>
      <xdr:rowOff>95250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3703300" y="1429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E00-00009B020000}"/>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E00-00009C020000}"/>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112684</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E00-00009D020000}"/>
            </a:ext>
          </a:extLst>
        </xdr:cNvPr>
        <xdr:cNvSpPr txBox="1"/>
      </xdr:nvSpPr>
      <xdr:spPr>
        <a:xfrm>
          <a:off x="13500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E00-00009E020000}"/>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129920</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39007</xdr:rowOff>
    </xdr:from>
    <xdr:to>
      <xdr:col>107</xdr:col>
      <xdr:colOff>101600</xdr:colOff>
      <xdr:row>85</xdr:row>
      <xdr:rowOff>140607</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28121</xdr:rowOff>
    </xdr:from>
    <xdr:to>
      <xdr:col>98</xdr:col>
      <xdr:colOff>38100</xdr:colOff>
      <xdr:row>85</xdr:row>
      <xdr:rowOff>129721</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605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96157</xdr:rowOff>
    </xdr:from>
    <xdr:to>
      <xdr:col>116</xdr:col>
      <xdr:colOff>114300</xdr:colOff>
      <xdr:row>87</xdr:row>
      <xdr:rowOff>26307</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2110700" y="14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11084</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E00-0000CC020000}"/>
            </a:ext>
          </a:extLst>
        </xdr:cNvPr>
        <xdr:cNvSpPr txBox="1"/>
      </xdr:nvSpPr>
      <xdr:spPr>
        <a:xfrm>
          <a:off x="22199600" y="1475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96157</xdr:rowOff>
    </xdr:from>
    <xdr:to>
      <xdr:col>112</xdr:col>
      <xdr:colOff>38100</xdr:colOff>
      <xdr:row>87</xdr:row>
      <xdr:rowOff>26307</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1272500" y="14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146957</xdr:rowOff>
    </xdr:from>
    <xdr:to>
      <xdr:col>116</xdr:col>
      <xdr:colOff>63500</xdr:colOff>
      <xdr:row>86</xdr:row>
      <xdr:rowOff>146957</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1323300" y="14891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96157</xdr:rowOff>
    </xdr:from>
    <xdr:to>
      <xdr:col>107</xdr:col>
      <xdr:colOff>101600</xdr:colOff>
      <xdr:row>87</xdr:row>
      <xdr:rowOff>26307</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0383500" y="14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146957</xdr:rowOff>
    </xdr:from>
    <xdr:to>
      <xdr:col>111</xdr:col>
      <xdr:colOff>177800</xdr:colOff>
      <xdr:row>86</xdr:row>
      <xdr:rowOff>146957</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0434300" y="14891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96157</xdr:rowOff>
    </xdr:from>
    <xdr:to>
      <xdr:col>102</xdr:col>
      <xdr:colOff>165100</xdr:colOff>
      <xdr:row>87</xdr:row>
      <xdr:rowOff>26307</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94500" y="14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146957</xdr:rowOff>
    </xdr:from>
    <xdr:to>
      <xdr:col>107</xdr:col>
      <xdr:colOff>50800</xdr:colOff>
      <xdr:row>86</xdr:row>
      <xdr:rowOff>146957</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9545300" y="14891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723" name="n_1aveValue【児童館】&#10;一人当たり面積">
          <a:extLst>
            <a:ext uri="{FF2B5EF4-FFF2-40B4-BE49-F238E27FC236}">
              <a16:creationId xmlns:a16="http://schemas.microsoft.com/office/drawing/2014/main" id="{00000000-0008-0000-0E00-0000D3020000}"/>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157134</xdr:rowOff>
    </xdr:from>
    <xdr:ext cx="469744" cy="259045"/>
    <xdr:sp macro="" textlink="">
      <xdr:nvSpPr>
        <xdr:cNvPr id="724" name="n_2aveValue【児童館】&#10;一人当たり面積">
          <a:extLst>
            <a:ext uri="{FF2B5EF4-FFF2-40B4-BE49-F238E27FC236}">
              <a16:creationId xmlns:a16="http://schemas.microsoft.com/office/drawing/2014/main" id="{00000000-0008-0000-0E00-0000D4020000}"/>
            </a:ext>
          </a:extLst>
        </xdr:cNvPr>
        <xdr:cNvSpPr txBox="1"/>
      </xdr:nvSpPr>
      <xdr:spPr>
        <a:xfrm>
          <a:off x="20199427" y="14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168020</xdr:rowOff>
    </xdr:from>
    <xdr:ext cx="469744" cy="259045"/>
    <xdr:sp macro="" textlink="">
      <xdr:nvSpPr>
        <xdr:cNvPr id="725" name="n_3aveValue【児童館】&#10;一人当たり面積">
          <a:extLst>
            <a:ext uri="{FF2B5EF4-FFF2-40B4-BE49-F238E27FC236}">
              <a16:creationId xmlns:a16="http://schemas.microsoft.com/office/drawing/2014/main" id="{00000000-0008-0000-0E00-0000D5020000}"/>
            </a:ext>
          </a:extLst>
        </xdr:cNvPr>
        <xdr:cNvSpPr txBox="1"/>
      </xdr:nvSpPr>
      <xdr:spPr>
        <a:xfrm>
          <a:off x="19310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146248</xdr:rowOff>
    </xdr:from>
    <xdr:ext cx="469744" cy="259045"/>
    <xdr:sp macro="" textlink="">
      <xdr:nvSpPr>
        <xdr:cNvPr id="726" name="n_4aveValue【児童館】&#10;一人当たり面積">
          <a:extLst>
            <a:ext uri="{FF2B5EF4-FFF2-40B4-BE49-F238E27FC236}">
              <a16:creationId xmlns:a16="http://schemas.microsoft.com/office/drawing/2014/main" id="{00000000-0008-0000-0E00-0000D6020000}"/>
            </a:ext>
          </a:extLst>
        </xdr:cNvPr>
        <xdr:cNvSpPr txBox="1"/>
      </xdr:nvSpPr>
      <xdr:spPr>
        <a:xfrm>
          <a:off x="18421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17434</xdr:rowOff>
    </xdr:from>
    <xdr:ext cx="469744" cy="259045"/>
    <xdr:sp macro="" textlink="">
      <xdr:nvSpPr>
        <xdr:cNvPr id="727" name="n_1mainValue【児童館】&#10;一人当たり面積">
          <a:extLst>
            <a:ext uri="{FF2B5EF4-FFF2-40B4-BE49-F238E27FC236}">
              <a16:creationId xmlns:a16="http://schemas.microsoft.com/office/drawing/2014/main" id="{00000000-0008-0000-0E00-0000D7020000}"/>
            </a:ext>
          </a:extLst>
        </xdr:cNvPr>
        <xdr:cNvSpPr txBox="1"/>
      </xdr:nvSpPr>
      <xdr:spPr>
        <a:xfrm>
          <a:off x="21075727" y="149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17434</xdr:rowOff>
    </xdr:from>
    <xdr:ext cx="469744" cy="259045"/>
    <xdr:sp macro="" textlink="">
      <xdr:nvSpPr>
        <xdr:cNvPr id="728" name="n_2mainValue【児童館】&#10;一人当たり面積">
          <a:extLst>
            <a:ext uri="{FF2B5EF4-FFF2-40B4-BE49-F238E27FC236}">
              <a16:creationId xmlns:a16="http://schemas.microsoft.com/office/drawing/2014/main" id="{00000000-0008-0000-0E00-0000D8020000}"/>
            </a:ext>
          </a:extLst>
        </xdr:cNvPr>
        <xdr:cNvSpPr txBox="1"/>
      </xdr:nvSpPr>
      <xdr:spPr>
        <a:xfrm>
          <a:off x="20199427" y="149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17434</xdr:rowOff>
    </xdr:from>
    <xdr:ext cx="469744" cy="259045"/>
    <xdr:sp macro="" textlink="">
      <xdr:nvSpPr>
        <xdr:cNvPr id="729" name="n_3mainValue【児童館】&#10;一人当たり面積">
          <a:extLst>
            <a:ext uri="{FF2B5EF4-FFF2-40B4-BE49-F238E27FC236}">
              <a16:creationId xmlns:a16="http://schemas.microsoft.com/office/drawing/2014/main" id="{00000000-0008-0000-0E00-0000D9020000}"/>
            </a:ext>
          </a:extLst>
        </xdr:cNvPr>
        <xdr:cNvSpPr txBox="1"/>
      </xdr:nvSpPr>
      <xdr:spPr>
        <a:xfrm>
          <a:off x="19310427" y="149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80645</xdr:rowOff>
    </xdr:from>
    <xdr:to>
      <xdr:col>85</xdr:col>
      <xdr:colOff>177800</xdr:colOff>
      <xdr:row>102</xdr:row>
      <xdr:rowOff>10795</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103522</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xdr:rowOff>
    </xdr:from>
    <xdr:to>
      <xdr:col>81</xdr:col>
      <xdr:colOff>101600</xdr:colOff>
      <xdr:row>101</xdr:row>
      <xdr:rowOff>115570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131445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73812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93980</xdr:rowOff>
    </xdr:from>
    <xdr:to>
      <xdr:col>76</xdr:col>
      <xdr:colOff>165100</xdr:colOff>
      <xdr:row>102</xdr:row>
      <xdr:rowOff>24130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64770</xdr:rowOff>
    </xdr:from>
    <xdr:to>
      <xdr:col>81</xdr:col>
      <xdr:colOff>50800</xdr:colOff>
      <xdr:row>101</xdr:row>
      <xdr:rowOff>144780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flipV="1">
          <a:off x="14592300" y="17381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33020</xdr:rowOff>
    </xdr:from>
    <xdr:to>
      <xdr:col>72</xdr:col>
      <xdr:colOff>38100</xdr:colOff>
      <xdr:row>101</xdr:row>
      <xdr:rowOff>134620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83820</xdr:rowOff>
    </xdr:from>
    <xdr:to>
      <xdr:col>76</xdr:col>
      <xdr:colOff>114300</xdr:colOff>
      <xdr:row>101</xdr:row>
      <xdr:rowOff>144780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7400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118745</xdr:rowOff>
    </xdr:from>
    <xdr:to>
      <xdr:col>67</xdr:col>
      <xdr:colOff>101600</xdr:colOff>
      <xdr:row>101</xdr:row>
      <xdr:rowOff>48895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169545</xdr:rowOff>
    </xdr:from>
    <xdr:to>
      <xdr:col>71</xdr:col>
      <xdr:colOff>177800</xdr:colOff>
      <xdr:row>101</xdr:row>
      <xdr:rowOff>83820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73145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144797</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4389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2611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132097</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40657</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151147</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65422</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105411</xdr:rowOff>
    </xdr:from>
    <xdr:to>
      <xdr:col>107</xdr:col>
      <xdr:colOff>101600</xdr:colOff>
      <xdr:row>107</xdr:row>
      <xdr:rowOff>35561</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79284</xdr:rowOff>
    </xdr:from>
    <xdr:to>
      <xdr:col>102</xdr:col>
      <xdr:colOff>165100</xdr:colOff>
      <xdr:row>107</xdr:row>
      <xdr:rowOff>9434</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156029</xdr:rowOff>
    </xdr:from>
    <xdr:to>
      <xdr:col>112</xdr:col>
      <xdr:colOff>38100</xdr:colOff>
      <xdr:row>108</xdr:row>
      <xdr:rowOff>86179</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33745</xdr:rowOff>
    </xdr:from>
    <xdr:to>
      <xdr:col>116</xdr:col>
      <xdr:colOff>63500</xdr:colOff>
      <xdr:row>108</xdr:row>
      <xdr:rowOff>35379</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21323300" y="1855034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108</xdr:row>
      <xdr:rowOff>35379</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0434300" y="1848829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146413</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9545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110308</xdr:rowOff>
    </xdr:from>
    <xdr:to>
      <xdr:col>98</xdr:col>
      <xdr:colOff>38100</xdr:colOff>
      <xdr:row>108</xdr:row>
      <xdr:rowOff>40458</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161108</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8656300" y="184915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25961</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77306</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859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31585</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854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・多くの類型において、一人当たり面積・延長が全国平均や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・認定こども園・幼稚園・保育所や公営住宅については、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年度同様、有形固定資産減価償却率が類似団体平均を大きく上回っているため、引き続き社会的ニーズの変化を踏まえて施設整備を図っていく。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年度に建替えを実施したため有形固定資産減価償却率は低い数値で推移しており、類似団体内でも高順位となっている。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99060</xdr:rowOff>
    </xdr:from>
    <xdr:to>
      <xdr:col>15</xdr:col>
      <xdr:colOff>101600</xdr:colOff>
      <xdr:row>37</xdr:row>
      <xdr:rowOff>29210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62230</xdr:rowOff>
    </xdr:from>
    <xdr:to>
      <xdr:col>10</xdr:col>
      <xdr:colOff>165100</xdr:colOff>
      <xdr:row>36</xdr:row>
      <xdr:rowOff>163830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76200</xdr:rowOff>
    </xdr:from>
    <xdr:to>
      <xdr:col>6</xdr:col>
      <xdr:colOff>38100</xdr:colOff>
      <xdr:row>37</xdr:row>
      <xdr:rowOff>6350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76200</xdr:rowOff>
    </xdr:from>
    <xdr:to>
      <xdr:col>24</xdr:col>
      <xdr:colOff>114300</xdr:colOff>
      <xdr:row>37</xdr:row>
      <xdr:rowOff>6350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54627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83820</xdr:rowOff>
    </xdr:from>
    <xdr:to>
      <xdr:col>20</xdr:col>
      <xdr:colOff>38100</xdr:colOff>
      <xdr:row>37</xdr:row>
      <xdr:rowOff>13970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127000</xdr:rowOff>
    </xdr:from>
    <xdr:to>
      <xdr:col>24</xdr:col>
      <xdr:colOff>63500</xdr:colOff>
      <xdr:row>36</xdr:row>
      <xdr:rowOff>134620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6299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54610</xdr:rowOff>
    </xdr:from>
    <xdr:to>
      <xdr:col>15</xdr:col>
      <xdr:colOff>101600</xdr:colOff>
      <xdr:row>36</xdr:row>
      <xdr:rowOff>156210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105410</xdr:rowOff>
    </xdr:from>
    <xdr:to>
      <xdr:col>19</xdr:col>
      <xdr:colOff>177800</xdr:colOff>
      <xdr:row>36</xdr:row>
      <xdr:rowOff>134620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27761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74930</xdr:rowOff>
    </xdr:from>
    <xdr:to>
      <xdr:col>15</xdr:col>
      <xdr:colOff>50800</xdr:colOff>
      <xdr:row>36</xdr:row>
      <xdr:rowOff>105410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2471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165100</xdr:rowOff>
    </xdr:from>
    <xdr:to>
      <xdr:col>6</xdr:col>
      <xdr:colOff>38100</xdr:colOff>
      <xdr:row>36</xdr:row>
      <xdr:rowOff>95250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44450</xdr:rowOff>
    </xdr:from>
    <xdr:to>
      <xdr:col>10</xdr:col>
      <xdr:colOff>114300</xdr:colOff>
      <xdr:row>36</xdr:row>
      <xdr:rowOff>74930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216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20337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168927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5097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142257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111777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594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9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152400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700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105410</xdr:rowOff>
    </xdr:from>
    <xdr:to>
      <xdr:col>41</xdr:col>
      <xdr:colOff>101600</xdr:colOff>
      <xdr:row>41</xdr:row>
      <xdr:rowOff>35560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156210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156210</xdr:rowOff>
    </xdr:from>
    <xdr:to>
      <xdr:col>41</xdr:col>
      <xdr:colOff>50800</xdr:colOff>
      <xdr:row>40</xdr:row>
      <xdr:rowOff>160020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701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19685</xdr:rowOff>
    </xdr:from>
    <xdr:to>
      <xdr:col>24</xdr:col>
      <xdr:colOff>114300</xdr:colOff>
      <xdr:row>61</xdr:row>
      <xdr:rowOff>121285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169562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70485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870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28575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47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160020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97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62865</xdr:rowOff>
    </xdr:from>
    <xdr:to>
      <xdr:col>10</xdr:col>
      <xdr:colOff>114300</xdr:colOff>
      <xdr:row>60</xdr:row>
      <xdr:rowOff>110490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498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95902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70502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57404</xdr:rowOff>
    </xdr:from>
    <xdr:to>
      <xdr:col>41</xdr:col>
      <xdr:colOff>101600</xdr:colOff>
      <xdr:row>63</xdr:row>
      <xdr:rowOff>159004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66167</xdr:rowOff>
    </xdr:from>
    <xdr:to>
      <xdr:col>36</xdr:col>
      <xdr:colOff>165100</xdr:colOff>
      <xdr:row>63</xdr:row>
      <xdr:rowOff>167767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161798</xdr:rowOff>
    </xdr:from>
    <xdr:to>
      <xdr:col>55</xdr:col>
      <xdr:colOff>50800</xdr:colOff>
      <xdr:row>63</xdr:row>
      <xdr:rowOff>91948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13225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41148</xdr:rowOff>
    </xdr:from>
    <xdr:to>
      <xdr:col>55</xdr:col>
      <xdr:colOff>0</xdr:colOff>
      <xdr:row>63</xdr:row>
      <xdr:rowOff>43815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4249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3302</xdr:rowOff>
    </xdr:from>
    <xdr:to>
      <xdr:col>46</xdr:col>
      <xdr:colOff>38100</xdr:colOff>
      <xdr:row>63</xdr:row>
      <xdr:rowOff>104902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54102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4516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5588</xdr:rowOff>
    </xdr:from>
    <xdr:to>
      <xdr:col>41</xdr:col>
      <xdr:colOff>101600</xdr:colOff>
      <xdr:row>63</xdr:row>
      <xdr:rowOff>107188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54102</xdr:rowOff>
    </xdr:from>
    <xdr:to>
      <xdr:col>45</xdr:col>
      <xdr:colOff>177800</xdr:colOff>
      <xdr:row>63</xdr:row>
      <xdr:rowOff>56388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554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56388</xdr:rowOff>
    </xdr:from>
    <xdr:to>
      <xdr:col>41</xdr:col>
      <xdr:colOff>50800</xdr:colOff>
      <xdr:row>63</xdr:row>
      <xdr:rowOff>59055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5773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154322</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150131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158894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111142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121429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123715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8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126382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59145</xdr:rowOff>
    </xdr:from>
    <xdr:to>
      <xdr:col>15</xdr:col>
      <xdr:colOff>101600</xdr:colOff>
      <xdr:row>83</xdr:row>
      <xdr:rowOff>160745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19957</xdr:rowOff>
    </xdr:from>
    <xdr:to>
      <xdr:col>6</xdr:col>
      <xdr:colOff>38100</xdr:colOff>
      <xdr:row>83</xdr:row>
      <xdr:rowOff>121557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82</xdr:row>
      <xdr:rowOff>106680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4598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87086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198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167095</xdr:rowOff>
    </xdr:from>
    <xdr:to>
      <xdr:col>15</xdr:col>
      <xdr:colOff>50800</xdr:colOff>
      <xdr:row>82</xdr:row>
      <xdr:rowOff>60961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545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167095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0169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151872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112684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154413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60452</xdr:rowOff>
    </xdr:from>
    <xdr:to>
      <xdr:col>36</xdr:col>
      <xdr:colOff>165100</xdr:colOff>
      <xdr:row>84</xdr:row>
      <xdr:rowOff>162052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921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142748</xdr:rowOff>
    </xdr:from>
    <xdr:to>
      <xdr:col>55</xdr:col>
      <xdr:colOff>50800</xdr:colOff>
      <xdr:row>83</xdr:row>
      <xdr:rowOff>72898</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0426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165625</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F00-000067010000}"/>
            </a:ext>
          </a:extLst>
        </xdr:cNvPr>
        <xdr:cNvSpPr txBox="1"/>
      </xdr:nvSpPr>
      <xdr:spPr>
        <a:xfrm>
          <a:off x="10515600" y="1405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149606</xdr:rowOff>
    </xdr:from>
    <xdr:to>
      <xdr:col>50</xdr:col>
      <xdr:colOff>165100</xdr:colOff>
      <xdr:row>83</xdr:row>
      <xdr:rowOff>79756</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22098</xdr:rowOff>
    </xdr:from>
    <xdr:to>
      <xdr:col>55</xdr:col>
      <xdr:colOff>0</xdr:colOff>
      <xdr:row>83</xdr:row>
      <xdr:rowOff>28956</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9639300" y="1425244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167894</xdr:rowOff>
    </xdr:from>
    <xdr:to>
      <xdr:col>46</xdr:col>
      <xdr:colOff>38100</xdr:colOff>
      <xdr:row>83</xdr:row>
      <xdr:rowOff>98044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99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28956</xdr:rowOff>
    </xdr:from>
    <xdr:to>
      <xdr:col>50</xdr:col>
      <xdr:colOff>114300</xdr:colOff>
      <xdr:row>83</xdr:row>
      <xdr:rowOff>47244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750300" y="142593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23876</xdr:rowOff>
    </xdr:from>
    <xdr:to>
      <xdr:col>41</xdr:col>
      <xdr:colOff>101600</xdr:colOff>
      <xdr:row>83</xdr:row>
      <xdr:rowOff>125476</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10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47244</xdr:rowOff>
    </xdr:from>
    <xdr:to>
      <xdr:col>45</xdr:col>
      <xdr:colOff>177800</xdr:colOff>
      <xdr:row>83</xdr:row>
      <xdr:rowOff>74676</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7861300" y="142775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26163</xdr:rowOff>
    </xdr:from>
    <xdr:to>
      <xdr:col>36</xdr:col>
      <xdr:colOff>165100</xdr:colOff>
      <xdr:row>83</xdr:row>
      <xdr:rowOff>127763</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921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74676</xdr:rowOff>
    </xdr:from>
    <xdr:to>
      <xdr:col>41</xdr:col>
      <xdr:colOff>50800</xdr:colOff>
      <xdr:row>83</xdr:row>
      <xdr:rowOff>76963</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72300" y="143050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00000000-0008-0000-0F00-000070010000}"/>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69" name="n_2aveValue【福祉施設】&#10;一人当たり面積">
          <a:extLst>
            <a:ext uri="{FF2B5EF4-FFF2-40B4-BE49-F238E27FC236}">
              <a16:creationId xmlns:a16="http://schemas.microsoft.com/office/drawing/2014/main" id="{00000000-0008-0000-0F00-000071010000}"/>
            </a:ext>
          </a:extLst>
        </xdr:cNvPr>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0" name="n_3aveValue【福祉施設】&#10;一人当たり面積">
          <a:extLst>
            <a:ext uri="{FF2B5EF4-FFF2-40B4-BE49-F238E27FC236}">
              <a16:creationId xmlns:a16="http://schemas.microsoft.com/office/drawing/2014/main" id="{00000000-0008-0000-0F00-000072010000}"/>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153179</xdr:rowOff>
    </xdr:from>
    <xdr:ext cx="469744" cy="259045"/>
    <xdr:sp macro="" textlink="">
      <xdr:nvSpPr>
        <xdr:cNvPr id="371" name="n_4aveValue【福祉施設】&#10;一人当たり面積">
          <a:extLst>
            <a:ext uri="{FF2B5EF4-FFF2-40B4-BE49-F238E27FC236}">
              <a16:creationId xmlns:a16="http://schemas.microsoft.com/office/drawing/2014/main" id="{00000000-0008-0000-0F00-000073010000}"/>
            </a:ext>
          </a:extLst>
        </xdr:cNvPr>
        <xdr:cNvSpPr txBox="1"/>
      </xdr:nvSpPr>
      <xdr:spPr>
        <a:xfrm>
          <a:off x="6737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96283</xdr:rowOff>
    </xdr:from>
    <xdr:ext cx="469744" cy="259045"/>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9391727"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114571</xdr:rowOff>
    </xdr:from>
    <xdr:ext cx="469744" cy="259045"/>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8515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142003</xdr:rowOff>
    </xdr:from>
    <xdr:ext cx="469744" cy="259045"/>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7626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144290</xdr:rowOff>
    </xdr:from>
    <xdr:ext cx="469744" cy="259045"/>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6737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1088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79641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51526</xdr:rowOff>
    </xdr:from>
    <xdr:to>
      <xdr:col>15</xdr:col>
      <xdr:colOff>101600</xdr:colOff>
      <xdr:row>104</xdr:row>
      <xdr:rowOff>153126</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102326</xdr:rowOff>
    </xdr:from>
    <xdr:to>
      <xdr:col>19</xdr:col>
      <xdr:colOff>177800</xdr:colOff>
      <xdr:row>104</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64770</xdr:rowOff>
    </xdr:from>
    <xdr:to>
      <xdr:col>15</xdr:col>
      <xdr:colOff>50800</xdr:colOff>
      <xdr:row>104</xdr:row>
      <xdr:rowOff>102326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78955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104</xdr:row>
      <xdr:rowOff>64770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785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144253</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133986</xdr:rowOff>
    </xdr:from>
    <xdr:to>
      <xdr:col>41</xdr:col>
      <xdr:colOff>101600</xdr:colOff>
      <xdr:row>107</xdr:row>
      <xdr:rowOff>64136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636</xdr:rowOff>
    </xdr:from>
    <xdr:to>
      <xdr:col>36</xdr:col>
      <xdr:colOff>165100</xdr:colOff>
      <xdr:row>107</xdr:row>
      <xdr:rowOff>102236</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29211</xdr:rowOff>
    </xdr:from>
    <xdr:to>
      <xdr:col>55</xdr:col>
      <xdr:colOff>50800</xdr:colOff>
      <xdr:row>108</xdr:row>
      <xdr:rowOff>130811</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115588</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84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29211</xdr:rowOff>
    </xdr:from>
    <xdr:to>
      <xdr:col>50</xdr:col>
      <xdr:colOff>165100</xdr:colOff>
      <xdr:row>108</xdr:row>
      <xdr:rowOff>130811</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80011</xdr:rowOff>
    </xdr:from>
    <xdr:to>
      <xdr:col>55</xdr:col>
      <xdr:colOff>0</xdr:colOff>
      <xdr:row>108</xdr:row>
      <xdr:rowOff>80011</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9639300" y="18596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31114</xdr:rowOff>
    </xdr:from>
    <xdr:to>
      <xdr:col>46</xdr:col>
      <xdr:colOff>38100</xdr:colOff>
      <xdr:row>108</xdr:row>
      <xdr:rowOff>132714</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80011</xdr:rowOff>
    </xdr:from>
    <xdr:to>
      <xdr:col>50</xdr:col>
      <xdr:colOff>114300</xdr:colOff>
      <xdr:row>108</xdr:row>
      <xdr:rowOff>81914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596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31114</xdr:rowOff>
    </xdr:from>
    <xdr:to>
      <xdr:col>41</xdr:col>
      <xdr:colOff>101600</xdr:colOff>
      <xdr:row>108</xdr:row>
      <xdr:rowOff>132714</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5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81914</xdr:rowOff>
    </xdr:from>
    <xdr:to>
      <xdr:col>45</xdr:col>
      <xdr:colOff>177800</xdr:colOff>
      <xdr:row>108</xdr:row>
      <xdr:rowOff>81914</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7861300" y="1859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33020</xdr:rowOff>
    </xdr:from>
    <xdr:to>
      <xdr:col>36</xdr:col>
      <xdr:colOff>165100</xdr:colOff>
      <xdr:row>108</xdr:row>
      <xdr:rowOff>134620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81914</xdr:rowOff>
    </xdr:from>
    <xdr:to>
      <xdr:col>41</xdr:col>
      <xdr:colOff>50800</xdr:colOff>
      <xdr:row>108</xdr:row>
      <xdr:rowOff>83820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5985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118763</xdr:rowOff>
    </xdr:from>
    <xdr:ext cx="469744" cy="259045"/>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121938</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123841</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123841</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86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125747</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0000000-0008-0000-0F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0000000-0008-0000-0F00-00000602000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00000000-0008-0000-0F00-000008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0000000-0008-0000-0F00-00000A02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136434</xdr:rowOff>
    </xdr:from>
    <xdr:to>
      <xdr:col>72</xdr:col>
      <xdr:colOff>38100</xdr:colOff>
      <xdr:row>39</xdr:row>
      <xdr:rowOff>66584</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652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6268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80571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0000000-0008-0000-0F00-000016020000}"/>
            </a:ext>
          </a:extLst>
        </xdr:cNvPr>
        <xdr:cNvSpPr txBox="1"/>
      </xdr:nvSpPr>
      <xdr:spPr>
        <a:xfrm>
          <a:off x="16357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152944</xdr:rowOff>
    </xdr:from>
    <xdr:to>
      <xdr:col>85</xdr:col>
      <xdr:colOff>127000</xdr:colOff>
      <xdr:row>39</xdr:row>
      <xdr:rowOff>56606</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5481300" y="666804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56606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592300" y="67268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111941</xdr:rowOff>
    </xdr:from>
    <xdr:to>
      <xdr:col>72</xdr:col>
      <xdr:colOff>38100</xdr:colOff>
      <xdr:row>39</xdr:row>
      <xdr:rowOff>42091</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652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162741</xdr:rowOff>
    </xdr:from>
    <xdr:to>
      <xdr:col>76</xdr:col>
      <xdr:colOff>114300</xdr:colOff>
      <xdr:row>39</xdr:row>
      <xdr:rowOff>40277</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703300" y="667784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111941</xdr:rowOff>
    </xdr:from>
    <xdr:to>
      <xdr:col>67</xdr:col>
      <xdr:colOff>101600</xdr:colOff>
      <xdr:row>39</xdr:row>
      <xdr:rowOff>42091</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763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162741</xdr:rowOff>
    </xdr:from>
    <xdr:to>
      <xdr:col>71</xdr:col>
      <xdr:colOff>177800</xdr:colOff>
      <xdr:row>38</xdr:row>
      <xdr:rowOff>162741</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814300" y="6677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57711</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58619</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33218</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121526</xdr:rowOff>
    </xdr:from>
    <xdr:to>
      <xdr:col>107</xdr:col>
      <xdr:colOff>101600</xdr:colOff>
      <xdr:row>40</xdr:row>
      <xdr:rowOff>51676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105646</xdr:rowOff>
    </xdr:from>
    <xdr:to>
      <xdr:col>102</xdr:col>
      <xdr:colOff>165100</xdr:colOff>
      <xdr:row>40</xdr:row>
      <xdr:rowOff>35796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121111</xdr:rowOff>
    </xdr:from>
    <xdr:to>
      <xdr:col>98</xdr:col>
      <xdr:colOff>38100</xdr:colOff>
      <xdr:row>40</xdr:row>
      <xdr:rowOff>51261</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8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35588</xdr:rowOff>
    </xdr:from>
    <xdr:to>
      <xdr:col>116</xdr:col>
      <xdr:colOff>114300</xdr:colOff>
      <xdr:row>41</xdr:row>
      <xdr:rowOff>137188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7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121965</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9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26608</xdr:rowOff>
    </xdr:from>
    <xdr:to>
      <xdr:col>112</xdr:col>
      <xdr:colOff>38100</xdr:colOff>
      <xdr:row>41</xdr:row>
      <xdr:rowOff>128208</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70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77408</xdr:rowOff>
    </xdr:from>
    <xdr:to>
      <xdr:col>116</xdr:col>
      <xdr:colOff>63500</xdr:colOff>
      <xdr:row>41</xdr:row>
      <xdr:rowOff>86388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1323300" y="7106858"/>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23747</xdr:rowOff>
    </xdr:from>
    <xdr:to>
      <xdr:col>107</xdr:col>
      <xdr:colOff>101600</xdr:colOff>
      <xdr:row>41</xdr:row>
      <xdr:rowOff>125347</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70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74547</xdr:rowOff>
    </xdr:from>
    <xdr:to>
      <xdr:col>111</xdr:col>
      <xdr:colOff>177800</xdr:colOff>
      <xdr:row>41</xdr:row>
      <xdr:rowOff>77408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0434300" y="7103997"/>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21582</xdr:rowOff>
    </xdr:from>
    <xdr:to>
      <xdr:col>102</xdr:col>
      <xdr:colOff>165100</xdr:colOff>
      <xdr:row>41</xdr:row>
      <xdr:rowOff>123182</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70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72382</xdr:rowOff>
    </xdr:from>
    <xdr:to>
      <xdr:col>107</xdr:col>
      <xdr:colOff>50800</xdr:colOff>
      <xdr:row>41</xdr:row>
      <xdr:rowOff>74547</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545300" y="710183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23202</xdr:rowOff>
    </xdr:from>
    <xdr:to>
      <xdr:col>98</xdr:col>
      <xdr:colOff>38100</xdr:colOff>
      <xdr:row>41</xdr:row>
      <xdr:rowOff>124802</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70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72382</xdr:rowOff>
    </xdr:from>
    <xdr:to>
      <xdr:col>102</xdr:col>
      <xdr:colOff>114300</xdr:colOff>
      <xdr:row>41</xdr:row>
      <xdr:rowOff>74002</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7101832"/>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68203</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52323</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67788</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65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119335</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71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116474</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71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114309</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714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115929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71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65405</xdr:rowOff>
    </xdr:from>
    <xdr:to>
      <xdr:col>76</xdr:col>
      <xdr:colOff>165100</xdr:colOff>
      <xdr:row>58</xdr:row>
      <xdr:rowOff>167005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31115</xdr:rowOff>
    </xdr:from>
    <xdr:to>
      <xdr:col>72</xdr:col>
      <xdr:colOff>38100</xdr:colOff>
      <xdr:row>58</xdr:row>
      <xdr:rowOff>132715</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122555</xdr:rowOff>
    </xdr:from>
    <xdr:to>
      <xdr:col>85</xdr:col>
      <xdr:colOff>177800</xdr:colOff>
      <xdr:row>60</xdr:row>
      <xdr:rowOff>52705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100982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60</xdr:row>
      <xdr:rowOff>1905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102355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120015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101803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64770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107315</xdr:rowOff>
    </xdr:from>
    <xdr:to>
      <xdr:col>67</xdr:col>
      <xdr:colOff>101600</xdr:colOff>
      <xdr:row>59</xdr:row>
      <xdr:rowOff>37465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158115</xdr:rowOff>
    </xdr:from>
    <xdr:to>
      <xdr:col>71</xdr:col>
      <xdr:colOff>177800</xdr:colOff>
      <xdr:row>59</xdr:row>
      <xdr:rowOff>19050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101022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12082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161942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28592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113030</xdr:rowOff>
    </xdr:from>
    <xdr:to>
      <xdr:col>98</xdr:col>
      <xdr:colOff>38100</xdr:colOff>
      <xdr:row>63</xdr:row>
      <xdr:rowOff>43180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57150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085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57150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0434300" y="1083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41910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83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41910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656300" y="10820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59707</xdr:rowOff>
    </xdr:from>
    <xdr:ext cx="469744" cy="259045"/>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162561</xdr:rowOff>
    </xdr:from>
    <xdr:to>
      <xdr:col>72</xdr:col>
      <xdr:colOff>38100</xdr:colOff>
      <xdr:row>82</xdr:row>
      <xdr:rowOff>92711</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45738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118111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1465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87630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4119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152400</xdr:rowOff>
    </xdr:from>
    <xdr:to>
      <xdr:col>72</xdr:col>
      <xdr:colOff>38100</xdr:colOff>
      <xdr:row>82</xdr:row>
      <xdr:rowOff>82550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40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31750</xdr:rowOff>
    </xdr:from>
    <xdr:to>
      <xdr:col>76</xdr:col>
      <xdr:colOff>114300</xdr:colOff>
      <xdr:row>82</xdr:row>
      <xdr:rowOff>60961</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40906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123189</xdr:rowOff>
    </xdr:from>
    <xdr:to>
      <xdr:col>67</xdr:col>
      <xdr:colOff>101600</xdr:colOff>
      <xdr:row>82</xdr:row>
      <xdr:rowOff>53339</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40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2539</xdr:rowOff>
    </xdr:from>
    <xdr:to>
      <xdr:col>71</xdr:col>
      <xdr:colOff>177800</xdr:colOff>
      <xdr:row>82</xdr:row>
      <xdr:rowOff>31750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40614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99077</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69866</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78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36221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47733</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449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11793</xdr:rowOff>
    </xdr:from>
    <xdr:to>
      <xdr:col>98</xdr:col>
      <xdr:colOff>38100</xdr:colOff>
      <xdr:row>85</xdr:row>
      <xdr:rowOff>113393</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95069</xdr:rowOff>
    </xdr:from>
    <xdr:to>
      <xdr:col>116</xdr:col>
      <xdr:colOff>114300</xdr:colOff>
      <xdr:row>86</xdr:row>
      <xdr:rowOff>25219</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73496</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64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96701</xdr:rowOff>
    </xdr:from>
    <xdr:to>
      <xdr:col>112</xdr:col>
      <xdr:colOff>38100</xdr:colOff>
      <xdr:row>86</xdr:row>
      <xdr:rowOff>26851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145869</xdr:rowOff>
    </xdr:from>
    <xdr:to>
      <xdr:col>116</xdr:col>
      <xdr:colOff>63500</xdr:colOff>
      <xdr:row>85</xdr:row>
      <xdr:rowOff>147501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471911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99968</xdr:rowOff>
    </xdr:from>
    <xdr:to>
      <xdr:col>107</xdr:col>
      <xdr:colOff>101600</xdr:colOff>
      <xdr:row>86</xdr:row>
      <xdr:rowOff>30118</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150768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72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150768</xdr:rowOff>
    </xdr:from>
    <xdr:to>
      <xdr:col>107</xdr:col>
      <xdr:colOff>50800</xdr:colOff>
      <xdr:row>85</xdr:row>
      <xdr:rowOff>152400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155666</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7256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129920</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17978</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21245</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4355</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15682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76019</xdr:rowOff>
    </xdr:from>
    <xdr:to>
      <xdr:col>76</xdr:col>
      <xdr:colOff>165100</xdr:colOff>
      <xdr:row>106</xdr:row>
      <xdr:rowOff>6169</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154577</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812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92529</xdr:rowOff>
    </xdr:from>
    <xdr:to>
      <xdr:col>76</xdr:col>
      <xdr:colOff>114300</xdr:colOff>
      <xdr:row>105</xdr:row>
      <xdr:rowOff>126819</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80947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xdr:rowOff>
    </xdr:from>
    <xdr:to>
      <xdr:col>67</xdr:col>
      <xdr:colOff>101600</xdr:colOff>
      <xdr:row>105</xdr:row>
      <xdr:rowOff>113937</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105</xdr:row>
      <xdr:rowOff>92529</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80653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168746</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F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6" name="【庁舎】&#10;一人当たり面積最小値テキスト">
          <a:extLst>
            <a:ext uri="{FF2B5EF4-FFF2-40B4-BE49-F238E27FC236}">
              <a16:creationId xmlns:a16="http://schemas.microsoft.com/office/drawing/2014/main" id="{00000000-0008-0000-0F00-00009E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8" name="【庁舎】&#10;一人当たり面積最大値テキスト">
          <a:extLst>
            <a:ext uri="{FF2B5EF4-FFF2-40B4-BE49-F238E27FC236}">
              <a16:creationId xmlns:a16="http://schemas.microsoft.com/office/drawing/2014/main" id="{00000000-0008-0000-0F00-0000A0030000}"/>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30" name="【庁舎】&#10;一人当たり面積平均値テキスト">
          <a:extLst>
            <a:ext uri="{FF2B5EF4-FFF2-40B4-BE49-F238E27FC236}">
              <a16:creationId xmlns:a16="http://schemas.microsoft.com/office/drawing/2014/main" id="{00000000-0008-0000-0F00-0000A2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141129</xdr:rowOff>
    </xdr:from>
    <xdr:to>
      <xdr:col>107</xdr:col>
      <xdr:colOff>101600</xdr:colOff>
      <xdr:row>106</xdr:row>
      <xdr:rowOff>71279</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20383500" y="1814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159702</xdr:rowOff>
    </xdr:from>
    <xdr:to>
      <xdr:col>102</xdr:col>
      <xdr:colOff>165100</xdr:colOff>
      <xdr:row>106</xdr:row>
      <xdr:rowOff>89852</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9494500" y="181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171132</xdr:rowOff>
    </xdr:from>
    <xdr:to>
      <xdr:col>98</xdr:col>
      <xdr:colOff>38100</xdr:colOff>
      <xdr:row>106</xdr:row>
      <xdr:rowOff>101282</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18605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18256</xdr:rowOff>
    </xdr:from>
    <xdr:to>
      <xdr:col>116</xdr:col>
      <xdr:colOff>114300</xdr:colOff>
      <xdr:row>106</xdr:row>
      <xdr:rowOff>119856</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2110700" y="181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168133</xdr:rowOff>
    </xdr:from>
    <xdr:ext cx="469744" cy="259045"/>
    <xdr:sp macro="" textlink="">
      <xdr:nvSpPr>
        <xdr:cNvPr id="942" name="【庁舎】&#10;一人当たり面積該当値テキスト">
          <a:extLst>
            <a:ext uri="{FF2B5EF4-FFF2-40B4-BE49-F238E27FC236}">
              <a16:creationId xmlns:a16="http://schemas.microsoft.com/office/drawing/2014/main" id="{00000000-0008-0000-0F00-0000AE030000}"/>
            </a:ext>
          </a:extLst>
        </xdr:cNvPr>
        <xdr:cNvSpPr txBox="1"/>
      </xdr:nvSpPr>
      <xdr:spPr>
        <a:xfrm>
          <a:off x="22199600" y="1817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21113</xdr:rowOff>
    </xdr:from>
    <xdr:to>
      <xdr:col>112</xdr:col>
      <xdr:colOff>38100</xdr:colOff>
      <xdr:row>106</xdr:row>
      <xdr:rowOff>122713</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1272500" y="181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69056</xdr:rowOff>
    </xdr:from>
    <xdr:to>
      <xdr:col>116</xdr:col>
      <xdr:colOff>63500</xdr:colOff>
      <xdr:row>106</xdr:row>
      <xdr:rowOff>71913</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1323300" y="18242756"/>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26829</xdr:rowOff>
    </xdr:from>
    <xdr:to>
      <xdr:col>107</xdr:col>
      <xdr:colOff>101600</xdr:colOff>
      <xdr:row>106</xdr:row>
      <xdr:rowOff>128429</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20383500" y="182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71913</xdr:rowOff>
    </xdr:from>
    <xdr:to>
      <xdr:col>111</xdr:col>
      <xdr:colOff>177800</xdr:colOff>
      <xdr:row>106</xdr:row>
      <xdr:rowOff>77629</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20434300" y="182456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32544</xdr:rowOff>
    </xdr:from>
    <xdr:to>
      <xdr:col>102</xdr:col>
      <xdr:colOff>165100</xdr:colOff>
      <xdr:row>106</xdr:row>
      <xdr:rowOff>134144</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9494500" y="182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77629</xdr:rowOff>
    </xdr:from>
    <xdr:to>
      <xdr:col>107</xdr:col>
      <xdr:colOff>50800</xdr:colOff>
      <xdr:row>106</xdr:row>
      <xdr:rowOff>83344</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9545300" y="182513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39688</xdr:rowOff>
    </xdr:from>
    <xdr:to>
      <xdr:col>98</xdr:col>
      <xdr:colOff>38100</xdr:colOff>
      <xdr:row>106</xdr:row>
      <xdr:rowOff>141288</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18605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83344</xdr:rowOff>
    </xdr:from>
    <xdr:to>
      <xdr:col>102</xdr:col>
      <xdr:colOff>114300</xdr:colOff>
      <xdr:row>106</xdr:row>
      <xdr:rowOff>90488</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18656300" y="1825704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51" name="n_1aveValue【庁舎】&#10;一人当たり面積">
          <a:extLst>
            <a:ext uri="{FF2B5EF4-FFF2-40B4-BE49-F238E27FC236}">
              <a16:creationId xmlns:a16="http://schemas.microsoft.com/office/drawing/2014/main" id="{00000000-0008-0000-0F00-0000B7030000}"/>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87806</xdr:rowOff>
    </xdr:from>
    <xdr:ext cx="469744" cy="259045"/>
    <xdr:sp macro="" textlink="">
      <xdr:nvSpPr>
        <xdr:cNvPr id="952" name="n_2aveValue【庁舎】&#10;一人当たり面積">
          <a:extLst>
            <a:ext uri="{FF2B5EF4-FFF2-40B4-BE49-F238E27FC236}">
              <a16:creationId xmlns:a16="http://schemas.microsoft.com/office/drawing/2014/main" id="{00000000-0008-0000-0F00-0000B8030000}"/>
            </a:ext>
          </a:extLst>
        </xdr:cNvPr>
        <xdr:cNvSpPr txBox="1"/>
      </xdr:nvSpPr>
      <xdr:spPr>
        <a:xfrm>
          <a:off x="20199427" y="1791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106379</xdr:rowOff>
    </xdr:from>
    <xdr:ext cx="469744" cy="259045"/>
    <xdr:sp macro="" textlink="">
      <xdr:nvSpPr>
        <xdr:cNvPr id="953" name="n_3aveValue【庁舎】&#10;一人当たり面積">
          <a:extLst>
            <a:ext uri="{FF2B5EF4-FFF2-40B4-BE49-F238E27FC236}">
              <a16:creationId xmlns:a16="http://schemas.microsoft.com/office/drawing/2014/main" id="{00000000-0008-0000-0F00-0000B9030000}"/>
            </a:ext>
          </a:extLst>
        </xdr:cNvPr>
        <xdr:cNvSpPr txBox="1"/>
      </xdr:nvSpPr>
      <xdr:spPr>
        <a:xfrm>
          <a:off x="19310427" y="1793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117809</xdr:rowOff>
    </xdr:from>
    <xdr:ext cx="469744" cy="259045"/>
    <xdr:sp macro="" textlink="">
      <xdr:nvSpPr>
        <xdr:cNvPr id="954" name="n_4aveValue【庁舎】&#10;一人当たり面積">
          <a:extLst>
            <a:ext uri="{FF2B5EF4-FFF2-40B4-BE49-F238E27FC236}">
              <a16:creationId xmlns:a16="http://schemas.microsoft.com/office/drawing/2014/main" id="{00000000-0008-0000-0F00-0000BA030000}"/>
            </a:ext>
          </a:extLst>
        </xdr:cNvPr>
        <xdr:cNvSpPr txBox="1"/>
      </xdr:nvSpPr>
      <xdr:spPr>
        <a:xfrm>
          <a:off x="18421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113840</xdr:rowOff>
    </xdr:from>
    <xdr:ext cx="469744" cy="259045"/>
    <xdr:sp macro="" textlink="">
      <xdr:nvSpPr>
        <xdr:cNvPr id="955" name="n_1mainValue【庁舎】&#10;一人当たり面積">
          <a:extLst>
            <a:ext uri="{FF2B5EF4-FFF2-40B4-BE49-F238E27FC236}">
              <a16:creationId xmlns:a16="http://schemas.microsoft.com/office/drawing/2014/main" id="{00000000-0008-0000-0F00-0000BB030000}"/>
            </a:ext>
          </a:extLst>
        </xdr:cNvPr>
        <xdr:cNvSpPr txBox="1"/>
      </xdr:nvSpPr>
      <xdr:spPr>
        <a:xfrm>
          <a:off x="21075727" y="1828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119556</xdr:rowOff>
    </xdr:from>
    <xdr:ext cx="469744" cy="259045"/>
    <xdr:sp macro="" textlink="">
      <xdr:nvSpPr>
        <xdr:cNvPr id="956" name="n_2mainValue【庁舎】&#10;一人当たり面積">
          <a:extLst>
            <a:ext uri="{FF2B5EF4-FFF2-40B4-BE49-F238E27FC236}">
              <a16:creationId xmlns:a16="http://schemas.microsoft.com/office/drawing/2014/main" id="{00000000-0008-0000-0F00-0000BC030000}"/>
            </a:ext>
          </a:extLst>
        </xdr:cNvPr>
        <xdr:cNvSpPr txBox="1"/>
      </xdr:nvSpPr>
      <xdr:spPr>
        <a:xfrm>
          <a:off x="20199427" y="1829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125271</xdr:rowOff>
    </xdr:from>
    <xdr:ext cx="469744" cy="259045"/>
    <xdr:sp macro="" textlink="">
      <xdr:nvSpPr>
        <xdr:cNvPr id="957" name="n_3mainValue【庁舎】&#10;一人当たり面積">
          <a:extLst>
            <a:ext uri="{FF2B5EF4-FFF2-40B4-BE49-F238E27FC236}">
              <a16:creationId xmlns:a16="http://schemas.microsoft.com/office/drawing/2014/main" id="{00000000-0008-0000-0F00-0000BD030000}"/>
            </a:ext>
          </a:extLst>
        </xdr:cNvPr>
        <xdr:cNvSpPr txBox="1"/>
      </xdr:nvSpPr>
      <xdr:spPr>
        <a:xfrm>
          <a:off x="19310427" y="1829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132415</xdr:rowOff>
    </xdr:from>
    <xdr:ext cx="469744" cy="259045"/>
    <xdr:sp macro="" textlink="">
      <xdr:nvSpPr>
        <xdr:cNvPr id="958" name="n_4mainValue【庁舎】&#10;一人当たり面積">
          <a:extLst>
            <a:ext uri="{FF2B5EF4-FFF2-40B4-BE49-F238E27FC236}">
              <a16:creationId xmlns:a16="http://schemas.microsoft.com/office/drawing/2014/main" id="{00000000-0008-0000-0F00-0000BE030000}"/>
            </a:ext>
          </a:extLst>
        </xdr:cNvPr>
        <xdr:cNvSpPr txBox="1"/>
      </xdr:nvSpPr>
      <xdr:spPr>
        <a:xfrm>
          <a:off x="18421427" y="1830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F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F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・多くの類型において、有形固定資産減価償却率が全国平均を上回っている。一人あたり面積は、体育館・プールと福祉施設で上回っている。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年度同様、有形固定資産減価償却率が類似団体平均を大きく上回っているため、行政機能の維持にも配慮しながら計画的な長寿命化を行っていく。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年度同様、一人当たり面積が類似団体平均を大きく上回っているため、利用状況や需要の変化を見極めて施設の配置や規模の最適化を図っていく。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年度比で横ばいとなり、類似団体平均を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年度単年で見ると、普通交付税算定上の需要額では、市債の償還完了に伴い、公債費が減少した。収入額では、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年度からの固定資産税等の増に加えて、半導体需要の拡大に伴う市民税法人税割増加し、結果として、単年度での財政力指数は改善した。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次年度以降も人口減少対策や地域経済の活性化に重点を置いた「阿賀野市総合計画」に基づく</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サイクルの遂行で、税収確保による指数向上を目指したい。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1270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ポイント下回り、健全な水準を維持した。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経常一般財源は、普通交付税の減少を市税上振れによって打ち消したため、大きな変化はなかったものの、分母構造の臨時財政対策債の減少（△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百万円）が、比率上昇の要因として挙げられる。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年度から事業会計に移行した下水道事業の経営改善による繰出金の削減や、デジタル技術の活用による事務効率化を遂行することで、経常経費の削減を図り、現状水準の堅持に努めたい。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10704</xdr:rowOff>
    </xdr:from>
    <xdr:to>
      <xdr:col>23</xdr:col>
      <xdr:colOff>133350</xdr:colOff>
      <xdr:row>59</xdr:row>
      <xdr:rowOff>93435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26254"/>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2625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71318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59</xdr:row>
      <xdr:rowOff>148590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158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42635</xdr:rowOff>
    </xdr:from>
    <xdr:to>
      <xdr:col>23</xdr:col>
      <xdr:colOff>184150</xdr:colOff>
      <xdr:row>59</xdr:row>
      <xdr:rowOff>144235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59162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131354</xdr:rowOff>
    </xdr:from>
    <xdr:to>
      <xdr:col>19</xdr:col>
      <xdr:colOff>184150</xdr:colOff>
      <xdr:row>59</xdr:row>
      <xdr:rowOff>61504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71681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4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人件費は、概ね横ばいだったものの、ふるさと寄附金の寄附額増加に伴う返礼品等の増加や、物価高騰対策として実施した商品券プレゼント事業に伴い、総務費物件費が増加（</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百万円）したことで、人口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人当たりとしては微増になった。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今後は、公共施設等総合管理計画に基づく施設の統廃合や人口減少対策の取組を遂行することで、現状水準の堅持に努めたい。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130995</xdr:rowOff>
    </xdr:from>
    <xdr:to>
      <xdr:col>23</xdr:col>
      <xdr:colOff>133350</xdr:colOff>
      <xdr:row>81</xdr:row>
      <xdr:rowOff>137706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18445"/>
          <a:ext cx="8382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130995</xdr:rowOff>
    </xdr:from>
    <xdr:to>
      <xdr:col>19</xdr:col>
      <xdr:colOff>133350</xdr:colOff>
      <xdr:row>81</xdr:row>
      <xdr:rowOff>135065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1844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112263</xdr:rowOff>
    </xdr:from>
    <xdr:to>
      <xdr:col>15</xdr:col>
      <xdr:colOff>82550</xdr:colOff>
      <xdr:row>81</xdr:row>
      <xdr:rowOff>135065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9713"/>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42694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102664</xdr:rowOff>
    </xdr:from>
    <xdr:to>
      <xdr:col>11</xdr:col>
      <xdr:colOff>31750</xdr:colOff>
      <xdr:row>81</xdr:row>
      <xdr:rowOff>112263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90114"/>
          <a:ext cx="889000" cy="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20783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7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6698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6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86906</xdr:rowOff>
    </xdr:from>
    <xdr:to>
      <xdr:col>23</xdr:col>
      <xdr:colOff>184150</xdr:colOff>
      <xdr:row>82</xdr:row>
      <xdr:rowOff>17056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8183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80195</xdr:rowOff>
    </xdr:from>
    <xdr:to>
      <xdr:col>19</xdr:col>
      <xdr:colOff>184150</xdr:colOff>
      <xdr:row>82</xdr:row>
      <xdr:rowOff>10345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20522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84265</xdr:rowOff>
    </xdr:from>
    <xdr:to>
      <xdr:col>15</xdr:col>
      <xdr:colOff>133350</xdr:colOff>
      <xdr:row>82</xdr:row>
      <xdr:rowOff>14415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24592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61463</xdr:rowOff>
    </xdr:from>
    <xdr:to>
      <xdr:col>11</xdr:col>
      <xdr:colOff>82550</xdr:colOff>
      <xdr:row>81</xdr:row>
      <xdr:rowOff>163063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51864</xdr:rowOff>
    </xdr:from>
    <xdr:to>
      <xdr:col>7</xdr:col>
      <xdr:colOff>31750</xdr:colOff>
      <xdr:row>81</xdr:row>
      <xdr:rowOff>153464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163641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0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ポイント下回り、健全な水準を維持した。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定員適正化計画に基づく職員数の管理に伴い、給与体系の低い新卒採用者の増加が要因として挙げられる。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今後は、これまで同様に、類似団体平均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や国の制度改正、地方財政計画をはじめとした動向を注視し、「人事評価制度」の効果的な運用によって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指数だけではなくバランスのとれた質の高い給与体系を目指したい。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307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45155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513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5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18345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111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千人の減少となり、類似団体平均を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千人下回った。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人口が減少しているものの、定員適正化計画に基づき、職員数を適正に管理したことが、比率改善の要因として挙げられる。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職員数の適正管理と併せて職員年齢構成の偏在化解消も必要であり、一時的な比率悪化も想定されるが、引き続き、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事業毎の事務量の把握</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人員配分の最適化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の取組で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、職員数の抑制に努めたい。</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124218</xdr:rowOff>
    </xdr:from>
    <xdr:to>
      <xdr:col>81</xdr:col>
      <xdr:colOff>44450</xdr:colOff>
      <xdr:row>60</xdr:row>
      <xdr:rowOff>138006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411218"/>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123069</xdr:rowOff>
    </xdr:from>
    <xdr:to>
      <xdr:col>77</xdr:col>
      <xdr:colOff>44450</xdr:colOff>
      <xdr:row>60</xdr:row>
      <xdr:rowOff>138006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1006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123069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9513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108131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8364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89945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87206</xdr:rowOff>
    </xdr:from>
    <xdr:to>
      <xdr:col>77</xdr:col>
      <xdr:colOff>95250</xdr:colOff>
      <xdr:row>61</xdr:row>
      <xdr:rowOff>17356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27533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43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72269</xdr:rowOff>
    </xdr:from>
    <xdr:to>
      <xdr:col>73</xdr:col>
      <xdr:colOff>44450</xdr:colOff>
      <xdr:row>61</xdr:row>
      <xdr:rowOff>2419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158646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4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143708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132218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41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分子構造として、下水道整備事業及び病院建設事業での借入に伴う元利償還金が増加（</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百万円）したこと、分母構造として、普通交付税及び臨時財政対策債発行可能額が減少（△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百万円）したことが、比率上昇の要因として挙げられる。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今後は、これまで同様に、投資的事業の精査による新規発行債の抑制と「阿賀野市総合計画」に基づく計画的な事業実施によって、比率上昇の抑制に努めたい。</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24024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5158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7938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15981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41504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15981</xdr:rowOff>
    </xdr:from>
    <xdr:to>
      <xdr:col>68</xdr:col>
      <xdr:colOff>152400</xdr:colOff>
      <xdr:row>37</xdr:row>
      <xdr:rowOff>50165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5963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136631</xdr:rowOff>
    </xdr:from>
    <xdr:to>
      <xdr:col>68</xdr:col>
      <xdr:colOff>203200</xdr:colOff>
      <xdr:row>37</xdr:row>
      <xdr:rowOff>66781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170815</xdr:rowOff>
    </xdr:from>
    <xdr:to>
      <xdr:col>64</xdr:col>
      <xdr:colOff>152400</xdr:colOff>
      <xdr:row>37</xdr:row>
      <xdr:rowOff>100965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85742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から比率は改善しているものの、類似団体平均を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改善の要因は、地方債残高の減少や基金残高の増加等が挙げられる。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を上回る主な要因としては、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年度に整備完了した市立病院建設事業債について、利用料金制による指定管理施設のため一般会計が実質的に償還金を負担していることが挙げられる。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今後は、これまで同様に、投資的事業の精査による新規発行債の抑制と計画的な基金への積立によって、比率改善に努めたい。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109538</xdr:rowOff>
    </xdr:from>
    <xdr:to>
      <xdr:col>81</xdr:col>
      <xdr:colOff>44450</xdr:colOff>
      <xdr:row>18</xdr:row>
      <xdr:rowOff>67786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24188"/>
          <a:ext cx="838200" cy="12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67786</xdr:rowOff>
    </xdr:from>
    <xdr:to>
      <xdr:col>77</xdr:col>
      <xdr:colOff>44450</xdr:colOff>
      <xdr:row>19</xdr:row>
      <xdr:rowOff>62833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53886"/>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62833</xdr:rowOff>
    </xdr:from>
    <xdr:to>
      <xdr:col>72</xdr:col>
      <xdr:colOff>203200</xdr:colOff>
      <xdr:row>19</xdr:row>
      <xdr:rowOff>129794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320383"/>
          <a:ext cx="889000" cy="6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36671</xdr:rowOff>
    </xdr:from>
    <xdr:to>
      <xdr:col>73</xdr:col>
      <xdr:colOff>44450</xdr:colOff>
      <xdr:row>15</xdr:row>
      <xdr:rowOff>138271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0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148448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7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129794</xdr:rowOff>
    </xdr:from>
    <xdr:to>
      <xdr:col>68</xdr:col>
      <xdr:colOff>152400</xdr:colOff>
      <xdr:row>20</xdr:row>
      <xdr:rowOff>34957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87344"/>
          <a:ext cx="889000" cy="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39084</xdr:rowOff>
    </xdr:from>
    <xdr:to>
      <xdr:col>68</xdr:col>
      <xdr:colOff>203200</xdr:colOff>
      <xdr:row>15</xdr:row>
      <xdr:rowOff>140684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150861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153274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58738</xdr:rowOff>
    </xdr:from>
    <xdr:to>
      <xdr:col>81</xdr:col>
      <xdr:colOff>95250</xdr:colOff>
      <xdr:row>17</xdr:row>
      <xdr:rowOff>160338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30815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16986</xdr:rowOff>
    </xdr:from>
    <xdr:to>
      <xdr:col>77</xdr:col>
      <xdr:colOff>95250</xdr:colOff>
      <xdr:row>18</xdr:row>
      <xdr:rowOff>118586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103363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8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12033</xdr:rowOff>
    </xdr:from>
    <xdr:to>
      <xdr:col>73</xdr:col>
      <xdr:colOff>44450</xdr:colOff>
      <xdr:row>19</xdr:row>
      <xdr:rowOff>113633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98410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5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78994</xdr:rowOff>
    </xdr:from>
    <xdr:to>
      <xdr:col>68</xdr:col>
      <xdr:colOff>203200</xdr:colOff>
      <xdr:row>20</xdr:row>
      <xdr:rowOff>9144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165371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155607</xdr:rowOff>
    </xdr:from>
    <xdr:to>
      <xdr:col>64</xdr:col>
      <xdr:colOff>152400</xdr:colOff>
      <xdr:row>20</xdr:row>
      <xdr:rowOff>85757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70534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9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年度比で概ね横ばいとなり、類似団体平均を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今後は、これまで同様に、事業毎の事務量の把握によって、会計年度任用職員を含めた人員配分の最適化へ取り組み、類似団体平均を下回る水準を堅持するよう努めたい。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年度から概ね横ばいで推移しているものの、類似団体平均を上回る状況が続いているため、比率改善に向けて、委託料の委託内容見直しや</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サイクルの遂行による事業見直しで、物件費全体の抑制に努めたい。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7257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98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49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0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109056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83457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98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en-US" altLang="ja-JP" sz="1200" baseline="0">
              <a:latin typeface="ＭＳ Ｐゴシック" panose="020B0600070205080204" pitchFamily="50" charset="-128"/>
              <a:ea typeface="ＭＳ Ｐゴシック" panose="020B0600070205080204" pitchFamily="50" charset="-128"/>
            </a:rPr>
            <a:t>R03</a:t>
          </a:r>
          <a:r>
            <a:rPr kumimoji="1" lang="ja-JP" altLang="en-US" sz="1200" baseline="0">
              <a:latin typeface="ＭＳ Ｐゴシック" panose="020B0600070205080204" pitchFamily="50" charset="-128"/>
              <a:ea typeface="ＭＳ Ｐゴシック" panose="020B0600070205080204" pitchFamily="50" charset="-128"/>
            </a:rPr>
            <a:t>年度比で</a:t>
          </a:r>
          <a:r>
            <a:rPr kumimoji="1" lang="en-US" altLang="ja-JP" sz="1200" baseline="0">
              <a:latin typeface="ＭＳ Ｐゴシック" panose="020B0600070205080204" pitchFamily="50" charset="-128"/>
              <a:ea typeface="ＭＳ Ｐゴシック" panose="020B0600070205080204" pitchFamily="50" charset="-128"/>
            </a:rPr>
            <a:t>2.0</a:t>
          </a:r>
          <a:r>
            <a:rPr kumimoji="1" lang="ja-JP" altLang="en-US" sz="1200" baseline="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baseline="0">
              <a:latin typeface="ＭＳ Ｐゴシック" panose="020B0600070205080204" pitchFamily="50" charset="-128"/>
              <a:ea typeface="ＭＳ Ｐゴシック" panose="020B0600070205080204" pitchFamily="50" charset="-128"/>
            </a:rPr>
            <a:t>1.8</a:t>
          </a:r>
          <a:r>
            <a:rPr kumimoji="1" lang="ja-JP" altLang="en-US" sz="1200" baseline="0">
              <a:latin typeface="ＭＳ Ｐゴシック" panose="020B0600070205080204" pitchFamily="50" charset="-128"/>
              <a:ea typeface="ＭＳ Ｐゴシック" panose="020B0600070205080204" pitchFamily="50" charset="-128"/>
            </a:rPr>
            <a:t>ポイント上回った。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扶助費全体では、新型コロナウイルス関連の臨時給付事業の完了等で減少しているものの、生活保護・障害者福祉関連の増加に伴う経常扶助費の増加（</a:t>
          </a:r>
          <a:r>
            <a:rPr kumimoji="1" lang="en-US" altLang="ja-JP" sz="1200" baseline="0">
              <a:latin typeface="ＭＳ Ｐゴシック" panose="020B0600070205080204" pitchFamily="50" charset="-128"/>
              <a:ea typeface="ＭＳ Ｐゴシック" panose="020B0600070205080204" pitchFamily="50" charset="-128"/>
            </a:rPr>
            <a:t>+214</a:t>
          </a:r>
          <a:r>
            <a:rPr kumimoji="1" lang="ja-JP" altLang="en-US" sz="1200" baseline="0">
              <a:latin typeface="ＭＳ Ｐゴシック" panose="020B0600070205080204" pitchFamily="50" charset="-128"/>
              <a:ea typeface="ＭＳ Ｐゴシック" panose="020B0600070205080204" pitchFamily="50" charset="-128"/>
            </a:rPr>
            <a:t>百万円）が、要因として挙げられる。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児童福祉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の増加を見込むため、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「阿賀野市総合計画」に基づく</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サイクルの遂行で、税収確保による経常一般財源の確保に努めたい。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58</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5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58</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15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58</xdr:row>
      <xdr:rowOff>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については、下水道事業が公営企業会計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移行したことに伴う下水道事業会計繰出金の性質区分変更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年度以降は、概ね横ばいで推移しており、今後は、特別会計への繰出金の削減によって、比率上昇の抑制に努めたい。</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6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10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H</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年度の増加については、下水道事業が公営企業会計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移行したことに伴う下水道事業会計繰出金の性質区分変更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が要因として挙げられる。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a:latin typeface="ＭＳ Ｐゴシック" panose="020B0600070205080204" pitchFamily="50" charset="-128"/>
              <a:ea typeface="ＭＳ Ｐゴシック" panose="020B0600070205080204" pitchFamily="50" charset="-128"/>
            </a:rPr>
            <a:t>R01</a:t>
          </a:r>
          <a:r>
            <a:rPr kumimoji="1" lang="ja-JP" altLang="en-US" sz="1200">
              <a:latin typeface="ＭＳ Ｐゴシック" panose="020B0600070205080204" pitchFamily="50" charset="-128"/>
              <a:ea typeface="ＭＳ Ｐゴシック" panose="020B0600070205080204" pitchFamily="50" charset="-128"/>
            </a:rPr>
            <a:t>年度以降は、概ね横ばいで推移しており、今後は、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経営改善に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向けた取組で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繰出金の削減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200">
              <a:latin typeface="ＭＳ Ｐゴシック" panose="020B0600070205080204" pitchFamily="50" charset="-128"/>
              <a:ea typeface="ＭＳ Ｐゴシック" panose="020B0600070205080204" pitchFamily="50" charset="-128"/>
            </a:rPr>
            <a:t>現状水準の堅持に努めたい。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528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36</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3801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57912</xdr:rowOff>
    </xdr:from>
    <xdr:to>
      <xdr:col>65</xdr:col>
      <xdr:colOff>53975</xdr:colOff>
      <xdr:row>34</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年度から「公債費負担適正化計画」に基づき、起債の抑制と繰上償還を行った成果で一定の水準を堅持しており、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今後は、これまで同様に、投資的事業の精査による新規発行債の抑制を図り、類似団体平均を下回る水準を堅持するよう努めたい。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40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133367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20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155575</xdr:rowOff>
    </xdr:from>
    <xdr:to>
      <xdr:col>15</xdr:col>
      <xdr:colOff>98425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2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155575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35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42562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110490</xdr:rowOff>
    </xdr:from>
    <xdr:to>
      <xdr:col>24</xdr:col>
      <xdr:colOff>76200</xdr:colOff>
      <xdr:row>75</xdr:row>
      <xdr:rowOff>40640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19067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104775</xdr:rowOff>
    </xdr:from>
    <xdr:to>
      <xdr:col>11</xdr:col>
      <xdr:colOff>60325</xdr:colOff>
      <xdr:row>75</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45102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97155</xdr:rowOff>
    </xdr:from>
    <xdr:to>
      <xdr:col>6</xdr:col>
      <xdr:colOff>171450</xdr:colOff>
      <xdr:row>75</xdr:row>
      <xdr:rowOff>27305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37482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扶助費等の増加に伴い、経常的事業費の増加（</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百万円）が要因として挙げられる。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概ね横ばいで類似団体平均を下回っているため、今後も、物件費抑制や公共施設等総合管理計画に基づく施設の統廃合による経常経費抑制と併せて、税収等の経常一般財源確保へ取り組み、現状水準の堅持に努め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06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606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76</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108713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931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169689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35266</xdr:rowOff>
    </xdr:from>
    <xdr:to>
      <xdr:col>29</xdr:col>
      <xdr:colOff>127000</xdr:colOff>
      <xdr:row>19</xdr:row>
      <xdr:rowOff>39348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0441"/>
          <a:ext cx="64770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35266</xdr:rowOff>
    </xdr:from>
    <xdr:to>
      <xdr:col>26</xdr:col>
      <xdr:colOff>50800</xdr:colOff>
      <xdr:row>19</xdr:row>
      <xdr:rowOff>48078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0441"/>
          <a:ext cx="698500" cy="1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41689</xdr:rowOff>
    </xdr:from>
    <xdr:to>
      <xdr:col>22</xdr:col>
      <xdr:colOff>114300</xdr:colOff>
      <xdr:row>19</xdr:row>
      <xdr:rowOff>48078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46864"/>
          <a:ext cx="698500" cy="6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69475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41689</xdr:rowOff>
    </xdr:from>
    <xdr:to>
      <xdr:col>18</xdr:col>
      <xdr:colOff>177800</xdr:colOff>
      <xdr:row>19</xdr:row>
      <xdr:rowOff>46511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46864"/>
          <a:ext cx="698500" cy="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87154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159998</xdr:rowOff>
    </xdr:from>
    <xdr:to>
      <xdr:col>29</xdr:col>
      <xdr:colOff>177800</xdr:colOff>
      <xdr:row>19</xdr:row>
      <xdr:rowOff>90148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132075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6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155916</xdr:rowOff>
    </xdr:from>
    <xdr:to>
      <xdr:col>26</xdr:col>
      <xdr:colOff>101600</xdr:colOff>
      <xdr:row>19</xdr:row>
      <xdr:rowOff>86066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9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70843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6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168728</xdr:rowOff>
    </xdr:from>
    <xdr:to>
      <xdr:col>22</xdr:col>
      <xdr:colOff>165100</xdr:colOff>
      <xdr:row>19</xdr:row>
      <xdr:rowOff>98878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83655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162339</xdr:rowOff>
    </xdr:from>
    <xdr:to>
      <xdr:col>19</xdr:col>
      <xdr:colOff>38100</xdr:colOff>
      <xdr:row>19</xdr:row>
      <xdr:rowOff>92489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6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77266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167161</xdr:rowOff>
    </xdr:from>
    <xdr:to>
      <xdr:col>15</xdr:col>
      <xdr:colOff>101600</xdr:colOff>
      <xdr:row>19</xdr:row>
      <xdr:rowOff>97311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0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82088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320540</xdr:rowOff>
    </xdr:from>
    <xdr:to>
      <xdr:col>29</xdr:col>
      <xdr:colOff>127000</xdr:colOff>
      <xdr:row>37</xdr:row>
      <xdr:rowOff>340318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45240"/>
          <a:ext cx="647700" cy="1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305317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3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340318</xdr:rowOff>
    </xdr:from>
    <xdr:to>
      <xdr:col>26</xdr:col>
      <xdr:colOff>50800</xdr:colOff>
      <xdr:row>38</xdr:row>
      <xdr:rowOff>7599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65018"/>
          <a:ext cx="698500" cy="1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7599</xdr:rowOff>
    </xdr:from>
    <xdr:to>
      <xdr:col>22</xdr:col>
      <xdr:colOff>114300</xdr:colOff>
      <xdr:row>38</xdr:row>
      <xdr:rowOff>11264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75199"/>
          <a:ext cx="6985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62103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10478</xdr:rowOff>
    </xdr:from>
    <xdr:to>
      <xdr:col>18</xdr:col>
      <xdr:colOff>177800</xdr:colOff>
      <xdr:row>38</xdr:row>
      <xdr:rowOff>11264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8078"/>
          <a:ext cx="698500" cy="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8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64080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269740</xdr:rowOff>
    </xdr:from>
    <xdr:to>
      <xdr:col>29</xdr:col>
      <xdr:colOff>177800</xdr:colOff>
      <xdr:row>38</xdr:row>
      <xdr:rowOff>28440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114817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289518</xdr:rowOff>
    </xdr:from>
    <xdr:to>
      <xdr:col>26</xdr:col>
      <xdr:colOff>101600</xdr:colOff>
      <xdr:row>38</xdr:row>
      <xdr:rowOff>48218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32995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299699</xdr:rowOff>
    </xdr:from>
    <xdr:to>
      <xdr:col>22</xdr:col>
      <xdr:colOff>165100</xdr:colOff>
      <xdr:row>38</xdr:row>
      <xdr:rowOff>58399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43176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1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303364</xdr:rowOff>
    </xdr:from>
    <xdr:to>
      <xdr:col>19</xdr:col>
      <xdr:colOff>38100</xdr:colOff>
      <xdr:row>38</xdr:row>
      <xdr:rowOff>62064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46841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302578</xdr:rowOff>
    </xdr:from>
    <xdr:to>
      <xdr:col>15</xdr:col>
      <xdr:colOff>101600</xdr:colOff>
      <xdr:row>38</xdr:row>
      <xdr:rowOff>61278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46055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80899</xdr:rowOff>
    </xdr:from>
    <xdr:to>
      <xdr:col>24</xdr:col>
      <xdr:colOff>63500</xdr:colOff>
      <xdr:row>37</xdr:row>
      <xdr:rowOff>85204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4549"/>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85204</xdr:rowOff>
    </xdr:from>
    <xdr:to>
      <xdr:col>19</xdr:col>
      <xdr:colOff>177800</xdr:colOff>
      <xdr:row>37</xdr:row>
      <xdr:rowOff>97879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8854"/>
          <a:ext cx="889000" cy="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97879</xdr:rowOff>
    </xdr:from>
    <xdr:to>
      <xdr:col>15</xdr:col>
      <xdr:colOff>50800</xdr:colOff>
      <xdr:row>37</xdr:row>
      <xdr:rowOff>155283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1529"/>
          <a:ext cx="889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18178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151498</xdr:rowOff>
    </xdr:from>
    <xdr:to>
      <xdr:col>10</xdr:col>
      <xdr:colOff>114300</xdr:colOff>
      <xdr:row>37</xdr:row>
      <xdr:rowOff>155283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5148"/>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112882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157573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30099</xdr:rowOff>
    </xdr:from>
    <xdr:to>
      <xdr:col>24</xdr:col>
      <xdr:colOff>114300</xdr:colOff>
      <xdr:row>37</xdr:row>
      <xdr:rowOff>131699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34404</xdr:rowOff>
    </xdr:from>
    <xdr:to>
      <xdr:col>20</xdr:col>
      <xdr:colOff>38100</xdr:colOff>
      <xdr:row>37</xdr:row>
      <xdr:rowOff>136004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127131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47079</xdr:rowOff>
    </xdr:from>
    <xdr:to>
      <xdr:col>15</xdr:col>
      <xdr:colOff>101600</xdr:colOff>
      <xdr:row>37</xdr:row>
      <xdr:rowOff>148679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139806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104483</xdr:rowOff>
    </xdr:from>
    <xdr:to>
      <xdr:col>10</xdr:col>
      <xdr:colOff>165100</xdr:colOff>
      <xdr:row>38</xdr:row>
      <xdr:rowOff>34633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25760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100698</xdr:rowOff>
    </xdr:from>
    <xdr:to>
      <xdr:col>6</xdr:col>
      <xdr:colOff>38100</xdr:colOff>
      <xdr:row>38</xdr:row>
      <xdr:rowOff>30848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21976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74791</xdr:rowOff>
    </xdr:from>
    <xdr:to>
      <xdr:col>24</xdr:col>
      <xdr:colOff>63500</xdr:colOff>
      <xdr:row>58</xdr:row>
      <xdr:rowOff>79477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889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78611</xdr:rowOff>
    </xdr:from>
    <xdr:to>
      <xdr:col>19</xdr:col>
      <xdr:colOff>177800</xdr:colOff>
      <xdr:row>58</xdr:row>
      <xdr:rowOff>79477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2711"/>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78611</xdr:rowOff>
    </xdr:from>
    <xdr:to>
      <xdr:col>15</xdr:col>
      <xdr:colOff>50800</xdr:colOff>
      <xdr:row>58</xdr:row>
      <xdr:rowOff>84036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2711"/>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114097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84036</xdr:rowOff>
    </xdr:from>
    <xdr:to>
      <xdr:col>10</xdr:col>
      <xdr:colOff>114300</xdr:colOff>
      <xdr:row>58</xdr:row>
      <xdr:rowOff>95873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8136"/>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117239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128243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23991</xdr:rowOff>
    </xdr:from>
    <xdr:to>
      <xdr:col>24</xdr:col>
      <xdr:colOff>114300</xdr:colOff>
      <xdr:row>58</xdr:row>
      <xdr:rowOff>125591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28677</xdr:rowOff>
    </xdr:from>
    <xdr:to>
      <xdr:col>20</xdr:col>
      <xdr:colOff>38100</xdr:colOff>
      <xdr:row>58</xdr:row>
      <xdr:rowOff>130277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121404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27811</xdr:rowOff>
    </xdr:from>
    <xdr:to>
      <xdr:col>15</xdr:col>
      <xdr:colOff>101600</xdr:colOff>
      <xdr:row>58</xdr:row>
      <xdr:rowOff>129411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120538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33236</xdr:rowOff>
    </xdr:from>
    <xdr:to>
      <xdr:col>10</xdr:col>
      <xdr:colOff>165100</xdr:colOff>
      <xdr:row>58</xdr:row>
      <xdr:rowOff>134836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125963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45073</xdr:rowOff>
    </xdr:from>
    <xdr:to>
      <xdr:col>6</xdr:col>
      <xdr:colOff>38100</xdr:colOff>
      <xdr:row>58</xdr:row>
      <xdr:rowOff>146673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89408</xdr:rowOff>
    </xdr:from>
    <xdr:to>
      <xdr:col>24</xdr:col>
      <xdr:colOff>63500</xdr:colOff>
      <xdr:row>78</xdr:row>
      <xdr:rowOff>113672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2508"/>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69650</xdr:rowOff>
    </xdr:from>
    <xdr:to>
      <xdr:col>19</xdr:col>
      <xdr:colOff>177800</xdr:colOff>
      <xdr:row>78</xdr:row>
      <xdr:rowOff>113672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42750"/>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69650</xdr:rowOff>
    </xdr:from>
    <xdr:to>
      <xdr:col>15</xdr:col>
      <xdr:colOff>50800</xdr:colOff>
      <xdr:row>78</xdr:row>
      <xdr:rowOff>167850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2750"/>
          <a:ext cx="889000" cy="9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152040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153890</xdr:rowOff>
    </xdr:from>
    <xdr:to>
      <xdr:col>10</xdr:col>
      <xdr:colOff>114300</xdr:colOff>
      <xdr:row>78</xdr:row>
      <xdr:rowOff>167850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26990"/>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38608</xdr:rowOff>
    </xdr:from>
    <xdr:to>
      <xdr:col>24</xdr:col>
      <xdr:colOff>114300</xdr:colOff>
      <xdr:row>78</xdr:row>
      <xdr:rowOff>140208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61485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62872</xdr:rowOff>
    </xdr:from>
    <xdr:to>
      <xdr:col>20</xdr:col>
      <xdr:colOff>38100</xdr:colOff>
      <xdr:row>78</xdr:row>
      <xdr:rowOff>164472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155599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18850</xdr:rowOff>
    </xdr:from>
    <xdr:to>
      <xdr:col>15</xdr:col>
      <xdr:colOff>101600</xdr:colOff>
      <xdr:row>78</xdr:row>
      <xdr:rowOff>120450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136977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1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117050</xdr:rowOff>
    </xdr:from>
    <xdr:to>
      <xdr:col>10</xdr:col>
      <xdr:colOff>165100</xdr:colOff>
      <xdr:row>79</xdr:row>
      <xdr:rowOff>47200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38327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103090</xdr:rowOff>
    </xdr:from>
    <xdr:to>
      <xdr:col>6</xdr:col>
      <xdr:colOff>38100</xdr:colOff>
      <xdr:row>79</xdr:row>
      <xdr:rowOff>33240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24367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45256</xdr:rowOff>
    </xdr:from>
    <xdr:to>
      <xdr:col>24</xdr:col>
      <xdr:colOff>63500</xdr:colOff>
      <xdr:row>95</xdr:row>
      <xdr:rowOff>108426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33006"/>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45256</xdr:rowOff>
    </xdr:from>
    <xdr:to>
      <xdr:col>19</xdr:col>
      <xdr:colOff>177800</xdr:colOff>
      <xdr:row>96</xdr:row>
      <xdr:rowOff>119072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33006"/>
          <a:ext cx="889000" cy="24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119072</xdr:rowOff>
    </xdr:from>
    <xdr:to>
      <xdr:col>15</xdr:col>
      <xdr:colOff>50800</xdr:colOff>
      <xdr:row>97</xdr:row>
      <xdr:rowOff>4412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78272"/>
          <a:ext cx="8890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89719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4412</xdr:rowOff>
    </xdr:from>
    <xdr:to>
      <xdr:col>10</xdr:col>
      <xdr:colOff>114300</xdr:colOff>
      <xdr:row>97</xdr:row>
      <xdr:rowOff>38463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35062"/>
          <a:ext cx="889000" cy="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0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57626</xdr:rowOff>
    </xdr:from>
    <xdr:to>
      <xdr:col>24</xdr:col>
      <xdr:colOff>114300</xdr:colOff>
      <xdr:row>95</xdr:row>
      <xdr:rowOff>159226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80503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165906</xdr:rowOff>
    </xdr:from>
    <xdr:to>
      <xdr:col>20</xdr:col>
      <xdr:colOff>38100</xdr:colOff>
      <xdr:row>95</xdr:row>
      <xdr:rowOff>96056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8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112583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5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68272</xdr:rowOff>
    </xdr:from>
    <xdr:to>
      <xdr:col>15</xdr:col>
      <xdr:colOff>101600</xdr:colOff>
      <xdr:row>96</xdr:row>
      <xdr:rowOff>169872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14949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3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125062</xdr:rowOff>
    </xdr:from>
    <xdr:to>
      <xdr:col>10</xdr:col>
      <xdr:colOff>165100</xdr:colOff>
      <xdr:row>97</xdr:row>
      <xdr:rowOff>55212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71739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35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159113</xdr:rowOff>
    </xdr:from>
    <xdr:to>
      <xdr:col>6</xdr:col>
      <xdr:colOff>38100</xdr:colOff>
      <xdr:row>97</xdr:row>
      <xdr:rowOff>89263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105790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3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34443</xdr:rowOff>
    </xdr:from>
    <xdr:to>
      <xdr:col>55</xdr:col>
      <xdr:colOff>0</xdr:colOff>
      <xdr:row>38</xdr:row>
      <xdr:rowOff>46193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49543"/>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107912</xdr:rowOff>
    </xdr:from>
    <xdr:to>
      <xdr:col>50</xdr:col>
      <xdr:colOff>114300</xdr:colOff>
      <xdr:row>38</xdr:row>
      <xdr:rowOff>46193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0112"/>
          <a:ext cx="889000" cy="28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107912</xdr:rowOff>
    </xdr:from>
    <xdr:to>
      <xdr:col>45</xdr:col>
      <xdr:colOff>177800</xdr:colOff>
      <xdr:row>38</xdr:row>
      <xdr:rowOff>102392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0112"/>
          <a:ext cx="889000" cy="3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31390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102392</xdr:rowOff>
    </xdr:from>
    <xdr:to>
      <xdr:col>41</xdr:col>
      <xdr:colOff>50800</xdr:colOff>
      <xdr:row>39</xdr:row>
      <xdr:rowOff>21746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7492"/>
          <a:ext cx="889000" cy="9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122690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155093</xdr:rowOff>
    </xdr:from>
    <xdr:to>
      <xdr:col>55</xdr:col>
      <xdr:colOff>50800</xdr:colOff>
      <xdr:row>38</xdr:row>
      <xdr:rowOff>85243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133520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166843</xdr:rowOff>
    </xdr:from>
    <xdr:to>
      <xdr:col>50</xdr:col>
      <xdr:colOff>165100</xdr:colOff>
      <xdr:row>38</xdr:row>
      <xdr:rowOff>96993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57112</xdr:rowOff>
    </xdr:from>
    <xdr:to>
      <xdr:col>46</xdr:col>
      <xdr:colOff>38100</xdr:colOff>
      <xdr:row>36</xdr:row>
      <xdr:rowOff>158712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149839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3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51592</xdr:rowOff>
    </xdr:from>
    <xdr:to>
      <xdr:col>41</xdr:col>
      <xdr:colOff>101600</xdr:colOff>
      <xdr:row>38</xdr:row>
      <xdr:rowOff>153192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144319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142396</xdr:rowOff>
    </xdr:from>
    <xdr:to>
      <xdr:col>36</xdr:col>
      <xdr:colOff>165100</xdr:colOff>
      <xdr:row>39</xdr:row>
      <xdr:rowOff>72546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63673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41725</xdr:rowOff>
    </xdr:from>
    <xdr:to>
      <xdr:col>55</xdr:col>
      <xdr:colOff>0</xdr:colOff>
      <xdr:row>58</xdr:row>
      <xdr:rowOff>77002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85825"/>
          <a:ext cx="838200" cy="3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11557</xdr:rowOff>
    </xdr:from>
    <xdr:to>
      <xdr:col>50</xdr:col>
      <xdr:colOff>114300</xdr:colOff>
      <xdr:row>58</xdr:row>
      <xdr:rowOff>41725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55657"/>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11557</xdr:rowOff>
    </xdr:from>
    <xdr:to>
      <xdr:col>45</xdr:col>
      <xdr:colOff>177800</xdr:colOff>
      <xdr:row>58</xdr:row>
      <xdr:rowOff>91031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55657"/>
          <a:ext cx="889000" cy="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89386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1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43391</xdr:rowOff>
    </xdr:from>
    <xdr:to>
      <xdr:col>41</xdr:col>
      <xdr:colOff>50800</xdr:colOff>
      <xdr:row>58</xdr:row>
      <xdr:rowOff>91031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87491"/>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74827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26202</xdr:rowOff>
    </xdr:from>
    <xdr:to>
      <xdr:col>55</xdr:col>
      <xdr:colOff>50800</xdr:colOff>
      <xdr:row>58</xdr:row>
      <xdr:rowOff>127802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4629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162375</xdr:rowOff>
    </xdr:from>
    <xdr:to>
      <xdr:col>50</xdr:col>
      <xdr:colOff>165100</xdr:colOff>
      <xdr:row>58</xdr:row>
      <xdr:rowOff>92525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83652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2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132207</xdr:rowOff>
    </xdr:from>
    <xdr:to>
      <xdr:col>46</xdr:col>
      <xdr:colOff>38100</xdr:colOff>
      <xdr:row>58</xdr:row>
      <xdr:rowOff>62357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53484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40231</xdr:rowOff>
    </xdr:from>
    <xdr:to>
      <xdr:col>41</xdr:col>
      <xdr:colOff>101600</xdr:colOff>
      <xdr:row>58</xdr:row>
      <xdr:rowOff>141831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132958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7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164041</xdr:rowOff>
    </xdr:from>
    <xdr:to>
      <xdr:col>36</xdr:col>
      <xdr:colOff>165100</xdr:colOff>
      <xdr:row>58</xdr:row>
      <xdr:rowOff>94191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85318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2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158699</xdr:rowOff>
    </xdr:from>
    <xdr:to>
      <xdr:col>55</xdr:col>
      <xdr:colOff>0</xdr:colOff>
      <xdr:row>78</xdr:row>
      <xdr:rowOff>50051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60349"/>
          <a:ext cx="8382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158699</xdr:rowOff>
    </xdr:from>
    <xdr:to>
      <xdr:col>50</xdr:col>
      <xdr:colOff>114300</xdr:colOff>
      <xdr:row>78</xdr:row>
      <xdr:rowOff>36513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60349"/>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36513</xdr:rowOff>
    </xdr:from>
    <xdr:to>
      <xdr:col>45</xdr:col>
      <xdr:colOff>177800</xdr:colOff>
      <xdr:row>79</xdr:row>
      <xdr:rowOff>13703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09613"/>
          <a:ext cx="889000" cy="1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13703</xdr:rowOff>
    </xdr:from>
    <xdr:to>
      <xdr:col>41</xdr:col>
      <xdr:colOff>50800</xdr:colOff>
      <xdr:row>79</xdr:row>
      <xdr:rowOff>21210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8253"/>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6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170701</xdr:rowOff>
    </xdr:from>
    <xdr:to>
      <xdr:col>55</xdr:col>
      <xdr:colOff>50800</xdr:colOff>
      <xdr:row>78</xdr:row>
      <xdr:rowOff>100851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149128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107899</xdr:rowOff>
    </xdr:from>
    <xdr:to>
      <xdr:col>50</xdr:col>
      <xdr:colOff>165100</xdr:colOff>
      <xdr:row>78</xdr:row>
      <xdr:rowOff>38049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29176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157163</xdr:rowOff>
    </xdr:from>
    <xdr:to>
      <xdr:col>46</xdr:col>
      <xdr:colOff>38100</xdr:colOff>
      <xdr:row>78</xdr:row>
      <xdr:rowOff>87313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78440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134353</xdr:rowOff>
    </xdr:from>
    <xdr:to>
      <xdr:col>41</xdr:col>
      <xdr:colOff>101600</xdr:colOff>
      <xdr:row>79</xdr:row>
      <xdr:rowOff>64503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55630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141860</xdr:rowOff>
    </xdr:from>
    <xdr:to>
      <xdr:col>36</xdr:col>
      <xdr:colOff>165100</xdr:colOff>
      <xdr:row>79</xdr:row>
      <xdr:rowOff>72010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63137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158700</xdr:rowOff>
    </xdr:from>
    <xdr:to>
      <xdr:col>55</xdr:col>
      <xdr:colOff>0</xdr:colOff>
      <xdr:row>98</xdr:row>
      <xdr:rowOff>168594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60800"/>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125799</xdr:rowOff>
    </xdr:from>
    <xdr:to>
      <xdr:col>50</xdr:col>
      <xdr:colOff>114300</xdr:colOff>
      <xdr:row>98</xdr:row>
      <xdr:rowOff>158700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27899"/>
          <a:ext cx="889000" cy="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125799</xdr:rowOff>
    </xdr:from>
    <xdr:to>
      <xdr:col>45</xdr:col>
      <xdr:colOff>177800</xdr:colOff>
      <xdr:row>98</xdr:row>
      <xdr:rowOff>146421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927899"/>
          <a:ext cx="889000" cy="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87184</xdr:rowOff>
    </xdr:from>
    <xdr:to>
      <xdr:col>41</xdr:col>
      <xdr:colOff>50800</xdr:colOff>
      <xdr:row>98</xdr:row>
      <xdr:rowOff>146421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89284"/>
          <a:ext cx="889000" cy="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117794</xdr:rowOff>
    </xdr:from>
    <xdr:to>
      <xdr:col>55</xdr:col>
      <xdr:colOff>50800</xdr:colOff>
      <xdr:row>99</xdr:row>
      <xdr:rowOff>47944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32721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107900</xdr:rowOff>
    </xdr:from>
    <xdr:to>
      <xdr:col>50</xdr:col>
      <xdr:colOff>165100</xdr:colOff>
      <xdr:row>99</xdr:row>
      <xdr:rowOff>38050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29177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74999</xdr:rowOff>
    </xdr:from>
    <xdr:to>
      <xdr:col>46</xdr:col>
      <xdr:colOff>38100</xdr:colOff>
      <xdr:row>99</xdr:row>
      <xdr:rowOff>5149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167726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95621</xdr:rowOff>
    </xdr:from>
    <xdr:to>
      <xdr:col>41</xdr:col>
      <xdr:colOff>101600</xdr:colOff>
      <xdr:row>99</xdr:row>
      <xdr:rowOff>25771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16898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36384</xdr:rowOff>
    </xdr:from>
    <xdr:to>
      <xdr:col>36</xdr:col>
      <xdr:colOff>165100</xdr:colOff>
      <xdr:row>98</xdr:row>
      <xdr:rowOff>137984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154511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92592</xdr:rowOff>
    </xdr:from>
    <xdr:to>
      <xdr:col>85</xdr:col>
      <xdr:colOff>127000</xdr:colOff>
      <xdr:row>39</xdr:row>
      <xdr:rowOff>94421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791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94421</xdr:rowOff>
    </xdr:from>
    <xdr:to>
      <xdr:col>81</xdr:col>
      <xdr:colOff>50800</xdr:colOff>
      <xdr:row>39</xdr:row>
      <xdr:rowOff>96609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0971"/>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96609</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83159"/>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18367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9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72284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112354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41792</xdr:rowOff>
    </xdr:from>
    <xdr:to>
      <xdr:col>85</xdr:col>
      <xdr:colOff>177800</xdr:colOff>
      <xdr:row>39</xdr:row>
      <xdr:rowOff>143392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128169</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43621</xdr:rowOff>
    </xdr:from>
    <xdr:to>
      <xdr:col>81</xdr:col>
      <xdr:colOff>101600</xdr:colOff>
      <xdr:row>39</xdr:row>
      <xdr:rowOff>145221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136348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2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45809</xdr:rowOff>
    </xdr:from>
    <xdr:to>
      <xdr:col>76</xdr:col>
      <xdr:colOff>165100</xdr:colOff>
      <xdr:row>39</xdr:row>
      <xdr:rowOff>147409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138536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2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77397</xdr:rowOff>
    </xdr:from>
    <xdr:to>
      <xdr:col>85</xdr:col>
      <xdr:colOff>127000</xdr:colOff>
      <xdr:row>78</xdr:row>
      <xdr:rowOff>78067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3450497"/>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78067</xdr:rowOff>
    </xdr:from>
    <xdr:to>
      <xdr:col>81</xdr:col>
      <xdr:colOff>50800</xdr:colOff>
      <xdr:row>78</xdr:row>
      <xdr:rowOff>83604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451167"/>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83604</xdr:rowOff>
    </xdr:from>
    <xdr:to>
      <xdr:col>76</xdr:col>
      <xdr:colOff>114300</xdr:colOff>
      <xdr:row>78</xdr:row>
      <xdr:rowOff>93520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456704"/>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93520</xdr:rowOff>
    </xdr:from>
    <xdr:to>
      <xdr:col>71</xdr:col>
      <xdr:colOff>177800</xdr:colOff>
      <xdr:row>78</xdr:row>
      <xdr:rowOff>95126</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2814300" y="13466620"/>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114597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117857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26597</xdr:rowOff>
    </xdr:from>
    <xdr:to>
      <xdr:col>85</xdr:col>
      <xdr:colOff>177800</xdr:colOff>
      <xdr:row>78</xdr:row>
      <xdr:rowOff>128197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3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116140</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3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27267</xdr:rowOff>
    </xdr:from>
    <xdr:to>
      <xdr:col>81</xdr:col>
      <xdr:colOff>101600</xdr:colOff>
      <xdr:row>78</xdr:row>
      <xdr:rowOff>128867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4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119994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49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32804</xdr:rowOff>
    </xdr:from>
    <xdr:to>
      <xdr:col>76</xdr:col>
      <xdr:colOff>165100</xdr:colOff>
      <xdr:row>78</xdr:row>
      <xdr:rowOff>134404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4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125531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49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42720</xdr:rowOff>
    </xdr:from>
    <xdr:to>
      <xdr:col>72</xdr:col>
      <xdr:colOff>38100</xdr:colOff>
      <xdr:row>78</xdr:row>
      <xdr:rowOff>144320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4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135447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44326</xdr:rowOff>
    </xdr:from>
    <xdr:to>
      <xdr:col>67</xdr:col>
      <xdr:colOff>101600</xdr:colOff>
      <xdr:row>78</xdr:row>
      <xdr:rowOff>145926</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4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137053</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5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164148</xdr:rowOff>
    </xdr:from>
    <xdr:to>
      <xdr:col>85</xdr:col>
      <xdr:colOff>127000</xdr:colOff>
      <xdr:row>98</xdr:row>
      <xdr:rowOff>167467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966248"/>
          <a:ext cx="8382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167467</xdr:rowOff>
    </xdr:from>
    <xdr:to>
      <xdr:col>81</xdr:col>
      <xdr:colOff>50800</xdr:colOff>
      <xdr:row>99</xdr:row>
      <xdr:rowOff>23126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969567"/>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5212</xdr:rowOff>
    </xdr:from>
    <xdr:to>
      <xdr:col>76</xdr:col>
      <xdr:colOff>114300</xdr:colOff>
      <xdr:row>99</xdr:row>
      <xdr:rowOff>23126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978762"/>
          <a:ext cx="889000" cy="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45859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5212</xdr:rowOff>
    </xdr:from>
    <xdr:to>
      <xdr:col>71</xdr:col>
      <xdr:colOff>177800</xdr:colOff>
      <xdr:row>99</xdr:row>
      <xdr:rowOff>15784</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978762"/>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63242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113348</xdr:rowOff>
    </xdr:from>
    <xdr:to>
      <xdr:col>85</xdr:col>
      <xdr:colOff>177800</xdr:colOff>
      <xdr:row>99</xdr:row>
      <xdr:rowOff>43498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116667</xdr:rowOff>
    </xdr:from>
    <xdr:to>
      <xdr:col>81</xdr:col>
      <xdr:colOff>101600</xdr:colOff>
      <xdr:row>99</xdr:row>
      <xdr:rowOff>46817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9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37944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70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143776</xdr:rowOff>
    </xdr:from>
    <xdr:to>
      <xdr:col>76</xdr:col>
      <xdr:colOff>165100</xdr:colOff>
      <xdr:row>99</xdr:row>
      <xdr:rowOff>73926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94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65053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70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125862</xdr:rowOff>
    </xdr:from>
    <xdr:to>
      <xdr:col>72</xdr:col>
      <xdr:colOff>38100</xdr:colOff>
      <xdr:row>99</xdr:row>
      <xdr:rowOff>56012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9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47139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70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136434</xdr:rowOff>
    </xdr:from>
    <xdr:to>
      <xdr:col>67</xdr:col>
      <xdr:colOff>101600</xdr:colOff>
      <xdr:row>99</xdr:row>
      <xdr:rowOff>66584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57711</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47111" y="170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104986</xdr:rowOff>
    </xdr:from>
    <xdr:to>
      <xdr:col>116</xdr:col>
      <xdr:colOff>63500</xdr:colOff>
      <xdr:row>38</xdr:row>
      <xdr:rowOff>161841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6620086"/>
          <a:ext cx="838200" cy="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161841</xdr:rowOff>
    </xdr:from>
    <xdr:to>
      <xdr:col>111</xdr:col>
      <xdr:colOff>177800</xdr:colOff>
      <xdr:row>39</xdr:row>
      <xdr:rowOff>1463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6676941"/>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1463</xdr:rowOff>
    </xdr:from>
    <xdr:to>
      <xdr:col>107</xdr:col>
      <xdr:colOff>50800</xdr:colOff>
      <xdr:row>39</xdr:row>
      <xdr:rowOff>33565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6688013"/>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161927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33565</xdr:rowOff>
    </xdr:from>
    <xdr:to>
      <xdr:col>102</xdr:col>
      <xdr:colOff>114300</xdr:colOff>
      <xdr:row>39</xdr:row>
      <xdr:rowOff>71741</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18656300" y="6720115"/>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68757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4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54186</xdr:rowOff>
    </xdr:from>
    <xdr:to>
      <xdr:col>116</xdr:col>
      <xdr:colOff>114300</xdr:colOff>
      <xdr:row>38</xdr:row>
      <xdr:rowOff>155786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5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77062</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42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111041</xdr:rowOff>
    </xdr:from>
    <xdr:to>
      <xdr:col>112</xdr:col>
      <xdr:colOff>38100</xdr:colOff>
      <xdr:row>39</xdr:row>
      <xdr:rowOff>41191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6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32318</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671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122113</xdr:rowOff>
    </xdr:from>
    <xdr:to>
      <xdr:col>107</xdr:col>
      <xdr:colOff>101600</xdr:colOff>
      <xdr:row>39</xdr:row>
      <xdr:rowOff>52263</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6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43390</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672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154215</xdr:rowOff>
    </xdr:from>
    <xdr:to>
      <xdr:col>102</xdr:col>
      <xdr:colOff>165100</xdr:colOff>
      <xdr:row>39</xdr:row>
      <xdr:rowOff>84365</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75492</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676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20941</xdr:rowOff>
    </xdr:from>
    <xdr:to>
      <xdr:col>98</xdr:col>
      <xdr:colOff>38100</xdr:colOff>
      <xdr:row>39</xdr:row>
      <xdr:rowOff>122541</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0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113668</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67017" y="6800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154491</xdr:rowOff>
    </xdr:from>
    <xdr:to>
      <xdr:col>116</xdr:col>
      <xdr:colOff>63500</xdr:colOff>
      <xdr:row>57</xdr:row>
      <xdr:rowOff>163863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27141"/>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145392</xdr:rowOff>
    </xdr:from>
    <xdr:to>
      <xdr:col>111</xdr:col>
      <xdr:colOff>177800</xdr:colOff>
      <xdr:row>57</xdr:row>
      <xdr:rowOff>154491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918042"/>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136568</xdr:rowOff>
    </xdr:from>
    <xdr:to>
      <xdr:col>107</xdr:col>
      <xdr:colOff>50800</xdr:colOff>
      <xdr:row>57</xdr:row>
      <xdr:rowOff>145392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909218"/>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73110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122989</xdr:rowOff>
    </xdr:from>
    <xdr:to>
      <xdr:col>102</xdr:col>
      <xdr:colOff>114300</xdr:colOff>
      <xdr:row>57</xdr:row>
      <xdr:rowOff>136568</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656300" y="989563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79603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113063</xdr:rowOff>
    </xdr:from>
    <xdr:to>
      <xdr:col>116</xdr:col>
      <xdr:colOff>114300</xdr:colOff>
      <xdr:row>58</xdr:row>
      <xdr:rowOff>43213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135940</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73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103691</xdr:rowOff>
    </xdr:from>
    <xdr:to>
      <xdr:col>112</xdr:col>
      <xdr:colOff>38100</xdr:colOff>
      <xdr:row>58</xdr:row>
      <xdr:rowOff>33841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87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50368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9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94592</xdr:rowOff>
    </xdr:from>
    <xdr:to>
      <xdr:col>107</xdr:col>
      <xdr:colOff>101600</xdr:colOff>
      <xdr:row>58</xdr:row>
      <xdr:rowOff>24742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8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41269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96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85768</xdr:rowOff>
    </xdr:from>
    <xdr:to>
      <xdr:col>102</xdr:col>
      <xdr:colOff>165100</xdr:colOff>
      <xdr:row>58</xdr:row>
      <xdr:rowOff>15918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8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32445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96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72189</xdr:rowOff>
    </xdr:from>
    <xdr:to>
      <xdr:col>98</xdr:col>
      <xdr:colOff>38100</xdr:colOff>
      <xdr:row>58</xdr:row>
      <xdr:rowOff>2339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84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18866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962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58939</xdr:rowOff>
    </xdr:from>
    <xdr:to>
      <xdr:col>116</xdr:col>
      <xdr:colOff>63500</xdr:colOff>
      <xdr:row>77</xdr:row>
      <xdr:rowOff>64719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3260589"/>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58939</xdr:rowOff>
    </xdr:from>
    <xdr:to>
      <xdr:col>111</xdr:col>
      <xdr:colOff>177800</xdr:colOff>
      <xdr:row>77</xdr:row>
      <xdr:rowOff>102357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260589"/>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102357</xdr:rowOff>
    </xdr:from>
    <xdr:to>
      <xdr:col>107</xdr:col>
      <xdr:colOff>50800</xdr:colOff>
      <xdr:row>77</xdr:row>
      <xdr:rowOff>109475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3304007"/>
          <a:ext cx="8890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34646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31589</xdr:rowOff>
    </xdr:from>
    <xdr:to>
      <xdr:col>102</xdr:col>
      <xdr:colOff>114300</xdr:colOff>
      <xdr:row>77</xdr:row>
      <xdr:rowOff>109475</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2890339"/>
          <a:ext cx="889000" cy="4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116240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13919</xdr:rowOff>
    </xdr:from>
    <xdr:to>
      <xdr:col>116</xdr:col>
      <xdr:colOff>114300</xdr:colOff>
      <xdr:row>77</xdr:row>
      <xdr:rowOff>115519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163796</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1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8139</xdr:rowOff>
    </xdr:from>
    <xdr:to>
      <xdr:col>112</xdr:col>
      <xdr:colOff>38100</xdr:colOff>
      <xdr:row>77</xdr:row>
      <xdr:rowOff>109739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2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100866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3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51557</xdr:rowOff>
    </xdr:from>
    <xdr:to>
      <xdr:col>107</xdr:col>
      <xdr:colOff>101600</xdr:colOff>
      <xdr:row>77</xdr:row>
      <xdr:rowOff>153157</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2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144284</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34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58675</xdr:rowOff>
    </xdr:from>
    <xdr:to>
      <xdr:col>102</xdr:col>
      <xdr:colOff>165100</xdr:colOff>
      <xdr:row>77</xdr:row>
      <xdr:rowOff>160275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2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151402</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35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152239</xdr:rowOff>
    </xdr:from>
    <xdr:to>
      <xdr:col>98</xdr:col>
      <xdr:colOff>38100</xdr:colOff>
      <xdr:row>75</xdr:row>
      <xdr:rowOff>82389</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8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98916</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6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年度では減少したものの、介護給付費や障がい者福祉関連で増加傾向にあり、類似団体平均を</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年度から上回っている。今後は、人口減少対策として、児童福祉関連の増加を見込んでおり、子ども・子育て施策へ財源を集中配分できるよう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、積極的な受診勧奨や「介護保険計画」に基づく介護予防活動等により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、高齢者や障がい者福祉関連の経常的な経費の抑制を図りたい。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「補助費等」については、物価高騰対策として実施した商品券プレゼント事業等により、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「普通建設事業費」については、道の駅整備事業や枝豆集出荷選別施設整備事業の皆減等により、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下水道事業の公営企業会計移行に伴う下水道事業会計繰出金の性質区分変更に伴い、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下水道事業への繰出金は大きな負担となっており、経営改善に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向けた取組で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繰出金の削減等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図りたい。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40,353
40,026
192.74
24,122,281
22,761,644
1,141,466
13,030,596
19,736,454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101600</xdr:rowOff>
    </xdr:from>
    <xdr:to>
      <xdr:col>24</xdr:col>
      <xdr:colOff>63500</xdr:colOff>
      <xdr:row>37</xdr:row>
      <xdr:rowOff>114935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52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95314</xdr:rowOff>
    </xdr:from>
    <xdr:to>
      <xdr:col>19</xdr:col>
      <xdr:colOff>177800</xdr:colOff>
      <xdr:row>37</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38964"/>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59118</xdr:rowOff>
    </xdr:from>
    <xdr:to>
      <xdr:col>15</xdr:col>
      <xdr:colOff>50800</xdr:colOff>
      <xdr:row>37</xdr:row>
      <xdr:rowOff>95314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276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59118</xdr:rowOff>
    </xdr:from>
    <xdr:to>
      <xdr:col>10</xdr:col>
      <xdr:colOff>114300</xdr:colOff>
      <xdr:row>37</xdr:row>
      <xdr:rowOff>63881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276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61866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50800</xdr:rowOff>
    </xdr:from>
    <xdr:to>
      <xdr:col>24</xdr:col>
      <xdr:colOff>114300</xdr:colOff>
      <xdr:row>37</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64135</xdr:rowOff>
    </xdr:from>
    <xdr:to>
      <xdr:col>20</xdr:col>
      <xdr:colOff>38100</xdr:colOff>
      <xdr:row>37</xdr:row>
      <xdr:rowOff>165735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156862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44514</xdr:rowOff>
    </xdr:from>
    <xdr:to>
      <xdr:col>15</xdr:col>
      <xdr:colOff>101600</xdr:colOff>
      <xdr:row>37</xdr:row>
      <xdr:rowOff>146114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137241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8318</xdr:rowOff>
    </xdr:from>
    <xdr:to>
      <xdr:col>10</xdr:col>
      <xdr:colOff>165100</xdr:colOff>
      <xdr:row>37</xdr:row>
      <xdr:rowOff>109918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101045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13081</xdr:rowOff>
    </xdr:from>
    <xdr:to>
      <xdr:col>6</xdr:col>
      <xdr:colOff>38100</xdr:colOff>
      <xdr:row>37</xdr:row>
      <xdr:rowOff>114681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105808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19256</xdr:rowOff>
    </xdr:from>
    <xdr:to>
      <xdr:col>24</xdr:col>
      <xdr:colOff>63500</xdr:colOff>
      <xdr:row>59</xdr:row>
      <xdr:rowOff>29645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4806"/>
          <a:ext cx="838200" cy="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103336</xdr:rowOff>
    </xdr:from>
    <xdr:to>
      <xdr:col>19</xdr:col>
      <xdr:colOff>177800</xdr:colOff>
      <xdr:row>59</xdr:row>
      <xdr:rowOff>29645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7436"/>
          <a:ext cx="889000" cy="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103336</xdr:rowOff>
    </xdr:from>
    <xdr:to>
      <xdr:col>15</xdr:col>
      <xdr:colOff>50800</xdr:colOff>
      <xdr:row>59</xdr:row>
      <xdr:rowOff>39543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7436"/>
          <a:ext cx="889000" cy="1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111709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18080</xdr:rowOff>
    </xdr:from>
    <xdr:to>
      <xdr:col>10</xdr:col>
      <xdr:colOff>114300</xdr:colOff>
      <xdr:row>59</xdr:row>
      <xdr:rowOff>39543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33630"/>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46234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70161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139906</xdr:rowOff>
    </xdr:from>
    <xdr:to>
      <xdr:col>24</xdr:col>
      <xdr:colOff>114300</xdr:colOff>
      <xdr:row>59</xdr:row>
      <xdr:rowOff>70056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54833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150295</xdr:rowOff>
    </xdr:from>
    <xdr:to>
      <xdr:col>20</xdr:col>
      <xdr:colOff>38100</xdr:colOff>
      <xdr:row>59</xdr:row>
      <xdr:rowOff>80445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71572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52536</xdr:rowOff>
    </xdr:from>
    <xdr:to>
      <xdr:col>15</xdr:col>
      <xdr:colOff>101600</xdr:colOff>
      <xdr:row>58</xdr:row>
      <xdr:rowOff>154136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145263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8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160193</xdr:rowOff>
    </xdr:from>
    <xdr:to>
      <xdr:col>10</xdr:col>
      <xdr:colOff>165100</xdr:colOff>
      <xdr:row>59</xdr:row>
      <xdr:rowOff>90343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1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81470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138730</xdr:rowOff>
    </xdr:from>
    <xdr:to>
      <xdr:col>6</xdr:col>
      <xdr:colOff>38100</xdr:colOff>
      <xdr:row>59</xdr:row>
      <xdr:rowOff>68880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60007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94862</xdr:rowOff>
    </xdr:from>
    <xdr:to>
      <xdr:col>24</xdr:col>
      <xdr:colOff>63500</xdr:colOff>
      <xdr:row>76</xdr:row>
      <xdr:rowOff>124082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25062"/>
          <a:ext cx="8382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94862</xdr:rowOff>
    </xdr:from>
    <xdr:to>
      <xdr:col>19</xdr:col>
      <xdr:colOff>177800</xdr:colOff>
      <xdr:row>77</xdr:row>
      <xdr:rowOff>39866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5062"/>
          <a:ext cx="889000" cy="1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39866</xdr:rowOff>
    </xdr:from>
    <xdr:to>
      <xdr:col>15</xdr:col>
      <xdr:colOff>50800</xdr:colOff>
      <xdr:row>77</xdr:row>
      <xdr:rowOff>63278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1516"/>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63278</xdr:rowOff>
    </xdr:from>
    <xdr:to>
      <xdr:col>10</xdr:col>
      <xdr:colOff>114300</xdr:colOff>
      <xdr:row>77</xdr:row>
      <xdr:rowOff>108090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4928"/>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42005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73282</xdr:rowOff>
    </xdr:from>
    <xdr:to>
      <xdr:col>24</xdr:col>
      <xdr:colOff>114300</xdr:colOff>
      <xdr:row>77</xdr:row>
      <xdr:rowOff>3432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159659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44062</xdr:rowOff>
    </xdr:from>
    <xdr:to>
      <xdr:col>20</xdr:col>
      <xdr:colOff>38100</xdr:colOff>
      <xdr:row>76</xdr:row>
      <xdr:rowOff>145662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160516</xdr:rowOff>
    </xdr:from>
    <xdr:to>
      <xdr:col>15</xdr:col>
      <xdr:colOff>101600</xdr:colOff>
      <xdr:row>77</xdr:row>
      <xdr:rowOff>90666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81793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12478</xdr:rowOff>
    </xdr:from>
    <xdr:to>
      <xdr:col>10</xdr:col>
      <xdr:colOff>165100</xdr:colOff>
      <xdr:row>77</xdr:row>
      <xdr:rowOff>114078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105205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57290</xdr:rowOff>
    </xdr:from>
    <xdr:to>
      <xdr:col>6</xdr:col>
      <xdr:colOff>38100</xdr:colOff>
      <xdr:row>77</xdr:row>
      <xdr:rowOff>158890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150017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58567</xdr:rowOff>
    </xdr:from>
    <xdr:to>
      <xdr:col>24</xdr:col>
      <xdr:colOff>63500</xdr:colOff>
      <xdr:row>98</xdr:row>
      <xdr:rowOff>77648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60667"/>
          <a:ext cx="8382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77648</xdr:rowOff>
    </xdr:from>
    <xdr:to>
      <xdr:col>19</xdr:col>
      <xdr:colOff>177800</xdr:colOff>
      <xdr:row>98</xdr:row>
      <xdr:rowOff>131888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79748"/>
          <a:ext cx="889000" cy="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120221</xdr:rowOff>
    </xdr:from>
    <xdr:to>
      <xdr:col>15</xdr:col>
      <xdr:colOff>50800</xdr:colOff>
      <xdr:row>98</xdr:row>
      <xdr:rowOff>131888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22321"/>
          <a:ext cx="889000" cy="1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159929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120221</xdr:rowOff>
    </xdr:from>
    <xdr:to>
      <xdr:col>10</xdr:col>
      <xdr:colOff>114300</xdr:colOff>
      <xdr:row>98</xdr:row>
      <xdr:rowOff>138681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2321"/>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7767</xdr:rowOff>
    </xdr:from>
    <xdr:to>
      <xdr:col>24</xdr:col>
      <xdr:colOff>114300</xdr:colOff>
      <xdr:row>98</xdr:row>
      <xdr:rowOff>109367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26848</xdr:rowOff>
    </xdr:from>
    <xdr:to>
      <xdr:col>20</xdr:col>
      <xdr:colOff>38100</xdr:colOff>
      <xdr:row>98</xdr:row>
      <xdr:rowOff>128448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119575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81088</xdr:rowOff>
    </xdr:from>
    <xdr:to>
      <xdr:col>15</xdr:col>
      <xdr:colOff>101600</xdr:colOff>
      <xdr:row>99</xdr:row>
      <xdr:rowOff>11238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69421</xdr:rowOff>
    </xdr:from>
    <xdr:to>
      <xdr:col>10</xdr:col>
      <xdr:colOff>165100</xdr:colOff>
      <xdr:row>98</xdr:row>
      <xdr:rowOff>171021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162148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87881</xdr:rowOff>
    </xdr:from>
    <xdr:to>
      <xdr:col>6</xdr:col>
      <xdr:colOff>38100</xdr:colOff>
      <xdr:row>99</xdr:row>
      <xdr:rowOff>18031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105737</xdr:rowOff>
    </xdr:from>
    <xdr:to>
      <xdr:col>55</xdr:col>
      <xdr:colOff>0</xdr:colOff>
      <xdr:row>38</xdr:row>
      <xdr:rowOff>110635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08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110635</xdr:rowOff>
    </xdr:from>
    <xdr:to>
      <xdr:col>50</xdr:col>
      <xdr:colOff>114300</xdr:colOff>
      <xdr:row>38</xdr:row>
      <xdr:rowOff>111615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573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111615</xdr:rowOff>
    </xdr:from>
    <xdr:to>
      <xdr:col>45</xdr:col>
      <xdr:colOff>177800</xdr:colOff>
      <xdr:row>38</xdr:row>
      <xdr:rowOff>113574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26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113574</xdr:rowOff>
    </xdr:from>
    <xdr:to>
      <xdr:col>41</xdr:col>
      <xdr:colOff>50800</xdr:colOff>
      <xdr:row>38</xdr:row>
      <xdr:rowOff>116840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286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54937</xdr:rowOff>
    </xdr:from>
    <xdr:to>
      <xdr:col>55</xdr:col>
      <xdr:colOff>50800</xdr:colOff>
      <xdr:row>38</xdr:row>
      <xdr:rowOff>156537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33364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48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59835</xdr:rowOff>
    </xdr:from>
    <xdr:to>
      <xdr:col>50</xdr:col>
      <xdr:colOff>165100</xdr:colOff>
      <xdr:row>38</xdr:row>
      <xdr:rowOff>161435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152562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60815</xdr:rowOff>
    </xdr:from>
    <xdr:to>
      <xdr:col>46</xdr:col>
      <xdr:colOff>38100</xdr:colOff>
      <xdr:row>38</xdr:row>
      <xdr:rowOff>162415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153542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62774</xdr:rowOff>
    </xdr:from>
    <xdr:to>
      <xdr:col>41</xdr:col>
      <xdr:colOff>101600</xdr:colOff>
      <xdr:row>38</xdr:row>
      <xdr:rowOff>164374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155501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66040</xdr:rowOff>
    </xdr:from>
    <xdr:to>
      <xdr:col>36</xdr:col>
      <xdr:colOff>165100</xdr:colOff>
      <xdr:row>38</xdr:row>
      <xdr:rowOff>167640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158767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86338</xdr:rowOff>
    </xdr:from>
    <xdr:to>
      <xdr:col>55</xdr:col>
      <xdr:colOff>0</xdr:colOff>
      <xdr:row>57</xdr:row>
      <xdr:rowOff>151522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58988"/>
          <a:ext cx="8382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86338</xdr:rowOff>
    </xdr:from>
    <xdr:to>
      <xdr:col>50</xdr:col>
      <xdr:colOff>114300</xdr:colOff>
      <xdr:row>58</xdr:row>
      <xdr:rowOff>39116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58988"/>
          <a:ext cx="889000" cy="12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26195</xdr:rowOff>
    </xdr:from>
    <xdr:to>
      <xdr:col>45</xdr:col>
      <xdr:colOff>177800</xdr:colOff>
      <xdr:row>58</xdr:row>
      <xdr:rowOff>39116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70295"/>
          <a:ext cx="889000" cy="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58720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4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26195</xdr:rowOff>
    </xdr:from>
    <xdr:to>
      <xdr:col>41</xdr:col>
      <xdr:colOff>50800</xdr:colOff>
      <xdr:row>58</xdr:row>
      <xdr:rowOff>30647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70295"/>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69780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131349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100722</xdr:rowOff>
    </xdr:from>
    <xdr:to>
      <xdr:col>55</xdr:col>
      <xdr:colOff>50800</xdr:colOff>
      <xdr:row>58</xdr:row>
      <xdr:rowOff>30872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79149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5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35538</xdr:rowOff>
    </xdr:from>
    <xdr:to>
      <xdr:col>50</xdr:col>
      <xdr:colOff>165100</xdr:colOff>
      <xdr:row>57</xdr:row>
      <xdr:rowOff>137138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128265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159766</xdr:rowOff>
    </xdr:from>
    <xdr:to>
      <xdr:col>46</xdr:col>
      <xdr:colOff>38100</xdr:colOff>
      <xdr:row>58</xdr:row>
      <xdr:rowOff>89916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81043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146845</xdr:rowOff>
    </xdr:from>
    <xdr:to>
      <xdr:col>41</xdr:col>
      <xdr:colOff>101600</xdr:colOff>
      <xdr:row>58</xdr:row>
      <xdr:rowOff>76995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68122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151297</xdr:rowOff>
    </xdr:from>
    <xdr:to>
      <xdr:col>36</xdr:col>
      <xdr:colOff>165100</xdr:colOff>
      <xdr:row>58</xdr:row>
      <xdr:rowOff>81447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72574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1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34448</xdr:rowOff>
    </xdr:from>
    <xdr:to>
      <xdr:col>55</xdr:col>
      <xdr:colOff>0</xdr:colOff>
      <xdr:row>78</xdr:row>
      <xdr:rowOff>58629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7548"/>
          <a:ext cx="8382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34448</xdr:rowOff>
    </xdr:from>
    <xdr:to>
      <xdr:col>50</xdr:col>
      <xdr:colOff>114300</xdr:colOff>
      <xdr:row>78</xdr:row>
      <xdr:rowOff>76104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7548"/>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76104</xdr:rowOff>
    </xdr:from>
    <xdr:to>
      <xdr:col>45</xdr:col>
      <xdr:colOff>177800</xdr:colOff>
      <xdr:row>78</xdr:row>
      <xdr:rowOff>79629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9204"/>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71116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74687</xdr:rowOff>
    </xdr:from>
    <xdr:to>
      <xdr:col>41</xdr:col>
      <xdr:colOff>50800</xdr:colOff>
      <xdr:row>78</xdr:row>
      <xdr:rowOff>79629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7787"/>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107380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7829</xdr:rowOff>
    </xdr:from>
    <xdr:to>
      <xdr:col>55</xdr:col>
      <xdr:colOff>50800</xdr:colOff>
      <xdr:row>78</xdr:row>
      <xdr:rowOff>109429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155098</xdr:rowOff>
    </xdr:from>
    <xdr:to>
      <xdr:col>50</xdr:col>
      <xdr:colOff>165100</xdr:colOff>
      <xdr:row>78</xdr:row>
      <xdr:rowOff>85248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76375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25304</xdr:rowOff>
    </xdr:from>
    <xdr:to>
      <xdr:col>46</xdr:col>
      <xdr:colOff>38100</xdr:colOff>
      <xdr:row>78</xdr:row>
      <xdr:rowOff>126904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118031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28829</xdr:rowOff>
    </xdr:from>
    <xdr:to>
      <xdr:col>41</xdr:col>
      <xdr:colOff>101600</xdr:colOff>
      <xdr:row>78</xdr:row>
      <xdr:rowOff>130429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121556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23887</xdr:rowOff>
    </xdr:from>
    <xdr:to>
      <xdr:col>36</xdr:col>
      <xdr:colOff>165100</xdr:colOff>
      <xdr:row>78</xdr:row>
      <xdr:rowOff>125487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116614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138595</xdr:rowOff>
    </xdr:from>
    <xdr:to>
      <xdr:col>55</xdr:col>
      <xdr:colOff>0</xdr:colOff>
      <xdr:row>95</xdr:row>
      <xdr:rowOff>150701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26345"/>
          <a:ext cx="8382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23885</xdr:rowOff>
    </xdr:from>
    <xdr:to>
      <xdr:col>50</xdr:col>
      <xdr:colOff>114300</xdr:colOff>
      <xdr:row>95</xdr:row>
      <xdr:rowOff>150701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11635"/>
          <a:ext cx="889000" cy="12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23885</xdr:rowOff>
    </xdr:from>
    <xdr:to>
      <xdr:col>45</xdr:col>
      <xdr:colOff>177800</xdr:colOff>
      <xdr:row>96</xdr:row>
      <xdr:rowOff>85998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11635"/>
          <a:ext cx="889000" cy="2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27128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59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60289</xdr:rowOff>
    </xdr:from>
    <xdr:to>
      <xdr:col>41</xdr:col>
      <xdr:colOff>50800</xdr:colOff>
      <xdr:row>96</xdr:row>
      <xdr:rowOff>85998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19489"/>
          <a:ext cx="889000" cy="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113234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28960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87795</xdr:rowOff>
    </xdr:from>
    <xdr:to>
      <xdr:col>55</xdr:col>
      <xdr:colOff>50800</xdr:colOff>
      <xdr:row>96</xdr:row>
      <xdr:rowOff>17945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110672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99901</xdr:rowOff>
    </xdr:from>
    <xdr:to>
      <xdr:col>50</xdr:col>
      <xdr:colOff>165100</xdr:colOff>
      <xdr:row>96</xdr:row>
      <xdr:rowOff>30051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6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144535</xdr:rowOff>
    </xdr:from>
    <xdr:to>
      <xdr:col>46</xdr:col>
      <xdr:colOff>38100</xdr:colOff>
      <xdr:row>95</xdr:row>
      <xdr:rowOff>74685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6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65812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35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35198</xdr:rowOff>
    </xdr:from>
    <xdr:to>
      <xdr:col>41</xdr:col>
      <xdr:colOff>101600</xdr:colOff>
      <xdr:row>96</xdr:row>
      <xdr:rowOff>136798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127925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9489</xdr:rowOff>
    </xdr:from>
    <xdr:to>
      <xdr:col>36</xdr:col>
      <xdr:colOff>165100</xdr:colOff>
      <xdr:row>96</xdr:row>
      <xdr:rowOff>111089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127616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29343</xdr:rowOff>
    </xdr:from>
    <xdr:to>
      <xdr:col>85</xdr:col>
      <xdr:colOff>127000</xdr:colOff>
      <xdr:row>37</xdr:row>
      <xdr:rowOff>42945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2993"/>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10503</xdr:rowOff>
    </xdr:from>
    <xdr:to>
      <xdr:col>81</xdr:col>
      <xdr:colOff>50800</xdr:colOff>
      <xdr:row>37</xdr:row>
      <xdr:rowOff>42945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54153"/>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10503</xdr:rowOff>
    </xdr:from>
    <xdr:to>
      <xdr:col>76</xdr:col>
      <xdr:colOff>114300</xdr:colOff>
      <xdr:row>37</xdr:row>
      <xdr:rowOff>39288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54153"/>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21476</xdr:rowOff>
    </xdr:from>
    <xdr:to>
      <xdr:col>71</xdr:col>
      <xdr:colOff>177800</xdr:colOff>
      <xdr:row>37</xdr:row>
      <xdr:rowOff>39288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65126"/>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122445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161040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149993</xdr:rowOff>
    </xdr:from>
    <xdr:to>
      <xdr:col>85</xdr:col>
      <xdr:colOff>177800</xdr:colOff>
      <xdr:row>37</xdr:row>
      <xdr:rowOff>80143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128420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163595</xdr:rowOff>
    </xdr:from>
    <xdr:to>
      <xdr:col>81</xdr:col>
      <xdr:colOff>101600</xdr:colOff>
      <xdr:row>37</xdr:row>
      <xdr:rowOff>93745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84872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131153</xdr:rowOff>
    </xdr:from>
    <xdr:to>
      <xdr:col>76</xdr:col>
      <xdr:colOff>165100</xdr:colOff>
      <xdr:row>37</xdr:row>
      <xdr:rowOff>61303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52430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159938</xdr:rowOff>
    </xdr:from>
    <xdr:to>
      <xdr:col>72</xdr:col>
      <xdr:colOff>38100</xdr:colOff>
      <xdr:row>37</xdr:row>
      <xdr:rowOff>90088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81215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142126</xdr:rowOff>
    </xdr:from>
    <xdr:to>
      <xdr:col>67</xdr:col>
      <xdr:colOff>101600</xdr:colOff>
      <xdr:row>37</xdr:row>
      <xdr:rowOff>72276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63403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73964</xdr:rowOff>
    </xdr:from>
    <xdr:to>
      <xdr:col>85</xdr:col>
      <xdr:colOff>127000</xdr:colOff>
      <xdr:row>57</xdr:row>
      <xdr:rowOff>147485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846614"/>
          <a:ext cx="8382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44552</xdr:rowOff>
    </xdr:from>
    <xdr:to>
      <xdr:col>81</xdr:col>
      <xdr:colOff>50800</xdr:colOff>
      <xdr:row>57</xdr:row>
      <xdr:rowOff>73964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45752"/>
          <a:ext cx="889000" cy="20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44552</xdr:rowOff>
    </xdr:from>
    <xdr:to>
      <xdr:col>76</xdr:col>
      <xdr:colOff>114300</xdr:colOff>
      <xdr:row>57</xdr:row>
      <xdr:rowOff>25502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4575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96334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25502</xdr:rowOff>
    </xdr:from>
    <xdr:to>
      <xdr:col>71</xdr:col>
      <xdr:colOff>177800</xdr:colOff>
      <xdr:row>57</xdr:row>
      <xdr:rowOff>156210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98152"/>
          <a:ext cx="889000" cy="1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35450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2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78223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96685</xdr:rowOff>
    </xdr:from>
    <xdr:to>
      <xdr:col>85</xdr:col>
      <xdr:colOff>177800</xdr:colOff>
      <xdr:row>58</xdr:row>
      <xdr:rowOff>26835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75112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23164</xdr:rowOff>
    </xdr:from>
    <xdr:to>
      <xdr:col>81</xdr:col>
      <xdr:colOff>101600</xdr:colOff>
      <xdr:row>57</xdr:row>
      <xdr:rowOff>124764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115891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165202</xdr:rowOff>
    </xdr:from>
    <xdr:to>
      <xdr:col>76</xdr:col>
      <xdr:colOff>165100</xdr:colOff>
      <xdr:row>56</xdr:row>
      <xdr:rowOff>95352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86479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146152</xdr:rowOff>
    </xdr:from>
    <xdr:to>
      <xdr:col>72</xdr:col>
      <xdr:colOff>38100</xdr:colOff>
      <xdr:row>57</xdr:row>
      <xdr:rowOff>76302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67429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105410</xdr:rowOff>
    </xdr:from>
    <xdr:to>
      <xdr:col>67</xdr:col>
      <xdr:colOff>101600</xdr:colOff>
      <xdr:row>58</xdr:row>
      <xdr:rowOff>35560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26687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92593</xdr:rowOff>
    </xdr:from>
    <xdr:to>
      <xdr:col>85</xdr:col>
      <xdr:colOff>127000</xdr:colOff>
      <xdr:row>79</xdr:row>
      <xdr:rowOff>94421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3714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94421</xdr:rowOff>
    </xdr:from>
    <xdr:to>
      <xdr:col>81</xdr:col>
      <xdr:colOff>50800</xdr:colOff>
      <xdr:row>79</xdr:row>
      <xdr:rowOff>96610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638971"/>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96610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41160"/>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18367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72283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0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112354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41793</xdr:rowOff>
    </xdr:from>
    <xdr:to>
      <xdr:col>85</xdr:col>
      <xdr:colOff>177800</xdr:colOff>
      <xdr:row>79</xdr:row>
      <xdr:rowOff>143393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128170</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1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43621</xdr:rowOff>
    </xdr:from>
    <xdr:to>
      <xdr:col>81</xdr:col>
      <xdr:colOff>101600</xdr:colOff>
      <xdr:row>79</xdr:row>
      <xdr:rowOff>145221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136348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80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45810</xdr:rowOff>
    </xdr:from>
    <xdr:to>
      <xdr:col>76</xdr:col>
      <xdr:colOff>165100</xdr:colOff>
      <xdr:row>79</xdr:row>
      <xdr:rowOff>147410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138537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83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77397</xdr:rowOff>
    </xdr:from>
    <xdr:to>
      <xdr:col>85</xdr:col>
      <xdr:colOff>127000</xdr:colOff>
      <xdr:row>98</xdr:row>
      <xdr:rowOff>78067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79497"/>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78067</xdr:rowOff>
    </xdr:from>
    <xdr:to>
      <xdr:col>81</xdr:col>
      <xdr:colOff>50800</xdr:colOff>
      <xdr:row>98</xdr:row>
      <xdr:rowOff>83604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80167"/>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83604</xdr:rowOff>
    </xdr:from>
    <xdr:to>
      <xdr:col>76</xdr:col>
      <xdr:colOff>114300</xdr:colOff>
      <xdr:row>98</xdr:row>
      <xdr:rowOff>93520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85704"/>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100542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93520</xdr:rowOff>
    </xdr:from>
    <xdr:to>
      <xdr:col>71</xdr:col>
      <xdr:colOff>177800</xdr:colOff>
      <xdr:row>98</xdr:row>
      <xdr:rowOff>95126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95620"/>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117846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26597</xdr:rowOff>
    </xdr:from>
    <xdr:to>
      <xdr:col>85</xdr:col>
      <xdr:colOff>177800</xdr:colOff>
      <xdr:row>98</xdr:row>
      <xdr:rowOff>128197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27267</xdr:rowOff>
    </xdr:from>
    <xdr:to>
      <xdr:col>81</xdr:col>
      <xdr:colOff>101600</xdr:colOff>
      <xdr:row>98</xdr:row>
      <xdr:rowOff>128867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119994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2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32804</xdr:rowOff>
    </xdr:from>
    <xdr:to>
      <xdr:col>76</xdr:col>
      <xdr:colOff>165100</xdr:colOff>
      <xdr:row>98</xdr:row>
      <xdr:rowOff>134404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125531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42720</xdr:rowOff>
    </xdr:from>
    <xdr:to>
      <xdr:col>72</xdr:col>
      <xdr:colOff>38100</xdr:colOff>
      <xdr:row>98</xdr:row>
      <xdr:rowOff>144320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135447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3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44326</xdr:rowOff>
    </xdr:from>
    <xdr:to>
      <xdr:col>67</xdr:col>
      <xdr:colOff>101600</xdr:colOff>
      <xdr:row>98</xdr:row>
      <xdr:rowOff>145926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137053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物価高騰対策として実施した商品券プレゼント事業やふるさと寄附金の増加に伴う関連経費の増加により、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年度完了予定の広域ごみ処理施設整備事業に向けた基金への積立等により、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年度から増加傾向にあり、今後も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年度までは、関連経費の増加が見込まれる。また、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年度から新型コロナウイルスワクチン接種事業が開始しており、臨時的な経費として増加している。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「農林水産業費」については、枝豆集出荷選別施設整備事業の皆減、「教育費」については、小中学校改修事業の減少により、それぞれ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年度比で減少している。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今後は、これまで同様に、事業効果・成果に重点を置いた「阿賀野市総合計画」に基づく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サイクルの遂行による市税等の経常一般財源確保によって、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阿賀野市としての特色、独自性をもった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事業の中でも、特に人口減少対策として実施する子ども・子育て施策へ財源を集中配分できるよう努めたい。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年度から</a:t>
          </a:r>
          <a:r>
            <a:rPr kumimoji="1" lang="en-US" altLang="ja-JP" sz="1200">
              <a:latin typeface="ＭＳ ゴシック" pitchFamily="49" charset="-128"/>
              <a:ea typeface="ＭＳ ゴシック" pitchFamily="49" charset="-128"/>
            </a:rPr>
            <a:t>R02</a:t>
          </a:r>
          <a:r>
            <a:rPr kumimoji="1" lang="ja-JP" altLang="en-US" sz="1200">
              <a:latin typeface="ＭＳ ゴシック" pitchFamily="49" charset="-128"/>
              <a:ea typeface="ＭＳ ゴシック" pitchFamily="49" charset="-128"/>
            </a:rPr>
            <a:t>年度の</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ja-JP" altLang="en-US" sz="1200">
              <a:latin typeface="ＭＳ ゴシック" pitchFamily="49" charset="-128"/>
              <a:ea typeface="ＭＳ ゴシック" pitchFamily="49" charset="-128"/>
            </a:rPr>
            <a:t>は、国補正予算に基づく事業実施のため、翌年度に繰り越すべき財源がそれぞれ前年度より大幅に増加したことが比率低下の要因として挙げられる。</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は、普通交付税の追加交付（</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+598</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百万円）等によるもの、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R04</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年度は、市税上振れ（</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+494</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百万円）等によるものがそれぞれ比率改善の要因として挙げられる。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残高は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、「阿賀野市総合計画」で掲げる目標指標達成に向けて計画的な</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水準を確保して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「国民健康保険特別会計」は、過去に継続的な赤字見込みから繰上充用による予算措置を行ってきた経緯があるが、近年はジェネリック医薬品の推奨など、医療給付費の抑制から赤字の解消が可能となった。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年度から県下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市での広域化による共同事業に移行したが、以降ほぼ横ばいの状況となっている。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今後は、被保険者の減少等により、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保険税</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の減少が見込まれるため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引き続き、医療給付費の抑制に向けた取組と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収支状況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注視が必要となる。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年度から公営企業会計に移行した「下水道事業会計」は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、経営改善に向けた取組で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比率向上に努める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「病院事業会計」においては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新病院の運営に完全移行したことから「あがの市民病院改革プラン」に基づいた経営収支の改善と安定化を図っている。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いずれの会計においても、収支の大幅な変動とならないよう臨時的な支出を可能な限り抑制し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計画的に事業遂行を行うことで指標の向上に努めている。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82</v>
      </c>
      <c r="C2" s="182"/>
      <c r="D2" s="183"/>
    </row>
    <row r="3" spans="1:119" ht="18.75" customHeight="1" thickBot="1" x14ac:dyDescent="0.3">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24122281</v>
      </c>
      <c r="BO4" s="407"/>
      <c r="BP4" s="407"/>
      <c r="BQ4" s="407"/>
      <c r="BR4" s="407"/>
      <c r="BS4" s="407"/>
      <c r="BT4" s="407"/>
      <c r="BU4" s="408"/>
      <c r="BV4" s="406">
        <v>24647240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6.9</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22761644</v>
      </c>
      <c r="BO5" s="444"/>
      <c r="BP5" s="444"/>
      <c r="BQ5" s="444"/>
      <c r="BR5" s="444"/>
      <c r="BS5" s="444"/>
      <c r="BT5" s="444"/>
      <c r="BU5" s="445"/>
      <c r="BV5" s="443">
        <v>23279950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88</v>
      </c>
      <c r="CU5" s="441"/>
      <c r="CV5" s="441"/>
      <c r="CW5" s="441"/>
      <c r="CX5" s="441"/>
      <c r="CY5" s="441"/>
      <c r="CZ5" s="441"/>
      <c r="DA5" s="442"/>
      <c r="DB5" s="440">
        <v>85.6</v>
      </c>
      <c r="DC5" s="441"/>
      <c r="DD5" s="441"/>
      <c r="DE5" s="441"/>
      <c r="DF5" s="441"/>
      <c r="DG5" s="441"/>
      <c r="DH5" s="441"/>
      <c r="DI5" s="442"/>
    </row>
    <row r="6" spans="1:119" ht="18.75" customHeight="1" x14ac:dyDescent="0.2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1360637</v>
      </c>
      <c r="BO6" s="444"/>
      <c r="BP6" s="444"/>
      <c r="BQ6" s="444"/>
      <c r="BR6" s="444"/>
      <c r="BS6" s="444"/>
      <c r="BT6" s="444"/>
      <c r="BU6" s="445"/>
      <c r="BV6" s="443">
        <v>1367290</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89</v>
      </c>
      <c r="CU6" s="481"/>
      <c r="CV6" s="481"/>
      <c r="CW6" s="481"/>
      <c r="CX6" s="481"/>
      <c r="CY6" s="481"/>
      <c r="CZ6" s="481"/>
      <c r="DA6" s="482"/>
      <c r="DB6" s="480">
        <v>88.6</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219171</v>
      </c>
      <c r="BO7" s="444"/>
      <c r="BP7" s="444"/>
      <c r="BQ7" s="444"/>
      <c r="BR7" s="444"/>
      <c r="BS7" s="444"/>
      <c r="BT7" s="444"/>
      <c r="BU7" s="445"/>
      <c r="BV7" s="443">
        <v>445663</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13030596</v>
      </c>
      <c r="CU7" s="444"/>
      <c r="CV7" s="444"/>
      <c r="CW7" s="444"/>
      <c r="CX7" s="444"/>
      <c r="CY7" s="444"/>
      <c r="CZ7" s="444"/>
      <c r="DA7" s="445"/>
      <c r="DB7" s="443">
        <v>13399142</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1141466</v>
      </c>
      <c r="BO8" s="444"/>
      <c r="BP8" s="444"/>
      <c r="BQ8" s="444"/>
      <c r="BR8" s="444"/>
      <c r="BS8" s="444"/>
      <c r="BT8" s="444"/>
      <c r="BU8" s="445"/>
      <c r="BV8" s="443">
        <v>921627</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3">
      <c r="A9" s="181"/>
      <c r="B9" s="437" t="s">
        <v>112</v>
      </c>
      <c r="C9" s="438"/>
      <c r="D9" s="438"/>
      <c r="E9" s="438"/>
      <c r="F9" s="438"/>
      <c r="G9" s="438"/>
      <c r="H9" s="438"/>
      <c r="I9" s="438"/>
      <c r="J9" s="438"/>
      <c r="K9" s="486"/>
      <c r="L9" s="487" t="s">
        <v>113</v>
      </c>
      <c r="M9" s="488"/>
      <c r="N9" s="488"/>
      <c r="O9" s="488"/>
      <c r="P9" s="488"/>
      <c r="Q9" s="489"/>
      <c r="R9" s="490">
        <v>40696</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106</v>
      </c>
      <c r="AV9" s="476"/>
      <c r="AW9" s="476"/>
      <c r="AX9" s="476"/>
      <c r="AY9" s="477" t="s">
        <v>116</v>
      </c>
      <c r="AZ9" s="478"/>
      <c r="BA9" s="478"/>
      <c r="BB9" s="478"/>
      <c r="BC9" s="478"/>
      <c r="BD9" s="478"/>
      <c r="BE9" s="478"/>
      <c r="BF9" s="478"/>
      <c r="BG9" s="478"/>
      <c r="BH9" s="478"/>
      <c r="BI9" s="478"/>
      <c r="BJ9" s="478"/>
      <c r="BK9" s="478"/>
      <c r="BL9" s="478"/>
      <c r="BM9" s="479"/>
      <c r="BN9" s="443">
        <v>219839</v>
      </c>
      <c r="BO9" s="444"/>
      <c r="BP9" s="444"/>
      <c r="BQ9" s="444"/>
      <c r="BR9" s="444"/>
      <c r="BS9" s="444"/>
      <c r="BT9" s="444"/>
      <c r="BU9" s="445"/>
      <c r="BV9" s="443">
        <v>353041</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14.7</v>
      </c>
      <c r="CU9" s="441"/>
      <c r="CV9" s="441"/>
      <c r="CW9" s="441"/>
      <c r="CX9" s="441"/>
      <c r="CY9" s="441"/>
      <c r="CZ9" s="441"/>
      <c r="DA9" s="442"/>
      <c r="DB9" s="440">
        <v>14.7</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118</v>
      </c>
      <c r="M10" s="473"/>
      <c r="N10" s="473"/>
      <c r="O10" s="473"/>
      <c r="P10" s="473"/>
      <c r="Q10" s="474"/>
      <c r="R10" s="494">
        <v>43415</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100029</v>
      </c>
      <c r="BO10" s="444"/>
      <c r="BP10" s="444"/>
      <c r="BQ10" s="444"/>
      <c r="BR10" s="444"/>
      <c r="BS10" s="444"/>
      <c r="BT10" s="444"/>
      <c r="BU10" s="445"/>
      <c r="BV10" s="443">
        <v>400100</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5">
      <c r="A12" s="181"/>
      <c r="B12" s="503" t="s">
        <v>130</v>
      </c>
      <c r="C12" s="504"/>
      <c r="D12" s="504"/>
      <c r="E12" s="504"/>
      <c r="F12" s="504"/>
      <c r="G12" s="504"/>
      <c r="H12" s="504"/>
      <c r="I12" s="504"/>
      <c r="J12" s="504"/>
      <c r="K12" s="505"/>
      <c r="L12" s="512" t="s">
        <v>131</v>
      </c>
      <c r="M12" s="513"/>
      <c r="N12" s="513"/>
      <c r="O12" s="513"/>
      <c r="P12" s="513"/>
      <c r="Q12" s="514"/>
      <c r="R12" s="515">
        <v>40353</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140</v>
      </c>
      <c r="N13" s="535"/>
      <c r="O13" s="535"/>
      <c r="P13" s="535"/>
      <c r="Q13" s="536"/>
      <c r="R13" s="527">
        <v>40026</v>
      </c>
      <c r="S13" s="528"/>
      <c r="T13" s="528"/>
      <c r="U13" s="528"/>
      <c r="V13" s="529"/>
      <c r="W13" s="459" t="s">
        <v>141</v>
      </c>
      <c r="X13" s="460"/>
      <c r="Y13" s="460"/>
      <c r="Z13" s="460"/>
      <c r="AA13" s="460"/>
      <c r="AB13" s="450"/>
      <c r="AC13" s="494">
        <v>1799</v>
      </c>
      <c r="AD13" s="495"/>
      <c r="AE13" s="495"/>
      <c r="AF13" s="495"/>
      <c r="AG13" s="537"/>
      <c r="AH13" s="494">
        <v>2106</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319868</v>
      </c>
      <c r="BO13" s="444"/>
      <c r="BP13" s="444"/>
      <c r="BQ13" s="444"/>
      <c r="BR13" s="444"/>
      <c r="BS13" s="444"/>
      <c r="BT13" s="444"/>
      <c r="BU13" s="445"/>
      <c r="BV13" s="443">
        <v>753141</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9.3000000000000007</v>
      </c>
      <c r="CU13" s="441"/>
      <c r="CV13" s="441"/>
      <c r="CW13" s="441"/>
      <c r="CX13" s="441"/>
      <c r="CY13" s="441"/>
      <c r="CZ13" s="441"/>
      <c r="DA13" s="442"/>
      <c r="DB13" s="440">
        <v>8.5</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146</v>
      </c>
      <c r="M14" s="525"/>
      <c r="N14" s="525"/>
      <c r="O14" s="525"/>
      <c r="P14" s="525"/>
      <c r="Q14" s="526"/>
      <c r="R14" s="527">
        <v>40860</v>
      </c>
      <c r="S14" s="528"/>
      <c r="T14" s="528"/>
      <c r="U14" s="528"/>
      <c r="V14" s="529"/>
      <c r="W14" s="433"/>
      <c r="X14" s="434"/>
      <c r="Y14" s="434"/>
      <c r="Z14" s="434"/>
      <c r="AA14" s="434"/>
      <c r="AB14" s="423"/>
      <c r="AC14" s="530">
        <v>9</v>
      </c>
      <c r="AD14" s="531"/>
      <c r="AE14" s="531"/>
      <c r="AF14" s="531"/>
      <c r="AG14" s="532"/>
      <c r="AH14" s="530">
        <v>9.6999999999999993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75</v>
      </c>
      <c r="CU14" s="542"/>
      <c r="CV14" s="542"/>
      <c r="CW14" s="542"/>
      <c r="CX14" s="542"/>
      <c r="CY14" s="542"/>
      <c r="CZ14" s="542"/>
      <c r="DA14" s="543"/>
      <c r="DB14" s="541">
        <v>96.5</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140</v>
      </c>
      <c r="N15" s="535"/>
      <c r="O15" s="535"/>
      <c r="P15" s="535"/>
      <c r="Q15" s="536"/>
      <c r="R15" s="527">
        <v>40597</v>
      </c>
      <c r="S15" s="528"/>
      <c r="T15" s="528"/>
      <c r="U15" s="528"/>
      <c r="V15" s="529"/>
      <c r="W15" s="459" t="s">
        <v>148</v>
      </c>
      <c r="X15" s="460"/>
      <c r="Y15" s="460"/>
      <c r="Z15" s="460"/>
      <c r="AA15" s="460"/>
      <c r="AB15" s="450"/>
      <c r="AC15" s="494">
        <v>6793</v>
      </c>
      <c r="AD15" s="495"/>
      <c r="AE15" s="495"/>
      <c r="AF15" s="495"/>
      <c r="AG15" s="537"/>
      <c r="AH15" s="494">
        <v>7438</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5015998</v>
      </c>
      <c r="BO15" s="407"/>
      <c r="BP15" s="407"/>
      <c r="BQ15" s="407"/>
      <c r="BR15" s="407"/>
      <c r="BS15" s="407"/>
      <c r="BT15" s="407"/>
      <c r="BU15" s="408"/>
      <c r="BV15" s="406">
        <v>4514037</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33.9</v>
      </c>
      <c r="AD16" s="531"/>
      <c r="AE16" s="531"/>
      <c r="AF16" s="531"/>
      <c r="AG16" s="532"/>
      <c r="AH16" s="530">
        <v>34.299999999999997</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11608730</v>
      </c>
      <c r="BO16" s="444"/>
      <c r="BP16" s="444"/>
      <c r="BQ16" s="444"/>
      <c r="BR16" s="444"/>
      <c r="BS16" s="444"/>
      <c r="BT16" s="444"/>
      <c r="BU16" s="445"/>
      <c r="BV16" s="443">
        <v>11662996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11451</v>
      </c>
      <c r="AD17" s="495"/>
      <c r="AE17" s="495"/>
      <c r="AF17" s="495"/>
      <c r="AG17" s="537"/>
      <c r="AH17" s="494">
        <v>12153</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6278066</v>
      </c>
      <c r="BO17" s="444"/>
      <c r="BP17" s="444"/>
      <c r="BQ17" s="444"/>
      <c r="BR17" s="444"/>
      <c r="BS17" s="444"/>
      <c r="BT17" s="444"/>
      <c r="BU17" s="445"/>
      <c r="BV17" s="443">
        <v>5616812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158</v>
      </c>
      <c r="C18" s="486"/>
      <c r="D18" s="486"/>
      <c r="E18" s="566"/>
      <c r="F18" s="566"/>
      <c r="G18" s="566"/>
      <c r="H18" s="566"/>
      <c r="I18" s="566"/>
      <c r="J18" s="566"/>
      <c r="K18" s="566"/>
      <c r="L18" s="567">
        <v>192.74</v>
      </c>
      <c r="M18" s="567"/>
      <c r="N18" s="567"/>
      <c r="O18" s="567"/>
      <c r="P18" s="567"/>
      <c r="Q18" s="567"/>
      <c r="R18" s="568"/>
      <c r="S18" s="568"/>
      <c r="T18" s="568"/>
      <c r="U18" s="568"/>
      <c r="V18" s="569"/>
      <c r="W18" s="461"/>
      <c r="X18" s="462"/>
      <c r="Y18" s="462"/>
      <c r="Z18" s="462"/>
      <c r="AA18" s="462"/>
      <c r="AB18" s="453"/>
      <c r="AC18" s="570">
        <v>57.1</v>
      </c>
      <c r="AD18" s="571"/>
      <c r="AE18" s="571"/>
      <c r="AF18" s="571"/>
      <c r="AG18" s="572"/>
      <c r="AH18" s="570">
        <v>56</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11674858</v>
      </c>
      <c r="BO18" s="444"/>
      <c r="BP18" s="444"/>
      <c r="BQ18" s="444"/>
      <c r="BR18" s="444"/>
      <c r="BS18" s="444"/>
      <c r="BT18" s="444"/>
      <c r="BU18" s="445"/>
      <c r="BV18" s="443">
        <v>11699699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160</v>
      </c>
      <c r="C19" s="486"/>
      <c r="D19" s="486"/>
      <c r="E19" s="566"/>
      <c r="F19" s="566"/>
      <c r="G19" s="566"/>
      <c r="H19" s="566"/>
      <c r="I19" s="566"/>
      <c r="J19" s="566"/>
      <c r="K19" s="566"/>
      <c r="L19" s="574">
        <v>211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16114413</v>
      </c>
      <c r="BO19" s="444"/>
      <c r="BP19" s="444"/>
      <c r="BQ19" s="444"/>
      <c r="BR19" s="444"/>
      <c r="BS19" s="444"/>
      <c r="BT19" s="444"/>
      <c r="BU19" s="445"/>
      <c r="BV19" s="443">
        <v>16184758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162</v>
      </c>
      <c r="C20" s="486"/>
      <c r="D20" s="486"/>
      <c r="E20" s="566"/>
      <c r="F20" s="566"/>
      <c r="G20" s="566"/>
      <c r="H20" s="566"/>
      <c r="I20" s="566"/>
      <c r="J20" s="566"/>
      <c r="K20" s="566"/>
      <c r="L20" s="574">
        <v>13484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19736454</v>
      </c>
      <c r="BO22" s="407"/>
      <c r="BP22" s="407"/>
      <c r="BQ22" s="407"/>
      <c r="BR22" s="407"/>
      <c r="BS22" s="407"/>
      <c r="BT22" s="407"/>
      <c r="BU22" s="408"/>
      <c r="BV22" s="406">
        <v>20729383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16794636</v>
      </c>
      <c r="BO23" s="444"/>
      <c r="BP23" s="444"/>
      <c r="BQ23" s="444"/>
      <c r="BR23" s="444"/>
      <c r="BS23" s="444"/>
      <c r="BT23" s="444"/>
      <c r="BU23" s="445"/>
      <c r="BV23" s="443">
        <v>17547969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172</v>
      </c>
      <c r="F24" s="473"/>
      <c r="G24" s="473"/>
      <c r="H24" s="473"/>
      <c r="I24" s="473"/>
      <c r="J24" s="473"/>
      <c r="K24" s="474"/>
      <c r="L24" s="494">
        <v>1</v>
      </c>
      <c r="M24" s="495"/>
      <c r="N24" s="495"/>
      <c r="O24" s="495"/>
      <c r="P24" s="537"/>
      <c r="Q24" s="494">
        <v>8290</v>
      </c>
      <c r="R24" s="495"/>
      <c r="S24" s="495"/>
      <c r="T24" s="495"/>
      <c r="U24" s="495"/>
      <c r="V24" s="537"/>
      <c r="W24" s="589"/>
      <c r="X24" s="590"/>
      <c r="Y24" s="591"/>
      <c r="Z24" s="493" t="s">
        <v>173</v>
      </c>
      <c r="AA24" s="473"/>
      <c r="AB24" s="473"/>
      <c r="AC24" s="473"/>
      <c r="AD24" s="473"/>
      <c r="AE24" s="473"/>
      <c r="AF24" s="473"/>
      <c r="AG24" s="474"/>
      <c r="AH24" s="494">
        <v>395</v>
      </c>
      <c r="AI24" s="495"/>
      <c r="AJ24" s="495"/>
      <c r="AK24" s="495"/>
      <c r="AL24" s="537"/>
      <c r="AM24" s="494">
        <v>1186580</v>
      </c>
      <c r="AN24" s="495"/>
      <c r="AO24" s="495"/>
      <c r="AP24" s="495"/>
      <c r="AQ24" s="495"/>
      <c r="AR24" s="537"/>
      <c r="AS24" s="494">
        <v>3004</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12032730</v>
      </c>
      <c r="BO24" s="444"/>
      <c r="BP24" s="444"/>
      <c r="BQ24" s="444"/>
      <c r="BR24" s="444"/>
      <c r="BS24" s="444"/>
      <c r="BT24" s="444"/>
      <c r="BU24" s="445"/>
      <c r="BV24" s="443">
        <v>12341506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175</v>
      </c>
      <c r="F25" s="473"/>
      <c r="G25" s="473"/>
      <c r="H25" s="473"/>
      <c r="I25" s="473"/>
      <c r="J25" s="473"/>
      <c r="K25" s="474"/>
      <c r="L25" s="494">
        <v>1</v>
      </c>
      <c r="M25" s="495"/>
      <c r="N25" s="495"/>
      <c r="O25" s="495"/>
      <c r="P25" s="537"/>
      <c r="Q25" s="494">
        <v>6350</v>
      </c>
      <c r="R25" s="495"/>
      <c r="S25" s="495"/>
      <c r="T25" s="495"/>
      <c r="U25" s="495"/>
      <c r="V25" s="537"/>
      <c r="W25" s="589"/>
      <c r="X25" s="590"/>
      <c r="Y25" s="591"/>
      <c r="Z25" s="493" t="s">
        <v>176</v>
      </c>
      <c r="AA25" s="473"/>
      <c r="AB25" s="473"/>
      <c r="AC25" s="473"/>
      <c r="AD25" s="473"/>
      <c r="AE25" s="473"/>
      <c r="AF25" s="473"/>
      <c r="AG25" s="474"/>
      <c r="AH25" s="494">
        <v>83</v>
      </c>
      <c r="AI25" s="495"/>
      <c r="AJ25" s="495"/>
      <c r="AK25" s="495"/>
      <c r="AL25" s="537"/>
      <c r="AM25" s="494">
        <v>250992</v>
      </c>
      <c r="AN25" s="495"/>
      <c r="AO25" s="495"/>
      <c r="AP25" s="495"/>
      <c r="AQ25" s="495"/>
      <c r="AR25" s="537"/>
      <c r="AS25" s="494">
        <v>3024</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1446170</v>
      </c>
      <c r="BO25" s="407"/>
      <c r="BP25" s="407"/>
      <c r="BQ25" s="407"/>
      <c r="BR25" s="407"/>
      <c r="BS25" s="407"/>
      <c r="BT25" s="407"/>
      <c r="BU25" s="408"/>
      <c r="BV25" s="406">
        <v>2084309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178</v>
      </c>
      <c r="F26" s="473"/>
      <c r="G26" s="473"/>
      <c r="H26" s="473"/>
      <c r="I26" s="473"/>
      <c r="J26" s="473"/>
      <c r="K26" s="474"/>
      <c r="L26" s="494">
        <v>1</v>
      </c>
      <c r="M26" s="495"/>
      <c r="N26" s="495"/>
      <c r="O26" s="495"/>
      <c r="P26" s="537"/>
      <c r="Q26" s="494">
        <v>5600</v>
      </c>
      <c r="R26" s="495"/>
      <c r="S26" s="495"/>
      <c r="T26" s="495"/>
      <c r="U26" s="495"/>
      <c r="V26" s="537"/>
      <c r="W26" s="589"/>
      <c r="X26" s="590"/>
      <c r="Y26" s="591"/>
      <c r="Z26" s="493" t="s">
        <v>179</v>
      </c>
      <c r="AA26" s="595"/>
      <c r="AB26" s="595"/>
      <c r="AC26" s="595"/>
      <c r="AD26" s="595"/>
      <c r="AE26" s="595"/>
      <c r="AF26" s="595"/>
      <c r="AG26" s="596"/>
      <c r="AH26" s="494">
        <v>16</v>
      </c>
      <c r="AI26" s="495"/>
      <c r="AJ26" s="495"/>
      <c r="AK26" s="495"/>
      <c r="AL26" s="537"/>
      <c r="AM26" s="494">
        <v>43936</v>
      </c>
      <c r="AN26" s="495"/>
      <c r="AO26" s="495"/>
      <c r="AP26" s="495"/>
      <c r="AQ26" s="495"/>
      <c r="AR26" s="537"/>
      <c r="AS26" s="494">
        <v>2746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182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183</v>
      </c>
      <c r="F27" s="473"/>
      <c r="G27" s="473"/>
      <c r="H27" s="473"/>
      <c r="I27" s="473"/>
      <c r="J27" s="473"/>
      <c r="K27" s="474"/>
      <c r="L27" s="494">
        <v>1</v>
      </c>
      <c r="M27" s="495"/>
      <c r="N27" s="495"/>
      <c r="O27" s="495"/>
      <c r="P27" s="537"/>
      <c r="Q27" s="494">
        <v>3836</v>
      </c>
      <c r="R27" s="495"/>
      <c r="S27" s="495"/>
      <c r="T27" s="495"/>
      <c r="U27" s="495"/>
      <c r="V27" s="537"/>
      <c r="W27" s="589"/>
      <c r="X27" s="590"/>
      <c r="Y27" s="591"/>
      <c r="Z27" s="493" t="s">
        <v>184</v>
      </c>
      <c r="AA27" s="473"/>
      <c r="AB27" s="473"/>
      <c r="AC27" s="473"/>
      <c r="AD27" s="473"/>
      <c r="AE27" s="473"/>
      <c r="AF27" s="473"/>
      <c r="AG27" s="474"/>
      <c r="AH27" s="494">
        <v>15</v>
      </c>
      <c r="AI27" s="495"/>
      <c r="AJ27" s="495"/>
      <c r="AK27" s="495"/>
      <c r="AL27" s="537"/>
      <c r="AM27" s="494">
        <v>45735</v>
      </c>
      <c r="AN27" s="495"/>
      <c r="AO27" s="495"/>
      <c r="AP27" s="495"/>
      <c r="AQ27" s="495"/>
      <c r="AR27" s="537"/>
      <c r="AS27" s="494">
        <v>3049</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138</v>
      </c>
      <c r="BO27" s="563"/>
      <c r="BP27" s="563"/>
      <c r="BQ27" s="563"/>
      <c r="BR27" s="563"/>
      <c r="BS27" s="563"/>
      <c r="BT27" s="563"/>
      <c r="BU27" s="564"/>
      <c r="BV27" s="562" t="s">
        <v>181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186</v>
      </c>
      <c r="F28" s="473"/>
      <c r="G28" s="473"/>
      <c r="H28" s="473"/>
      <c r="I28" s="473"/>
      <c r="J28" s="473"/>
      <c r="K28" s="474"/>
      <c r="L28" s="494">
        <v>1</v>
      </c>
      <c r="M28" s="495"/>
      <c r="N28" s="495"/>
      <c r="O28" s="495"/>
      <c r="P28" s="537"/>
      <c r="Q28" s="494">
        <v>3127</v>
      </c>
      <c r="R28" s="495"/>
      <c r="S28" s="495"/>
      <c r="T28" s="495"/>
      <c r="U28" s="495"/>
      <c r="V28" s="537"/>
      <c r="W28" s="589"/>
      <c r="X28" s="590"/>
      <c r="Y28" s="591"/>
      <c r="Z28" s="493" t="s">
        <v>187</v>
      </c>
      <c r="AA28" s="473"/>
      <c r="AB28" s="473"/>
      <c r="AC28" s="473"/>
      <c r="AD28" s="473"/>
      <c r="AE28" s="473"/>
      <c r="AF28" s="473"/>
      <c r="AG28" s="474"/>
      <c r="AH28" s="494" t="s">
        <v>181</v>
      </c>
      <c r="AI28" s="495"/>
      <c r="AJ28" s="495"/>
      <c r="AK28" s="495"/>
      <c r="AL28" s="537"/>
      <c r="AM28" s="494" t="s">
        <v>181</v>
      </c>
      <c r="AN28" s="495"/>
      <c r="AO28" s="495"/>
      <c r="AP28" s="495"/>
      <c r="AQ28" s="495"/>
      <c r="AR28" s="537"/>
      <c r="AS28" s="494" t="s">
        <v>181</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2462025</v>
      </c>
      <c r="BO28" s="407"/>
      <c r="BP28" s="407"/>
      <c r="BQ28" s="407"/>
      <c r="BR28" s="407"/>
      <c r="BS28" s="407"/>
      <c r="BT28" s="407"/>
      <c r="BU28" s="408"/>
      <c r="BV28" s="406">
        <v>2361996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189</v>
      </c>
      <c r="F29" s="473"/>
      <c r="G29" s="473"/>
      <c r="H29" s="473"/>
      <c r="I29" s="473"/>
      <c r="J29" s="473"/>
      <c r="K29" s="474"/>
      <c r="L29" s="494">
        <v>14</v>
      </c>
      <c r="M29" s="495"/>
      <c r="N29" s="495"/>
      <c r="O29" s="495"/>
      <c r="P29" s="537"/>
      <c r="Q29" s="494">
        <v>2878</v>
      </c>
      <c r="R29" s="495"/>
      <c r="S29" s="495"/>
      <c r="T29" s="495"/>
      <c r="U29" s="495"/>
      <c r="V29" s="537"/>
      <c r="W29" s="592"/>
      <c r="X29" s="593"/>
      <c r="Y29" s="594"/>
      <c r="Z29" s="493" t="s">
        <v>190</v>
      </c>
      <c r="AA29" s="473"/>
      <c r="AB29" s="473"/>
      <c r="AC29" s="473"/>
      <c r="AD29" s="473"/>
      <c r="AE29" s="473"/>
      <c r="AF29" s="473"/>
      <c r="AG29" s="474"/>
      <c r="AH29" s="494">
        <v>410</v>
      </c>
      <c r="AI29" s="495"/>
      <c r="AJ29" s="495"/>
      <c r="AK29" s="495"/>
      <c r="AL29" s="537"/>
      <c r="AM29" s="494">
        <v>1232315</v>
      </c>
      <c r="AN29" s="495"/>
      <c r="AO29" s="495"/>
      <c r="AP29" s="495"/>
      <c r="AQ29" s="495"/>
      <c r="AR29" s="537"/>
      <c r="AS29" s="494">
        <v>3006</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366932</v>
      </c>
      <c r="BO29" s="444"/>
      <c r="BP29" s="444"/>
      <c r="BQ29" s="444"/>
      <c r="BR29" s="444"/>
      <c r="BS29" s="444"/>
      <c r="BT29" s="444"/>
      <c r="BU29" s="445"/>
      <c r="BV29" s="443">
        <v>366925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6572335</v>
      </c>
      <c r="BO30" s="563"/>
      <c r="BP30" s="563"/>
      <c r="BQ30" s="563"/>
      <c r="BR30" s="563"/>
      <c r="BS30" s="563"/>
      <c r="BT30" s="563"/>
      <c r="BU30" s="564"/>
      <c r="BV30" s="562">
        <v>5717305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少年自然の家特別会計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五泉地域衛生施設組合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下越福祉行政組合（一般会計）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〃（老人ホーム特別会計）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〃（保健施設特別会計）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新潟県市町村総合事務組合（一般会計）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〃（職員退職手当支給事業特別会計）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〃（消防団員等公務災害補償事業特別会計）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〃（消防賞じゅつ金支給事業特別会計）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〃（非常勤職員公務災害補償等特別会計）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〃（交通災害共済事業特別会計）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ukL5vrcuPsSCasEs+j6pfk6nGR3aUk9sioZCnRG1L+v88qC+c+aMHkXGkyy7Mg7FVhL7acFFhQRj8WDdHO7/gQ==" saltValue="0N34lotyZDODeiSmBXgO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5">
      <c r="A34" s="22"/>
      <c r="B34" s="31"/>
      <c r="C34" s="1187" t="s">
        <v>573</v>
      </c>
      <c r="D34" s="1187"/>
      <c r="E34" s="1188"/>
      <c r="F34" s="32">
        <v>6.56</v>
      </c>
      <c r="G34" s="33">
        <v>5.55</v>
      </c>
      <c r="H34" s="33">
        <v>4.4000000000000004</v>
      </c>
      <c r="I34" s="33">
        <v>6.87</v>
      </c>
      <c r="J34" s="34">
        <v>8.75</v>
      </c>
      <c r="K34" s="22"/>
      <c r="L34" s="22"/>
      <c r="M34" s="22"/>
      <c r="N34" s="22"/>
      <c r="O34" s="22"/>
      <c r="P34" s="22"/>
    </row>
    <row r="35" spans="1:16" ht="39" customHeight="1" x14ac:dyDescent="0.25">
      <c r="A35" s="22"/>
      <c r="B35" s="35"/>
      <c r="C35" s="1181" t="s">
        <v>574</v>
      </c>
      <c r="D35" s="1182"/>
      <c r="E35" s="1183"/>
      <c r="F35" s="36">
        <v>6.46</v>
      </c>
      <c r="G35" s="37">
        <v>6.74</v>
      </c>
      <c r="H35" s="37">
        <v>7.3</v>
      </c>
      <c r="I35" s="37">
        <v>7.08</v>
      </c>
      <c r="J35" s="38">
        <v>7.75</v>
      </c>
      <c r="K35" s="22"/>
      <c r="L35" s="22"/>
      <c r="M35" s="22"/>
      <c r="N35" s="22"/>
      <c r="O35" s="22"/>
      <c r="P35" s="22"/>
    </row>
    <row r="36" spans="1:16" ht="39" customHeight="1" x14ac:dyDescent="0.25">
      <c r="A36" s="22"/>
      <c r="B36" s="35"/>
      <c r="C36" s="1181" t="s">
        <v>575</v>
      </c>
      <c r="D36" s="1182"/>
      <c r="E36" s="1183"/>
      <c r="F36" s="36" t="s">
        <v>523</v>
      </c>
      <c r="G36" s="37">
        <v>1.0900000000000001</v>
      </c>
      <c r="H36" s="37">
        <v>1.61</v>
      </c>
      <c r="I36" s="37">
        <v>1.9</v>
      </c>
      <c r="J36" s="38">
        <v>2.35</v>
      </c>
      <c r="K36" s="22"/>
      <c r="L36" s="22"/>
      <c r="M36" s="22"/>
      <c r="N36" s="22"/>
      <c r="O36" s="22"/>
      <c r="P36" s="22"/>
    </row>
    <row r="37" spans="1:16" ht="39" customHeight="1" x14ac:dyDescent="0.25">
      <c r="A37" s="22"/>
      <c r="B37" s="35"/>
      <c r="C37" s="1181" t="s">
        <v>576</v>
      </c>
      <c r="D37" s="1182"/>
      <c r="E37" s="1183"/>
      <c r="F37" s="36">
        <v>1.77</v>
      </c>
      <c r="G37" s="37">
        <v>1.04</v>
      </c>
      <c r="H37" s="37">
        <v>1.26</v>
      </c>
      <c r="I37" s="37">
        <v>1.18</v>
      </c>
      <c r="J37" s="38">
        <v>1.47</v>
      </c>
      <c r="K37" s="22"/>
      <c r="L37" s="22"/>
      <c r="M37" s="22"/>
      <c r="N37" s="22"/>
      <c r="O37" s="22"/>
      <c r="P37" s="22"/>
    </row>
    <row r="38" spans="1:16" ht="39" customHeight="1" x14ac:dyDescent="0.25">
      <c r="A38" s="22"/>
      <c r="B38" s="35"/>
      <c r="C38" s="1181" t="s">
        <v>577</v>
      </c>
      <c r="D38" s="1182"/>
      <c r="E38" s="1183"/>
      <c r="F38" s="36">
        <v>0.9</v>
      </c>
      <c r="G38" s="37">
        <v>1.26</v>
      </c>
      <c r="H38" s="37">
        <v>1.27</v>
      </c>
      <c r="I38" s="37">
        <v>1.74</v>
      </c>
      <c r="J38" s="38">
        <v>1.31</v>
      </c>
      <c r="K38" s="22"/>
      <c r="L38" s="22"/>
      <c r="M38" s="22"/>
      <c r="N38" s="22"/>
      <c r="O38" s="22"/>
      <c r="P38" s="22"/>
    </row>
    <row r="39" spans="1:16" ht="39" customHeight="1" x14ac:dyDescent="0.25">
      <c r="A39" s="22"/>
      <c r="B39" s="35"/>
      <c r="C39" s="1181" t="s">
        <v>578</v>
      </c>
      <c r="D39" s="1182"/>
      <c r="E39" s="1183"/>
      <c r="F39" s="36">
        <v>0.41</v>
      </c>
      <c r="G39" s="37">
        <v>0.39</v>
      </c>
      <c r="H39" s="37">
        <v>0.38</v>
      </c>
      <c r="I39" s="37">
        <v>0.37</v>
      </c>
      <c r="J39" s="38">
        <v>0.34</v>
      </c>
      <c r="K39" s="22"/>
      <c r="L39" s="22"/>
      <c r="M39" s="22"/>
      <c r="N39" s="22"/>
      <c r="O39" s="22"/>
      <c r="P39" s="22"/>
    </row>
    <row r="40" spans="1:16" ht="39" customHeight="1" x14ac:dyDescent="0.25">
      <c r="A40" s="22"/>
      <c r="B40" s="35"/>
      <c r="C40" s="1181" t="s">
        <v>579</v>
      </c>
      <c r="D40" s="1182"/>
      <c r="E40" s="1183"/>
      <c r="F40" s="36">
        <v>0.06</v>
      </c>
      <c r="G40" s="37">
        <v>0.05</v>
      </c>
      <c r="H40" s="37">
        <v>0.06</v>
      </c>
      <c r="I40" s="37">
        <v>0.06</v>
      </c>
      <c r="J40" s="38">
        <v>0.08</v>
      </c>
      <c r="K40" s="22"/>
      <c r="L40" s="22"/>
      <c r="M40" s="22"/>
      <c r="N40" s="22"/>
      <c r="O40" s="22"/>
      <c r="P40" s="22"/>
    </row>
    <row r="41" spans="1:16" ht="39" customHeight="1" x14ac:dyDescent="0.25">
      <c r="A41" s="22"/>
      <c r="B41" s="35"/>
      <c r="C41" s="1181" t="s">
        <v>580</v>
      </c>
      <c r="D41" s="1182"/>
      <c r="E41" s="1183"/>
      <c r="F41" s="36">
        <v>0.01</v>
      </c>
      <c r="G41" s="37">
        <v>0.01</v>
      </c>
      <c r="H41" s="37">
        <v>0.01</v>
      </c>
      <c r="I41" s="37">
        <v>0.01</v>
      </c>
      <c r="J41" s="38">
        <v>0</v>
      </c>
      <c r="K41" s="22"/>
      <c r="L41" s="22"/>
      <c r="M41" s="22"/>
      <c r="N41" s="22"/>
      <c r="O41" s="22"/>
      <c r="P41" s="22"/>
    </row>
    <row r="42" spans="1:16" ht="39" customHeight="1" x14ac:dyDescent="0.25">
      <c r="A42" s="22"/>
      <c r="B42" s="39"/>
      <c r="C42" s="1181" t="s">
        <v>581</v>
      </c>
      <c r="D42" s="1182"/>
      <c r="E42" s="1183"/>
      <c r="F42" s="36" t="s">
        <v>523</v>
      </c>
      <c r="G42" s="37" t="s">
        <v>523</v>
      </c>
      <c r="H42" s="37" t="s">
        <v>523</v>
      </c>
      <c r="I42" s="37" t="s">
        <v>523</v>
      </c>
      <c r="J42" s="38" t="s">
        <v>523</v>
      </c>
      <c r="K42" s="22"/>
      <c r="L42" s="22"/>
      <c r="M42" s="22"/>
      <c r="N42" s="22"/>
      <c r="O42" s="22"/>
      <c r="P42" s="22"/>
    </row>
    <row r="43" spans="1:16" ht="39" customHeight="1" thickBot="1" x14ac:dyDescent="0.3">
      <c r="A43" s="22"/>
      <c r="B43" s="40"/>
      <c r="C43" s="1184" t="s">
        <v>582</v>
      </c>
      <c r="D43" s="1185"/>
      <c r="E43" s="1186"/>
      <c r="F43" s="41">
        <v>1.5</v>
      </c>
      <c r="G43" s="42">
        <v>0</v>
      </c>
      <c r="H43" s="42" t="s">
        <v>523</v>
      </c>
      <c r="I43" s="42" t="s">
        <v>523</v>
      </c>
      <c r="J43" s="43" t="s">
        <v>523</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dM0dgKhdnFVEklwTA4KekTBL+kRdCIBA/0laGVeea+xGXcI/KaUj5MrMmwqOYoYzoyOUcZw1XMoGwu9zfBY7Aw==" saltValue="6fVB1hENSMlhv4WPoi5J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5">
      <c r="A45" s="48"/>
      <c r="B45" s="1189" t="s">
        <v>10</v>
      </c>
      <c r="C45" s="1190"/>
      <c r="D45" s="58"/>
      <c r="E45" s="1195" t="s">
        <v>11</v>
      </c>
      <c r="F45" s="1195"/>
      <c r="G45" s="1195"/>
      <c r="H45" s="1195"/>
      <c r="I45" s="1195"/>
      <c r="J45" s="1196"/>
      <c r="K45" s="59">
        <v>2313</v>
      </c>
      <c r="L45" s="60">
        <v>2293</v>
      </c>
      <c r="M45" s="60">
        <v>2379</v>
      </c>
      <c r="N45" s="60">
        <v>2412</v>
      </c>
      <c r="O45" s="61">
        <v>2384</v>
      </c>
      <c r="P45" s="48"/>
      <c r="Q45" s="48"/>
      <c r="R45" s="48"/>
      <c r="S45" s="48"/>
      <c r="T45" s="48"/>
      <c r="U45" s="48"/>
    </row>
    <row r="46" spans="1:21" ht="30.75" customHeight="1" x14ac:dyDescent="0.25">
      <c r="A46" s="48"/>
      <c r="B46" s="1191"/>
      <c r="C46" s="1192"/>
      <c r="D46" s="62"/>
      <c r="E46" s="1197" t="s">
        <v>12</v>
      </c>
      <c r="F46" s="1197"/>
      <c r="G46" s="1197"/>
      <c r="H46" s="1197"/>
      <c r="I46" s="1197"/>
      <c r="J46" s="1198"/>
      <c r="K46" s="63" t="s">
        <v>523</v>
      </c>
      <c r="L46" s="64" t="s">
        <v>523</v>
      </c>
      <c r="M46" s="64" t="s">
        <v>523</v>
      </c>
      <c r="N46" s="64" t="s">
        <v>523</v>
      </c>
      <c r="O46" s="65" t="s">
        <v>523</v>
      </c>
      <c r="P46" s="48"/>
      <c r="Q46" s="48"/>
      <c r="R46" s="48"/>
      <c r="S46" s="48"/>
      <c r="T46" s="48"/>
      <c r="U46" s="48"/>
    </row>
    <row r="47" spans="1:21" ht="30.75" customHeight="1" x14ac:dyDescent="0.25">
      <c r="A47" s="48"/>
      <c r="B47" s="1191"/>
      <c r="C47" s="1192"/>
      <c r="D47" s="62"/>
      <c r="E47" s="1197" t="s">
        <v>13</v>
      </c>
      <c r="F47" s="1197"/>
      <c r="G47" s="1197"/>
      <c r="H47" s="1197"/>
      <c r="I47" s="1197"/>
      <c r="J47" s="1198"/>
      <c r="K47" s="63" t="s">
        <v>523</v>
      </c>
      <c r="L47" s="64" t="s">
        <v>523</v>
      </c>
      <c r="M47" s="64" t="s">
        <v>523</v>
      </c>
      <c r="N47" s="64" t="s">
        <v>523</v>
      </c>
      <c r="O47" s="65" t="s">
        <v>523</v>
      </c>
      <c r="P47" s="48"/>
      <c r="Q47" s="48"/>
      <c r="R47" s="48"/>
      <c r="S47" s="48"/>
      <c r="T47" s="48"/>
      <c r="U47" s="48"/>
    </row>
    <row r="48" spans="1:21" ht="30.75" customHeight="1" x14ac:dyDescent="0.25">
      <c r="A48" s="48"/>
      <c r="B48" s="1191"/>
      <c r="C48" s="1192"/>
      <c r="D48" s="62"/>
      <c r="E48" s="1197" t="s">
        <v>14</v>
      </c>
      <c r="F48" s="1197"/>
      <c r="G48" s="1197"/>
      <c r="H48" s="1197"/>
      <c r="I48" s="1197"/>
      <c r="J48" s="1198"/>
      <c r="K48" s="63">
        <v>956</v>
      </c>
      <c r="L48" s="64">
        <v>932</v>
      </c>
      <c r="M48" s="64">
        <v>920</v>
      </c>
      <c r="N48" s="64">
        <v>942</v>
      </c>
      <c r="O48" s="65">
        <v>971</v>
      </c>
      <c r="P48" s="48"/>
      <c r="Q48" s="48"/>
      <c r="R48" s="48"/>
      <c r="S48" s="48"/>
      <c r="T48" s="48"/>
      <c r="U48" s="48"/>
    </row>
    <row r="49" spans="1:21" ht="30.75" customHeight="1" x14ac:dyDescent="0.25">
      <c r="A49" s="48"/>
      <c r="B49" s="1191"/>
      <c r="C49" s="1192"/>
      <c r="D49" s="62"/>
      <c r="E49" s="1197" t="s">
        <v>15</v>
      </c>
      <c r="F49" s="1197"/>
      <c r="G49" s="1197"/>
      <c r="H49" s="1197"/>
      <c r="I49" s="1197"/>
      <c r="J49" s="1198"/>
      <c r="K49" s="63">
        <v>16</v>
      </c>
      <c r="L49" s="64">
        <v>17</v>
      </c>
      <c r="M49" s="64">
        <v>17</v>
      </c>
      <c r="N49" s="64">
        <v>22</v>
      </c>
      <c r="O49" s="65">
        <v>29</v>
      </c>
      <c r="P49" s="48"/>
      <c r="Q49" s="48"/>
      <c r="R49" s="48"/>
      <c r="S49" s="48"/>
      <c r="T49" s="48"/>
      <c r="U49" s="48"/>
    </row>
    <row r="50" spans="1:21" ht="30.75" customHeight="1" x14ac:dyDescent="0.25">
      <c r="A50" s="48"/>
      <c r="B50" s="1191"/>
      <c r="C50" s="1192"/>
      <c r="D50" s="62"/>
      <c r="E50" s="1197" t="s">
        <v>16</v>
      </c>
      <c r="F50" s="1197"/>
      <c r="G50" s="1197"/>
      <c r="H50" s="1197"/>
      <c r="I50" s="1197"/>
      <c r="J50" s="1198"/>
      <c r="K50" s="63">
        <v>20</v>
      </c>
      <c r="L50" s="64">
        <v>20</v>
      </c>
      <c r="M50" s="64">
        <v>9</v>
      </c>
      <c r="N50" s="64">
        <v>0</v>
      </c>
      <c r="O50" s="65">
        <v>0</v>
      </c>
      <c r="P50" s="48"/>
      <c r="Q50" s="48"/>
      <c r="R50" s="48"/>
      <c r="S50" s="48"/>
      <c r="T50" s="48"/>
      <c r="U50" s="48"/>
    </row>
    <row r="51" spans="1:21" ht="30.75" customHeight="1" x14ac:dyDescent="0.25">
      <c r="A51" s="48"/>
      <c r="B51" s="1193"/>
      <c r="C51" s="1194"/>
      <c r="D51" s="66"/>
      <c r="E51" s="1197" t="s">
        <v>17</v>
      </c>
      <c r="F51" s="1197"/>
      <c r="G51" s="1197"/>
      <c r="H51" s="1197"/>
      <c r="I51" s="1197"/>
      <c r="J51" s="1198"/>
      <c r="K51" s="63" t="s">
        <v>523</v>
      </c>
      <c r="L51" s="64" t="s">
        <v>523</v>
      </c>
      <c r="M51" s="64" t="s">
        <v>523</v>
      </c>
      <c r="N51" s="64" t="s">
        <v>523</v>
      </c>
      <c r="O51" s="65" t="s">
        <v>523</v>
      </c>
      <c r="P51" s="48"/>
      <c r="Q51" s="48"/>
      <c r="R51" s="48"/>
      <c r="S51" s="48"/>
      <c r="T51" s="48"/>
      <c r="U51" s="48"/>
    </row>
    <row r="52" spans="1:21" ht="30.75" customHeight="1" x14ac:dyDescent="0.25">
      <c r="A52" s="48"/>
      <c r="B52" s="1199" t="s">
        <v>18</v>
      </c>
      <c r="C52" s="1200"/>
      <c r="D52" s="66"/>
      <c r="E52" s="1197" t="s">
        <v>19</v>
      </c>
      <c r="F52" s="1197"/>
      <c r="G52" s="1197"/>
      <c r="H52" s="1197"/>
      <c r="I52" s="1197"/>
      <c r="J52" s="1198"/>
      <c r="K52" s="63">
        <v>2430</v>
      </c>
      <c r="L52" s="64">
        <v>2408</v>
      </c>
      <c r="M52" s="64">
        <v>2442</v>
      </c>
      <c r="N52" s="64">
        <v>2396</v>
      </c>
      <c r="O52" s="65">
        <v>2206</v>
      </c>
      <c r="P52" s="48"/>
      <c r="Q52" s="48"/>
      <c r="R52" s="48"/>
      <c r="S52" s="48"/>
      <c r="T52" s="48"/>
      <c r="U52" s="48"/>
    </row>
    <row r="53" spans="1:21" ht="30.75" customHeight="1" thickBot="1" x14ac:dyDescent="0.3">
      <c r="A53" s="48"/>
      <c r="B53" s="1201" t="s">
        <v>20</v>
      </c>
      <c r="C53" s="1202"/>
      <c r="D53" s="67"/>
      <c r="E53" s="1203" t="s">
        <v>21</v>
      </c>
      <c r="F53" s="1203"/>
      <c r="G53" s="1203"/>
      <c r="H53" s="1203"/>
      <c r="I53" s="1203"/>
      <c r="J53" s="1204"/>
      <c r="K53" s="68">
        <v>875</v>
      </c>
      <c r="L53" s="69">
        <v>854</v>
      </c>
      <c r="M53" s="69">
        <v>883</v>
      </c>
      <c r="N53" s="69">
        <v>980</v>
      </c>
      <c r="O53" s="70">
        <v>1178</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5">
      <c r="B58" s="1205" t="s">
        <v>25</v>
      </c>
      <c r="C58" s="1206"/>
      <c r="D58" s="1211" t="s">
        <v>26</v>
      </c>
      <c r="E58" s="1212"/>
      <c r="F58" s="1212"/>
      <c r="G58" s="1212"/>
      <c r="H58" s="1212"/>
      <c r="I58" s="1212"/>
      <c r="J58" s="1213"/>
      <c r="K58" s="83"/>
      <c r="L58" s="84"/>
      <c r="M58" s="84"/>
      <c r="N58" s="84"/>
      <c r="O58" s="85"/>
    </row>
    <row r="59" spans="1:21" ht="31.5" customHeight="1" x14ac:dyDescent="0.25">
      <c r="B59" s="1207"/>
      <c r="C59" s="1208"/>
      <c r="D59" s="1214" t="s">
        <v>27</v>
      </c>
      <c r="E59" s="1215"/>
      <c r="F59" s="1215"/>
      <c r="G59" s="1215"/>
      <c r="H59" s="1215"/>
      <c r="I59" s="1215"/>
      <c r="J59" s="1216"/>
      <c r="K59" s="86"/>
      <c r="L59" s="87"/>
      <c r="M59" s="87"/>
      <c r="N59" s="87"/>
      <c r="O59" s="88"/>
    </row>
    <row r="60" spans="1:21" ht="31.5" customHeight="1" thickBot="1" x14ac:dyDescent="0.3">
      <c r="B60" s="1209"/>
      <c r="C60" s="1210"/>
      <c r="D60" s="1217" t="s">
        <v>28</v>
      </c>
      <c r="E60" s="1218"/>
      <c r="F60" s="1218"/>
      <c r="G60" s="1218"/>
      <c r="H60" s="1218"/>
      <c r="I60" s="1218"/>
      <c r="J60" s="1219"/>
      <c r="K60" s="89"/>
      <c r="L60" s="90"/>
      <c r="M60" s="90"/>
      <c r="N60" s="90"/>
      <c r="O60" s="91"/>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DQe5gsWBqBhPtBizAP7sKj6TBHAVCTZB0DI+xeal8Jhyq6DIQzLQ0iSzH/C6KIco26AtvUyo/NmjOHlohbbtw==" saltValue="VuJkShy1cmyjw+2H/WGh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565</v>
      </c>
      <c r="J40" s="103" t="s">
        <v>566</v>
      </c>
      <c r="K40" s="103" t="s">
        <v>567</v>
      </c>
      <c r="L40" s="103" t="s">
        <v>568</v>
      </c>
      <c r="M40" s="104" t="s">
        <v>569</v>
      </c>
    </row>
    <row r="41" spans="2:13" ht="27.75" customHeight="1" x14ac:dyDescent="0.25">
      <c r="B41" s="1220" t="s">
        <v>31</v>
      </c>
      <c r="C41" s="1221"/>
      <c r="D41" s="105"/>
      <c r="E41" s="1226" t="s">
        <v>32</v>
      </c>
      <c r="F41" s="1226"/>
      <c r="G41" s="1226"/>
      <c r="H41" s="1227"/>
      <c r="I41" s="355">
        <v>23701</v>
      </c>
      <c r="J41" s="356">
        <v>22464</v>
      </c>
      <c r="K41" s="356">
        <v>21737</v>
      </c>
      <c r="L41" s="356">
        <v>20729</v>
      </c>
      <c r="M41" s="357">
        <v>19736</v>
      </c>
    </row>
    <row r="42" spans="2:13" ht="27.75" customHeight="1" x14ac:dyDescent="0.25">
      <c r="B42" s="1222"/>
      <c r="C42" s="1223"/>
      <c r="D42" s="106"/>
      <c r="E42" s="1228" t="s">
        <v>33</v>
      </c>
      <c r="F42" s="1228"/>
      <c r="G42" s="1228"/>
      <c r="H42" s="1229"/>
      <c r="I42" s="358">
        <v>33</v>
      </c>
      <c r="J42" s="359">
        <v>9</v>
      </c>
      <c r="K42" s="359" t="s">
        <v>523</v>
      </c>
      <c r="L42" s="359" t="s">
        <v>523</v>
      </c>
      <c r="M42" s="360" t="s">
        <v>523</v>
      </c>
    </row>
    <row r="43" spans="2:13" ht="27.75" customHeight="1" x14ac:dyDescent="0.25">
      <c r="B43" s="1222"/>
      <c r="C43" s="1223"/>
      <c r="D43" s="106"/>
      <c r="E43" s="1228" t="s">
        <v>34</v>
      </c>
      <c r="F43" s="1228"/>
      <c r="G43" s="1228"/>
      <c r="H43" s="1229"/>
      <c r="I43" s="358">
        <v>22210</v>
      </c>
      <c r="J43" s="359">
        <v>21411</v>
      </c>
      <c r="K43" s="359">
        <v>20312</v>
      </c>
      <c r="L43" s="359">
        <v>18692</v>
      </c>
      <c r="M43" s="360">
        <v>17757</v>
      </c>
    </row>
    <row r="44" spans="2:13" ht="27.75" customHeight="1" x14ac:dyDescent="0.25">
      <c r="B44" s="1222"/>
      <c r="C44" s="1223"/>
      <c r="D44" s="106"/>
      <c r="E44" s="1228" t="s">
        <v>35</v>
      </c>
      <c r="F44" s="1228"/>
      <c r="G44" s="1228"/>
      <c r="H44" s="1229"/>
      <c r="I44" s="358">
        <v>327</v>
      </c>
      <c r="J44" s="359">
        <v>328</v>
      </c>
      <c r="K44" s="359">
        <v>348</v>
      </c>
      <c r="L44" s="359">
        <v>385</v>
      </c>
      <c r="M44" s="360">
        <v>373</v>
      </c>
    </row>
    <row r="45" spans="2:13" ht="27.75" customHeight="1" x14ac:dyDescent="0.25">
      <c r="B45" s="1222"/>
      <c r="C45" s="1223"/>
      <c r="D45" s="106"/>
      <c r="E45" s="1228" t="s">
        <v>36</v>
      </c>
      <c r="F45" s="1228"/>
      <c r="G45" s="1228"/>
      <c r="H45" s="1229"/>
      <c r="I45" s="358">
        <v>4503</v>
      </c>
      <c r="J45" s="359">
        <v>4680</v>
      </c>
      <c r="K45" s="359">
        <v>4705</v>
      </c>
      <c r="L45" s="359">
        <v>4604</v>
      </c>
      <c r="M45" s="360">
        <v>4163</v>
      </c>
    </row>
    <row r="46" spans="2:13" ht="27.75" customHeight="1" x14ac:dyDescent="0.25">
      <c r="B46" s="1222"/>
      <c r="C46" s="1223"/>
      <c r="D46" s="107"/>
      <c r="E46" s="1228" t="s">
        <v>37</v>
      </c>
      <c r="F46" s="1228"/>
      <c r="G46" s="1228"/>
      <c r="H46" s="1229"/>
      <c r="I46" s="358" t="s">
        <v>523</v>
      </c>
      <c r="J46" s="359" t="s">
        <v>523</v>
      </c>
      <c r="K46" s="359" t="s">
        <v>523</v>
      </c>
      <c r="L46" s="359" t="s">
        <v>523</v>
      </c>
      <c r="M46" s="360" t="s">
        <v>523</v>
      </c>
    </row>
    <row r="47" spans="2:13" ht="27.75" customHeight="1" x14ac:dyDescent="0.25">
      <c r="B47" s="1222"/>
      <c r="C47" s="1223"/>
      <c r="D47" s="108"/>
      <c r="E47" s="1230" t="s">
        <v>38</v>
      </c>
      <c r="F47" s="1231"/>
      <c r="G47" s="1231"/>
      <c r="H47" s="1232"/>
      <c r="I47" s="358" t="s">
        <v>523</v>
      </c>
      <c r="J47" s="359" t="s">
        <v>523</v>
      </c>
      <c r="K47" s="359" t="s">
        <v>523</v>
      </c>
      <c r="L47" s="359" t="s">
        <v>523</v>
      </c>
      <c r="M47" s="360" t="s">
        <v>523</v>
      </c>
    </row>
    <row r="48" spans="2:13" ht="27.75" customHeight="1" x14ac:dyDescent="0.25">
      <c r="B48" s="1222"/>
      <c r="C48" s="1223"/>
      <c r="D48" s="106"/>
      <c r="E48" s="1228" t="s">
        <v>39</v>
      </c>
      <c r="F48" s="1228"/>
      <c r="G48" s="1228"/>
      <c r="H48" s="1229"/>
      <c r="I48" s="358" t="s">
        <v>523</v>
      </c>
      <c r="J48" s="359" t="s">
        <v>523</v>
      </c>
      <c r="K48" s="359" t="s">
        <v>523</v>
      </c>
      <c r="L48" s="359" t="s">
        <v>523</v>
      </c>
      <c r="M48" s="360" t="s">
        <v>523</v>
      </c>
    </row>
    <row r="49" spans="2:13" ht="27.75" customHeight="1" x14ac:dyDescent="0.25">
      <c r="B49" s="1224"/>
      <c r="C49" s="1225"/>
      <c r="D49" s="106"/>
      <c r="E49" s="1228" t="s">
        <v>40</v>
      </c>
      <c r="F49" s="1228"/>
      <c r="G49" s="1228"/>
      <c r="H49" s="1229"/>
      <c r="I49" s="358" t="s">
        <v>523</v>
      </c>
      <c r="J49" s="359" t="s">
        <v>523</v>
      </c>
      <c r="K49" s="359" t="s">
        <v>523</v>
      </c>
      <c r="L49" s="359" t="s">
        <v>523</v>
      </c>
      <c r="M49" s="360" t="s">
        <v>523</v>
      </c>
    </row>
    <row r="50" spans="2:13" ht="27.75" customHeight="1" x14ac:dyDescent="0.25">
      <c r="B50" s="1233" t="s">
        <v>41</v>
      </c>
      <c r="C50" s="1234"/>
      <c r="D50" s="109"/>
      <c r="E50" s="1228" t="s">
        <v>42</v>
      </c>
      <c r="F50" s="1228"/>
      <c r="G50" s="1228"/>
      <c r="H50" s="1229"/>
      <c r="I50" s="358">
        <v>4789</v>
      </c>
      <c r="J50" s="359">
        <v>5624</v>
      </c>
      <c r="K50" s="359">
        <v>5721</v>
      </c>
      <c r="L50" s="359">
        <v>6805</v>
      </c>
      <c r="M50" s="360">
        <v>7749</v>
      </c>
    </row>
    <row r="51" spans="2:13" ht="27.75" customHeight="1" x14ac:dyDescent="0.25">
      <c r="B51" s="1222"/>
      <c r="C51" s="1223"/>
      <c r="D51" s="106"/>
      <c r="E51" s="1228" t="s">
        <v>43</v>
      </c>
      <c r="F51" s="1228"/>
      <c r="G51" s="1228"/>
      <c r="H51" s="1229"/>
      <c r="I51" s="358">
        <v>1851</v>
      </c>
      <c r="J51" s="359">
        <v>1692</v>
      </c>
      <c r="K51" s="359">
        <v>1535</v>
      </c>
      <c r="L51" s="359">
        <v>1380</v>
      </c>
      <c r="M51" s="360">
        <v>1225</v>
      </c>
    </row>
    <row r="52" spans="2:13" ht="27.75" customHeight="1" x14ac:dyDescent="0.25">
      <c r="B52" s="1224"/>
      <c r="C52" s="1225"/>
      <c r="D52" s="106"/>
      <c r="E52" s="1228" t="s">
        <v>44</v>
      </c>
      <c r="F52" s="1228"/>
      <c r="G52" s="1228"/>
      <c r="H52" s="1229"/>
      <c r="I52" s="358">
        <v>28749</v>
      </c>
      <c r="J52" s="359">
        <v>27725</v>
      </c>
      <c r="K52" s="359">
        <v>26820</v>
      </c>
      <c r="L52" s="359">
        <v>25568</v>
      </c>
      <c r="M52" s="360">
        <v>24915</v>
      </c>
    </row>
    <row r="53" spans="2:13" ht="27.75" customHeight="1" thickBot="1" x14ac:dyDescent="0.3">
      <c r="B53" s="1235" t="s">
        <v>45</v>
      </c>
      <c r="C53" s="1236"/>
      <c r="D53" s="110"/>
      <c r="E53" s="1237" t="s">
        <v>46</v>
      </c>
      <c r="F53" s="1237"/>
      <c r="G53" s="1237"/>
      <c r="H53" s="1238"/>
      <c r="I53" s="361">
        <v>15385</v>
      </c>
      <c r="J53" s="362">
        <v>13851</v>
      </c>
      <c r="K53" s="362">
        <v>13026</v>
      </c>
      <c r="L53" s="362">
        <v>10657</v>
      </c>
      <c r="M53" s="363">
        <v>8141</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3oA6HOTTcqxUG/3Ew7vJMfw+nlpncX80VJq1r2N8FA5Uy2n3n1dBjmTRyt7FbCRD6jWNgmkyKhyzkBd66fUROg==" saltValue="rgJ6kXFXz21Jup3BuwpR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567</v>
      </c>
      <c r="G54" s="119" t="s">
        <v>568</v>
      </c>
      <c r="H54" s="120" t="s">
        <v>569</v>
      </c>
    </row>
    <row r="55" spans="2:8" ht="52.5" customHeight="1" x14ac:dyDescent="0.25">
      <c r="B55" s="121"/>
      <c r="C55" s="1247" t="s">
        <v>49</v>
      </c>
      <c r="D55" s="1247"/>
      <c r="E55" s="1248"/>
      <c r="F55" s="122">
        <v>1962</v>
      </c>
      <c r="G55" s="122">
        <v>2362</v>
      </c>
      <c r="H55" s="123">
        <v>2462</v>
      </c>
    </row>
    <row r="56" spans="2:8" ht="52.5" customHeight="1" x14ac:dyDescent="0.25">
      <c r="B56" s="124"/>
      <c r="C56" s="1249" t="s">
        <v>50</v>
      </c>
      <c r="D56" s="1249"/>
      <c r="E56" s="1250"/>
      <c r="F56" s="125">
        <v>367</v>
      </c>
      <c r="G56" s="125">
        <v>367</v>
      </c>
      <c r="H56" s="126">
        <v>367</v>
      </c>
    </row>
    <row r="57" spans="2:8" ht="53.25" customHeight="1" x14ac:dyDescent="0.25">
      <c r="B57" s="124"/>
      <c r="C57" s="1251" t="s">
        <v>51</v>
      </c>
      <c r="D57" s="1251"/>
      <c r="E57" s="1252"/>
      <c r="F57" s="127">
        <v>5172</v>
      </c>
      <c r="G57" s="127">
        <v>5717</v>
      </c>
      <c r="H57" s="128">
        <v>6572</v>
      </c>
    </row>
    <row r="58" spans="2:8" ht="45.75" customHeight="1" x14ac:dyDescent="0.25">
      <c r="B58" s="129"/>
      <c r="C58" s="1239" t="s">
        <v>603</v>
      </c>
      <c r="D58" s="1240"/>
      <c r="E58" s="1241"/>
      <c r="F58" s="130">
        <v>1970</v>
      </c>
      <c r="G58" s="130">
        <v>1970</v>
      </c>
      <c r="H58" s="131">
        <v>1970</v>
      </c>
    </row>
    <row r="59" spans="2:8" ht="45.75" customHeight="1" x14ac:dyDescent="0.25">
      <c r="B59" s="129"/>
      <c r="C59" s="1239" t="s">
        <v>604</v>
      </c>
      <c r="D59" s="1240"/>
      <c r="E59" s="1241"/>
      <c r="F59" s="130">
        <v>1223</v>
      </c>
      <c r="G59" s="130">
        <v>1223</v>
      </c>
      <c r="H59" s="131">
        <v>1523</v>
      </c>
    </row>
    <row r="60" spans="2:8" ht="45.75" customHeight="1" x14ac:dyDescent="0.25">
      <c r="B60" s="129"/>
      <c r="C60" s="1239" t="s">
        <v>605</v>
      </c>
      <c r="D60" s="1240"/>
      <c r="E60" s="1241"/>
      <c r="F60" s="130">
        <v>775</v>
      </c>
      <c r="G60" s="130">
        <v>1027</v>
      </c>
      <c r="H60" s="131">
        <v>1300</v>
      </c>
    </row>
    <row r="61" spans="2:8" ht="45.75" customHeight="1" x14ac:dyDescent="0.25">
      <c r="B61" s="129"/>
      <c r="C61" s="1239" t="s">
        <v>606</v>
      </c>
      <c r="D61" s="1240"/>
      <c r="E61" s="1241"/>
      <c r="F61" s="130">
        <v>501</v>
      </c>
      <c r="G61" s="130">
        <v>661</v>
      </c>
      <c r="H61" s="131">
        <v>911</v>
      </c>
    </row>
    <row r="62" spans="2:8" ht="45.75" customHeight="1" thickBot="1" x14ac:dyDescent="0.3">
      <c r="B62" s="132"/>
      <c r="C62" s="1242" t="s">
        <v>607</v>
      </c>
      <c r="D62" s="1243"/>
      <c r="E62" s="1244"/>
      <c r="F62" s="133">
        <v>505</v>
      </c>
      <c r="G62" s="133">
        <v>605</v>
      </c>
      <c r="H62" s="134">
        <v>617</v>
      </c>
    </row>
    <row r="63" spans="2:8" ht="52.5" customHeight="1" thickBot="1" x14ac:dyDescent="0.3">
      <c r="B63" s="135"/>
      <c r="C63" s="1245" t="s">
        <v>52</v>
      </c>
      <c r="D63" s="1245"/>
      <c r="E63" s="1246"/>
      <c r="F63" s="136">
        <v>7501</v>
      </c>
      <c r="G63" s="136">
        <v>8446</v>
      </c>
      <c r="H63" s="137">
        <v>9401</v>
      </c>
    </row>
    <row r="64" spans="2:8" ht="12.75" x14ac:dyDescent="0.25"/>
  </sheetData>
  <sheetProtection algorithmName="SHA-512" hashValue="ohvZDHDi9JtWYbN6QSxqzx7skbS+cwTE7QBFp+/TlaNf3IQGeM+cH2YZ7F6Yt6nbHnByoQdMY48ZqViVY3v3mA==" saltValue="6+jJjrrsRUvx1MskJVxm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1" t="s">
        <v>618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2.75" x14ac:dyDescent="0.2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2.75" x14ac:dyDescent="0.2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2.75" x14ac:dyDescent="0.2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2.75" x14ac:dyDescent="0.2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610</v>
      </c>
    </row>
    <row r="50" spans="1:109" ht="12.75" x14ac:dyDescent="0.2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565</v>
      </c>
      <c r="BQ50" s="1259"/>
      <c r="BR50" s="1259"/>
      <c r="BS50" s="1259"/>
      <c r="BT50" s="1259"/>
      <c r="BU50" s="1259"/>
      <c r="BV50" s="1259"/>
      <c r="BW50" s="1259"/>
      <c r="BX50" s="1259" t="s">
        <v>566</v>
      </c>
      <c r="BY50" s="1259"/>
      <c r="BZ50" s="1259"/>
      <c r="CA50" s="1259"/>
      <c r="CB50" s="1259"/>
      <c r="CC50" s="1259"/>
      <c r="CD50" s="1259"/>
      <c r="CE50" s="1259"/>
      <c r="CF50" s="1259" t="s">
        <v>567</v>
      </c>
      <c r="CG50" s="1259"/>
      <c r="CH50" s="1259"/>
      <c r="CI50" s="1259"/>
      <c r="CJ50" s="1259"/>
      <c r="CK50" s="1259"/>
      <c r="CL50" s="1259"/>
      <c r="CM50" s="1259"/>
      <c r="CN50" s="1259" t="s">
        <v>568</v>
      </c>
      <c r="CO50" s="1259"/>
      <c r="CP50" s="1259"/>
      <c r="CQ50" s="1259"/>
      <c r="CR50" s="1259"/>
      <c r="CS50" s="1259"/>
      <c r="CT50" s="1259"/>
      <c r="CU50" s="1259"/>
      <c r="CV50" s="1259" t="s">
        <v>569</v>
      </c>
      <c r="CW50" s="1259"/>
      <c r="CX50" s="1259"/>
      <c r="CY50" s="1259"/>
      <c r="CZ50" s="1259"/>
      <c r="DA50" s="1259"/>
      <c r="DB50" s="1259"/>
      <c r="DC50" s="1259"/>
    </row>
    <row r="51" spans="1:109" ht="13.5" customHeight="1" x14ac:dyDescent="0.25">
      <c r="B51" s="372"/>
      <c r="G51" s="1270"/>
      <c r="H51" s="1270"/>
      <c r="I51" s="1274"/>
      <c r="J51" s="1274"/>
      <c r="K51" s="1260"/>
      <c r="L51" s="1260"/>
      <c r="M51" s="1260"/>
      <c r="N51" s="1260"/>
      <c r="AM51" s="381"/>
      <c r="AN51" s="1258" t="s">
        <v>611</v>
      </c>
      <c r="AO51" s="1258"/>
      <c r="AP51" s="1258"/>
      <c r="AQ51" s="1258"/>
      <c r="AR51" s="1258"/>
      <c r="AS51" s="1258"/>
      <c r="AT51" s="1258"/>
      <c r="AU51" s="1258"/>
      <c r="AV51" s="1258"/>
      <c r="AW51" s="1258"/>
      <c r="AX51" s="1258"/>
      <c r="AY51" s="1258"/>
      <c r="AZ51" s="1258"/>
      <c r="BA51" s="1258"/>
      <c r="BB51" s="1258" t="s">
        <v>612</v>
      </c>
      <c r="BC51" s="1258"/>
      <c r="BD51" s="1258"/>
      <c r="BE51" s="1258"/>
      <c r="BF51" s="1258"/>
      <c r="BG51" s="1258"/>
      <c r="BH51" s="1258"/>
      <c r="BI51" s="1258"/>
      <c r="BJ51" s="1258"/>
      <c r="BK51" s="1258"/>
      <c r="BL51" s="1258"/>
      <c r="BM51" s="1258"/>
      <c r="BN51" s="1258"/>
      <c r="BO51" s="1258"/>
      <c r="BP51" s="1255">
        <v>147.9</v>
      </c>
      <c r="BQ51" s="1255"/>
      <c r="BR51" s="1255"/>
      <c r="BS51" s="1255"/>
      <c r="BT51" s="1255"/>
      <c r="BU51" s="1255"/>
      <c r="BV51" s="1255"/>
      <c r="BW51" s="1255"/>
      <c r="BX51" s="1255">
        <v>135.19999999999999</v>
      </c>
      <c r="BY51" s="1255"/>
      <c r="BZ51" s="1255"/>
      <c r="CA51" s="1255"/>
      <c r="CB51" s="1255"/>
      <c r="CC51" s="1255"/>
      <c r="CD51" s="1255"/>
      <c r="CE51" s="1255"/>
      <c r="CF51" s="1255">
        <v>124.1</v>
      </c>
      <c r="CG51" s="1255"/>
      <c r="CH51" s="1255"/>
      <c r="CI51" s="1255"/>
      <c r="CJ51" s="1255"/>
      <c r="CK51" s="1255"/>
      <c r="CL51" s="1255"/>
      <c r="CM51" s="1255"/>
      <c r="CN51" s="1255">
        <v>96.5</v>
      </c>
      <c r="CO51" s="1255"/>
      <c r="CP51" s="1255"/>
      <c r="CQ51" s="1255"/>
      <c r="CR51" s="1255"/>
      <c r="CS51" s="1255"/>
      <c r="CT51" s="1255"/>
      <c r="CU51" s="1255"/>
      <c r="CV51" s="1255">
        <v>75</v>
      </c>
      <c r="CW51" s="1255"/>
      <c r="CX51" s="1255"/>
      <c r="CY51" s="1255"/>
      <c r="CZ51" s="1255"/>
      <c r="DA51" s="1255"/>
      <c r="DB51" s="1255"/>
      <c r="DC51" s="1255"/>
    </row>
    <row r="52" spans="1:109" ht="12.75" x14ac:dyDescent="0.2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613</v>
      </c>
      <c r="BC53" s="1258"/>
      <c r="BD53" s="1258"/>
      <c r="BE53" s="1258"/>
      <c r="BF53" s="1258"/>
      <c r="BG53" s="1258"/>
      <c r="BH53" s="1258"/>
      <c r="BI53" s="1258"/>
      <c r="BJ53" s="1258"/>
      <c r="BK53" s="1258"/>
      <c r="BL53" s="1258"/>
      <c r="BM53" s="1258"/>
      <c r="BN53" s="1258"/>
      <c r="BO53" s="1258"/>
      <c r="BP53" s="1255">
        <v>60.8</v>
      </c>
      <c r="BQ53" s="1255"/>
      <c r="BR53" s="1255"/>
      <c r="BS53" s="1255"/>
      <c r="BT53" s="1255"/>
      <c r="BU53" s="1255"/>
      <c r="BV53" s="1255"/>
      <c r="BW53" s="1255"/>
      <c r="BX53" s="1255">
        <v>62.1</v>
      </c>
      <c r="BY53" s="1255"/>
      <c r="BZ53" s="1255"/>
      <c r="CA53" s="1255"/>
      <c r="CB53" s="1255"/>
      <c r="CC53" s="1255"/>
      <c r="CD53" s="1255"/>
      <c r="CE53" s="1255"/>
      <c r="CF53" s="1255">
        <v>63.5</v>
      </c>
      <c r="CG53" s="1255"/>
      <c r="CH53" s="1255"/>
      <c r="CI53" s="1255"/>
      <c r="CJ53" s="1255"/>
      <c r="CK53" s="1255"/>
      <c r="CL53" s="1255"/>
      <c r="CM53" s="1255"/>
      <c r="CN53" s="1255">
        <v>64.599999999999994</v>
      </c>
      <c r="CO53" s="1255"/>
      <c r="CP53" s="1255"/>
      <c r="CQ53" s="1255"/>
      <c r="CR53" s="1255"/>
      <c r="CS53" s="1255"/>
      <c r="CT53" s="1255"/>
      <c r="CU53" s="1255"/>
      <c r="CV53" s="1255">
        <v>65.7</v>
      </c>
      <c r="CW53" s="1255"/>
      <c r="CX53" s="1255"/>
      <c r="CY53" s="1255"/>
      <c r="CZ53" s="1255"/>
      <c r="DA53" s="1255"/>
      <c r="DB53" s="1255"/>
      <c r="DC53" s="1255"/>
    </row>
    <row r="54" spans="1:109" ht="12.75" x14ac:dyDescent="0.2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380"/>
      <c r="B55" s="372"/>
      <c r="G55" s="1253"/>
      <c r="H55" s="1253"/>
      <c r="I55" s="1253"/>
      <c r="J55" s="1253"/>
      <c r="K55" s="1260"/>
      <c r="L55" s="1260"/>
      <c r="M55" s="1260"/>
      <c r="N55" s="1260"/>
      <c r="AN55" s="1259" t="s">
        <v>614</v>
      </c>
      <c r="AO55" s="1259"/>
      <c r="AP55" s="1259"/>
      <c r="AQ55" s="1259"/>
      <c r="AR55" s="1259"/>
      <c r="AS55" s="1259"/>
      <c r="AT55" s="1259"/>
      <c r="AU55" s="1259"/>
      <c r="AV55" s="1259"/>
      <c r="AW55" s="1259"/>
      <c r="AX55" s="1259"/>
      <c r="AY55" s="1259"/>
      <c r="AZ55" s="1259"/>
      <c r="BA55" s="1259"/>
      <c r="BB55" s="1258" t="s">
        <v>612</v>
      </c>
      <c r="BC55" s="1258"/>
      <c r="BD55" s="1258"/>
      <c r="BE55" s="1258"/>
      <c r="BF55" s="1258"/>
      <c r="BG55" s="1258"/>
      <c r="BH55" s="1258"/>
      <c r="BI55" s="1258"/>
      <c r="BJ55" s="1258"/>
      <c r="BK55" s="1258"/>
      <c r="BL55" s="1258"/>
      <c r="BM55" s="1258"/>
      <c r="BN55" s="1258"/>
      <c r="BO55" s="1258"/>
      <c r="BP55" s="1255">
        <v>15.3</v>
      </c>
      <c r="BQ55" s="1255"/>
      <c r="BR55" s="1255"/>
      <c r="BS55" s="1255"/>
      <c r="BT55" s="1255"/>
      <c r="BU55" s="1255"/>
      <c r="BV55" s="1255"/>
      <c r="BW55" s="1255"/>
      <c r="BX55" s="1255">
        <v>14.9</v>
      </c>
      <c r="BY55" s="1255"/>
      <c r="BZ55" s="1255"/>
      <c r="CA55" s="1255"/>
      <c r="CB55" s="1255"/>
      <c r="CC55" s="1255"/>
      <c r="CD55" s="1255"/>
      <c r="CE55" s="1255"/>
      <c r="CF55" s="1255">
        <v>14.5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ht="12.75" x14ac:dyDescent="0.2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2.75" x14ac:dyDescent="0.2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613</v>
      </c>
      <c r="BC57" s="1258"/>
      <c r="BD57" s="1258"/>
      <c r="BE57" s="1258"/>
      <c r="BF57" s="1258"/>
      <c r="BG57" s="1258"/>
      <c r="BH57" s="1258"/>
      <c r="BI57" s="1258"/>
      <c r="BJ57" s="1258"/>
      <c r="BK57" s="1258"/>
      <c r="BL57" s="1258"/>
      <c r="BM57" s="1258"/>
      <c r="BN57" s="1258"/>
      <c r="BO57" s="1258"/>
      <c r="BP57" s="1255">
        <v>57.5</v>
      </c>
      <c r="BQ57" s="1255"/>
      <c r="BR57" s="1255"/>
      <c r="BS57" s="1255"/>
      <c r="BT57" s="1255"/>
      <c r="BU57" s="1255"/>
      <c r="BV57" s="1255"/>
      <c r="BW57" s="1255"/>
      <c r="BX57" s="1255">
        <v>58.5</v>
      </c>
      <c r="BY57" s="1255"/>
      <c r="BZ57" s="1255"/>
      <c r="CA57" s="1255"/>
      <c r="CB57" s="1255"/>
      <c r="CC57" s="1255"/>
      <c r="CD57" s="1255"/>
      <c r="CE57" s="1255"/>
      <c r="CF57" s="1255">
        <v>58.9</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385"/>
      <c r="DE57" s="384"/>
    </row>
    <row r="58" spans="1:109" s="380" customFormat="1" ht="12.75" x14ac:dyDescent="0.2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615</v>
      </c>
    </row>
    <row r="64" spans="1:109" ht="12.75" x14ac:dyDescent="0.2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1" t="s">
        <v>617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2.75" x14ac:dyDescent="0.2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2.75" x14ac:dyDescent="0.2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2.75" x14ac:dyDescent="0.2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2.75" x14ac:dyDescent="0.2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610</v>
      </c>
    </row>
    <row r="72" spans="2:107" ht="12.75" x14ac:dyDescent="0.2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565</v>
      </c>
      <c r="BQ72" s="1259"/>
      <c r="BR72" s="1259"/>
      <c r="BS72" s="1259"/>
      <c r="BT72" s="1259"/>
      <c r="BU72" s="1259"/>
      <c r="BV72" s="1259"/>
      <c r="BW72" s="1259"/>
      <c r="BX72" s="1259" t="s">
        <v>566</v>
      </c>
      <c r="BY72" s="1259"/>
      <c r="BZ72" s="1259"/>
      <c r="CA72" s="1259"/>
      <c r="CB72" s="1259"/>
      <c r="CC72" s="1259"/>
      <c r="CD72" s="1259"/>
      <c r="CE72" s="1259"/>
      <c r="CF72" s="1259" t="s">
        <v>567</v>
      </c>
      <c r="CG72" s="1259"/>
      <c r="CH72" s="1259"/>
      <c r="CI72" s="1259"/>
      <c r="CJ72" s="1259"/>
      <c r="CK72" s="1259"/>
      <c r="CL72" s="1259"/>
      <c r="CM72" s="1259"/>
      <c r="CN72" s="1259" t="s">
        <v>568</v>
      </c>
      <c r="CO72" s="1259"/>
      <c r="CP72" s="1259"/>
      <c r="CQ72" s="1259"/>
      <c r="CR72" s="1259"/>
      <c r="CS72" s="1259"/>
      <c r="CT72" s="1259"/>
      <c r="CU72" s="1259"/>
      <c r="CV72" s="1259" t="s">
        <v>569</v>
      </c>
      <c r="CW72" s="1259"/>
      <c r="CX72" s="1259"/>
      <c r="CY72" s="1259"/>
      <c r="CZ72" s="1259"/>
      <c r="DA72" s="1259"/>
      <c r="DB72" s="1259"/>
      <c r="DC72" s="1259"/>
    </row>
    <row r="73" spans="2:107" ht="12.75" x14ac:dyDescent="0.25">
      <c r="B73" s="372"/>
      <c r="G73" s="1270"/>
      <c r="H73" s="1270"/>
      <c r="I73" s="1270"/>
      <c r="J73" s="1270"/>
      <c r="K73" s="1254"/>
      <c r="L73" s="1254"/>
      <c r="M73" s="1254"/>
      <c r="N73" s="1254"/>
      <c r="AM73" s="381"/>
      <c r="AN73" s="1258" t="s">
        <v>611</v>
      </c>
      <c r="AO73" s="1258"/>
      <c r="AP73" s="1258"/>
      <c r="AQ73" s="1258"/>
      <c r="AR73" s="1258"/>
      <c r="AS73" s="1258"/>
      <c r="AT73" s="1258"/>
      <c r="AU73" s="1258"/>
      <c r="AV73" s="1258"/>
      <c r="AW73" s="1258"/>
      <c r="AX73" s="1258"/>
      <c r="AY73" s="1258"/>
      <c r="AZ73" s="1258"/>
      <c r="BA73" s="1258"/>
      <c r="BB73" s="1258" t="s">
        <v>612</v>
      </c>
      <c r="BC73" s="1258"/>
      <c r="BD73" s="1258"/>
      <c r="BE73" s="1258"/>
      <c r="BF73" s="1258"/>
      <c r="BG73" s="1258"/>
      <c r="BH73" s="1258"/>
      <c r="BI73" s="1258"/>
      <c r="BJ73" s="1258"/>
      <c r="BK73" s="1258"/>
      <c r="BL73" s="1258"/>
      <c r="BM73" s="1258"/>
      <c r="BN73" s="1258"/>
      <c r="BO73" s="1258"/>
      <c r="BP73" s="1255">
        <v>147.9</v>
      </c>
      <c r="BQ73" s="1255"/>
      <c r="BR73" s="1255"/>
      <c r="BS73" s="1255"/>
      <c r="BT73" s="1255"/>
      <c r="BU73" s="1255"/>
      <c r="BV73" s="1255"/>
      <c r="BW73" s="1255"/>
      <c r="BX73" s="1255">
        <v>135.19999999999999</v>
      </c>
      <c r="BY73" s="1255"/>
      <c r="BZ73" s="1255"/>
      <c r="CA73" s="1255"/>
      <c r="CB73" s="1255"/>
      <c r="CC73" s="1255"/>
      <c r="CD73" s="1255"/>
      <c r="CE73" s="1255"/>
      <c r="CF73" s="1255">
        <v>124.1</v>
      </c>
      <c r="CG73" s="1255"/>
      <c r="CH73" s="1255"/>
      <c r="CI73" s="1255"/>
      <c r="CJ73" s="1255"/>
      <c r="CK73" s="1255"/>
      <c r="CL73" s="1255"/>
      <c r="CM73" s="1255"/>
      <c r="CN73" s="1255">
        <v>96.5</v>
      </c>
      <c r="CO73" s="1255"/>
      <c r="CP73" s="1255"/>
      <c r="CQ73" s="1255"/>
      <c r="CR73" s="1255"/>
      <c r="CS73" s="1255"/>
      <c r="CT73" s="1255"/>
      <c r="CU73" s="1255"/>
      <c r="CV73" s="1255">
        <v>75</v>
      </c>
      <c r="CW73" s="1255"/>
      <c r="CX73" s="1255"/>
      <c r="CY73" s="1255"/>
      <c r="CZ73" s="1255"/>
      <c r="DA73" s="1255"/>
      <c r="DB73" s="1255"/>
      <c r="DC73" s="1255"/>
    </row>
    <row r="74" spans="2:107" ht="12.75" x14ac:dyDescent="0.2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616</v>
      </c>
      <c r="BC75" s="1258"/>
      <c r="BD75" s="1258"/>
      <c r="BE75" s="1258"/>
      <c r="BF75" s="1258"/>
      <c r="BG75" s="1258"/>
      <c r="BH75" s="1258"/>
      <c r="BI75" s="1258"/>
      <c r="BJ75" s="1258"/>
      <c r="BK75" s="1258"/>
      <c r="BL75" s="1258"/>
      <c r="BM75" s="1258"/>
      <c r="BN75" s="1258"/>
      <c r="BO75" s="1258"/>
      <c r="BP75" s="1255">
        <v>10.6</v>
      </c>
      <c r="BQ75" s="1255"/>
      <c r="BR75" s="1255"/>
      <c r="BS75" s="1255"/>
      <c r="BT75" s="1255"/>
      <c r="BU75" s="1255"/>
      <c r="BV75" s="1255"/>
      <c r="BW75" s="1255"/>
      <c r="BX75" s="1255">
        <v>8.9</v>
      </c>
      <c r="BY75" s="1255"/>
      <c r="BZ75" s="1255"/>
      <c r="CA75" s="1255"/>
      <c r="CB75" s="1255"/>
      <c r="CC75" s="1255"/>
      <c r="CD75" s="1255"/>
      <c r="CE75" s="1255"/>
      <c r="CF75" s="1255">
        <v>8.3000000000000007</v>
      </c>
      <c r="CG75" s="1255"/>
      <c r="CH75" s="1255"/>
      <c r="CI75" s="1255"/>
      <c r="CJ75" s="1255"/>
      <c r="CK75" s="1255"/>
      <c r="CL75" s="1255"/>
      <c r="CM75" s="1255"/>
      <c r="CN75" s="1255">
        <v>8.5</v>
      </c>
      <c r="CO75" s="1255"/>
      <c r="CP75" s="1255"/>
      <c r="CQ75" s="1255"/>
      <c r="CR75" s="1255"/>
      <c r="CS75" s="1255"/>
      <c r="CT75" s="1255"/>
      <c r="CU75" s="1255"/>
      <c r="CV75" s="1255">
        <v>9.3000000000000007</v>
      </c>
      <c r="CW75" s="1255"/>
      <c r="CX75" s="1255"/>
      <c r="CY75" s="1255"/>
      <c r="CZ75" s="1255"/>
      <c r="DA75" s="1255"/>
      <c r="DB75" s="1255"/>
      <c r="DC75" s="1255"/>
    </row>
    <row r="76" spans="2:107" ht="12.75" x14ac:dyDescent="0.2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372"/>
      <c r="G77" s="1253"/>
      <c r="H77" s="1253"/>
      <c r="I77" s="1253"/>
      <c r="J77" s="1253"/>
      <c r="K77" s="1254"/>
      <c r="L77" s="1254"/>
      <c r="M77" s="1254"/>
      <c r="N77" s="1254"/>
      <c r="AN77" s="1259" t="s">
        <v>614</v>
      </c>
      <c r="AO77" s="1259"/>
      <c r="AP77" s="1259"/>
      <c r="AQ77" s="1259"/>
      <c r="AR77" s="1259"/>
      <c r="AS77" s="1259"/>
      <c r="AT77" s="1259"/>
      <c r="AU77" s="1259"/>
      <c r="AV77" s="1259"/>
      <c r="AW77" s="1259"/>
      <c r="AX77" s="1259"/>
      <c r="AY77" s="1259"/>
      <c r="AZ77" s="1259"/>
      <c r="BA77" s="1259"/>
      <c r="BB77" s="1258" t="s">
        <v>612</v>
      </c>
      <c r="BC77" s="1258"/>
      <c r="BD77" s="1258"/>
      <c r="BE77" s="1258"/>
      <c r="BF77" s="1258"/>
      <c r="BG77" s="1258"/>
      <c r="BH77" s="1258"/>
      <c r="BI77" s="1258"/>
      <c r="BJ77" s="1258"/>
      <c r="BK77" s="1258"/>
      <c r="BL77" s="1258"/>
      <c r="BM77" s="1258"/>
      <c r="BN77" s="1258"/>
      <c r="BO77" s="1258"/>
      <c r="BP77" s="1255">
        <v>15.3</v>
      </c>
      <c r="BQ77" s="1255"/>
      <c r="BR77" s="1255"/>
      <c r="BS77" s="1255"/>
      <c r="BT77" s="1255"/>
      <c r="BU77" s="1255"/>
      <c r="BV77" s="1255"/>
      <c r="BW77" s="1255"/>
      <c r="BX77" s="1255">
        <v>14.9</v>
      </c>
      <c r="BY77" s="1255"/>
      <c r="BZ77" s="1255"/>
      <c r="CA77" s="1255"/>
      <c r="CB77" s="1255"/>
      <c r="CC77" s="1255"/>
      <c r="CD77" s="1255"/>
      <c r="CE77" s="1255"/>
      <c r="CF77" s="1255">
        <v>14.5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ht="12.75" x14ac:dyDescent="0.2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616</v>
      </c>
      <c r="BC79" s="1258"/>
      <c r="BD79" s="1258"/>
      <c r="BE79" s="1258"/>
      <c r="BF79" s="1258"/>
      <c r="BG79" s="1258"/>
      <c r="BH79" s="1258"/>
      <c r="BI79" s="1258"/>
      <c r="BJ79" s="1258"/>
      <c r="BK79" s="1258"/>
      <c r="BL79" s="1258"/>
      <c r="BM79" s="1258"/>
      <c r="BN79" s="1258"/>
      <c r="BO79" s="1258"/>
      <c r="BP79" s="1255">
        <v>8.5</v>
      </c>
      <c r="BQ79" s="1255"/>
      <c r="BR79" s="1255"/>
      <c r="BS79" s="1255"/>
      <c r="BT79" s="1255"/>
      <c r="BU79" s="1255"/>
      <c r="BV79" s="1255"/>
      <c r="BW79" s="1255"/>
      <c r="BX79" s="1255">
        <v>8.5</v>
      </c>
      <c r="BY79" s="1255"/>
      <c r="BZ79" s="1255"/>
      <c r="CA79" s="1255"/>
      <c r="CB79" s="1255"/>
      <c r="CC79" s="1255"/>
      <c r="CD79" s="1255"/>
      <c r="CE79" s="1255"/>
      <c r="CF79" s="1255">
        <v>8.4</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ht="12.75" x14ac:dyDescent="0.2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gvJfJ10qrgRtx6IXboRLUzzvP6+N2qdtOzHpLr0UvOmJhFEtrGd8ZF2j35H7qTfmmw9CrbeIQ6fx8imnJvaysg==" saltValue="9w2vWQQ9Vwd020ubQWh1o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pq3A7jGDNVehmtnpiByvJuH95HxL9vShjtXvUhJL87gSZtbS8OPQj3IKT4/BJ9V80PGMFjTEsGPqmQVQtDMVtw==" saltValue="0h+o+PI9p+BfW/skOUTn9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C1" zoomScaleNormal="100" zoomScaleSheetLayoutView="55" workbookViewId="0">
      <selection activeCell="C1" sqref="C1"/>
    </sheetView>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U5nRf5+rTUkmwPHiMhIbr4Mp2q3zU1aqYzNASp5/X4GBCCiDLJ1GA3oHlICrpFc/1JWLPpNQSmItxjc6pU6vCQ==" saltValue="tN2vkgzUMWiaW+AA7hBQp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53</v>
      </c>
      <c r="E2" s="149"/>
      <c r="F2" s="150" t="s">
        <v>562</v>
      </c>
      <c r="G2" s="151"/>
      <c r="H2" s="152"/>
    </row>
    <row r="3" spans="1:8" x14ac:dyDescent="0.25">
      <c r="A3" s="148" t="s">
        <v>555</v>
      </c>
      <c r="B3" s="153"/>
      <c r="C3" s="154"/>
      <c r="D3" s="155">
        <v>69491</v>
      </c>
      <c r="E3" s="156"/>
      <c r="F3" s="157">
        <v>83774</v>
      </c>
      <c r="G3" s="158"/>
      <c r="H3" s="159"/>
    </row>
    <row r="4" spans="1:8" x14ac:dyDescent="0.25">
      <c r="A4" s="160"/>
      <c r="B4" s="161"/>
      <c r="C4" s="162"/>
      <c r="D4" s="163">
        <v>36090</v>
      </c>
      <c r="E4" s="164"/>
      <c r="F4" s="165">
        <v>52179</v>
      </c>
      <c r="G4" s="166"/>
      <c r="H4" s="167"/>
    </row>
    <row r="5" spans="1:8" x14ac:dyDescent="0.25">
      <c r="A5" s="148" t="s">
        <v>557</v>
      </c>
      <c r="B5" s="153"/>
      <c r="C5" s="154"/>
      <c r="D5" s="155">
        <v>54903</v>
      </c>
      <c r="E5" s="156"/>
      <c r="F5" s="157">
        <v>132981</v>
      </c>
      <c r="G5" s="158"/>
      <c r="H5" s="159"/>
    </row>
    <row r="6" spans="1:8" x14ac:dyDescent="0.25">
      <c r="A6" s="160"/>
      <c r="B6" s="161"/>
      <c r="C6" s="162"/>
      <c r="D6" s="163">
        <v>16383</v>
      </c>
      <c r="E6" s="164"/>
      <c r="F6" s="165">
        <v>56973</v>
      </c>
      <c r="G6" s="166"/>
      <c r="H6" s="167"/>
    </row>
    <row r="7" spans="1:8" x14ac:dyDescent="0.25">
      <c r="A7" s="148" t="s">
        <v>558</v>
      </c>
      <c r="B7" s="153"/>
      <c r="C7" s="154"/>
      <c r="D7" s="155">
        <v>79239</v>
      </c>
      <c r="E7" s="156"/>
      <c r="F7" s="157">
        <v>128523</v>
      </c>
      <c r="G7" s="158"/>
      <c r="H7" s="159"/>
    </row>
    <row r="8" spans="1:8" x14ac:dyDescent="0.25">
      <c r="A8" s="160"/>
      <c r="B8" s="161"/>
      <c r="C8" s="162"/>
      <c r="D8" s="163">
        <v>14974</v>
      </c>
      <c r="E8" s="164"/>
      <c r="F8" s="165">
        <v>56792</v>
      </c>
      <c r="G8" s="166"/>
      <c r="H8" s="167"/>
    </row>
    <row r="9" spans="1:8" x14ac:dyDescent="0.25">
      <c r="A9" s="148" t="s">
        <v>559</v>
      </c>
      <c r="B9" s="153"/>
      <c r="C9" s="154"/>
      <c r="D9" s="155">
        <v>70001</v>
      </c>
      <c r="E9" s="156"/>
      <c r="F9" s="157">
        <v>96469</v>
      </c>
      <c r="G9" s="158"/>
      <c r="H9" s="159"/>
    </row>
    <row r="10" spans="1:8" x14ac:dyDescent="0.25">
      <c r="A10" s="160"/>
      <c r="B10" s="161"/>
      <c r="C10" s="162"/>
      <c r="D10" s="163">
        <v>19946</v>
      </c>
      <c r="E10" s="164"/>
      <c r="F10" s="165">
        <v>49775</v>
      </c>
      <c r="G10" s="166"/>
      <c r="H10" s="167"/>
    </row>
    <row r="11" spans="1:8" x14ac:dyDescent="0.25">
      <c r="A11" s="148" t="s">
        <v>560</v>
      </c>
      <c r="B11" s="153"/>
      <c r="C11" s="154"/>
      <c r="D11" s="155">
        <v>59199</v>
      </c>
      <c r="E11" s="156"/>
      <c r="F11" s="157">
        <v>85743</v>
      </c>
      <c r="G11" s="158"/>
      <c r="H11" s="159"/>
    </row>
    <row r="12" spans="1:8" x14ac:dyDescent="0.25">
      <c r="A12" s="160"/>
      <c r="B12" s="161"/>
      <c r="C12" s="168"/>
      <c r="D12" s="163">
        <v>19030</v>
      </c>
      <c r="E12" s="164"/>
      <c r="F12" s="165">
        <v>45231</v>
      </c>
      <c r="G12" s="166"/>
      <c r="H12" s="167"/>
    </row>
    <row r="13" spans="1:8" x14ac:dyDescent="0.25">
      <c r="A13" s="148"/>
      <c r="B13" s="153"/>
      <c r="C13" s="169"/>
      <c r="D13" s="170">
        <v>66567</v>
      </c>
      <c r="E13" s="171"/>
      <c r="F13" s="172">
        <v>105498</v>
      </c>
      <c r="G13" s="173"/>
      <c r="H13" s="159"/>
    </row>
    <row r="14" spans="1:8" x14ac:dyDescent="0.25">
      <c r="A14" s="160"/>
      <c r="B14" s="161"/>
      <c r="C14" s="162"/>
      <c r="D14" s="163">
        <v>21285</v>
      </c>
      <c r="E14" s="164"/>
      <c r="F14" s="165">
        <v>52190</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6.56</v>
      </c>
      <c r="C19" s="174">
        <f>ROUND(VALUE(SUBSTITUTE(実質収支比率等に係る経年分析!G$48,"▲","-")),2)</f>
        <v>5.55</v>
      </c>
      <c r="D19" s="174">
        <f>ROUND(VALUE(SUBSTITUTE(実質収支比率等に係る経年分析!H$48,"▲","-")),2)</f>
        <v>4.41</v>
      </c>
      <c r="E19" s="174">
        <f>ROUND(VALUE(SUBSTITUTE(実質収支比率等に係る経年分析!I$48,"▲","-")),2)</f>
        <v>6.88</v>
      </c>
      <c r="F19" s="174">
        <f>ROUND(VALUE(SUBSTITUTE(実質収支比率等に係る経年分析!J$48,"▲","-")),2)</f>
        <v>8.76</v>
      </c>
    </row>
    <row r="20" spans="1:11" x14ac:dyDescent="0.25">
      <c r="A20" s="174" t="s">
        <v>56</v>
      </c>
      <c r="B20" s="174">
        <f>ROUND(VALUE(SUBSTITUTE(実質収支比率等に係る経年分析!F$47,"▲","-")),2)</f>
        <v>15.39</v>
      </c>
      <c r="C20" s="174">
        <f>ROUND(VALUE(SUBSTITUTE(実質収支比率等に係る経年分析!G$47,"▲","-")),2)</f>
        <v>15.57</v>
      </c>
      <c r="D20" s="174">
        <f>ROUND(VALUE(SUBSTITUTE(実質収支比率等に係る経年分析!H$47,"▲","-")),2)</f>
        <v>15.21</v>
      </c>
      <c r="E20" s="174">
        <f>ROUND(VALUE(SUBSTITUTE(実質収支比率等に係る経年分析!I$47,"▲","-")),2)</f>
        <v>17.63</v>
      </c>
      <c r="F20" s="174">
        <f>ROUND(VALUE(SUBSTITUTE(実質収支比率等に係る経年分析!J$47,"▲","-")),2)</f>
        <v>18.89</v>
      </c>
    </row>
    <row r="21" spans="1:11" x14ac:dyDescent="0.25">
      <c r="A21" s="174" t="s">
        <v>57</v>
      </c>
      <c r="B21" s="174">
        <f>IF(ISNUMBER(VALUE(SUBSTITUTE(実質収支比率等に係る経年分析!F$49,"▲","-"))),ROUND(VALUE(SUBSTITUTE(実質収支比率等に係る経年分析!F$49,"▲","-")),2),NA())</f>
        <v>-0.86</v>
      </c>
      <c r="C21" s="174">
        <f>IF(ISNUMBER(VALUE(SUBSTITUTE(実質収支比率等に係る経年分析!G$49,"▲","-"))),ROUND(VALUE(SUBSTITUTE(実質収支比率等に係る経年分析!G$49,"▲","-")),2),NA())</f>
        <v>-1.08</v>
      </c>
      <c r="D21" s="174">
        <f>IF(ISNUMBER(VALUE(SUBSTITUTE(実質収支比率等に係る経年分析!H$49,"▲","-"))),ROUND(VALUE(SUBSTITUTE(実質収支比率等に係る経年分析!H$49,"▲","-")),2),NA())</f>
        <v>-1.01</v>
      </c>
      <c r="E21" s="174">
        <f>IF(ISNUMBER(VALUE(SUBSTITUTE(実質収支比率等に係る経年分析!I$49,"▲","-"))),ROUND(VALUE(SUBSTITUTE(実質収支比率等に係る経年分析!I$49,"▲","-")),2),NA())</f>
        <v>5.62</v>
      </c>
      <c r="F21" s="174">
        <f>IF(ISNUMBER(VALUE(SUBSTITUTE(実質収支比率等に係る経年分析!J$49,"▲","-"))),ROUND(VALUE(SUBSTITUTE(実質収支比率等に係る経年分析!J$49,"▲","-")),2),NA())</f>
        <v>2.4500000000000002</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少年自然の家特別会計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2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2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1.47</v>
      </c>
    </row>
    <row r="34" spans="1:16" x14ac:dyDescent="0.2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1.0900000000000001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2.35</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7.75</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4.4000000000000004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8.75</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2430</v>
      </c>
      <c r="E42" s="176"/>
      <c r="F42" s="176"/>
      <c r="G42" s="176">
        <f>'実質公債費比率（分子）の構造'!L$52</f>
        <v>2408</v>
      </c>
      <c r="H42" s="176"/>
      <c r="I42" s="176"/>
      <c r="J42" s="176">
        <f>'実質公債費比率（分子）の構造'!M$52</f>
        <v>2442</v>
      </c>
      <c r="K42" s="176"/>
      <c r="L42" s="176"/>
      <c r="M42" s="176">
        <f>'実質公債費比率（分子）の構造'!N$52</f>
        <v>2396</v>
      </c>
      <c r="N42" s="176"/>
      <c r="O42" s="176"/>
      <c r="P42" s="176">
        <f>'実質公債費比率（分子）の構造'!O$52</f>
        <v>2206</v>
      </c>
    </row>
    <row r="43" spans="1:16" x14ac:dyDescent="0.2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66</v>
      </c>
      <c r="B44" s="176">
        <f>'実質公債費比率（分子）の構造'!K$50</f>
        <v>20</v>
      </c>
      <c r="C44" s="176"/>
      <c r="D44" s="176"/>
      <c r="E44" s="176">
        <f>'実質公債費比率（分子）の構造'!L$50</f>
        <v>20</v>
      </c>
      <c r="F44" s="176"/>
      <c r="G44" s="176"/>
      <c r="H44" s="176">
        <f>'実質公債費比率（分子）の構造'!M$50</f>
        <v>9</v>
      </c>
      <c r="I44" s="176"/>
      <c r="J44" s="176"/>
      <c r="K44" s="176">
        <f>'実質公債費比率（分子）の構造'!N$50</f>
        <v>0</v>
      </c>
      <c r="L44" s="176"/>
      <c r="M44" s="176"/>
      <c r="N44" s="176">
        <f>'実質公債費比率（分子）の構造'!O$50</f>
        <v>0</v>
      </c>
      <c r="O44" s="176"/>
      <c r="P44" s="176"/>
    </row>
    <row r="45" spans="1:16" x14ac:dyDescent="0.25">
      <c r="A45" s="176" t="s">
        <v>67</v>
      </c>
      <c r="B45" s="176">
        <f>'実質公債費比率（分子）の構造'!K$49</f>
        <v>16</v>
      </c>
      <c r="C45" s="176"/>
      <c r="D45" s="176"/>
      <c r="E45" s="176">
        <f>'実質公債費比率（分子）の構造'!L$49</f>
        <v>17</v>
      </c>
      <c r="F45" s="176"/>
      <c r="G45" s="176"/>
      <c r="H45" s="176">
        <f>'実質公債費比率（分子）の構造'!M$49</f>
        <v>17</v>
      </c>
      <c r="I45" s="176"/>
      <c r="J45" s="176"/>
      <c r="K45" s="176">
        <f>'実質公債費比率（分子）の構造'!N$49</f>
        <v>22</v>
      </c>
      <c r="L45" s="176"/>
      <c r="M45" s="176"/>
      <c r="N45" s="176">
        <f>'実質公債費比率（分子）の構造'!O$49</f>
        <v>29</v>
      </c>
      <c r="O45" s="176"/>
      <c r="P45" s="176"/>
    </row>
    <row r="46" spans="1:16" x14ac:dyDescent="0.25">
      <c r="A46" s="176" t="s">
        <v>68</v>
      </c>
      <c r="B46" s="176">
        <f>'実質公債費比率（分子）の構造'!K$48</f>
        <v>956</v>
      </c>
      <c r="C46" s="176"/>
      <c r="D46" s="176"/>
      <c r="E46" s="176">
        <f>'実質公債費比率（分子）の構造'!L$48</f>
        <v>932</v>
      </c>
      <c r="F46" s="176"/>
      <c r="G46" s="176"/>
      <c r="H46" s="176">
        <f>'実質公債費比率（分子）の構造'!M$48</f>
        <v>920</v>
      </c>
      <c r="I46" s="176"/>
      <c r="J46" s="176"/>
      <c r="K46" s="176">
        <f>'実質公債費比率（分子）の構造'!N$48</f>
        <v>942</v>
      </c>
      <c r="L46" s="176"/>
      <c r="M46" s="176"/>
      <c r="N46" s="176">
        <f>'実質公債費比率（分子）の構造'!O$48</f>
        <v>971</v>
      </c>
      <c r="O46" s="176"/>
      <c r="P46" s="176"/>
    </row>
    <row r="47" spans="1:16" x14ac:dyDescent="0.2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2313</v>
      </c>
      <c r="C49" s="176"/>
      <c r="D49" s="176"/>
      <c r="E49" s="176">
        <f>'実質公債費比率（分子）の構造'!L$45</f>
        <v>2293</v>
      </c>
      <c r="F49" s="176"/>
      <c r="G49" s="176"/>
      <c r="H49" s="176">
        <f>'実質公債費比率（分子）の構造'!M$45</f>
        <v>2379</v>
      </c>
      <c r="I49" s="176"/>
      <c r="J49" s="176"/>
      <c r="K49" s="176">
        <f>'実質公債費比率（分子）の構造'!N$45</f>
        <v>2412</v>
      </c>
      <c r="L49" s="176"/>
      <c r="M49" s="176"/>
      <c r="N49" s="176">
        <f>'実質公債費比率（分子）の構造'!O$45</f>
        <v>2384</v>
      </c>
      <c r="O49" s="176"/>
      <c r="P49" s="176"/>
    </row>
    <row r="50" spans="1:16" x14ac:dyDescent="0.25">
      <c r="A50" s="176" t="s">
        <v>72</v>
      </c>
      <c r="B50" s="176" t="e">
        <f>NA()</f>
        <v>#N/A</v>
      </c>
      <c r="C50" s="176">
        <f>IF(ISNUMBER('実質公債費比率（分子）の構造'!K$53),'実質公債費比率（分子）の構造'!K$53,NA())</f>
        <v>875</v>
      </c>
      <c r="D50" s="176" t="e">
        <f>NA()</f>
        <v>#N/A</v>
      </c>
      <c r="E50" s="176" t="e">
        <f>NA()</f>
        <v>#N/A</v>
      </c>
      <c r="F50" s="176">
        <f>IF(ISNUMBER('実質公債費比率（分子）の構造'!L$53),'実質公債費比率（分子）の構造'!L$53,NA())</f>
        <v>854</v>
      </c>
      <c r="G50" s="176" t="e">
        <f>NA()</f>
        <v>#N/A</v>
      </c>
      <c r="H50" s="176" t="e">
        <f>NA()</f>
        <v>#N/A</v>
      </c>
      <c r="I50" s="176">
        <f>IF(ISNUMBER('実質公債費比率（分子）の構造'!M$53),'実質公債費比率（分子）の構造'!M$53,NA())</f>
        <v>883</v>
      </c>
      <c r="J50" s="176" t="e">
        <f>NA()</f>
        <v>#N/A</v>
      </c>
      <c r="K50" s="176" t="e">
        <f>NA()</f>
        <v>#N/A</v>
      </c>
      <c r="L50" s="176">
        <f>IF(ISNUMBER('実質公債費比率（分子）の構造'!N$53),'実質公債費比率（分子）の構造'!N$53,NA())</f>
        <v>980</v>
      </c>
      <c r="M50" s="176" t="e">
        <f>NA()</f>
        <v>#N/A</v>
      </c>
      <c r="N50" s="176" t="e">
        <f>NA()</f>
        <v>#N/A</v>
      </c>
      <c r="O50" s="176">
        <f>IF(ISNUMBER('実質公債費比率（分子）の構造'!O$53),'実質公債費比率（分子）の構造'!O$53,NA())</f>
        <v>1178</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28749</v>
      </c>
      <c r="E56" s="175"/>
      <c r="F56" s="175"/>
      <c r="G56" s="175">
        <f>'将来負担比率（分子）の構造'!J$52</f>
        <v>27725</v>
      </c>
      <c r="H56" s="175"/>
      <c r="I56" s="175"/>
      <c r="J56" s="175">
        <f>'将来負担比率（分子）の構造'!K$52</f>
        <v>26820</v>
      </c>
      <c r="K56" s="175"/>
      <c r="L56" s="175"/>
      <c r="M56" s="175">
        <f>'将来負担比率（分子）の構造'!L$52</f>
        <v>25568</v>
      </c>
      <c r="N56" s="175"/>
      <c r="O56" s="175"/>
      <c r="P56" s="175">
        <f>'将来負担比率（分子）の構造'!M$52</f>
        <v>24915</v>
      </c>
    </row>
    <row r="57" spans="1:16" x14ac:dyDescent="0.25">
      <c r="A57" s="175" t="s">
        <v>43</v>
      </c>
      <c r="B57" s="175"/>
      <c r="C57" s="175"/>
      <c r="D57" s="175">
        <f>'将来負担比率（分子）の構造'!I$51</f>
        <v>1851</v>
      </c>
      <c r="E57" s="175"/>
      <c r="F57" s="175"/>
      <c r="G57" s="175">
        <f>'将来負担比率（分子）の構造'!J$51</f>
        <v>1692</v>
      </c>
      <c r="H57" s="175"/>
      <c r="I57" s="175"/>
      <c r="J57" s="175">
        <f>'将来負担比率（分子）の構造'!K$51</f>
        <v>1535</v>
      </c>
      <c r="K57" s="175"/>
      <c r="L57" s="175"/>
      <c r="M57" s="175">
        <f>'将来負担比率（分子）の構造'!L$51</f>
        <v>1380</v>
      </c>
      <c r="N57" s="175"/>
      <c r="O57" s="175"/>
      <c r="P57" s="175">
        <f>'将来負担比率（分子）の構造'!M$51</f>
        <v>1225</v>
      </c>
    </row>
    <row r="58" spans="1:16" x14ac:dyDescent="0.25">
      <c r="A58" s="175" t="s">
        <v>42</v>
      </c>
      <c r="B58" s="175"/>
      <c r="C58" s="175"/>
      <c r="D58" s="175">
        <f>'将来負担比率（分子）の構造'!I$50</f>
        <v>4789</v>
      </c>
      <c r="E58" s="175"/>
      <c r="F58" s="175"/>
      <c r="G58" s="175">
        <f>'将来負担比率（分子）の構造'!J$50</f>
        <v>5624</v>
      </c>
      <c r="H58" s="175"/>
      <c r="I58" s="175"/>
      <c r="J58" s="175">
        <f>'将来負担比率（分子）の構造'!K$50</f>
        <v>5721</v>
      </c>
      <c r="K58" s="175"/>
      <c r="L58" s="175"/>
      <c r="M58" s="175">
        <f>'将来負担比率（分子）の構造'!L$50</f>
        <v>6805</v>
      </c>
      <c r="N58" s="175"/>
      <c r="O58" s="175"/>
      <c r="P58" s="175">
        <f>'将来負担比率（分子）の構造'!M$50</f>
        <v>7749</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4503</v>
      </c>
      <c r="C62" s="175"/>
      <c r="D62" s="175"/>
      <c r="E62" s="175">
        <f>'将来負担比率（分子）の構造'!J$45</f>
        <v>4680</v>
      </c>
      <c r="F62" s="175"/>
      <c r="G62" s="175"/>
      <c r="H62" s="175">
        <f>'将来負担比率（分子）の構造'!K$45</f>
        <v>4705</v>
      </c>
      <c r="I62" s="175"/>
      <c r="J62" s="175"/>
      <c r="K62" s="175">
        <f>'将来負担比率（分子）の構造'!L$45</f>
        <v>4604</v>
      </c>
      <c r="L62" s="175"/>
      <c r="M62" s="175"/>
      <c r="N62" s="175">
        <f>'将来負担比率（分子）の構造'!M$45</f>
        <v>4163</v>
      </c>
      <c r="O62" s="175"/>
      <c r="P62" s="175"/>
    </row>
    <row r="63" spans="1:16" x14ac:dyDescent="0.25">
      <c r="A63" s="175" t="s">
        <v>35</v>
      </c>
      <c r="B63" s="175">
        <f>'将来負担比率（分子）の構造'!I$44</f>
        <v>327</v>
      </c>
      <c r="C63" s="175"/>
      <c r="D63" s="175"/>
      <c r="E63" s="175">
        <f>'将来負担比率（分子）の構造'!J$44</f>
        <v>328</v>
      </c>
      <c r="F63" s="175"/>
      <c r="G63" s="175"/>
      <c r="H63" s="175">
        <f>'将来負担比率（分子）の構造'!K$44</f>
        <v>348</v>
      </c>
      <c r="I63" s="175"/>
      <c r="J63" s="175"/>
      <c r="K63" s="175">
        <f>'将来負担比率（分子）の構造'!L$44</f>
        <v>385</v>
      </c>
      <c r="L63" s="175"/>
      <c r="M63" s="175"/>
      <c r="N63" s="175">
        <f>'将来負担比率（分子）の構造'!M$44</f>
        <v>373</v>
      </c>
      <c r="O63" s="175"/>
      <c r="P63" s="175"/>
    </row>
    <row r="64" spans="1:16" x14ac:dyDescent="0.25">
      <c r="A64" s="175" t="s">
        <v>34</v>
      </c>
      <c r="B64" s="175">
        <f>'将来負担比率（分子）の構造'!I$43</f>
        <v>22210</v>
      </c>
      <c r="C64" s="175"/>
      <c r="D64" s="175"/>
      <c r="E64" s="175">
        <f>'将来負担比率（分子）の構造'!J$43</f>
        <v>21411</v>
      </c>
      <c r="F64" s="175"/>
      <c r="G64" s="175"/>
      <c r="H64" s="175">
        <f>'将来負担比率（分子）の構造'!K$43</f>
        <v>20312</v>
      </c>
      <c r="I64" s="175"/>
      <c r="J64" s="175"/>
      <c r="K64" s="175">
        <f>'将来負担比率（分子）の構造'!L$43</f>
        <v>18692</v>
      </c>
      <c r="L64" s="175"/>
      <c r="M64" s="175"/>
      <c r="N64" s="175">
        <f>'将来負担比率（分子）の構造'!M$43</f>
        <v>17757</v>
      </c>
      <c r="O64" s="175"/>
      <c r="P64" s="175"/>
    </row>
    <row r="65" spans="1:16" x14ac:dyDescent="0.25">
      <c r="A65" s="175" t="s">
        <v>33</v>
      </c>
      <c r="B65" s="175">
        <f>'将来負担比率（分子）の構造'!I$42</f>
        <v>33</v>
      </c>
      <c r="C65" s="175"/>
      <c r="D65" s="175"/>
      <c r="E65" s="175">
        <f>'将来負担比率（分子）の構造'!J$42</f>
        <v>9</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32</v>
      </c>
      <c r="B66" s="175">
        <f>'将来負担比率（分子）の構造'!I$41</f>
        <v>23701</v>
      </c>
      <c r="C66" s="175"/>
      <c r="D66" s="175"/>
      <c r="E66" s="175">
        <f>'将来負担比率（分子）の構造'!J$41</f>
        <v>22464</v>
      </c>
      <c r="F66" s="175"/>
      <c r="G66" s="175"/>
      <c r="H66" s="175">
        <f>'将来負担比率（分子）の構造'!K$41</f>
        <v>21737</v>
      </c>
      <c r="I66" s="175"/>
      <c r="J66" s="175"/>
      <c r="K66" s="175">
        <f>'将来負担比率（分子）の構造'!L$41</f>
        <v>20729</v>
      </c>
      <c r="L66" s="175"/>
      <c r="M66" s="175"/>
      <c r="N66" s="175">
        <f>'将来負担比率（分子）の構造'!M$41</f>
        <v>19736</v>
      </c>
      <c r="O66" s="175"/>
      <c r="P66" s="175"/>
    </row>
    <row r="67" spans="1:16" x14ac:dyDescent="0.25">
      <c r="A67" s="175" t="s">
        <v>76</v>
      </c>
      <c r="B67" s="175" t="e">
        <f>NA()</f>
        <v>#N/A</v>
      </c>
      <c r="C67" s="175">
        <f>IF(ISNUMBER('将来負担比率（分子）の構造'!I$53), IF('将来負担比率（分子）の構造'!I$53 &lt; 0, 0, '将来負担比率（分子）の構造'!I$53), NA())</f>
        <v>15385</v>
      </c>
      <c r="D67" s="175" t="e">
        <f>NA()</f>
        <v>#N/A</v>
      </c>
      <c r="E67" s="175" t="e">
        <f>NA()</f>
        <v>#N/A</v>
      </c>
      <c r="F67" s="175">
        <f>IF(ISNUMBER('将来負担比率（分子）の構造'!J$53), IF('将来負担比率（分子）の構造'!J$53 &lt; 0, 0, '将来負担比率（分子）の構造'!J$53), NA())</f>
        <v>13851</v>
      </c>
      <c r="G67" s="175" t="e">
        <f>NA()</f>
        <v>#N/A</v>
      </c>
      <c r="H67" s="175" t="e">
        <f>NA()</f>
        <v>#N/A</v>
      </c>
      <c r="I67" s="175">
        <f>IF(ISNUMBER('将来負担比率（分子）の構造'!K$53), IF('将来負担比率（分子）の構造'!K$53 &lt; 0, 0, '将来負担比率（分子）の構造'!K$53), NA())</f>
        <v>13026</v>
      </c>
      <c r="J67" s="175" t="e">
        <f>NA()</f>
        <v>#N/A</v>
      </c>
      <c r="K67" s="175" t="e">
        <f>NA()</f>
        <v>#N/A</v>
      </c>
      <c r="L67" s="175">
        <f>IF(ISNUMBER('将来負担比率（分子）の構造'!L$53), IF('将来負担比率（分子）の構造'!L$53 &lt; 0, 0, '将来負担比率（分子）の構造'!L$53), NA())</f>
        <v>10657</v>
      </c>
      <c r="M67" s="175" t="e">
        <f>NA()</f>
        <v>#N/A</v>
      </c>
      <c r="N67" s="175" t="e">
        <f>NA()</f>
        <v>#N/A</v>
      </c>
      <c r="O67" s="175">
        <f>IF(ISNUMBER('将来負担比率（分子）の構造'!M$53), IF('将来負担比率（分子）の構造'!M$53 &lt; 0, 0, '将来負担比率（分子）の構造'!M$53), NA())</f>
        <v>8141</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1962</v>
      </c>
      <c r="C72" s="179">
        <f>基金残高に係る経年分析!G55</f>
        <v>2362</v>
      </c>
      <c r="D72" s="179">
        <f>基金残高に係る経年分析!H55</f>
        <v>2462</v>
      </c>
    </row>
    <row r="73" spans="1:16" x14ac:dyDescent="0.25">
      <c r="A73" s="178" t="s">
        <v>79</v>
      </c>
      <c r="B73" s="179">
        <f>基金残高に係る経年分析!F56</f>
        <v>367</v>
      </c>
      <c r="C73" s="179">
        <f>基金残高に係る経年分析!G56</f>
        <v>367</v>
      </c>
      <c r="D73" s="179">
        <f>基金残高に係る経年分析!H56</f>
        <v>367</v>
      </c>
    </row>
    <row r="74" spans="1:16" x14ac:dyDescent="0.25">
      <c r="A74" s="178" t="s">
        <v>80</v>
      </c>
      <c r="B74" s="179">
        <f>基金残高に係る経年分析!F57</f>
        <v>5172</v>
      </c>
      <c r="C74" s="179">
        <f>基金残高に係る経年分析!G57</f>
        <v>5717</v>
      </c>
      <c r="D74" s="179">
        <f>基金残高に係る経年分析!H57</f>
        <v>6572</v>
      </c>
    </row>
  </sheetData>
  <sheetProtection algorithmName="SHA-512" hashValue="eVO/uL/1fsf1OwOs76ljwmzP1ULcIR8DQIRcOt9nUOngkUrKemIVbWycXsiyUtgYEAf4lGjBld8odXXWqA09Yg==" saltValue="iOCZtXHi9yzmw+7nwfM0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228</v>
      </c>
      <c r="C5" s="646"/>
      <c r="D5" s="646"/>
      <c r="E5" s="646"/>
      <c r="F5" s="646"/>
      <c r="G5" s="646"/>
      <c r="H5" s="646"/>
      <c r="I5" s="646"/>
      <c r="J5" s="646"/>
      <c r="K5" s="646"/>
      <c r="L5" s="646"/>
      <c r="M5" s="646"/>
      <c r="N5" s="646"/>
      <c r="O5" s="646"/>
      <c r="P5" s="646"/>
      <c r="Q5" s="647"/>
      <c r="R5" s="648">
        <v>5000975</v>
      </c>
      <c r="S5" s="649"/>
      <c r="T5" s="649"/>
      <c r="U5" s="649"/>
      <c r="V5" s="649"/>
      <c r="W5" s="649"/>
      <c r="X5" s="649"/>
      <c r="Y5" s="650"/>
      <c r="Z5" s="651">
        <v>20.7</v>
      </c>
      <c r="AA5" s="651"/>
      <c r="AB5" s="651"/>
      <c r="AC5" s="651"/>
      <c r="AD5" s="652">
        <v>5000975</v>
      </c>
      <c r="AE5" s="652"/>
      <c r="AF5" s="652"/>
      <c r="AG5" s="652"/>
      <c r="AH5" s="652"/>
      <c r="AI5" s="652"/>
      <c r="AJ5" s="652"/>
      <c r="AK5" s="652"/>
      <c r="AL5" s="653">
        <v>38.1</v>
      </c>
      <c r="AM5" s="654"/>
      <c r="AN5" s="654"/>
      <c r="AO5" s="655"/>
      <c r="AP5" s="645" t="s">
        <v>229</v>
      </c>
      <c r="AQ5" s="646"/>
      <c r="AR5" s="646"/>
      <c r="AS5" s="646"/>
      <c r="AT5" s="646"/>
      <c r="AU5" s="646"/>
      <c r="AV5" s="646"/>
      <c r="AW5" s="646"/>
      <c r="AX5" s="646"/>
      <c r="AY5" s="646"/>
      <c r="AZ5" s="646"/>
      <c r="BA5" s="646"/>
      <c r="BB5" s="646"/>
      <c r="BC5" s="646"/>
      <c r="BD5" s="646"/>
      <c r="BE5" s="646"/>
      <c r="BF5" s="647"/>
      <c r="BG5" s="659">
        <v>4993110</v>
      </c>
      <c r="BH5" s="660"/>
      <c r="BI5" s="660"/>
      <c r="BJ5" s="660"/>
      <c r="BK5" s="660"/>
      <c r="BL5" s="660"/>
      <c r="BM5" s="660"/>
      <c r="BN5" s="661"/>
      <c r="BO5" s="662">
        <v>99.8</v>
      </c>
      <c r="BP5" s="662"/>
      <c r="BQ5" s="662"/>
      <c r="BR5" s="662"/>
      <c r="BS5" s="663">
        <v>88649</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5">
      <c r="B6" s="656" t="s">
        <v>233</v>
      </c>
      <c r="C6" s="657"/>
      <c r="D6" s="657"/>
      <c r="E6" s="657"/>
      <c r="F6" s="657"/>
      <c r="G6" s="657"/>
      <c r="H6" s="657"/>
      <c r="I6" s="657"/>
      <c r="J6" s="657"/>
      <c r="K6" s="657"/>
      <c r="L6" s="657"/>
      <c r="M6" s="657"/>
      <c r="N6" s="657"/>
      <c r="O6" s="657"/>
      <c r="P6" s="657"/>
      <c r="Q6" s="658"/>
      <c r="R6" s="659">
        <v>230977</v>
      </c>
      <c r="S6" s="660"/>
      <c r="T6" s="660"/>
      <c r="U6" s="660"/>
      <c r="V6" s="660"/>
      <c r="W6" s="660"/>
      <c r="X6" s="660"/>
      <c r="Y6" s="661"/>
      <c r="Z6" s="662">
        <v>1</v>
      </c>
      <c r="AA6" s="662"/>
      <c r="AB6" s="662"/>
      <c r="AC6" s="662"/>
      <c r="AD6" s="663">
        <v>230977</v>
      </c>
      <c r="AE6" s="663"/>
      <c r="AF6" s="663"/>
      <c r="AG6" s="663"/>
      <c r="AH6" s="663"/>
      <c r="AI6" s="663"/>
      <c r="AJ6" s="663"/>
      <c r="AK6" s="663"/>
      <c r="AL6" s="664">
        <v>1.8</v>
      </c>
      <c r="AM6" s="665"/>
      <c r="AN6" s="665"/>
      <c r="AO6" s="666"/>
      <c r="AP6" s="656" t="s">
        <v>234</v>
      </c>
      <c r="AQ6" s="657"/>
      <c r="AR6" s="657"/>
      <c r="AS6" s="657"/>
      <c r="AT6" s="657"/>
      <c r="AU6" s="657"/>
      <c r="AV6" s="657"/>
      <c r="AW6" s="657"/>
      <c r="AX6" s="657"/>
      <c r="AY6" s="657"/>
      <c r="AZ6" s="657"/>
      <c r="BA6" s="657"/>
      <c r="BB6" s="657"/>
      <c r="BC6" s="657"/>
      <c r="BD6" s="657"/>
      <c r="BE6" s="657"/>
      <c r="BF6" s="658"/>
      <c r="BG6" s="659">
        <v>4993110</v>
      </c>
      <c r="BH6" s="660"/>
      <c r="BI6" s="660"/>
      <c r="BJ6" s="660"/>
      <c r="BK6" s="660"/>
      <c r="BL6" s="660"/>
      <c r="BM6" s="660"/>
      <c r="BN6" s="661"/>
      <c r="BO6" s="662">
        <v>99.8</v>
      </c>
      <c r="BP6" s="662"/>
      <c r="BQ6" s="662"/>
      <c r="BR6" s="662"/>
      <c r="BS6" s="663">
        <v>88649</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141216</v>
      </c>
      <c r="CS6" s="660"/>
      <c r="CT6" s="660"/>
      <c r="CU6" s="660"/>
      <c r="CV6" s="660"/>
      <c r="CW6" s="660"/>
      <c r="CX6" s="660"/>
      <c r="CY6" s="661"/>
      <c r="CZ6" s="653">
        <v>0.6</v>
      </c>
      <c r="DA6" s="654"/>
      <c r="DB6" s="654"/>
      <c r="DC6" s="670"/>
      <c r="DD6" s="668" t="s">
        <v>129</v>
      </c>
      <c r="DE6" s="660"/>
      <c r="DF6" s="660"/>
      <c r="DG6" s="660"/>
      <c r="DH6" s="660"/>
      <c r="DI6" s="660"/>
      <c r="DJ6" s="660"/>
      <c r="DK6" s="660"/>
      <c r="DL6" s="660"/>
      <c r="DM6" s="660"/>
      <c r="DN6" s="660"/>
      <c r="DO6" s="660"/>
      <c r="DP6" s="661"/>
      <c r="DQ6" s="668">
        <v>141216</v>
      </c>
      <c r="DR6" s="660"/>
      <c r="DS6" s="660"/>
      <c r="DT6" s="660"/>
      <c r="DU6" s="660"/>
      <c r="DV6" s="660"/>
      <c r="DW6" s="660"/>
      <c r="DX6" s="660"/>
      <c r="DY6" s="660"/>
      <c r="DZ6" s="660"/>
      <c r="EA6" s="660"/>
      <c r="EB6" s="660"/>
      <c r="EC6" s="669"/>
    </row>
    <row r="7" spans="2:143" ht="11.25" customHeight="1" x14ac:dyDescent="0.25">
      <c r="B7" s="656" t="s">
        <v>236</v>
      </c>
      <c r="C7" s="657"/>
      <c r="D7" s="657"/>
      <c r="E7" s="657"/>
      <c r="F7" s="657"/>
      <c r="G7" s="657"/>
      <c r="H7" s="657"/>
      <c r="I7" s="657"/>
      <c r="J7" s="657"/>
      <c r="K7" s="657"/>
      <c r="L7" s="657"/>
      <c r="M7" s="657"/>
      <c r="N7" s="657"/>
      <c r="O7" s="657"/>
      <c r="P7" s="657"/>
      <c r="Q7" s="658"/>
      <c r="R7" s="659">
        <v>1383</v>
      </c>
      <c r="S7" s="660"/>
      <c r="T7" s="660"/>
      <c r="U7" s="660"/>
      <c r="V7" s="660"/>
      <c r="W7" s="660"/>
      <c r="X7" s="660"/>
      <c r="Y7" s="661"/>
      <c r="Z7" s="662">
        <v>0</v>
      </c>
      <c r="AA7" s="662"/>
      <c r="AB7" s="662"/>
      <c r="AC7" s="662"/>
      <c r="AD7" s="663">
        <v>1383</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1972663</v>
      </c>
      <c r="BH7" s="660"/>
      <c r="BI7" s="660"/>
      <c r="BJ7" s="660"/>
      <c r="BK7" s="660"/>
      <c r="BL7" s="660"/>
      <c r="BM7" s="660"/>
      <c r="BN7" s="661"/>
      <c r="BO7" s="662">
        <v>39.4</v>
      </c>
      <c r="BP7" s="662"/>
      <c r="BQ7" s="662"/>
      <c r="BR7" s="662"/>
      <c r="BS7" s="663">
        <v>88649</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2951585</v>
      </c>
      <c r="CS7" s="660"/>
      <c r="CT7" s="660"/>
      <c r="CU7" s="660"/>
      <c r="CV7" s="660"/>
      <c r="CW7" s="660"/>
      <c r="CX7" s="660"/>
      <c r="CY7" s="661"/>
      <c r="CZ7" s="662">
        <v>13</v>
      </c>
      <c r="DA7" s="662"/>
      <c r="DB7" s="662"/>
      <c r="DC7" s="662"/>
      <c r="DD7" s="668">
        <v>105600</v>
      </c>
      <c r="DE7" s="660"/>
      <c r="DF7" s="660"/>
      <c r="DG7" s="660"/>
      <c r="DH7" s="660"/>
      <c r="DI7" s="660"/>
      <c r="DJ7" s="660"/>
      <c r="DK7" s="660"/>
      <c r="DL7" s="660"/>
      <c r="DM7" s="660"/>
      <c r="DN7" s="660"/>
      <c r="DO7" s="660"/>
      <c r="DP7" s="661"/>
      <c r="DQ7" s="668">
        <v>2296972</v>
      </c>
      <c r="DR7" s="660"/>
      <c r="DS7" s="660"/>
      <c r="DT7" s="660"/>
      <c r="DU7" s="660"/>
      <c r="DV7" s="660"/>
      <c r="DW7" s="660"/>
      <c r="DX7" s="660"/>
      <c r="DY7" s="660"/>
      <c r="DZ7" s="660"/>
      <c r="EA7" s="660"/>
      <c r="EB7" s="660"/>
      <c r="EC7" s="669"/>
    </row>
    <row r="8" spans="2:143" ht="11.25" customHeight="1" x14ac:dyDescent="0.25">
      <c r="B8" s="656" t="s">
        <v>239</v>
      </c>
      <c r="C8" s="657"/>
      <c r="D8" s="657"/>
      <c r="E8" s="657"/>
      <c r="F8" s="657"/>
      <c r="G8" s="657"/>
      <c r="H8" s="657"/>
      <c r="I8" s="657"/>
      <c r="J8" s="657"/>
      <c r="K8" s="657"/>
      <c r="L8" s="657"/>
      <c r="M8" s="657"/>
      <c r="N8" s="657"/>
      <c r="O8" s="657"/>
      <c r="P8" s="657"/>
      <c r="Q8" s="658"/>
      <c r="R8" s="659">
        <v>20014</v>
      </c>
      <c r="S8" s="660"/>
      <c r="T8" s="660"/>
      <c r="U8" s="660"/>
      <c r="V8" s="660"/>
      <c r="W8" s="660"/>
      <c r="X8" s="660"/>
      <c r="Y8" s="661"/>
      <c r="Z8" s="662">
        <v>0.1</v>
      </c>
      <c r="AA8" s="662"/>
      <c r="AB8" s="662"/>
      <c r="AC8" s="662"/>
      <c r="AD8" s="663">
        <v>20014</v>
      </c>
      <c r="AE8" s="663"/>
      <c r="AF8" s="663"/>
      <c r="AG8" s="663"/>
      <c r="AH8" s="663"/>
      <c r="AI8" s="663"/>
      <c r="AJ8" s="663"/>
      <c r="AK8" s="663"/>
      <c r="AL8" s="664">
        <v>0.2</v>
      </c>
      <c r="AM8" s="665"/>
      <c r="AN8" s="665"/>
      <c r="AO8" s="666"/>
      <c r="AP8" s="656" t="s">
        <v>240</v>
      </c>
      <c r="AQ8" s="657"/>
      <c r="AR8" s="657"/>
      <c r="AS8" s="657"/>
      <c r="AT8" s="657"/>
      <c r="AU8" s="657"/>
      <c r="AV8" s="657"/>
      <c r="AW8" s="657"/>
      <c r="AX8" s="657"/>
      <c r="AY8" s="657"/>
      <c r="AZ8" s="657"/>
      <c r="BA8" s="657"/>
      <c r="BB8" s="657"/>
      <c r="BC8" s="657"/>
      <c r="BD8" s="657"/>
      <c r="BE8" s="657"/>
      <c r="BF8" s="658"/>
      <c r="BG8" s="659">
        <v>74870</v>
      </c>
      <c r="BH8" s="660"/>
      <c r="BI8" s="660"/>
      <c r="BJ8" s="660"/>
      <c r="BK8" s="660"/>
      <c r="BL8" s="660"/>
      <c r="BM8" s="660"/>
      <c r="BN8" s="661"/>
      <c r="BO8" s="662">
        <v>1.5</v>
      </c>
      <c r="BP8" s="662"/>
      <c r="BQ8" s="662"/>
      <c r="BR8" s="662"/>
      <c r="BS8" s="663" t="s">
        <v>129</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7199627</v>
      </c>
      <c r="CS8" s="660"/>
      <c r="CT8" s="660"/>
      <c r="CU8" s="660"/>
      <c r="CV8" s="660"/>
      <c r="CW8" s="660"/>
      <c r="CX8" s="660"/>
      <c r="CY8" s="661"/>
      <c r="CZ8" s="662">
        <v>31.6</v>
      </c>
      <c r="DA8" s="662"/>
      <c r="DB8" s="662"/>
      <c r="DC8" s="662"/>
      <c r="DD8" s="668">
        <v>65808</v>
      </c>
      <c r="DE8" s="660"/>
      <c r="DF8" s="660"/>
      <c r="DG8" s="660"/>
      <c r="DH8" s="660"/>
      <c r="DI8" s="660"/>
      <c r="DJ8" s="660"/>
      <c r="DK8" s="660"/>
      <c r="DL8" s="660"/>
      <c r="DM8" s="660"/>
      <c r="DN8" s="660"/>
      <c r="DO8" s="660"/>
      <c r="DP8" s="661"/>
      <c r="DQ8" s="668">
        <v>3478444</v>
      </c>
      <c r="DR8" s="660"/>
      <c r="DS8" s="660"/>
      <c r="DT8" s="660"/>
      <c r="DU8" s="660"/>
      <c r="DV8" s="660"/>
      <c r="DW8" s="660"/>
      <c r="DX8" s="660"/>
      <c r="DY8" s="660"/>
      <c r="DZ8" s="660"/>
      <c r="EA8" s="660"/>
      <c r="EB8" s="660"/>
      <c r="EC8" s="669"/>
    </row>
    <row r="9" spans="2:143" ht="11.25" customHeight="1" x14ac:dyDescent="0.25">
      <c r="B9" s="656" t="s">
        <v>242</v>
      </c>
      <c r="C9" s="657"/>
      <c r="D9" s="657"/>
      <c r="E9" s="657"/>
      <c r="F9" s="657"/>
      <c r="G9" s="657"/>
      <c r="H9" s="657"/>
      <c r="I9" s="657"/>
      <c r="J9" s="657"/>
      <c r="K9" s="657"/>
      <c r="L9" s="657"/>
      <c r="M9" s="657"/>
      <c r="N9" s="657"/>
      <c r="O9" s="657"/>
      <c r="P9" s="657"/>
      <c r="Q9" s="658"/>
      <c r="R9" s="659">
        <v>13949</v>
      </c>
      <c r="S9" s="660"/>
      <c r="T9" s="660"/>
      <c r="U9" s="660"/>
      <c r="V9" s="660"/>
      <c r="W9" s="660"/>
      <c r="X9" s="660"/>
      <c r="Y9" s="661"/>
      <c r="Z9" s="662">
        <v>0.1</v>
      </c>
      <c r="AA9" s="662"/>
      <c r="AB9" s="662"/>
      <c r="AC9" s="662"/>
      <c r="AD9" s="663">
        <v>13949</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1498093</v>
      </c>
      <c r="BH9" s="660"/>
      <c r="BI9" s="660"/>
      <c r="BJ9" s="660"/>
      <c r="BK9" s="660"/>
      <c r="BL9" s="660"/>
      <c r="BM9" s="660"/>
      <c r="BN9" s="661"/>
      <c r="BO9" s="662">
        <v>30</v>
      </c>
      <c r="BP9" s="662"/>
      <c r="BQ9" s="662"/>
      <c r="BR9" s="662"/>
      <c r="BS9" s="663" t="s">
        <v>244</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2616639</v>
      </c>
      <c r="CS9" s="660"/>
      <c r="CT9" s="660"/>
      <c r="CU9" s="660"/>
      <c r="CV9" s="660"/>
      <c r="CW9" s="660"/>
      <c r="CX9" s="660"/>
      <c r="CY9" s="661"/>
      <c r="CZ9" s="662">
        <v>11.5</v>
      </c>
      <c r="DA9" s="662"/>
      <c r="DB9" s="662"/>
      <c r="DC9" s="662"/>
      <c r="DD9" s="668">
        <v>39582</v>
      </c>
      <c r="DE9" s="660"/>
      <c r="DF9" s="660"/>
      <c r="DG9" s="660"/>
      <c r="DH9" s="660"/>
      <c r="DI9" s="660"/>
      <c r="DJ9" s="660"/>
      <c r="DK9" s="660"/>
      <c r="DL9" s="660"/>
      <c r="DM9" s="660"/>
      <c r="DN9" s="660"/>
      <c r="DO9" s="660"/>
      <c r="DP9" s="661"/>
      <c r="DQ9" s="668">
        <v>1704947</v>
      </c>
      <c r="DR9" s="660"/>
      <c r="DS9" s="660"/>
      <c r="DT9" s="660"/>
      <c r="DU9" s="660"/>
      <c r="DV9" s="660"/>
      <c r="DW9" s="660"/>
      <c r="DX9" s="660"/>
      <c r="DY9" s="660"/>
      <c r="DZ9" s="660"/>
      <c r="EA9" s="660"/>
      <c r="EB9" s="660"/>
      <c r="EC9" s="669"/>
    </row>
    <row r="10" spans="2:143" ht="11.25" customHeight="1" x14ac:dyDescent="0.25">
      <c r="B10" s="656" t="s">
        <v>246</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244</v>
      </c>
      <c r="AA10" s="662"/>
      <c r="AB10" s="662"/>
      <c r="AC10" s="662"/>
      <c r="AD10" s="663" t="s">
        <v>129</v>
      </c>
      <c r="AE10" s="663"/>
      <c r="AF10" s="663"/>
      <c r="AG10" s="663"/>
      <c r="AH10" s="663"/>
      <c r="AI10" s="663"/>
      <c r="AJ10" s="663"/>
      <c r="AK10" s="663"/>
      <c r="AL10" s="664" t="s">
        <v>244</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89216</v>
      </c>
      <c r="BH10" s="660"/>
      <c r="BI10" s="660"/>
      <c r="BJ10" s="660"/>
      <c r="BK10" s="660"/>
      <c r="BL10" s="660"/>
      <c r="BM10" s="660"/>
      <c r="BN10" s="661"/>
      <c r="BO10" s="662">
        <v>1.8</v>
      </c>
      <c r="BP10" s="662"/>
      <c r="BQ10" s="662"/>
      <c r="BR10" s="662"/>
      <c r="BS10" s="663" t="s">
        <v>181</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20347</v>
      </c>
      <c r="CS10" s="660"/>
      <c r="CT10" s="660"/>
      <c r="CU10" s="660"/>
      <c r="CV10" s="660"/>
      <c r="CW10" s="660"/>
      <c r="CX10" s="660"/>
      <c r="CY10" s="661"/>
      <c r="CZ10" s="662">
        <v>0.1</v>
      </c>
      <c r="DA10" s="662"/>
      <c r="DB10" s="662"/>
      <c r="DC10" s="662"/>
      <c r="DD10" s="668" t="s">
        <v>129</v>
      </c>
      <c r="DE10" s="660"/>
      <c r="DF10" s="660"/>
      <c r="DG10" s="660"/>
      <c r="DH10" s="660"/>
      <c r="DI10" s="660"/>
      <c r="DJ10" s="660"/>
      <c r="DK10" s="660"/>
      <c r="DL10" s="660"/>
      <c r="DM10" s="660"/>
      <c r="DN10" s="660"/>
      <c r="DO10" s="660"/>
      <c r="DP10" s="661"/>
      <c r="DQ10" s="668">
        <v>347</v>
      </c>
      <c r="DR10" s="660"/>
      <c r="DS10" s="660"/>
      <c r="DT10" s="660"/>
      <c r="DU10" s="660"/>
      <c r="DV10" s="660"/>
      <c r="DW10" s="660"/>
      <c r="DX10" s="660"/>
      <c r="DY10" s="660"/>
      <c r="DZ10" s="660"/>
      <c r="EA10" s="660"/>
      <c r="EB10" s="660"/>
      <c r="EC10" s="669"/>
    </row>
    <row r="11" spans="2:143" ht="11.25" customHeight="1" x14ac:dyDescent="0.25">
      <c r="B11" s="656" t="s">
        <v>249</v>
      </c>
      <c r="C11" s="657"/>
      <c r="D11" s="657"/>
      <c r="E11" s="657"/>
      <c r="F11" s="657"/>
      <c r="G11" s="657"/>
      <c r="H11" s="657"/>
      <c r="I11" s="657"/>
      <c r="J11" s="657"/>
      <c r="K11" s="657"/>
      <c r="L11" s="657"/>
      <c r="M11" s="657"/>
      <c r="N11" s="657"/>
      <c r="O11" s="657"/>
      <c r="P11" s="657"/>
      <c r="Q11" s="658"/>
      <c r="R11" s="659">
        <v>1015172</v>
      </c>
      <c r="S11" s="660"/>
      <c r="T11" s="660"/>
      <c r="U11" s="660"/>
      <c r="V11" s="660"/>
      <c r="W11" s="660"/>
      <c r="X11" s="660"/>
      <c r="Y11" s="661"/>
      <c r="Z11" s="664">
        <v>4.2</v>
      </c>
      <c r="AA11" s="665"/>
      <c r="AB11" s="665"/>
      <c r="AC11" s="671"/>
      <c r="AD11" s="668">
        <v>1015172</v>
      </c>
      <c r="AE11" s="660"/>
      <c r="AF11" s="660"/>
      <c r="AG11" s="660"/>
      <c r="AH11" s="660"/>
      <c r="AI11" s="660"/>
      <c r="AJ11" s="660"/>
      <c r="AK11" s="661"/>
      <c r="AL11" s="664">
        <v>7.7</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310484</v>
      </c>
      <c r="BH11" s="660"/>
      <c r="BI11" s="660"/>
      <c r="BJ11" s="660"/>
      <c r="BK11" s="660"/>
      <c r="BL11" s="660"/>
      <c r="BM11" s="660"/>
      <c r="BN11" s="661"/>
      <c r="BO11" s="662">
        <v>6.2</v>
      </c>
      <c r="BP11" s="662"/>
      <c r="BQ11" s="662"/>
      <c r="BR11" s="662"/>
      <c r="BS11" s="663">
        <v>88649</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1075992</v>
      </c>
      <c r="CS11" s="660"/>
      <c r="CT11" s="660"/>
      <c r="CU11" s="660"/>
      <c r="CV11" s="660"/>
      <c r="CW11" s="660"/>
      <c r="CX11" s="660"/>
      <c r="CY11" s="661"/>
      <c r="CZ11" s="662">
        <v>4.7</v>
      </c>
      <c r="DA11" s="662"/>
      <c r="DB11" s="662"/>
      <c r="DC11" s="662"/>
      <c r="DD11" s="668">
        <v>424705</v>
      </c>
      <c r="DE11" s="660"/>
      <c r="DF11" s="660"/>
      <c r="DG11" s="660"/>
      <c r="DH11" s="660"/>
      <c r="DI11" s="660"/>
      <c r="DJ11" s="660"/>
      <c r="DK11" s="660"/>
      <c r="DL11" s="660"/>
      <c r="DM11" s="660"/>
      <c r="DN11" s="660"/>
      <c r="DO11" s="660"/>
      <c r="DP11" s="661"/>
      <c r="DQ11" s="668">
        <v>491196</v>
      </c>
      <c r="DR11" s="660"/>
      <c r="DS11" s="660"/>
      <c r="DT11" s="660"/>
      <c r="DU11" s="660"/>
      <c r="DV11" s="660"/>
      <c r="DW11" s="660"/>
      <c r="DX11" s="660"/>
      <c r="DY11" s="660"/>
      <c r="DZ11" s="660"/>
      <c r="EA11" s="660"/>
      <c r="EB11" s="660"/>
      <c r="EC11" s="669"/>
    </row>
    <row r="12" spans="2:143" ht="11.25" customHeight="1" x14ac:dyDescent="0.25">
      <c r="B12" s="656" t="s">
        <v>252</v>
      </c>
      <c r="C12" s="657"/>
      <c r="D12" s="657"/>
      <c r="E12" s="657"/>
      <c r="F12" s="657"/>
      <c r="G12" s="657"/>
      <c r="H12" s="657"/>
      <c r="I12" s="657"/>
      <c r="J12" s="657"/>
      <c r="K12" s="657"/>
      <c r="L12" s="657"/>
      <c r="M12" s="657"/>
      <c r="N12" s="657"/>
      <c r="O12" s="657"/>
      <c r="P12" s="657"/>
      <c r="Q12" s="658"/>
      <c r="R12" s="659">
        <v>20714</v>
      </c>
      <c r="S12" s="660"/>
      <c r="T12" s="660"/>
      <c r="U12" s="660"/>
      <c r="V12" s="660"/>
      <c r="W12" s="660"/>
      <c r="X12" s="660"/>
      <c r="Y12" s="661"/>
      <c r="Z12" s="662">
        <v>0.1</v>
      </c>
      <c r="AA12" s="662"/>
      <c r="AB12" s="662"/>
      <c r="AC12" s="662"/>
      <c r="AD12" s="663">
        <v>20714</v>
      </c>
      <c r="AE12" s="663"/>
      <c r="AF12" s="663"/>
      <c r="AG12" s="663"/>
      <c r="AH12" s="663"/>
      <c r="AI12" s="663"/>
      <c r="AJ12" s="663"/>
      <c r="AK12" s="663"/>
      <c r="AL12" s="664">
        <v>0.2</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2572586</v>
      </c>
      <c r="BH12" s="660"/>
      <c r="BI12" s="660"/>
      <c r="BJ12" s="660"/>
      <c r="BK12" s="660"/>
      <c r="BL12" s="660"/>
      <c r="BM12" s="660"/>
      <c r="BN12" s="661"/>
      <c r="BO12" s="662">
        <v>51.4</v>
      </c>
      <c r="BP12" s="662"/>
      <c r="BQ12" s="662"/>
      <c r="BR12" s="662"/>
      <c r="BS12" s="663" t="s">
        <v>244</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715551</v>
      </c>
      <c r="CS12" s="660"/>
      <c r="CT12" s="660"/>
      <c r="CU12" s="660"/>
      <c r="CV12" s="660"/>
      <c r="CW12" s="660"/>
      <c r="CX12" s="660"/>
      <c r="CY12" s="661"/>
      <c r="CZ12" s="662">
        <v>3.1</v>
      </c>
      <c r="DA12" s="662"/>
      <c r="DB12" s="662"/>
      <c r="DC12" s="662"/>
      <c r="DD12" s="668">
        <v>36414</v>
      </c>
      <c r="DE12" s="660"/>
      <c r="DF12" s="660"/>
      <c r="DG12" s="660"/>
      <c r="DH12" s="660"/>
      <c r="DI12" s="660"/>
      <c r="DJ12" s="660"/>
      <c r="DK12" s="660"/>
      <c r="DL12" s="660"/>
      <c r="DM12" s="660"/>
      <c r="DN12" s="660"/>
      <c r="DO12" s="660"/>
      <c r="DP12" s="661"/>
      <c r="DQ12" s="668">
        <v>346888</v>
      </c>
      <c r="DR12" s="660"/>
      <c r="DS12" s="660"/>
      <c r="DT12" s="660"/>
      <c r="DU12" s="660"/>
      <c r="DV12" s="660"/>
      <c r="DW12" s="660"/>
      <c r="DX12" s="660"/>
      <c r="DY12" s="660"/>
      <c r="DZ12" s="660"/>
      <c r="EA12" s="660"/>
      <c r="EB12" s="660"/>
      <c r="EC12" s="669"/>
    </row>
    <row r="13" spans="2:143" ht="11.25" customHeight="1" x14ac:dyDescent="0.25">
      <c r="B13" s="656" t="s">
        <v>255</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2493095</v>
      </c>
      <c r="BH13" s="660"/>
      <c r="BI13" s="660"/>
      <c r="BJ13" s="660"/>
      <c r="BK13" s="660"/>
      <c r="BL13" s="660"/>
      <c r="BM13" s="660"/>
      <c r="BN13" s="661"/>
      <c r="BO13" s="662">
        <v>49.9</v>
      </c>
      <c r="BP13" s="662"/>
      <c r="BQ13" s="662"/>
      <c r="BR13" s="662"/>
      <c r="BS13" s="663" t="s">
        <v>181</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2910107</v>
      </c>
      <c r="CS13" s="660"/>
      <c r="CT13" s="660"/>
      <c r="CU13" s="660"/>
      <c r="CV13" s="660"/>
      <c r="CW13" s="660"/>
      <c r="CX13" s="660"/>
      <c r="CY13" s="661"/>
      <c r="CZ13" s="662">
        <v>12.8</v>
      </c>
      <c r="DA13" s="662"/>
      <c r="DB13" s="662"/>
      <c r="DC13" s="662"/>
      <c r="DD13" s="668">
        <v>1368550</v>
      </c>
      <c r="DE13" s="660"/>
      <c r="DF13" s="660"/>
      <c r="DG13" s="660"/>
      <c r="DH13" s="660"/>
      <c r="DI13" s="660"/>
      <c r="DJ13" s="660"/>
      <c r="DK13" s="660"/>
      <c r="DL13" s="660"/>
      <c r="DM13" s="660"/>
      <c r="DN13" s="660"/>
      <c r="DO13" s="660"/>
      <c r="DP13" s="661"/>
      <c r="DQ13" s="668">
        <v>1566593</v>
      </c>
      <c r="DR13" s="660"/>
      <c r="DS13" s="660"/>
      <c r="DT13" s="660"/>
      <c r="DU13" s="660"/>
      <c r="DV13" s="660"/>
      <c r="DW13" s="660"/>
      <c r="DX13" s="660"/>
      <c r="DY13" s="660"/>
      <c r="DZ13" s="660"/>
      <c r="EA13" s="660"/>
      <c r="EB13" s="660"/>
      <c r="EC13" s="669"/>
    </row>
    <row r="14" spans="2:143" ht="11.25" customHeight="1" x14ac:dyDescent="0.25">
      <c r="B14" s="656" t="s">
        <v>258</v>
      </c>
      <c r="C14" s="657"/>
      <c r="D14" s="657"/>
      <c r="E14" s="657"/>
      <c r="F14" s="657"/>
      <c r="G14" s="657"/>
      <c r="H14" s="657"/>
      <c r="I14" s="657"/>
      <c r="J14" s="657"/>
      <c r="K14" s="657"/>
      <c r="L14" s="657"/>
      <c r="M14" s="657"/>
      <c r="N14" s="657"/>
      <c r="O14" s="657"/>
      <c r="P14" s="657"/>
      <c r="Q14" s="658"/>
      <c r="R14" s="659">
        <v>136</v>
      </c>
      <c r="S14" s="660"/>
      <c r="T14" s="660"/>
      <c r="U14" s="660"/>
      <c r="V14" s="660"/>
      <c r="W14" s="660"/>
      <c r="X14" s="660"/>
      <c r="Y14" s="661"/>
      <c r="Z14" s="662">
        <v>0</v>
      </c>
      <c r="AA14" s="662"/>
      <c r="AB14" s="662"/>
      <c r="AC14" s="662"/>
      <c r="AD14" s="663">
        <v>136</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178340</v>
      </c>
      <c r="BH14" s="660"/>
      <c r="BI14" s="660"/>
      <c r="BJ14" s="660"/>
      <c r="BK14" s="660"/>
      <c r="BL14" s="660"/>
      <c r="BM14" s="660"/>
      <c r="BN14" s="661"/>
      <c r="BO14" s="662">
        <v>3.6</v>
      </c>
      <c r="BP14" s="662"/>
      <c r="BQ14" s="662"/>
      <c r="BR14" s="662"/>
      <c r="BS14" s="663" t="s">
        <v>129</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758342</v>
      </c>
      <c r="CS14" s="660"/>
      <c r="CT14" s="660"/>
      <c r="CU14" s="660"/>
      <c r="CV14" s="660"/>
      <c r="CW14" s="660"/>
      <c r="CX14" s="660"/>
      <c r="CY14" s="661"/>
      <c r="CZ14" s="662">
        <v>3.3</v>
      </c>
      <c r="DA14" s="662"/>
      <c r="DB14" s="662"/>
      <c r="DC14" s="662"/>
      <c r="DD14" s="668">
        <v>22728</v>
      </c>
      <c r="DE14" s="660"/>
      <c r="DF14" s="660"/>
      <c r="DG14" s="660"/>
      <c r="DH14" s="660"/>
      <c r="DI14" s="660"/>
      <c r="DJ14" s="660"/>
      <c r="DK14" s="660"/>
      <c r="DL14" s="660"/>
      <c r="DM14" s="660"/>
      <c r="DN14" s="660"/>
      <c r="DO14" s="660"/>
      <c r="DP14" s="661"/>
      <c r="DQ14" s="668">
        <v>744899</v>
      </c>
      <c r="DR14" s="660"/>
      <c r="DS14" s="660"/>
      <c r="DT14" s="660"/>
      <c r="DU14" s="660"/>
      <c r="DV14" s="660"/>
      <c r="DW14" s="660"/>
      <c r="DX14" s="660"/>
      <c r="DY14" s="660"/>
      <c r="DZ14" s="660"/>
      <c r="EA14" s="660"/>
      <c r="EB14" s="660"/>
      <c r="EC14" s="669"/>
    </row>
    <row r="15" spans="2:143" ht="11.25" customHeight="1" x14ac:dyDescent="0.25">
      <c r="B15" s="656" t="s">
        <v>261</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244</v>
      </c>
      <c r="AA15" s="662"/>
      <c r="AB15" s="662"/>
      <c r="AC15" s="662"/>
      <c r="AD15" s="663" t="s">
        <v>129</v>
      </c>
      <c r="AE15" s="663"/>
      <c r="AF15" s="663"/>
      <c r="AG15" s="663"/>
      <c r="AH15" s="663"/>
      <c r="AI15" s="663"/>
      <c r="AJ15" s="663"/>
      <c r="AK15" s="663"/>
      <c r="AL15" s="664" t="s">
        <v>244</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269521</v>
      </c>
      <c r="BH15" s="660"/>
      <c r="BI15" s="660"/>
      <c r="BJ15" s="660"/>
      <c r="BK15" s="660"/>
      <c r="BL15" s="660"/>
      <c r="BM15" s="660"/>
      <c r="BN15" s="661"/>
      <c r="BO15" s="662">
        <v>5.4</v>
      </c>
      <c r="BP15" s="662"/>
      <c r="BQ15" s="662"/>
      <c r="BR15" s="662"/>
      <c r="BS15" s="663" t="s">
        <v>244</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1972726</v>
      </c>
      <c r="CS15" s="660"/>
      <c r="CT15" s="660"/>
      <c r="CU15" s="660"/>
      <c r="CV15" s="660"/>
      <c r="CW15" s="660"/>
      <c r="CX15" s="660"/>
      <c r="CY15" s="661"/>
      <c r="CZ15" s="662">
        <v>8.6999999999999993</v>
      </c>
      <c r="DA15" s="662"/>
      <c r="DB15" s="662"/>
      <c r="DC15" s="662"/>
      <c r="DD15" s="668">
        <v>325482</v>
      </c>
      <c r="DE15" s="660"/>
      <c r="DF15" s="660"/>
      <c r="DG15" s="660"/>
      <c r="DH15" s="660"/>
      <c r="DI15" s="660"/>
      <c r="DJ15" s="660"/>
      <c r="DK15" s="660"/>
      <c r="DL15" s="660"/>
      <c r="DM15" s="660"/>
      <c r="DN15" s="660"/>
      <c r="DO15" s="660"/>
      <c r="DP15" s="661"/>
      <c r="DQ15" s="668">
        <v>1617629</v>
      </c>
      <c r="DR15" s="660"/>
      <c r="DS15" s="660"/>
      <c r="DT15" s="660"/>
      <c r="DU15" s="660"/>
      <c r="DV15" s="660"/>
      <c r="DW15" s="660"/>
      <c r="DX15" s="660"/>
      <c r="DY15" s="660"/>
      <c r="DZ15" s="660"/>
      <c r="EA15" s="660"/>
      <c r="EB15" s="660"/>
      <c r="EC15" s="669"/>
    </row>
    <row r="16" spans="2:143" ht="11.25" customHeight="1" x14ac:dyDescent="0.25">
      <c r="B16" s="656" t="s">
        <v>264</v>
      </c>
      <c r="C16" s="657"/>
      <c r="D16" s="657"/>
      <c r="E16" s="657"/>
      <c r="F16" s="657"/>
      <c r="G16" s="657"/>
      <c r="H16" s="657"/>
      <c r="I16" s="657"/>
      <c r="J16" s="657"/>
      <c r="K16" s="657"/>
      <c r="L16" s="657"/>
      <c r="M16" s="657"/>
      <c r="N16" s="657"/>
      <c r="O16" s="657"/>
      <c r="P16" s="657"/>
      <c r="Q16" s="658"/>
      <c r="R16" s="659">
        <v>16610</v>
      </c>
      <c r="S16" s="660"/>
      <c r="T16" s="660"/>
      <c r="U16" s="660"/>
      <c r="V16" s="660"/>
      <c r="W16" s="660"/>
      <c r="X16" s="660"/>
      <c r="Y16" s="661"/>
      <c r="Z16" s="662">
        <v>0.1</v>
      </c>
      <c r="AA16" s="662"/>
      <c r="AB16" s="662"/>
      <c r="AC16" s="662"/>
      <c r="AD16" s="663">
        <v>16610</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244</v>
      </c>
      <c r="BH16" s="660"/>
      <c r="BI16" s="660"/>
      <c r="BJ16" s="660"/>
      <c r="BK16" s="660"/>
      <c r="BL16" s="660"/>
      <c r="BM16" s="660"/>
      <c r="BN16" s="661"/>
      <c r="BO16" s="662" t="s">
        <v>244</v>
      </c>
      <c r="BP16" s="662"/>
      <c r="BQ16" s="662"/>
      <c r="BR16" s="662"/>
      <c r="BS16" s="663" t="s">
        <v>129</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15526</v>
      </c>
      <c r="CS16" s="660"/>
      <c r="CT16" s="660"/>
      <c r="CU16" s="660"/>
      <c r="CV16" s="660"/>
      <c r="CW16" s="660"/>
      <c r="CX16" s="660"/>
      <c r="CY16" s="661"/>
      <c r="CZ16" s="662">
        <v>0.1</v>
      </c>
      <c r="DA16" s="662"/>
      <c r="DB16" s="662"/>
      <c r="DC16" s="662"/>
      <c r="DD16" s="668" t="s">
        <v>181</v>
      </c>
      <c r="DE16" s="660"/>
      <c r="DF16" s="660"/>
      <c r="DG16" s="660"/>
      <c r="DH16" s="660"/>
      <c r="DI16" s="660"/>
      <c r="DJ16" s="660"/>
      <c r="DK16" s="660"/>
      <c r="DL16" s="660"/>
      <c r="DM16" s="660"/>
      <c r="DN16" s="660"/>
      <c r="DO16" s="660"/>
      <c r="DP16" s="661"/>
      <c r="DQ16" s="668">
        <v>659</v>
      </c>
      <c r="DR16" s="660"/>
      <c r="DS16" s="660"/>
      <c r="DT16" s="660"/>
      <c r="DU16" s="660"/>
      <c r="DV16" s="660"/>
      <c r="DW16" s="660"/>
      <c r="DX16" s="660"/>
      <c r="DY16" s="660"/>
      <c r="DZ16" s="660"/>
      <c r="EA16" s="660"/>
      <c r="EB16" s="660"/>
      <c r="EC16" s="669"/>
    </row>
    <row r="17" spans="2:133" ht="11.25" customHeight="1" x14ac:dyDescent="0.25">
      <c r="B17" s="656" t="s">
        <v>267</v>
      </c>
      <c r="C17" s="657"/>
      <c r="D17" s="657"/>
      <c r="E17" s="657"/>
      <c r="F17" s="657"/>
      <c r="G17" s="657"/>
      <c r="H17" s="657"/>
      <c r="I17" s="657"/>
      <c r="J17" s="657"/>
      <c r="K17" s="657"/>
      <c r="L17" s="657"/>
      <c r="M17" s="657"/>
      <c r="N17" s="657"/>
      <c r="O17" s="657"/>
      <c r="P17" s="657"/>
      <c r="Q17" s="658"/>
      <c r="R17" s="659">
        <v>77666</v>
      </c>
      <c r="S17" s="660"/>
      <c r="T17" s="660"/>
      <c r="U17" s="660"/>
      <c r="V17" s="660"/>
      <c r="W17" s="660"/>
      <c r="X17" s="660"/>
      <c r="Y17" s="661"/>
      <c r="Z17" s="662">
        <v>0.3</v>
      </c>
      <c r="AA17" s="662"/>
      <c r="AB17" s="662"/>
      <c r="AC17" s="662"/>
      <c r="AD17" s="663">
        <v>77666</v>
      </c>
      <c r="AE17" s="663"/>
      <c r="AF17" s="663"/>
      <c r="AG17" s="663"/>
      <c r="AH17" s="663"/>
      <c r="AI17" s="663"/>
      <c r="AJ17" s="663"/>
      <c r="AK17" s="663"/>
      <c r="AL17" s="664">
        <v>0.6</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244</v>
      </c>
      <c r="BP17" s="662"/>
      <c r="BQ17" s="662"/>
      <c r="BR17" s="662"/>
      <c r="BS17" s="663" t="s">
        <v>244</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2383986</v>
      </c>
      <c r="CS17" s="660"/>
      <c r="CT17" s="660"/>
      <c r="CU17" s="660"/>
      <c r="CV17" s="660"/>
      <c r="CW17" s="660"/>
      <c r="CX17" s="660"/>
      <c r="CY17" s="661"/>
      <c r="CZ17" s="662">
        <v>10.5</v>
      </c>
      <c r="DA17" s="662"/>
      <c r="DB17" s="662"/>
      <c r="DC17" s="662"/>
      <c r="DD17" s="668" t="s">
        <v>181</v>
      </c>
      <c r="DE17" s="660"/>
      <c r="DF17" s="660"/>
      <c r="DG17" s="660"/>
      <c r="DH17" s="660"/>
      <c r="DI17" s="660"/>
      <c r="DJ17" s="660"/>
      <c r="DK17" s="660"/>
      <c r="DL17" s="660"/>
      <c r="DM17" s="660"/>
      <c r="DN17" s="660"/>
      <c r="DO17" s="660"/>
      <c r="DP17" s="661"/>
      <c r="DQ17" s="668">
        <v>2363986</v>
      </c>
      <c r="DR17" s="660"/>
      <c r="DS17" s="660"/>
      <c r="DT17" s="660"/>
      <c r="DU17" s="660"/>
      <c r="DV17" s="660"/>
      <c r="DW17" s="660"/>
      <c r="DX17" s="660"/>
      <c r="DY17" s="660"/>
      <c r="DZ17" s="660"/>
      <c r="EA17" s="660"/>
      <c r="EB17" s="660"/>
      <c r="EC17" s="669"/>
    </row>
    <row r="18" spans="2:133" ht="11.25" customHeight="1" x14ac:dyDescent="0.25">
      <c r="B18" s="656" t="s">
        <v>270</v>
      </c>
      <c r="C18" s="657"/>
      <c r="D18" s="657"/>
      <c r="E18" s="657"/>
      <c r="F18" s="657"/>
      <c r="G18" s="657"/>
      <c r="H18" s="657"/>
      <c r="I18" s="657"/>
      <c r="J18" s="657"/>
      <c r="K18" s="657"/>
      <c r="L18" s="657"/>
      <c r="M18" s="657"/>
      <c r="N18" s="657"/>
      <c r="O18" s="657"/>
      <c r="P18" s="657"/>
      <c r="Q18" s="658"/>
      <c r="R18" s="659">
        <v>90730</v>
      </c>
      <c r="S18" s="660"/>
      <c r="T18" s="660"/>
      <c r="U18" s="660"/>
      <c r="V18" s="660"/>
      <c r="W18" s="660"/>
      <c r="X18" s="660"/>
      <c r="Y18" s="661"/>
      <c r="Z18" s="662">
        <v>0.4</v>
      </c>
      <c r="AA18" s="662"/>
      <c r="AB18" s="662"/>
      <c r="AC18" s="662"/>
      <c r="AD18" s="663">
        <v>90730</v>
      </c>
      <c r="AE18" s="663"/>
      <c r="AF18" s="663"/>
      <c r="AG18" s="663"/>
      <c r="AH18" s="663"/>
      <c r="AI18" s="663"/>
      <c r="AJ18" s="663"/>
      <c r="AK18" s="663"/>
      <c r="AL18" s="664">
        <v>0.7</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244</v>
      </c>
      <c r="BP18" s="662"/>
      <c r="BQ18" s="662"/>
      <c r="BR18" s="662"/>
      <c r="BS18" s="663" t="s">
        <v>129</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244</v>
      </c>
      <c r="DA18" s="662"/>
      <c r="DB18" s="662"/>
      <c r="DC18" s="662"/>
      <c r="DD18" s="668" t="s">
        <v>181</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5">
      <c r="B19" s="656" t="s">
        <v>273</v>
      </c>
      <c r="C19" s="657"/>
      <c r="D19" s="657"/>
      <c r="E19" s="657"/>
      <c r="F19" s="657"/>
      <c r="G19" s="657"/>
      <c r="H19" s="657"/>
      <c r="I19" s="657"/>
      <c r="J19" s="657"/>
      <c r="K19" s="657"/>
      <c r="L19" s="657"/>
      <c r="M19" s="657"/>
      <c r="N19" s="657"/>
      <c r="O19" s="657"/>
      <c r="P19" s="657"/>
      <c r="Q19" s="658"/>
      <c r="R19" s="659">
        <v>42046</v>
      </c>
      <c r="S19" s="660"/>
      <c r="T19" s="660"/>
      <c r="U19" s="660"/>
      <c r="V19" s="660"/>
      <c r="W19" s="660"/>
      <c r="X19" s="660"/>
      <c r="Y19" s="661"/>
      <c r="Z19" s="662">
        <v>0.2</v>
      </c>
      <c r="AA19" s="662"/>
      <c r="AB19" s="662"/>
      <c r="AC19" s="662"/>
      <c r="AD19" s="663">
        <v>42046</v>
      </c>
      <c r="AE19" s="663"/>
      <c r="AF19" s="663"/>
      <c r="AG19" s="663"/>
      <c r="AH19" s="663"/>
      <c r="AI19" s="663"/>
      <c r="AJ19" s="663"/>
      <c r="AK19" s="663"/>
      <c r="AL19" s="664">
        <v>0.3</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7865</v>
      </c>
      <c r="BH19" s="660"/>
      <c r="BI19" s="660"/>
      <c r="BJ19" s="660"/>
      <c r="BK19" s="660"/>
      <c r="BL19" s="660"/>
      <c r="BM19" s="660"/>
      <c r="BN19" s="661"/>
      <c r="BO19" s="662">
        <v>0.2</v>
      </c>
      <c r="BP19" s="662"/>
      <c r="BQ19" s="662"/>
      <c r="BR19" s="662"/>
      <c r="BS19" s="663" t="s">
        <v>129</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244</v>
      </c>
      <c r="DA19" s="662"/>
      <c r="DB19" s="662"/>
      <c r="DC19" s="662"/>
      <c r="DD19" s="668" t="s">
        <v>244</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5">
      <c r="B20" s="672" t="s">
        <v>276</v>
      </c>
      <c r="C20" s="673"/>
      <c r="D20" s="673"/>
      <c r="E20" s="673"/>
      <c r="F20" s="673"/>
      <c r="G20" s="673"/>
      <c r="H20" s="673"/>
      <c r="I20" s="673"/>
      <c r="J20" s="673"/>
      <c r="K20" s="673"/>
      <c r="L20" s="673"/>
      <c r="M20" s="673"/>
      <c r="N20" s="673"/>
      <c r="O20" s="673"/>
      <c r="P20" s="673"/>
      <c r="Q20" s="674"/>
      <c r="R20" s="659">
        <v>48684</v>
      </c>
      <c r="S20" s="660"/>
      <c r="T20" s="660"/>
      <c r="U20" s="660"/>
      <c r="V20" s="660"/>
      <c r="W20" s="660"/>
      <c r="X20" s="660"/>
      <c r="Y20" s="661"/>
      <c r="Z20" s="662">
        <v>0.2</v>
      </c>
      <c r="AA20" s="662"/>
      <c r="AB20" s="662"/>
      <c r="AC20" s="662"/>
      <c r="AD20" s="663">
        <v>48684</v>
      </c>
      <c r="AE20" s="663"/>
      <c r="AF20" s="663"/>
      <c r="AG20" s="663"/>
      <c r="AH20" s="663"/>
      <c r="AI20" s="663"/>
      <c r="AJ20" s="663"/>
      <c r="AK20" s="663"/>
      <c r="AL20" s="664">
        <v>0.4</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7865</v>
      </c>
      <c r="BH20" s="660"/>
      <c r="BI20" s="660"/>
      <c r="BJ20" s="660"/>
      <c r="BK20" s="660"/>
      <c r="BL20" s="660"/>
      <c r="BM20" s="660"/>
      <c r="BN20" s="661"/>
      <c r="BO20" s="662">
        <v>0.2</v>
      </c>
      <c r="BP20" s="662"/>
      <c r="BQ20" s="662"/>
      <c r="BR20" s="662"/>
      <c r="BS20" s="663" t="s">
        <v>244</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22761644</v>
      </c>
      <c r="CS20" s="660"/>
      <c r="CT20" s="660"/>
      <c r="CU20" s="660"/>
      <c r="CV20" s="660"/>
      <c r="CW20" s="660"/>
      <c r="CX20" s="660"/>
      <c r="CY20" s="661"/>
      <c r="CZ20" s="662">
        <v>100</v>
      </c>
      <c r="DA20" s="662"/>
      <c r="DB20" s="662"/>
      <c r="DC20" s="662"/>
      <c r="DD20" s="668">
        <v>2388869</v>
      </c>
      <c r="DE20" s="660"/>
      <c r="DF20" s="660"/>
      <c r="DG20" s="660"/>
      <c r="DH20" s="660"/>
      <c r="DI20" s="660"/>
      <c r="DJ20" s="660"/>
      <c r="DK20" s="660"/>
      <c r="DL20" s="660"/>
      <c r="DM20" s="660"/>
      <c r="DN20" s="660"/>
      <c r="DO20" s="660"/>
      <c r="DP20" s="661"/>
      <c r="DQ20" s="668">
        <v>14753776</v>
      </c>
      <c r="DR20" s="660"/>
      <c r="DS20" s="660"/>
      <c r="DT20" s="660"/>
      <c r="DU20" s="660"/>
      <c r="DV20" s="660"/>
      <c r="DW20" s="660"/>
      <c r="DX20" s="660"/>
      <c r="DY20" s="660"/>
      <c r="DZ20" s="660"/>
      <c r="EA20" s="660"/>
      <c r="EB20" s="660"/>
      <c r="EC20" s="669"/>
    </row>
    <row r="21" spans="2:133" ht="11.25" customHeight="1" x14ac:dyDescent="0.25">
      <c r="B21" s="656" t="s">
        <v>279</v>
      </c>
      <c r="C21" s="657"/>
      <c r="D21" s="657"/>
      <c r="E21" s="657"/>
      <c r="F21" s="657"/>
      <c r="G21" s="657"/>
      <c r="H21" s="657"/>
      <c r="I21" s="657"/>
      <c r="J21" s="657"/>
      <c r="K21" s="657"/>
      <c r="L21" s="657"/>
      <c r="M21" s="657"/>
      <c r="N21" s="657"/>
      <c r="O21" s="657"/>
      <c r="P21" s="657"/>
      <c r="Q21" s="658"/>
      <c r="R21" s="659">
        <v>7380236</v>
      </c>
      <c r="S21" s="660"/>
      <c r="T21" s="660"/>
      <c r="U21" s="660"/>
      <c r="V21" s="660"/>
      <c r="W21" s="660"/>
      <c r="X21" s="660"/>
      <c r="Y21" s="661"/>
      <c r="Z21" s="662">
        <v>30.6</v>
      </c>
      <c r="AA21" s="662"/>
      <c r="AB21" s="662"/>
      <c r="AC21" s="662"/>
      <c r="AD21" s="663">
        <v>6592732</v>
      </c>
      <c r="AE21" s="663"/>
      <c r="AF21" s="663"/>
      <c r="AG21" s="663"/>
      <c r="AH21" s="663"/>
      <c r="AI21" s="663"/>
      <c r="AJ21" s="663"/>
      <c r="AK21" s="663"/>
      <c r="AL21" s="664">
        <v>50.3</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7865</v>
      </c>
      <c r="BH21" s="660"/>
      <c r="BI21" s="660"/>
      <c r="BJ21" s="660"/>
      <c r="BK21" s="660"/>
      <c r="BL21" s="660"/>
      <c r="BM21" s="660"/>
      <c r="BN21" s="661"/>
      <c r="BO21" s="662">
        <v>0.2</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281</v>
      </c>
      <c r="C22" s="657"/>
      <c r="D22" s="657"/>
      <c r="E22" s="657"/>
      <c r="F22" s="657"/>
      <c r="G22" s="657"/>
      <c r="H22" s="657"/>
      <c r="I22" s="657"/>
      <c r="J22" s="657"/>
      <c r="K22" s="657"/>
      <c r="L22" s="657"/>
      <c r="M22" s="657"/>
      <c r="N22" s="657"/>
      <c r="O22" s="657"/>
      <c r="P22" s="657"/>
      <c r="Q22" s="658"/>
      <c r="R22" s="659">
        <v>6592732</v>
      </c>
      <c r="S22" s="660"/>
      <c r="T22" s="660"/>
      <c r="U22" s="660"/>
      <c r="V22" s="660"/>
      <c r="W22" s="660"/>
      <c r="X22" s="660"/>
      <c r="Y22" s="661"/>
      <c r="Z22" s="662">
        <v>27.3</v>
      </c>
      <c r="AA22" s="662"/>
      <c r="AB22" s="662"/>
      <c r="AC22" s="662"/>
      <c r="AD22" s="663">
        <v>6592732</v>
      </c>
      <c r="AE22" s="663"/>
      <c r="AF22" s="663"/>
      <c r="AG22" s="663"/>
      <c r="AH22" s="663"/>
      <c r="AI22" s="663"/>
      <c r="AJ22" s="663"/>
      <c r="AK22" s="663"/>
      <c r="AL22" s="664">
        <v>50.3</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181</v>
      </c>
      <c r="BH22" s="660"/>
      <c r="BI22" s="660"/>
      <c r="BJ22" s="660"/>
      <c r="BK22" s="660"/>
      <c r="BL22" s="660"/>
      <c r="BM22" s="660"/>
      <c r="BN22" s="661"/>
      <c r="BO22" s="662" t="s">
        <v>244</v>
      </c>
      <c r="BP22" s="662"/>
      <c r="BQ22" s="662"/>
      <c r="BR22" s="662"/>
      <c r="BS22" s="663" t="s">
        <v>129</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284</v>
      </c>
      <c r="C23" s="657"/>
      <c r="D23" s="657"/>
      <c r="E23" s="657"/>
      <c r="F23" s="657"/>
      <c r="G23" s="657"/>
      <c r="H23" s="657"/>
      <c r="I23" s="657"/>
      <c r="J23" s="657"/>
      <c r="K23" s="657"/>
      <c r="L23" s="657"/>
      <c r="M23" s="657"/>
      <c r="N23" s="657"/>
      <c r="O23" s="657"/>
      <c r="P23" s="657"/>
      <c r="Q23" s="658"/>
      <c r="R23" s="659">
        <v>787476</v>
      </c>
      <c r="S23" s="660"/>
      <c r="T23" s="660"/>
      <c r="U23" s="660"/>
      <c r="V23" s="660"/>
      <c r="W23" s="660"/>
      <c r="X23" s="660"/>
      <c r="Y23" s="661"/>
      <c r="Z23" s="662">
        <v>3.3</v>
      </c>
      <c r="AA23" s="662"/>
      <c r="AB23" s="662"/>
      <c r="AC23" s="662"/>
      <c r="AD23" s="663" t="s">
        <v>129</v>
      </c>
      <c r="AE23" s="663"/>
      <c r="AF23" s="663"/>
      <c r="AG23" s="663"/>
      <c r="AH23" s="663"/>
      <c r="AI23" s="663"/>
      <c r="AJ23" s="663"/>
      <c r="AK23" s="663"/>
      <c r="AL23" s="664" t="s">
        <v>181</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129</v>
      </c>
      <c r="BP23" s="662"/>
      <c r="BQ23" s="662"/>
      <c r="BR23" s="662"/>
      <c r="BS23" s="663" t="s">
        <v>244</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25">
      <c r="B24" s="656" t="s">
        <v>291</v>
      </c>
      <c r="C24" s="657"/>
      <c r="D24" s="657"/>
      <c r="E24" s="657"/>
      <c r="F24" s="657"/>
      <c r="G24" s="657"/>
      <c r="H24" s="657"/>
      <c r="I24" s="657"/>
      <c r="J24" s="657"/>
      <c r="K24" s="657"/>
      <c r="L24" s="657"/>
      <c r="M24" s="657"/>
      <c r="N24" s="657"/>
      <c r="O24" s="657"/>
      <c r="P24" s="657"/>
      <c r="Q24" s="658"/>
      <c r="R24" s="659">
        <v>28</v>
      </c>
      <c r="S24" s="660"/>
      <c r="T24" s="660"/>
      <c r="U24" s="660"/>
      <c r="V24" s="660"/>
      <c r="W24" s="660"/>
      <c r="X24" s="660"/>
      <c r="Y24" s="661"/>
      <c r="Z24" s="662">
        <v>0</v>
      </c>
      <c r="AA24" s="662"/>
      <c r="AB24" s="662"/>
      <c r="AC24" s="662"/>
      <c r="AD24" s="663" t="s">
        <v>129</v>
      </c>
      <c r="AE24" s="663"/>
      <c r="AF24" s="663"/>
      <c r="AG24" s="663"/>
      <c r="AH24" s="663"/>
      <c r="AI24" s="663"/>
      <c r="AJ24" s="663"/>
      <c r="AK24" s="663"/>
      <c r="AL24" s="664" t="s">
        <v>244</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10706924</v>
      </c>
      <c r="CS24" s="649"/>
      <c r="CT24" s="649"/>
      <c r="CU24" s="649"/>
      <c r="CV24" s="649"/>
      <c r="CW24" s="649"/>
      <c r="CX24" s="649"/>
      <c r="CY24" s="650"/>
      <c r="CZ24" s="653">
        <v>47</v>
      </c>
      <c r="DA24" s="654"/>
      <c r="DB24" s="654"/>
      <c r="DC24" s="670"/>
      <c r="DD24" s="694">
        <v>7139067</v>
      </c>
      <c r="DE24" s="649"/>
      <c r="DF24" s="649"/>
      <c r="DG24" s="649"/>
      <c r="DH24" s="649"/>
      <c r="DI24" s="649"/>
      <c r="DJ24" s="649"/>
      <c r="DK24" s="650"/>
      <c r="DL24" s="694">
        <v>6826880</v>
      </c>
      <c r="DM24" s="649"/>
      <c r="DN24" s="649"/>
      <c r="DO24" s="649"/>
      <c r="DP24" s="649"/>
      <c r="DQ24" s="649"/>
      <c r="DR24" s="649"/>
      <c r="DS24" s="649"/>
      <c r="DT24" s="649"/>
      <c r="DU24" s="649"/>
      <c r="DV24" s="650"/>
      <c r="DW24" s="653">
        <v>51.4</v>
      </c>
      <c r="DX24" s="654"/>
      <c r="DY24" s="654"/>
      <c r="DZ24" s="654"/>
      <c r="EA24" s="654"/>
      <c r="EB24" s="654"/>
      <c r="EC24" s="655"/>
    </row>
    <row r="25" spans="2:133" ht="11.25" customHeight="1" x14ac:dyDescent="0.25">
      <c r="B25" s="656" t="s">
        <v>294</v>
      </c>
      <c r="C25" s="657"/>
      <c r="D25" s="657"/>
      <c r="E25" s="657"/>
      <c r="F25" s="657"/>
      <c r="G25" s="657"/>
      <c r="H25" s="657"/>
      <c r="I25" s="657"/>
      <c r="J25" s="657"/>
      <c r="K25" s="657"/>
      <c r="L25" s="657"/>
      <c r="M25" s="657"/>
      <c r="N25" s="657"/>
      <c r="O25" s="657"/>
      <c r="P25" s="657"/>
      <c r="Q25" s="658"/>
      <c r="R25" s="659">
        <v>13868562</v>
      </c>
      <c r="S25" s="660"/>
      <c r="T25" s="660"/>
      <c r="U25" s="660"/>
      <c r="V25" s="660"/>
      <c r="W25" s="660"/>
      <c r="X25" s="660"/>
      <c r="Y25" s="661"/>
      <c r="Z25" s="662">
        <v>57.5</v>
      </c>
      <c r="AA25" s="662"/>
      <c r="AB25" s="662"/>
      <c r="AC25" s="662"/>
      <c r="AD25" s="663">
        <v>13081058</v>
      </c>
      <c r="AE25" s="663"/>
      <c r="AF25" s="663"/>
      <c r="AG25" s="663"/>
      <c r="AH25" s="663"/>
      <c r="AI25" s="663"/>
      <c r="AJ25" s="663"/>
      <c r="AK25" s="663"/>
      <c r="AL25" s="664">
        <v>99.7</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244</v>
      </c>
      <c r="BP25" s="662"/>
      <c r="BQ25" s="662"/>
      <c r="BR25" s="662"/>
      <c r="BS25" s="663" t="s">
        <v>181</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3394916</v>
      </c>
      <c r="CS25" s="691"/>
      <c r="CT25" s="691"/>
      <c r="CU25" s="691"/>
      <c r="CV25" s="691"/>
      <c r="CW25" s="691"/>
      <c r="CX25" s="691"/>
      <c r="CY25" s="692"/>
      <c r="CZ25" s="664">
        <v>14.9</v>
      </c>
      <c r="DA25" s="689"/>
      <c r="DB25" s="689"/>
      <c r="DC25" s="693"/>
      <c r="DD25" s="668">
        <v>3172561</v>
      </c>
      <c r="DE25" s="691"/>
      <c r="DF25" s="691"/>
      <c r="DG25" s="691"/>
      <c r="DH25" s="691"/>
      <c r="DI25" s="691"/>
      <c r="DJ25" s="691"/>
      <c r="DK25" s="692"/>
      <c r="DL25" s="668">
        <v>3135796</v>
      </c>
      <c r="DM25" s="691"/>
      <c r="DN25" s="691"/>
      <c r="DO25" s="691"/>
      <c r="DP25" s="691"/>
      <c r="DQ25" s="691"/>
      <c r="DR25" s="691"/>
      <c r="DS25" s="691"/>
      <c r="DT25" s="691"/>
      <c r="DU25" s="691"/>
      <c r="DV25" s="692"/>
      <c r="DW25" s="664">
        <v>23.6</v>
      </c>
      <c r="DX25" s="689"/>
      <c r="DY25" s="689"/>
      <c r="DZ25" s="689"/>
      <c r="EA25" s="689"/>
      <c r="EB25" s="689"/>
      <c r="EC25" s="690"/>
    </row>
    <row r="26" spans="2:133" ht="11.25" customHeight="1" x14ac:dyDescent="0.25">
      <c r="B26" s="656" t="s">
        <v>297</v>
      </c>
      <c r="C26" s="657"/>
      <c r="D26" s="657"/>
      <c r="E26" s="657"/>
      <c r="F26" s="657"/>
      <c r="G26" s="657"/>
      <c r="H26" s="657"/>
      <c r="I26" s="657"/>
      <c r="J26" s="657"/>
      <c r="K26" s="657"/>
      <c r="L26" s="657"/>
      <c r="M26" s="657"/>
      <c r="N26" s="657"/>
      <c r="O26" s="657"/>
      <c r="P26" s="657"/>
      <c r="Q26" s="658"/>
      <c r="R26" s="659">
        <v>3643</v>
      </c>
      <c r="S26" s="660"/>
      <c r="T26" s="660"/>
      <c r="U26" s="660"/>
      <c r="V26" s="660"/>
      <c r="W26" s="660"/>
      <c r="X26" s="660"/>
      <c r="Y26" s="661"/>
      <c r="Z26" s="662">
        <v>0</v>
      </c>
      <c r="AA26" s="662"/>
      <c r="AB26" s="662"/>
      <c r="AC26" s="662"/>
      <c r="AD26" s="663">
        <v>3643</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244</v>
      </c>
      <c r="BP26" s="662"/>
      <c r="BQ26" s="662"/>
      <c r="BR26" s="662"/>
      <c r="BS26" s="663" t="s">
        <v>129</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2239447</v>
      </c>
      <c r="CS26" s="660"/>
      <c r="CT26" s="660"/>
      <c r="CU26" s="660"/>
      <c r="CV26" s="660"/>
      <c r="CW26" s="660"/>
      <c r="CX26" s="660"/>
      <c r="CY26" s="661"/>
      <c r="CZ26" s="664">
        <v>9.8000000000000007</v>
      </c>
      <c r="DA26" s="689"/>
      <c r="DB26" s="689"/>
      <c r="DC26" s="693"/>
      <c r="DD26" s="668">
        <v>2073730</v>
      </c>
      <c r="DE26" s="660"/>
      <c r="DF26" s="660"/>
      <c r="DG26" s="660"/>
      <c r="DH26" s="660"/>
      <c r="DI26" s="660"/>
      <c r="DJ26" s="660"/>
      <c r="DK26" s="661"/>
      <c r="DL26" s="668" t="s">
        <v>244</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5">
      <c r="B27" s="656" t="s">
        <v>300</v>
      </c>
      <c r="C27" s="657"/>
      <c r="D27" s="657"/>
      <c r="E27" s="657"/>
      <c r="F27" s="657"/>
      <c r="G27" s="657"/>
      <c r="H27" s="657"/>
      <c r="I27" s="657"/>
      <c r="J27" s="657"/>
      <c r="K27" s="657"/>
      <c r="L27" s="657"/>
      <c r="M27" s="657"/>
      <c r="N27" s="657"/>
      <c r="O27" s="657"/>
      <c r="P27" s="657"/>
      <c r="Q27" s="658"/>
      <c r="R27" s="659">
        <v>72963</v>
      </c>
      <c r="S27" s="660"/>
      <c r="T27" s="660"/>
      <c r="U27" s="660"/>
      <c r="V27" s="660"/>
      <c r="W27" s="660"/>
      <c r="X27" s="660"/>
      <c r="Y27" s="661"/>
      <c r="Z27" s="662">
        <v>0.3</v>
      </c>
      <c r="AA27" s="662"/>
      <c r="AB27" s="662"/>
      <c r="AC27" s="662"/>
      <c r="AD27" s="663" t="s">
        <v>129</v>
      </c>
      <c r="AE27" s="663"/>
      <c r="AF27" s="663"/>
      <c r="AG27" s="663"/>
      <c r="AH27" s="663"/>
      <c r="AI27" s="663"/>
      <c r="AJ27" s="663"/>
      <c r="AK27" s="663"/>
      <c r="AL27" s="664" t="s">
        <v>129</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5000975</v>
      </c>
      <c r="BH27" s="660"/>
      <c r="BI27" s="660"/>
      <c r="BJ27" s="660"/>
      <c r="BK27" s="660"/>
      <c r="BL27" s="660"/>
      <c r="BM27" s="660"/>
      <c r="BN27" s="661"/>
      <c r="BO27" s="662">
        <v>100</v>
      </c>
      <c r="BP27" s="662"/>
      <c r="BQ27" s="662"/>
      <c r="BR27" s="662"/>
      <c r="BS27" s="663">
        <v>88649</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4928022</v>
      </c>
      <c r="CS27" s="691"/>
      <c r="CT27" s="691"/>
      <c r="CU27" s="691"/>
      <c r="CV27" s="691"/>
      <c r="CW27" s="691"/>
      <c r="CX27" s="691"/>
      <c r="CY27" s="692"/>
      <c r="CZ27" s="664">
        <v>21.7</v>
      </c>
      <c r="DA27" s="689"/>
      <c r="DB27" s="689"/>
      <c r="DC27" s="693"/>
      <c r="DD27" s="668">
        <v>1602520</v>
      </c>
      <c r="DE27" s="691"/>
      <c r="DF27" s="691"/>
      <c r="DG27" s="691"/>
      <c r="DH27" s="691"/>
      <c r="DI27" s="691"/>
      <c r="DJ27" s="691"/>
      <c r="DK27" s="692"/>
      <c r="DL27" s="668">
        <v>1327098</v>
      </c>
      <c r="DM27" s="691"/>
      <c r="DN27" s="691"/>
      <c r="DO27" s="691"/>
      <c r="DP27" s="691"/>
      <c r="DQ27" s="691"/>
      <c r="DR27" s="691"/>
      <c r="DS27" s="691"/>
      <c r="DT27" s="691"/>
      <c r="DU27" s="691"/>
      <c r="DV27" s="692"/>
      <c r="DW27" s="664">
        <v>10</v>
      </c>
      <c r="DX27" s="689"/>
      <c r="DY27" s="689"/>
      <c r="DZ27" s="689"/>
      <c r="EA27" s="689"/>
      <c r="EB27" s="689"/>
      <c r="EC27" s="690"/>
    </row>
    <row r="28" spans="2:133" ht="11.25" customHeight="1" x14ac:dyDescent="0.25">
      <c r="B28" s="656" t="s">
        <v>303</v>
      </c>
      <c r="C28" s="657"/>
      <c r="D28" s="657"/>
      <c r="E28" s="657"/>
      <c r="F28" s="657"/>
      <c r="G28" s="657"/>
      <c r="H28" s="657"/>
      <c r="I28" s="657"/>
      <c r="J28" s="657"/>
      <c r="K28" s="657"/>
      <c r="L28" s="657"/>
      <c r="M28" s="657"/>
      <c r="N28" s="657"/>
      <c r="O28" s="657"/>
      <c r="P28" s="657"/>
      <c r="Q28" s="658"/>
      <c r="R28" s="659">
        <v>74992</v>
      </c>
      <c r="S28" s="660"/>
      <c r="T28" s="660"/>
      <c r="U28" s="660"/>
      <c r="V28" s="660"/>
      <c r="W28" s="660"/>
      <c r="X28" s="660"/>
      <c r="Y28" s="661"/>
      <c r="Z28" s="662">
        <v>0.3</v>
      </c>
      <c r="AA28" s="662"/>
      <c r="AB28" s="662"/>
      <c r="AC28" s="662"/>
      <c r="AD28" s="663">
        <v>15745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2383986</v>
      </c>
      <c r="CS28" s="660"/>
      <c r="CT28" s="660"/>
      <c r="CU28" s="660"/>
      <c r="CV28" s="660"/>
      <c r="CW28" s="660"/>
      <c r="CX28" s="660"/>
      <c r="CY28" s="661"/>
      <c r="CZ28" s="664">
        <v>10.5</v>
      </c>
      <c r="DA28" s="689"/>
      <c r="DB28" s="689"/>
      <c r="DC28" s="693"/>
      <c r="DD28" s="668">
        <v>2363986</v>
      </c>
      <c r="DE28" s="660"/>
      <c r="DF28" s="660"/>
      <c r="DG28" s="660"/>
      <c r="DH28" s="660"/>
      <c r="DI28" s="660"/>
      <c r="DJ28" s="660"/>
      <c r="DK28" s="661"/>
      <c r="DL28" s="668">
        <v>2363986</v>
      </c>
      <c r="DM28" s="660"/>
      <c r="DN28" s="660"/>
      <c r="DO28" s="660"/>
      <c r="DP28" s="660"/>
      <c r="DQ28" s="660"/>
      <c r="DR28" s="660"/>
      <c r="DS28" s="660"/>
      <c r="DT28" s="660"/>
      <c r="DU28" s="660"/>
      <c r="DV28" s="661"/>
      <c r="DW28" s="664">
        <v>17.8</v>
      </c>
      <c r="DX28" s="689"/>
      <c r="DY28" s="689"/>
      <c r="DZ28" s="689"/>
      <c r="EA28" s="689"/>
      <c r="EB28" s="689"/>
      <c r="EC28" s="690"/>
    </row>
    <row r="29" spans="2:133" ht="11.25" customHeight="1" x14ac:dyDescent="0.25">
      <c r="B29" s="656" t="s">
        <v>305</v>
      </c>
      <c r="C29" s="657"/>
      <c r="D29" s="657"/>
      <c r="E29" s="657"/>
      <c r="F29" s="657"/>
      <c r="G29" s="657"/>
      <c r="H29" s="657"/>
      <c r="I29" s="657"/>
      <c r="J29" s="657"/>
      <c r="K29" s="657"/>
      <c r="L29" s="657"/>
      <c r="M29" s="657"/>
      <c r="N29" s="657"/>
      <c r="O29" s="657"/>
      <c r="P29" s="657"/>
      <c r="Q29" s="658"/>
      <c r="R29" s="659">
        <v>66607</v>
      </c>
      <c r="S29" s="660"/>
      <c r="T29" s="660"/>
      <c r="U29" s="660"/>
      <c r="V29" s="660"/>
      <c r="W29" s="660"/>
      <c r="X29" s="660"/>
      <c r="Y29" s="661"/>
      <c r="Z29" s="662">
        <v>0.3</v>
      </c>
      <c r="AA29" s="662"/>
      <c r="AB29" s="662"/>
      <c r="AC29" s="662"/>
      <c r="AD29" s="663" t="s">
        <v>129</v>
      </c>
      <c r="AE29" s="663"/>
      <c r="AF29" s="663"/>
      <c r="AG29" s="663"/>
      <c r="AH29" s="663"/>
      <c r="AI29" s="663"/>
      <c r="AJ29" s="663"/>
      <c r="AK29" s="663"/>
      <c r="AL29" s="664" t="s">
        <v>244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2383984</v>
      </c>
      <c r="CS29" s="691"/>
      <c r="CT29" s="691"/>
      <c r="CU29" s="691"/>
      <c r="CV29" s="691"/>
      <c r="CW29" s="691"/>
      <c r="CX29" s="691"/>
      <c r="CY29" s="692"/>
      <c r="CZ29" s="664">
        <v>10.5</v>
      </c>
      <c r="DA29" s="689"/>
      <c r="DB29" s="689"/>
      <c r="DC29" s="693"/>
      <c r="DD29" s="668">
        <v>2363984</v>
      </c>
      <c r="DE29" s="691"/>
      <c r="DF29" s="691"/>
      <c r="DG29" s="691"/>
      <c r="DH29" s="691"/>
      <c r="DI29" s="691"/>
      <c r="DJ29" s="691"/>
      <c r="DK29" s="692"/>
      <c r="DL29" s="668">
        <v>2363984</v>
      </c>
      <c r="DM29" s="691"/>
      <c r="DN29" s="691"/>
      <c r="DO29" s="691"/>
      <c r="DP29" s="691"/>
      <c r="DQ29" s="691"/>
      <c r="DR29" s="691"/>
      <c r="DS29" s="691"/>
      <c r="DT29" s="691"/>
      <c r="DU29" s="691"/>
      <c r="DV29" s="692"/>
      <c r="DW29" s="664">
        <v>17.8</v>
      </c>
      <c r="DX29" s="689"/>
      <c r="DY29" s="689"/>
      <c r="DZ29" s="689"/>
      <c r="EA29" s="689"/>
      <c r="EB29" s="689"/>
      <c r="EC29" s="690"/>
    </row>
    <row r="30" spans="2:133" ht="11.25" customHeight="1" x14ac:dyDescent="0.25">
      <c r="B30" s="656" t="s">
        <v>308</v>
      </c>
      <c r="C30" s="657"/>
      <c r="D30" s="657"/>
      <c r="E30" s="657"/>
      <c r="F30" s="657"/>
      <c r="G30" s="657"/>
      <c r="H30" s="657"/>
      <c r="I30" s="657"/>
      <c r="J30" s="657"/>
      <c r="K30" s="657"/>
      <c r="L30" s="657"/>
      <c r="M30" s="657"/>
      <c r="N30" s="657"/>
      <c r="O30" s="657"/>
      <c r="P30" s="657"/>
      <c r="Q30" s="658"/>
      <c r="R30" s="659">
        <v>4295088</v>
      </c>
      <c r="S30" s="660"/>
      <c r="T30" s="660"/>
      <c r="U30" s="660"/>
      <c r="V30" s="660"/>
      <c r="W30" s="660"/>
      <c r="X30" s="660"/>
      <c r="Y30" s="661"/>
      <c r="Z30" s="662">
        <v>17.8</v>
      </c>
      <c r="AA30" s="662"/>
      <c r="AB30" s="662"/>
      <c r="AC30" s="662"/>
      <c r="AD30" s="663" t="s">
        <v>129</v>
      </c>
      <c r="AE30" s="663"/>
      <c r="AF30" s="663"/>
      <c r="AG30" s="663"/>
      <c r="AH30" s="663"/>
      <c r="AI30" s="663"/>
      <c r="AJ30" s="663"/>
      <c r="AK30" s="663"/>
      <c r="AL30" s="664" t="s">
        <v>129</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2293727</v>
      </c>
      <c r="CS30" s="660"/>
      <c r="CT30" s="660"/>
      <c r="CU30" s="660"/>
      <c r="CV30" s="660"/>
      <c r="CW30" s="660"/>
      <c r="CX30" s="660"/>
      <c r="CY30" s="661"/>
      <c r="CZ30" s="664">
        <v>10.1</v>
      </c>
      <c r="DA30" s="689"/>
      <c r="DB30" s="689"/>
      <c r="DC30" s="693"/>
      <c r="DD30" s="668">
        <v>2273727</v>
      </c>
      <c r="DE30" s="660"/>
      <c r="DF30" s="660"/>
      <c r="DG30" s="660"/>
      <c r="DH30" s="660"/>
      <c r="DI30" s="660"/>
      <c r="DJ30" s="660"/>
      <c r="DK30" s="661"/>
      <c r="DL30" s="668">
        <v>2273727</v>
      </c>
      <c r="DM30" s="660"/>
      <c r="DN30" s="660"/>
      <c r="DO30" s="660"/>
      <c r="DP30" s="660"/>
      <c r="DQ30" s="660"/>
      <c r="DR30" s="660"/>
      <c r="DS30" s="660"/>
      <c r="DT30" s="660"/>
      <c r="DU30" s="660"/>
      <c r="DV30" s="661"/>
      <c r="DW30" s="664">
        <v>17.100000000000001</v>
      </c>
      <c r="DX30" s="689"/>
      <c r="DY30" s="689"/>
      <c r="DZ30" s="689"/>
      <c r="EA30" s="689"/>
      <c r="EB30" s="689"/>
      <c r="EC30" s="690"/>
    </row>
    <row r="31" spans="2:133" ht="11.25" customHeight="1" x14ac:dyDescent="0.25">
      <c r="B31" s="672" t="s">
        <v>312</v>
      </c>
      <c r="C31" s="673"/>
      <c r="D31" s="673"/>
      <c r="E31" s="673"/>
      <c r="F31" s="673"/>
      <c r="G31" s="673"/>
      <c r="H31" s="673"/>
      <c r="I31" s="673"/>
      <c r="J31" s="673"/>
      <c r="K31" s="673"/>
      <c r="L31" s="673"/>
      <c r="M31" s="673"/>
      <c r="N31" s="673"/>
      <c r="O31" s="673"/>
      <c r="P31" s="673"/>
      <c r="Q31" s="674"/>
      <c r="R31" s="659">
        <v>1816</v>
      </c>
      <c r="S31" s="660"/>
      <c r="T31" s="660"/>
      <c r="U31" s="660"/>
      <c r="V31" s="660"/>
      <c r="W31" s="660"/>
      <c r="X31" s="660"/>
      <c r="Y31" s="661"/>
      <c r="Z31" s="662">
        <v>0</v>
      </c>
      <c r="AA31" s="662"/>
      <c r="AB31" s="662"/>
      <c r="AC31" s="662"/>
      <c r="AD31" s="663">
        <v>1816</v>
      </c>
      <c r="AE31" s="663"/>
      <c r="AF31" s="663"/>
      <c r="AG31" s="663"/>
      <c r="AH31" s="663"/>
      <c r="AI31" s="663"/>
      <c r="AJ31" s="663"/>
      <c r="AK31" s="663"/>
      <c r="AL31" s="664">
        <v>0</v>
      </c>
      <c r="AM31" s="665"/>
      <c r="AN31" s="665"/>
      <c r="AO31" s="666"/>
      <c r="AP31" s="705" t="s">
        <v>313</v>
      </c>
      <c r="AQ31" s="706"/>
      <c r="AR31" s="706"/>
      <c r="AS31" s="706"/>
      <c r="AT31" s="711" t="s">
        <v>314</v>
      </c>
      <c r="AU31" s="218"/>
      <c r="AV31" s="218"/>
      <c r="AW31" s="218"/>
      <c r="AX31" s="645" t="s">
        <v>190</v>
      </c>
      <c r="AY31" s="646"/>
      <c r="AZ31" s="646"/>
      <c r="BA31" s="646"/>
      <c r="BB31" s="646"/>
      <c r="BC31" s="646"/>
      <c r="BD31" s="646"/>
      <c r="BE31" s="646"/>
      <c r="BF31" s="647"/>
      <c r="BG31" s="715">
        <v>99.3</v>
      </c>
      <c r="BH31" s="703"/>
      <c r="BI31" s="703"/>
      <c r="BJ31" s="703"/>
      <c r="BK31" s="703"/>
      <c r="BL31" s="703"/>
      <c r="BM31" s="654">
        <v>95.6</v>
      </c>
      <c r="BN31" s="703"/>
      <c r="BO31" s="703"/>
      <c r="BP31" s="703"/>
      <c r="BQ31" s="704"/>
      <c r="BR31" s="715">
        <v>99.3</v>
      </c>
      <c r="BS31" s="703"/>
      <c r="BT31" s="703"/>
      <c r="BU31" s="703"/>
      <c r="BV31" s="703"/>
      <c r="BW31" s="703"/>
      <c r="BX31" s="654">
        <v>95</v>
      </c>
      <c r="BY31" s="703"/>
      <c r="BZ31" s="703"/>
      <c r="CA31" s="703"/>
      <c r="CB31" s="704"/>
      <c r="CD31" s="697"/>
      <c r="CE31" s="698"/>
      <c r="CF31" s="656" t="s">
        <v>315</v>
      </c>
      <c r="CG31" s="657"/>
      <c r="CH31" s="657"/>
      <c r="CI31" s="657"/>
      <c r="CJ31" s="657"/>
      <c r="CK31" s="657"/>
      <c r="CL31" s="657"/>
      <c r="CM31" s="657"/>
      <c r="CN31" s="657"/>
      <c r="CO31" s="657"/>
      <c r="CP31" s="657"/>
      <c r="CQ31" s="658"/>
      <c r="CR31" s="659">
        <v>90257</v>
      </c>
      <c r="CS31" s="691"/>
      <c r="CT31" s="691"/>
      <c r="CU31" s="691"/>
      <c r="CV31" s="691"/>
      <c r="CW31" s="691"/>
      <c r="CX31" s="691"/>
      <c r="CY31" s="692"/>
      <c r="CZ31" s="664">
        <v>0.4</v>
      </c>
      <c r="DA31" s="689"/>
      <c r="DB31" s="689"/>
      <c r="DC31" s="693"/>
      <c r="DD31" s="668">
        <v>90257</v>
      </c>
      <c r="DE31" s="691"/>
      <c r="DF31" s="691"/>
      <c r="DG31" s="691"/>
      <c r="DH31" s="691"/>
      <c r="DI31" s="691"/>
      <c r="DJ31" s="691"/>
      <c r="DK31" s="692"/>
      <c r="DL31" s="668">
        <v>90257</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5">
      <c r="B32" s="656" t="s">
        <v>316</v>
      </c>
      <c r="C32" s="657"/>
      <c r="D32" s="657"/>
      <c r="E32" s="657"/>
      <c r="F32" s="657"/>
      <c r="G32" s="657"/>
      <c r="H32" s="657"/>
      <c r="I32" s="657"/>
      <c r="J32" s="657"/>
      <c r="K32" s="657"/>
      <c r="L32" s="657"/>
      <c r="M32" s="657"/>
      <c r="N32" s="657"/>
      <c r="O32" s="657"/>
      <c r="P32" s="657"/>
      <c r="Q32" s="658"/>
      <c r="R32" s="659">
        <v>1852571</v>
      </c>
      <c r="S32" s="660"/>
      <c r="T32" s="660"/>
      <c r="U32" s="660"/>
      <c r="V32" s="660"/>
      <c r="W32" s="660"/>
      <c r="X32" s="660"/>
      <c r="Y32" s="661"/>
      <c r="Z32" s="662">
        <v>7.7</v>
      </c>
      <c r="AA32" s="662"/>
      <c r="AB32" s="662"/>
      <c r="AC32" s="662"/>
      <c r="AD32" s="663" t="s">
        <v>129</v>
      </c>
      <c r="AE32" s="663"/>
      <c r="AF32" s="663"/>
      <c r="AG32" s="663"/>
      <c r="AH32" s="663"/>
      <c r="AI32" s="663"/>
      <c r="AJ32" s="663"/>
      <c r="AK32" s="663"/>
      <c r="AL32" s="664" t="s">
        <v>181</v>
      </c>
      <c r="AM32" s="665"/>
      <c r="AN32" s="665"/>
      <c r="AO32" s="666"/>
      <c r="AP32" s="707"/>
      <c r="AQ32" s="708"/>
      <c r="AR32" s="708"/>
      <c r="AS32" s="708"/>
      <c r="AT32" s="712"/>
      <c r="AU32" s="214" t="s">
        <v>317</v>
      </c>
      <c r="AX32" s="656" t="s">
        <v>318</v>
      </c>
      <c r="AY32" s="657"/>
      <c r="AZ32" s="657"/>
      <c r="BA32" s="657"/>
      <c r="BB32" s="657"/>
      <c r="BC32" s="657"/>
      <c r="BD32" s="657"/>
      <c r="BE32" s="657"/>
      <c r="BF32" s="658"/>
      <c r="BG32" s="716">
        <v>99.7</v>
      </c>
      <c r="BH32" s="691"/>
      <c r="BI32" s="691"/>
      <c r="BJ32" s="691"/>
      <c r="BK32" s="691"/>
      <c r="BL32" s="691"/>
      <c r="BM32" s="665">
        <v>98.4</v>
      </c>
      <c r="BN32" s="691"/>
      <c r="BO32" s="691"/>
      <c r="BP32" s="691"/>
      <c r="BQ32" s="714"/>
      <c r="BR32" s="716">
        <v>99.6</v>
      </c>
      <c r="BS32" s="691"/>
      <c r="BT32" s="691"/>
      <c r="BU32" s="691"/>
      <c r="BV32" s="691"/>
      <c r="BW32" s="691"/>
      <c r="BX32" s="665">
        <v>98.1</v>
      </c>
      <c r="BY32" s="691"/>
      <c r="BZ32" s="691"/>
      <c r="CA32" s="691"/>
      <c r="CB32" s="714"/>
      <c r="CD32" s="699"/>
      <c r="CE32" s="700"/>
      <c r="CF32" s="656" t="s">
        <v>319</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5">
      <c r="B33" s="656" t="s">
        <v>320</v>
      </c>
      <c r="C33" s="657"/>
      <c r="D33" s="657"/>
      <c r="E33" s="657"/>
      <c r="F33" s="657"/>
      <c r="G33" s="657"/>
      <c r="H33" s="657"/>
      <c r="I33" s="657"/>
      <c r="J33" s="657"/>
      <c r="K33" s="657"/>
      <c r="L33" s="657"/>
      <c r="M33" s="657"/>
      <c r="N33" s="657"/>
      <c r="O33" s="657"/>
      <c r="P33" s="657"/>
      <c r="Q33" s="658"/>
      <c r="R33" s="659">
        <v>27205</v>
      </c>
      <c r="S33" s="660"/>
      <c r="T33" s="660"/>
      <c r="U33" s="660"/>
      <c r="V33" s="660"/>
      <c r="W33" s="660"/>
      <c r="X33" s="660"/>
      <c r="Y33" s="661"/>
      <c r="Z33" s="662">
        <v>0.1</v>
      </c>
      <c r="AA33" s="662"/>
      <c r="AB33" s="662"/>
      <c r="AC33" s="662"/>
      <c r="AD33" s="663">
        <v>12037</v>
      </c>
      <c r="AE33" s="663"/>
      <c r="AF33" s="663"/>
      <c r="AG33" s="663"/>
      <c r="AH33" s="663"/>
      <c r="AI33" s="663"/>
      <c r="AJ33" s="663"/>
      <c r="AK33" s="663"/>
      <c r="AL33" s="664">
        <v>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98.9</v>
      </c>
      <c r="BH33" s="718"/>
      <c r="BI33" s="718"/>
      <c r="BJ33" s="718"/>
      <c r="BK33" s="718"/>
      <c r="BL33" s="718"/>
      <c r="BM33" s="719">
        <v>92.9</v>
      </c>
      <c r="BN33" s="718"/>
      <c r="BO33" s="718"/>
      <c r="BP33" s="718"/>
      <c r="BQ33" s="720"/>
      <c r="BR33" s="717">
        <v>98.9</v>
      </c>
      <c r="BS33" s="718"/>
      <c r="BT33" s="718"/>
      <c r="BU33" s="718"/>
      <c r="BV33" s="718"/>
      <c r="BW33" s="718"/>
      <c r="BX33" s="719">
        <v>91.4</v>
      </c>
      <c r="BY33" s="718"/>
      <c r="BZ33" s="718"/>
      <c r="CA33" s="718"/>
      <c r="CB33" s="720"/>
      <c r="CD33" s="656" t="s">
        <v>322</v>
      </c>
      <c r="CE33" s="657"/>
      <c r="CF33" s="657"/>
      <c r="CG33" s="657"/>
      <c r="CH33" s="657"/>
      <c r="CI33" s="657"/>
      <c r="CJ33" s="657"/>
      <c r="CK33" s="657"/>
      <c r="CL33" s="657"/>
      <c r="CM33" s="657"/>
      <c r="CN33" s="657"/>
      <c r="CO33" s="657"/>
      <c r="CP33" s="657"/>
      <c r="CQ33" s="658"/>
      <c r="CR33" s="659">
        <v>9650325</v>
      </c>
      <c r="CS33" s="691"/>
      <c r="CT33" s="691"/>
      <c r="CU33" s="691"/>
      <c r="CV33" s="691"/>
      <c r="CW33" s="691"/>
      <c r="CX33" s="691"/>
      <c r="CY33" s="692"/>
      <c r="CZ33" s="664">
        <v>42.4</v>
      </c>
      <c r="DA33" s="689"/>
      <c r="DB33" s="689"/>
      <c r="DC33" s="693"/>
      <c r="DD33" s="668">
        <v>7114940</v>
      </c>
      <c r="DE33" s="691"/>
      <c r="DF33" s="691"/>
      <c r="DG33" s="691"/>
      <c r="DH33" s="691"/>
      <c r="DI33" s="691"/>
      <c r="DJ33" s="691"/>
      <c r="DK33" s="692"/>
      <c r="DL33" s="668">
        <v>4847978</v>
      </c>
      <c r="DM33" s="691"/>
      <c r="DN33" s="691"/>
      <c r="DO33" s="691"/>
      <c r="DP33" s="691"/>
      <c r="DQ33" s="691"/>
      <c r="DR33" s="691"/>
      <c r="DS33" s="691"/>
      <c r="DT33" s="691"/>
      <c r="DU33" s="691"/>
      <c r="DV33" s="692"/>
      <c r="DW33" s="664">
        <v>36.5</v>
      </c>
      <c r="DX33" s="689"/>
      <c r="DY33" s="689"/>
      <c r="DZ33" s="689"/>
      <c r="EA33" s="689"/>
      <c r="EB33" s="689"/>
      <c r="EC33" s="690"/>
    </row>
    <row r="34" spans="2:133" ht="11.25" customHeight="1" x14ac:dyDescent="0.25">
      <c r="B34" s="656" t="s">
        <v>323</v>
      </c>
      <c r="C34" s="657"/>
      <c r="D34" s="657"/>
      <c r="E34" s="657"/>
      <c r="F34" s="657"/>
      <c r="G34" s="657"/>
      <c r="H34" s="657"/>
      <c r="I34" s="657"/>
      <c r="J34" s="657"/>
      <c r="K34" s="657"/>
      <c r="L34" s="657"/>
      <c r="M34" s="657"/>
      <c r="N34" s="657"/>
      <c r="O34" s="657"/>
      <c r="P34" s="657"/>
      <c r="Q34" s="658"/>
      <c r="R34" s="659">
        <v>375228</v>
      </c>
      <c r="S34" s="660"/>
      <c r="T34" s="660"/>
      <c r="U34" s="660"/>
      <c r="V34" s="660"/>
      <c r="W34" s="660"/>
      <c r="X34" s="660"/>
      <c r="Y34" s="661"/>
      <c r="Z34" s="662">
        <v>1.6</v>
      </c>
      <c r="AA34" s="662"/>
      <c r="AB34" s="662"/>
      <c r="AC34" s="662"/>
      <c r="AD34" s="663" t="s">
        <v>129</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2989049</v>
      </c>
      <c r="CS34" s="660"/>
      <c r="CT34" s="660"/>
      <c r="CU34" s="660"/>
      <c r="CV34" s="660"/>
      <c r="CW34" s="660"/>
      <c r="CX34" s="660"/>
      <c r="CY34" s="661"/>
      <c r="CZ34" s="664">
        <v>13.1</v>
      </c>
      <c r="DA34" s="689"/>
      <c r="DB34" s="689"/>
      <c r="DC34" s="693"/>
      <c r="DD34" s="668">
        <v>2273598</v>
      </c>
      <c r="DE34" s="660"/>
      <c r="DF34" s="660"/>
      <c r="DG34" s="660"/>
      <c r="DH34" s="660"/>
      <c r="DI34" s="660"/>
      <c r="DJ34" s="660"/>
      <c r="DK34" s="661"/>
      <c r="DL34" s="668">
        <v>1928980</v>
      </c>
      <c r="DM34" s="660"/>
      <c r="DN34" s="660"/>
      <c r="DO34" s="660"/>
      <c r="DP34" s="660"/>
      <c r="DQ34" s="660"/>
      <c r="DR34" s="660"/>
      <c r="DS34" s="660"/>
      <c r="DT34" s="660"/>
      <c r="DU34" s="660"/>
      <c r="DV34" s="661"/>
      <c r="DW34" s="664">
        <v>14.5</v>
      </c>
      <c r="DX34" s="689"/>
      <c r="DY34" s="689"/>
      <c r="DZ34" s="689"/>
      <c r="EA34" s="689"/>
      <c r="EB34" s="689"/>
      <c r="EC34" s="690"/>
    </row>
    <row r="35" spans="2:133" ht="11.25" customHeight="1" x14ac:dyDescent="0.25">
      <c r="B35" s="656" t="s">
        <v>325</v>
      </c>
      <c r="C35" s="657"/>
      <c r="D35" s="657"/>
      <c r="E35" s="657"/>
      <c r="F35" s="657"/>
      <c r="G35" s="657"/>
      <c r="H35" s="657"/>
      <c r="I35" s="657"/>
      <c r="J35" s="657"/>
      <c r="K35" s="657"/>
      <c r="L35" s="657"/>
      <c r="M35" s="657"/>
      <c r="N35" s="657"/>
      <c r="O35" s="657"/>
      <c r="P35" s="657"/>
      <c r="Q35" s="658"/>
      <c r="R35" s="659">
        <v>294430</v>
      </c>
      <c r="S35" s="660"/>
      <c r="T35" s="660"/>
      <c r="U35" s="660"/>
      <c r="V35" s="660"/>
      <c r="W35" s="660"/>
      <c r="X35" s="660"/>
      <c r="Y35" s="661"/>
      <c r="Z35" s="662">
        <v>1.2</v>
      </c>
      <c r="AA35" s="662"/>
      <c r="AB35" s="662"/>
      <c r="AC35" s="662"/>
      <c r="AD35" s="663" t="s">
        <v>244</v>
      </c>
      <c r="AE35" s="663"/>
      <c r="AF35" s="663"/>
      <c r="AG35" s="663"/>
      <c r="AH35" s="663"/>
      <c r="AI35" s="663"/>
      <c r="AJ35" s="663"/>
      <c r="AK35" s="663"/>
      <c r="AL35" s="664" t="s">
        <v>244</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447126</v>
      </c>
      <c r="CS35" s="691"/>
      <c r="CT35" s="691"/>
      <c r="CU35" s="691"/>
      <c r="CV35" s="691"/>
      <c r="CW35" s="691"/>
      <c r="CX35" s="691"/>
      <c r="CY35" s="692"/>
      <c r="CZ35" s="664">
        <v>2</v>
      </c>
      <c r="DA35" s="689"/>
      <c r="DB35" s="689"/>
      <c r="DC35" s="693"/>
      <c r="DD35" s="668">
        <v>342756</v>
      </c>
      <c r="DE35" s="691"/>
      <c r="DF35" s="691"/>
      <c r="DG35" s="691"/>
      <c r="DH35" s="691"/>
      <c r="DI35" s="691"/>
      <c r="DJ35" s="691"/>
      <c r="DK35" s="692"/>
      <c r="DL35" s="668">
        <v>296498</v>
      </c>
      <c r="DM35" s="691"/>
      <c r="DN35" s="691"/>
      <c r="DO35" s="691"/>
      <c r="DP35" s="691"/>
      <c r="DQ35" s="691"/>
      <c r="DR35" s="691"/>
      <c r="DS35" s="691"/>
      <c r="DT35" s="691"/>
      <c r="DU35" s="691"/>
      <c r="DV35" s="692"/>
      <c r="DW35" s="664">
        <v>2.2000000000000002</v>
      </c>
      <c r="DX35" s="689"/>
      <c r="DY35" s="689"/>
      <c r="DZ35" s="689"/>
      <c r="EA35" s="689"/>
      <c r="EB35" s="689"/>
      <c r="EC35" s="690"/>
    </row>
    <row r="36" spans="2:133" ht="11.25" customHeight="1" x14ac:dyDescent="0.25">
      <c r="B36" s="656" t="s">
        <v>329</v>
      </c>
      <c r="C36" s="657"/>
      <c r="D36" s="657"/>
      <c r="E36" s="657"/>
      <c r="F36" s="657"/>
      <c r="G36" s="657"/>
      <c r="H36" s="657"/>
      <c r="I36" s="657"/>
      <c r="J36" s="657"/>
      <c r="K36" s="657"/>
      <c r="L36" s="657"/>
      <c r="M36" s="657"/>
      <c r="N36" s="657"/>
      <c r="O36" s="657"/>
      <c r="P36" s="657"/>
      <c r="Q36" s="658"/>
      <c r="R36" s="659">
        <v>1407943</v>
      </c>
      <c r="S36" s="660"/>
      <c r="T36" s="660"/>
      <c r="U36" s="660"/>
      <c r="V36" s="660"/>
      <c r="W36" s="660"/>
      <c r="X36" s="660"/>
      <c r="Y36" s="661"/>
      <c r="Z36" s="662">
        <v>5.8</v>
      </c>
      <c r="AA36" s="662"/>
      <c r="AB36" s="662"/>
      <c r="AC36" s="662"/>
      <c r="AD36" s="663" t="s">
        <v>129</v>
      </c>
      <c r="AE36" s="663"/>
      <c r="AF36" s="663"/>
      <c r="AG36" s="663"/>
      <c r="AH36" s="663"/>
      <c r="AI36" s="663"/>
      <c r="AJ36" s="663"/>
      <c r="AK36" s="663"/>
      <c r="AL36" s="664" t="s">
        <v>244</v>
      </c>
      <c r="AM36" s="665"/>
      <c r="AN36" s="665"/>
      <c r="AO36" s="666"/>
      <c r="AP36" s="222"/>
      <c r="AQ36" s="725" t="s">
        <v>330</v>
      </c>
      <c r="AR36" s="726"/>
      <c r="AS36" s="726"/>
      <c r="AT36" s="726"/>
      <c r="AU36" s="726"/>
      <c r="AV36" s="726"/>
      <c r="AW36" s="726"/>
      <c r="AX36" s="726"/>
      <c r="AY36" s="727"/>
      <c r="AZ36" s="648">
        <v>3085116</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44742</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2914727</v>
      </c>
      <c r="CS36" s="660"/>
      <c r="CT36" s="660"/>
      <c r="CU36" s="660"/>
      <c r="CV36" s="660"/>
      <c r="CW36" s="660"/>
      <c r="CX36" s="660"/>
      <c r="CY36" s="661"/>
      <c r="CZ36" s="664">
        <v>12.8</v>
      </c>
      <c r="DA36" s="689"/>
      <c r="DB36" s="689"/>
      <c r="DC36" s="693"/>
      <c r="DD36" s="668">
        <v>2301138</v>
      </c>
      <c r="DE36" s="660"/>
      <c r="DF36" s="660"/>
      <c r="DG36" s="660"/>
      <c r="DH36" s="660"/>
      <c r="DI36" s="660"/>
      <c r="DJ36" s="660"/>
      <c r="DK36" s="661"/>
      <c r="DL36" s="668">
        <v>1229618</v>
      </c>
      <c r="DM36" s="660"/>
      <c r="DN36" s="660"/>
      <c r="DO36" s="660"/>
      <c r="DP36" s="660"/>
      <c r="DQ36" s="660"/>
      <c r="DR36" s="660"/>
      <c r="DS36" s="660"/>
      <c r="DT36" s="660"/>
      <c r="DU36" s="660"/>
      <c r="DV36" s="661"/>
      <c r="DW36" s="664">
        <v>9.3000000000000007</v>
      </c>
      <c r="DX36" s="689"/>
      <c r="DY36" s="689"/>
      <c r="DZ36" s="689"/>
      <c r="EA36" s="689"/>
      <c r="EB36" s="689"/>
      <c r="EC36" s="690"/>
    </row>
    <row r="37" spans="2:133" ht="11.25" customHeight="1" x14ac:dyDescent="0.25">
      <c r="B37" s="656" t="s">
        <v>333</v>
      </c>
      <c r="C37" s="657"/>
      <c r="D37" s="657"/>
      <c r="E37" s="657"/>
      <c r="F37" s="657"/>
      <c r="G37" s="657"/>
      <c r="H37" s="657"/>
      <c r="I37" s="657"/>
      <c r="J37" s="657"/>
      <c r="K37" s="657"/>
      <c r="L37" s="657"/>
      <c r="M37" s="657"/>
      <c r="N37" s="657"/>
      <c r="O37" s="657"/>
      <c r="P37" s="657"/>
      <c r="Q37" s="658"/>
      <c r="R37" s="659">
        <v>480435</v>
      </c>
      <c r="S37" s="660"/>
      <c r="T37" s="660"/>
      <c r="U37" s="660"/>
      <c r="V37" s="660"/>
      <c r="W37" s="660"/>
      <c r="X37" s="660"/>
      <c r="Y37" s="661"/>
      <c r="Z37" s="662">
        <v>2</v>
      </c>
      <c r="AA37" s="662"/>
      <c r="AB37" s="662"/>
      <c r="AC37" s="662"/>
      <c r="AD37" s="663">
        <v>19</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1022841</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27967</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442355</v>
      </c>
      <c r="CS37" s="691"/>
      <c r="CT37" s="691"/>
      <c r="CU37" s="691"/>
      <c r="CV37" s="691"/>
      <c r="CW37" s="691"/>
      <c r="CX37" s="691"/>
      <c r="CY37" s="692"/>
      <c r="CZ37" s="664">
        <v>1.9</v>
      </c>
      <c r="DA37" s="689"/>
      <c r="DB37" s="689"/>
      <c r="DC37" s="693"/>
      <c r="DD37" s="668">
        <v>227775</v>
      </c>
      <c r="DE37" s="691"/>
      <c r="DF37" s="691"/>
      <c r="DG37" s="691"/>
      <c r="DH37" s="691"/>
      <c r="DI37" s="691"/>
      <c r="DJ37" s="691"/>
      <c r="DK37" s="692"/>
      <c r="DL37" s="668">
        <v>208207</v>
      </c>
      <c r="DM37" s="691"/>
      <c r="DN37" s="691"/>
      <c r="DO37" s="691"/>
      <c r="DP37" s="691"/>
      <c r="DQ37" s="691"/>
      <c r="DR37" s="691"/>
      <c r="DS37" s="691"/>
      <c r="DT37" s="691"/>
      <c r="DU37" s="691"/>
      <c r="DV37" s="692"/>
      <c r="DW37" s="664">
        <v>1.6</v>
      </c>
      <c r="DX37" s="689"/>
      <c r="DY37" s="689"/>
      <c r="DZ37" s="689"/>
      <c r="EA37" s="689"/>
      <c r="EB37" s="689"/>
      <c r="EC37" s="690"/>
    </row>
    <row r="38" spans="2:133" ht="11.25" customHeight="1" x14ac:dyDescent="0.25">
      <c r="B38" s="656" t="s">
        <v>337</v>
      </c>
      <c r="C38" s="657"/>
      <c r="D38" s="657"/>
      <c r="E38" s="657"/>
      <c r="F38" s="657"/>
      <c r="G38" s="657"/>
      <c r="H38" s="657"/>
      <c r="I38" s="657"/>
      <c r="J38" s="657"/>
      <c r="K38" s="657"/>
      <c r="L38" s="657"/>
      <c r="M38" s="657"/>
      <c r="N38" s="657"/>
      <c r="O38" s="657"/>
      <c r="P38" s="657"/>
      <c r="Q38" s="658"/>
      <c r="R38" s="659">
        <v>1300798</v>
      </c>
      <c r="S38" s="660"/>
      <c r="T38" s="660"/>
      <c r="U38" s="660"/>
      <c r="V38" s="660"/>
      <c r="W38" s="660"/>
      <c r="X38" s="660"/>
      <c r="Y38" s="661"/>
      <c r="Z38" s="662">
        <v>5.4</v>
      </c>
      <c r="AA38" s="662"/>
      <c r="AB38" s="662"/>
      <c r="AC38" s="662"/>
      <c r="AD38" s="663" t="s">
        <v>129</v>
      </c>
      <c r="AE38" s="663"/>
      <c r="AF38" s="663"/>
      <c r="AG38" s="663"/>
      <c r="AH38" s="663"/>
      <c r="AI38" s="663"/>
      <c r="AJ38" s="663"/>
      <c r="AK38" s="663"/>
      <c r="AL38" s="664" t="s">
        <v>244</v>
      </c>
      <c r="AM38" s="665"/>
      <c r="AN38" s="665"/>
      <c r="AO38" s="666"/>
      <c r="AQ38" s="722" t="s">
        <v>338</v>
      </c>
      <c r="AR38" s="723"/>
      <c r="AS38" s="723"/>
      <c r="AT38" s="723"/>
      <c r="AU38" s="723"/>
      <c r="AV38" s="723"/>
      <c r="AW38" s="723"/>
      <c r="AX38" s="723"/>
      <c r="AY38" s="724"/>
      <c r="AZ38" s="659">
        <v>283031</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5589</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1738886</v>
      </c>
      <c r="CS38" s="660"/>
      <c r="CT38" s="660"/>
      <c r="CU38" s="660"/>
      <c r="CV38" s="660"/>
      <c r="CW38" s="660"/>
      <c r="CX38" s="660"/>
      <c r="CY38" s="661"/>
      <c r="CZ38" s="664">
        <v>7.6</v>
      </c>
      <c r="DA38" s="689"/>
      <c r="DB38" s="689"/>
      <c r="DC38" s="693"/>
      <c r="DD38" s="668">
        <v>1410932</v>
      </c>
      <c r="DE38" s="660"/>
      <c r="DF38" s="660"/>
      <c r="DG38" s="660"/>
      <c r="DH38" s="660"/>
      <c r="DI38" s="660"/>
      <c r="DJ38" s="660"/>
      <c r="DK38" s="661"/>
      <c r="DL38" s="668">
        <v>1298140</v>
      </c>
      <c r="DM38" s="660"/>
      <c r="DN38" s="660"/>
      <c r="DO38" s="660"/>
      <c r="DP38" s="660"/>
      <c r="DQ38" s="660"/>
      <c r="DR38" s="660"/>
      <c r="DS38" s="660"/>
      <c r="DT38" s="660"/>
      <c r="DU38" s="660"/>
      <c r="DV38" s="661"/>
      <c r="DW38" s="664">
        <v>9.8000000000000007</v>
      </c>
      <c r="DX38" s="689"/>
      <c r="DY38" s="689"/>
      <c r="DZ38" s="689"/>
      <c r="EA38" s="689"/>
      <c r="EB38" s="689"/>
      <c r="EC38" s="690"/>
    </row>
    <row r="39" spans="2:133" ht="11.25" customHeight="1" x14ac:dyDescent="0.25">
      <c r="B39" s="656" t="s">
        <v>341</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129</v>
      </c>
      <c r="AA39" s="662"/>
      <c r="AB39" s="662"/>
      <c r="AC39" s="662"/>
      <c r="AD39" s="663" t="s">
        <v>181</v>
      </c>
      <c r="AE39" s="663"/>
      <c r="AF39" s="663"/>
      <c r="AG39" s="663"/>
      <c r="AH39" s="663"/>
      <c r="AI39" s="663"/>
      <c r="AJ39" s="663"/>
      <c r="AK39" s="663"/>
      <c r="AL39" s="664" t="s">
        <v>244</v>
      </c>
      <c r="AM39" s="665"/>
      <c r="AN39" s="665"/>
      <c r="AO39" s="666"/>
      <c r="AQ39" s="722" t="s">
        <v>342</v>
      </c>
      <c r="AR39" s="723"/>
      <c r="AS39" s="723"/>
      <c r="AT39" s="723"/>
      <c r="AU39" s="723"/>
      <c r="AV39" s="723"/>
      <c r="AW39" s="723"/>
      <c r="AX39" s="723"/>
      <c r="AY39" s="724"/>
      <c r="AZ39" s="659">
        <v>40754</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9034</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1096219</v>
      </c>
      <c r="CS39" s="691"/>
      <c r="CT39" s="691"/>
      <c r="CU39" s="691"/>
      <c r="CV39" s="691"/>
      <c r="CW39" s="691"/>
      <c r="CX39" s="691"/>
      <c r="CY39" s="692"/>
      <c r="CZ39" s="664">
        <v>4.8</v>
      </c>
      <c r="DA39" s="689"/>
      <c r="DB39" s="689"/>
      <c r="DC39" s="693"/>
      <c r="DD39" s="668">
        <v>604598</v>
      </c>
      <c r="DE39" s="691"/>
      <c r="DF39" s="691"/>
      <c r="DG39" s="691"/>
      <c r="DH39" s="691"/>
      <c r="DI39" s="691"/>
      <c r="DJ39" s="691"/>
      <c r="DK39" s="692"/>
      <c r="DL39" s="668" t="s">
        <v>244</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25">
      <c r="B40" s="656" t="s">
        <v>345</v>
      </c>
      <c r="C40" s="657"/>
      <c r="D40" s="657"/>
      <c r="E40" s="657"/>
      <c r="F40" s="657"/>
      <c r="G40" s="657"/>
      <c r="H40" s="657"/>
      <c r="I40" s="657"/>
      <c r="J40" s="657"/>
      <c r="K40" s="657"/>
      <c r="L40" s="657"/>
      <c r="M40" s="657"/>
      <c r="N40" s="657"/>
      <c r="O40" s="657"/>
      <c r="P40" s="657"/>
      <c r="Q40" s="658"/>
      <c r="R40" s="659">
        <v>159798</v>
      </c>
      <c r="S40" s="660"/>
      <c r="T40" s="660"/>
      <c r="U40" s="660"/>
      <c r="V40" s="660"/>
      <c r="W40" s="660"/>
      <c r="X40" s="660"/>
      <c r="Y40" s="661"/>
      <c r="Z40" s="662">
        <v>0.7</v>
      </c>
      <c r="AA40" s="662"/>
      <c r="AB40" s="662"/>
      <c r="AC40" s="662"/>
      <c r="AD40" s="663" t="s">
        <v>129</v>
      </c>
      <c r="AE40" s="663"/>
      <c r="AF40" s="663"/>
      <c r="AG40" s="663"/>
      <c r="AH40" s="663"/>
      <c r="AI40" s="663"/>
      <c r="AJ40" s="663"/>
      <c r="AK40" s="663"/>
      <c r="AL40" s="664" t="s">
        <v>181</v>
      </c>
      <c r="AM40" s="665"/>
      <c r="AN40" s="665"/>
      <c r="AO40" s="666"/>
      <c r="AQ40" s="722" t="s">
        <v>346</v>
      </c>
      <c r="AR40" s="723"/>
      <c r="AS40" s="723"/>
      <c r="AT40" s="723"/>
      <c r="AU40" s="723"/>
      <c r="AV40" s="723"/>
      <c r="AW40" s="723"/>
      <c r="AX40" s="723"/>
      <c r="AY40" s="724"/>
      <c r="AZ40" s="659">
        <v>40358</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86</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464318</v>
      </c>
      <c r="CS40" s="660"/>
      <c r="CT40" s="660"/>
      <c r="CU40" s="660"/>
      <c r="CV40" s="660"/>
      <c r="CW40" s="660"/>
      <c r="CX40" s="660"/>
      <c r="CY40" s="661"/>
      <c r="CZ40" s="664">
        <v>2</v>
      </c>
      <c r="DA40" s="689"/>
      <c r="DB40" s="689"/>
      <c r="DC40" s="693"/>
      <c r="DD40" s="668">
        <v>181918</v>
      </c>
      <c r="DE40" s="660"/>
      <c r="DF40" s="660"/>
      <c r="DG40" s="660"/>
      <c r="DH40" s="660"/>
      <c r="DI40" s="660"/>
      <c r="DJ40" s="660"/>
      <c r="DK40" s="661"/>
      <c r="DL40" s="668">
        <v>94742</v>
      </c>
      <c r="DM40" s="660"/>
      <c r="DN40" s="660"/>
      <c r="DO40" s="660"/>
      <c r="DP40" s="660"/>
      <c r="DQ40" s="660"/>
      <c r="DR40" s="660"/>
      <c r="DS40" s="660"/>
      <c r="DT40" s="660"/>
      <c r="DU40" s="660"/>
      <c r="DV40" s="661"/>
      <c r="DW40" s="664">
        <v>0.7</v>
      </c>
      <c r="DX40" s="689"/>
      <c r="DY40" s="689"/>
      <c r="DZ40" s="689"/>
      <c r="EA40" s="689"/>
      <c r="EB40" s="689"/>
      <c r="EC40" s="690"/>
    </row>
    <row r="41" spans="2:133" ht="11.25" customHeight="1" x14ac:dyDescent="0.25">
      <c r="B41" s="680" t="s">
        <v>350</v>
      </c>
      <c r="C41" s="681"/>
      <c r="D41" s="681"/>
      <c r="E41" s="681"/>
      <c r="F41" s="681"/>
      <c r="G41" s="681"/>
      <c r="H41" s="681"/>
      <c r="I41" s="681"/>
      <c r="J41" s="681"/>
      <c r="K41" s="681"/>
      <c r="L41" s="681"/>
      <c r="M41" s="681"/>
      <c r="N41" s="681"/>
      <c r="O41" s="681"/>
      <c r="P41" s="681"/>
      <c r="Q41" s="682"/>
      <c r="R41" s="731">
        <v>24122281</v>
      </c>
      <c r="S41" s="732"/>
      <c r="T41" s="732"/>
      <c r="U41" s="732"/>
      <c r="V41" s="732"/>
      <c r="W41" s="732"/>
      <c r="X41" s="732"/>
      <c r="Y41" s="736"/>
      <c r="Z41" s="737">
        <v>100</v>
      </c>
      <c r="AA41" s="737"/>
      <c r="AB41" s="737"/>
      <c r="AC41" s="737"/>
      <c r="AD41" s="738">
        <v>13114318</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309411</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129</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181</v>
      </c>
      <c r="CS41" s="691"/>
      <c r="CT41" s="691"/>
      <c r="CU41" s="691"/>
      <c r="CV41" s="691"/>
      <c r="CW41" s="691"/>
      <c r="CX41" s="691"/>
      <c r="CY41" s="692"/>
      <c r="CZ41" s="664" t="s">
        <v>181</v>
      </c>
      <c r="DA41" s="689"/>
      <c r="DB41" s="689"/>
      <c r="DC41" s="693"/>
      <c r="DD41" s="668" t="s">
        <v>181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354</v>
      </c>
      <c r="AR42" s="729"/>
      <c r="AS42" s="729"/>
      <c r="AT42" s="729"/>
      <c r="AU42" s="729"/>
      <c r="AV42" s="729"/>
      <c r="AW42" s="729"/>
      <c r="AX42" s="729"/>
      <c r="AY42" s="730"/>
      <c r="AZ42" s="731">
        <v>1388721</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333</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2404395</v>
      </c>
      <c r="CS42" s="691"/>
      <c r="CT42" s="691"/>
      <c r="CU42" s="691"/>
      <c r="CV42" s="691"/>
      <c r="CW42" s="691"/>
      <c r="CX42" s="691"/>
      <c r="CY42" s="692"/>
      <c r="CZ42" s="664">
        <v>10.6</v>
      </c>
      <c r="DA42" s="689"/>
      <c r="DB42" s="689"/>
      <c r="DC42" s="693"/>
      <c r="DD42" s="668">
        <v>499769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357</v>
      </c>
      <c r="CD43" s="656" t="s">
        <v>358</v>
      </c>
      <c r="CE43" s="657"/>
      <c r="CF43" s="657"/>
      <c r="CG43" s="657"/>
      <c r="CH43" s="657"/>
      <c r="CI43" s="657"/>
      <c r="CJ43" s="657"/>
      <c r="CK43" s="657"/>
      <c r="CL43" s="657"/>
      <c r="CM43" s="657"/>
      <c r="CN43" s="657"/>
      <c r="CO43" s="657"/>
      <c r="CP43" s="657"/>
      <c r="CQ43" s="658"/>
      <c r="CR43" s="659">
        <v>66999</v>
      </c>
      <c r="CS43" s="691"/>
      <c r="CT43" s="691"/>
      <c r="CU43" s="691"/>
      <c r="CV43" s="691"/>
      <c r="CW43" s="691"/>
      <c r="CX43" s="691"/>
      <c r="CY43" s="692"/>
      <c r="CZ43" s="664">
        <v>0.3</v>
      </c>
      <c r="DA43" s="689"/>
      <c r="DB43" s="689"/>
      <c r="DC43" s="693"/>
      <c r="DD43" s="668">
        <v>66999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360</v>
      </c>
      <c r="CG44" s="657"/>
      <c r="CH44" s="657"/>
      <c r="CI44" s="657"/>
      <c r="CJ44" s="657"/>
      <c r="CK44" s="657"/>
      <c r="CL44" s="657"/>
      <c r="CM44" s="657"/>
      <c r="CN44" s="657"/>
      <c r="CO44" s="657"/>
      <c r="CP44" s="657"/>
      <c r="CQ44" s="658"/>
      <c r="CR44" s="659">
        <v>2388869</v>
      </c>
      <c r="CS44" s="660"/>
      <c r="CT44" s="660"/>
      <c r="CU44" s="660"/>
      <c r="CV44" s="660"/>
      <c r="CW44" s="660"/>
      <c r="CX44" s="660"/>
      <c r="CY44" s="661"/>
      <c r="CZ44" s="664">
        <v>10.5</v>
      </c>
      <c r="DA44" s="665"/>
      <c r="DB44" s="665"/>
      <c r="DC44" s="671"/>
      <c r="DD44" s="668">
        <v>499110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1351414</v>
      </c>
      <c r="CS45" s="691"/>
      <c r="CT45" s="691"/>
      <c r="CU45" s="691"/>
      <c r="CV45" s="691"/>
      <c r="CW45" s="691"/>
      <c r="CX45" s="691"/>
      <c r="CY45" s="692"/>
      <c r="CZ45" s="664">
        <v>5.9</v>
      </c>
      <c r="DA45" s="689"/>
      <c r="DB45" s="689"/>
      <c r="DC45" s="693"/>
      <c r="DD45" s="668">
        <v>109339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363</v>
      </c>
      <c r="CG46" s="657"/>
      <c r="CH46" s="657"/>
      <c r="CI46" s="657"/>
      <c r="CJ46" s="657"/>
      <c r="CK46" s="657"/>
      <c r="CL46" s="657"/>
      <c r="CM46" s="657"/>
      <c r="CN46" s="657"/>
      <c r="CO46" s="657"/>
      <c r="CP46" s="657"/>
      <c r="CQ46" s="658"/>
      <c r="CR46" s="659">
        <v>767901</v>
      </c>
      <c r="CS46" s="660"/>
      <c r="CT46" s="660"/>
      <c r="CU46" s="660"/>
      <c r="CV46" s="660"/>
      <c r="CW46" s="660"/>
      <c r="CX46" s="660"/>
      <c r="CY46" s="661"/>
      <c r="CZ46" s="664">
        <v>3.4</v>
      </c>
      <c r="DA46" s="665"/>
      <c r="DB46" s="665"/>
      <c r="DC46" s="671"/>
      <c r="DD46" s="668">
        <v>381684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364</v>
      </c>
      <c r="CG47" s="657"/>
      <c r="CH47" s="657"/>
      <c r="CI47" s="657"/>
      <c r="CJ47" s="657"/>
      <c r="CK47" s="657"/>
      <c r="CL47" s="657"/>
      <c r="CM47" s="657"/>
      <c r="CN47" s="657"/>
      <c r="CO47" s="657"/>
      <c r="CP47" s="657"/>
      <c r="CQ47" s="658"/>
      <c r="CR47" s="659">
        <v>15526</v>
      </c>
      <c r="CS47" s="691"/>
      <c r="CT47" s="691"/>
      <c r="CU47" s="691"/>
      <c r="CV47" s="691"/>
      <c r="CW47" s="691"/>
      <c r="CX47" s="691"/>
      <c r="CY47" s="692"/>
      <c r="CZ47" s="664">
        <v>0.1</v>
      </c>
      <c r="DA47" s="689"/>
      <c r="DB47" s="689"/>
      <c r="DC47" s="693"/>
      <c r="DD47" s="668">
        <v>659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699"/>
      <c r="CE48" s="700"/>
      <c r="CF48" s="656" t="s">
        <v>365</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366</v>
      </c>
      <c r="CE49" s="681"/>
      <c r="CF49" s="681"/>
      <c r="CG49" s="681"/>
      <c r="CH49" s="681"/>
      <c r="CI49" s="681"/>
      <c r="CJ49" s="681"/>
      <c r="CK49" s="681"/>
      <c r="CL49" s="681"/>
      <c r="CM49" s="681"/>
      <c r="CN49" s="681"/>
      <c r="CO49" s="681"/>
      <c r="CP49" s="681"/>
      <c r="CQ49" s="682"/>
      <c r="CR49" s="731">
        <v>22761644</v>
      </c>
      <c r="CS49" s="718"/>
      <c r="CT49" s="718"/>
      <c r="CU49" s="718"/>
      <c r="CV49" s="718"/>
      <c r="CW49" s="718"/>
      <c r="CX49" s="718"/>
      <c r="CY49" s="747"/>
      <c r="CZ49" s="739">
        <v>100</v>
      </c>
      <c r="DA49" s="748"/>
      <c r="DB49" s="748"/>
      <c r="DC49" s="749"/>
      <c r="DD49" s="750">
        <v>14753776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Edhzb4DUPDDWF131erNrgz4sU9O50h4a4Gzu963qFIgWFoF4PEz3tNSn8I+mCtGoEYXkNuY9FXR4GURN56Mew==" saltValue="3zzc6H1rYGkdgI/ZYSbA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389</v>
      </c>
      <c r="C7" s="786"/>
      <c r="D7" s="786"/>
      <c r="E7" s="786"/>
      <c r="F7" s="786"/>
      <c r="G7" s="786"/>
      <c r="H7" s="786"/>
      <c r="I7" s="786"/>
      <c r="J7" s="786"/>
      <c r="K7" s="786"/>
      <c r="L7" s="786"/>
      <c r="M7" s="786"/>
      <c r="N7" s="786"/>
      <c r="O7" s="786"/>
      <c r="P7" s="787"/>
      <c r="Q7" s="788">
        <v>24259</v>
      </c>
      <c r="R7" s="789"/>
      <c r="S7" s="789"/>
      <c r="T7" s="789"/>
      <c r="U7" s="789"/>
      <c r="V7" s="789">
        <v>22898</v>
      </c>
      <c r="W7" s="789"/>
      <c r="X7" s="789"/>
      <c r="Y7" s="789"/>
      <c r="Z7" s="789"/>
      <c r="AA7" s="789">
        <v>1361</v>
      </c>
      <c r="AB7" s="789"/>
      <c r="AC7" s="789"/>
      <c r="AD7" s="789"/>
      <c r="AE7" s="790"/>
      <c r="AF7" s="791">
        <v>1141</v>
      </c>
      <c r="AG7" s="792"/>
      <c r="AH7" s="792"/>
      <c r="AI7" s="792"/>
      <c r="AJ7" s="793"/>
      <c r="AK7" s="794">
        <v>294</v>
      </c>
      <c r="AL7" s="795"/>
      <c r="AM7" s="795"/>
      <c r="AN7" s="795"/>
      <c r="AO7" s="795"/>
      <c r="AP7" s="795">
        <v>19736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391</v>
      </c>
      <c r="B23" s="825" t="s">
        <v>392</v>
      </c>
      <c r="C23" s="826"/>
      <c r="D23" s="826"/>
      <c r="E23" s="826"/>
      <c r="F23" s="826"/>
      <c r="G23" s="826"/>
      <c r="H23" s="826"/>
      <c r="I23" s="826"/>
      <c r="J23" s="826"/>
      <c r="K23" s="826"/>
      <c r="L23" s="826"/>
      <c r="M23" s="826"/>
      <c r="N23" s="826"/>
      <c r="O23" s="826"/>
      <c r="P23" s="827"/>
      <c r="Q23" s="828">
        <v>24122</v>
      </c>
      <c r="R23" s="829"/>
      <c r="S23" s="829"/>
      <c r="T23" s="829"/>
      <c r="U23" s="829"/>
      <c r="V23" s="829">
        <v>22762</v>
      </c>
      <c r="W23" s="829"/>
      <c r="X23" s="829"/>
      <c r="Y23" s="829"/>
      <c r="Z23" s="829"/>
      <c r="AA23" s="829">
        <v>1361</v>
      </c>
      <c r="AB23" s="829"/>
      <c r="AC23" s="829"/>
      <c r="AD23" s="829"/>
      <c r="AE23" s="830"/>
      <c r="AF23" s="831">
        <v>1141</v>
      </c>
      <c r="AG23" s="829"/>
      <c r="AH23" s="829"/>
      <c r="AI23" s="829"/>
      <c r="AJ23" s="832"/>
      <c r="AK23" s="833"/>
      <c r="AL23" s="834"/>
      <c r="AM23" s="834"/>
      <c r="AN23" s="834"/>
      <c r="AO23" s="834"/>
      <c r="AP23" s="829">
        <v>19736</v>
      </c>
      <c r="AQ23" s="829"/>
      <c r="AR23" s="829"/>
      <c r="AS23" s="829"/>
      <c r="AT23" s="829"/>
      <c r="AU23" s="845"/>
      <c r="AV23" s="845"/>
      <c r="AW23" s="845"/>
      <c r="AX23" s="845"/>
      <c r="AY23" s="846"/>
      <c r="AZ23" s="847" t="s">
        <v>129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372</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403</v>
      </c>
      <c r="C28" s="786"/>
      <c r="D28" s="786"/>
      <c r="E28" s="786"/>
      <c r="F28" s="786"/>
      <c r="G28" s="786"/>
      <c r="H28" s="786"/>
      <c r="I28" s="786"/>
      <c r="J28" s="786"/>
      <c r="K28" s="786"/>
      <c r="L28" s="786"/>
      <c r="M28" s="786"/>
      <c r="N28" s="786"/>
      <c r="O28" s="786"/>
      <c r="P28" s="787"/>
      <c r="Q28" s="858">
        <v>4231</v>
      </c>
      <c r="R28" s="859"/>
      <c r="S28" s="859"/>
      <c r="T28" s="859"/>
      <c r="U28" s="859"/>
      <c r="V28" s="859">
        <v>4186</v>
      </c>
      <c r="W28" s="859"/>
      <c r="X28" s="859"/>
      <c r="Y28" s="859"/>
      <c r="Z28" s="859"/>
      <c r="AA28" s="859">
        <v>45</v>
      </c>
      <c r="AB28" s="859"/>
      <c r="AC28" s="859"/>
      <c r="AD28" s="859"/>
      <c r="AE28" s="860"/>
      <c r="AF28" s="861">
        <v>45</v>
      </c>
      <c r="AG28" s="859"/>
      <c r="AH28" s="859"/>
      <c r="AI28" s="859"/>
      <c r="AJ28" s="862"/>
      <c r="AK28" s="863">
        <v>309</v>
      </c>
      <c r="AL28" s="864"/>
      <c r="AM28" s="864"/>
      <c r="AN28" s="864"/>
      <c r="AO28" s="864"/>
      <c r="AP28" s="864" t="s">
        <v>589</v>
      </c>
      <c r="AQ28" s="864"/>
      <c r="AR28" s="864"/>
      <c r="AS28" s="864"/>
      <c r="AT28" s="864"/>
      <c r="AU28" s="864" t="s">
        <v>589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404</v>
      </c>
      <c r="C29" s="817"/>
      <c r="D29" s="817"/>
      <c r="E29" s="817"/>
      <c r="F29" s="817"/>
      <c r="G29" s="817"/>
      <c r="H29" s="817"/>
      <c r="I29" s="817"/>
      <c r="J29" s="817"/>
      <c r="K29" s="817"/>
      <c r="L29" s="817"/>
      <c r="M29" s="817"/>
      <c r="N29" s="817"/>
      <c r="O29" s="817"/>
      <c r="P29" s="818"/>
      <c r="Q29" s="819">
        <v>5367</v>
      </c>
      <c r="R29" s="820"/>
      <c r="S29" s="820"/>
      <c r="T29" s="820"/>
      <c r="U29" s="820"/>
      <c r="V29" s="820">
        <v>5175</v>
      </c>
      <c r="W29" s="820"/>
      <c r="X29" s="820"/>
      <c r="Y29" s="820"/>
      <c r="Z29" s="820"/>
      <c r="AA29" s="820">
        <v>192</v>
      </c>
      <c r="AB29" s="820"/>
      <c r="AC29" s="820"/>
      <c r="AD29" s="820"/>
      <c r="AE29" s="821"/>
      <c r="AF29" s="822">
        <v>192</v>
      </c>
      <c r="AG29" s="823"/>
      <c r="AH29" s="823"/>
      <c r="AI29" s="823"/>
      <c r="AJ29" s="824"/>
      <c r="AK29" s="870">
        <v>774</v>
      </c>
      <c r="AL29" s="866"/>
      <c r="AM29" s="866"/>
      <c r="AN29" s="866"/>
      <c r="AO29" s="866"/>
      <c r="AP29" s="866" t="s">
        <v>589</v>
      </c>
      <c r="AQ29" s="866"/>
      <c r="AR29" s="866"/>
      <c r="AS29" s="866"/>
      <c r="AT29" s="866"/>
      <c r="AU29" s="866" t="s">
        <v>589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405</v>
      </c>
      <c r="C30" s="817"/>
      <c r="D30" s="817"/>
      <c r="E30" s="817"/>
      <c r="F30" s="817"/>
      <c r="G30" s="817"/>
      <c r="H30" s="817"/>
      <c r="I30" s="817"/>
      <c r="J30" s="817"/>
      <c r="K30" s="817"/>
      <c r="L30" s="817"/>
      <c r="M30" s="817"/>
      <c r="N30" s="817"/>
      <c r="O30" s="817"/>
      <c r="P30" s="818"/>
      <c r="Q30" s="819">
        <v>890</v>
      </c>
      <c r="R30" s="820"/>
      <c r="S30" s="820"/>
      <c r="T30" s="820"/>
      <c r="U30" s="820"/>
      <c r="V30" s="820">
        <v>879</v>
      </c>
      <c r="W30" s="820"/>
      <c r="X30" s="820"/>
      <c r="Y30" s="820"/>
      <c r="Z30" s="820"/>
      <c r="AA30" s="820">
        <v>10</v>
      </c>
      <c r="AB30" s="820"/>
      <c r="AC30" s="820"/>
      <c r="AD30" s="820"/>
      <c r="AE30" s="821"/>
      <c r="AF30" s="822">
        <v>10</v>
      </c>
      <c r="AG30" s="823"/>
      <c r="AH30" s="823"/>
      <c r="AI30" s="823"/>
      <c r="AJ30" s="824"/>
      <c r="AK30" s="870">
        <v>137</v>
      </c>
      <c r="AL30" s="866"/>
      <c r="AM30" s="866"/>
      <c r="AN30" s="866"/>
      <c r="AO30" s="866"/>
      <c r="AP30" s="866" t="s">
        <v>589</v>
      </c>
      <c r="AQ30" s="866"/>
      <c r="AR30" s="866"/>
      <c r="AS30" s="866"/>
      <c r="AT30" s="866"/>
      <c r="AU30" s="866" t="s">
        <v>589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406</v>
      </c>
      <c r="C31" s="817"/>
      <c r="D31" s="817"/>
      <c r="E31" s="817"/>
      <c r="F31" s="817"/>
      <c r="G31" s="817"/>
      <c r="H31" s="817"/>
      <c r="I31" s="817"/>
      <c r="J31" s="817"/>
      <c r="K31" s="817"/>
      <c r="L31" s="817"/>
      <c r="M31" s="817"/>
      <c r="N31" s="817"/>
      <c r="O31" s="817"/>
      <c r="P31" s="818"/>
      <c r="Q31" s="819">
        <v>1200</v>
      </c>
      <c r="R31" s="820"/>
      <c r="S31" s="820"/>
      <c r="T31" s="820"/>
      <c r="U31" s="820"/>
      <c r="V31" s="820">
        <v>1066</v>
      </c>
      <c r="W31" s="820"/>
      <c r="X31" s="820"/>
      <c r="Y31" s="820"/>
      <c r="Z31" s="820"/>
      <c r="AA31" s="820">
        <v>134</v>
      </c>
      <c r="AB31" s="820"/>
      <c r="AC31" s="820"/>
      <c r="AD31" s="820"/>
      <c r="AE31" s="821"/>
      <c r="AF31" s="822">
        <v>1011</v>
      </c>
      <c r="AG31" s="823"/>
      <c r="AH31" s="823"/>
      <c r="AI31" s="823"/>
      <c r="AJ31" s="824"/>
      <c r="AK31" s="870">
        <v>40</v>
      </c>
      <c r="AL31" s="866"/>
      <c r="AM31" s="866"/>
      <c r="AN31" s="866"/>
      <c r="AO31" s="866"/>
      <c r="AP31" s="866">
        <v>5228</v>
      </c>
      <c r="AQ31" s="866"/>
      <c r="AR31" s="866"/>
      <c r="AS31" s="866"/>
      <c r="AT31" s="866"/>
      <c r="AU31" s="866">
        <v>120</v>
      </c>
      <c r="AV31" s="866"/>
      <c r="AW31" s="866"/>
      <c r="AX31" s="866"/>
      <c r="AY31" s="866"/>
      <c r="AZ31" s="867" t="s">
        <v>589</v>
      </c>
      <c r="BA31" s="867"/>
      <c r="BB31" s="867"/>
      <c r="BC31" s="867"/>
      <c r="BD31" s="867"/>
      <c r="BE31" s="868" t="s">
        <v>407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408</v>
      </c>
      <c r="C32" s="817"/>
      <c r="D32" s="817"/>
      <c r="E32" s="817"/>
      <c r="F32" s="817"/>
      <c r="G32" s="817"/>
      <c r="H32" s="817"/>
      <c r="I32" s="817"/>
      <c r="J32" s="817"/>
      <c r="K32" s="817"/>
      <c r="L32" s="817"/>
      <c r="M32" s="817"/>
      <c r="N32" s="817"/>
      <c r="O32" s="817"/>
      <c r="P32" s="818"/>
      <c r="Q32" s="819">
        <v>1812</v>
      </c>
      <c r="R32" s="820"/>
      <c r="S32" s="820"/>
      <c r="T32" s="820"/>
      <c r="U32" s="820"/>
      <c r="V32" s="820">
        <v>1753</v>
      </c>
      <c r="W32" s="820"/>
      <c r="X32" s="820"/>
      <c r="Y32" s="820"/>
      <c r="Z32" s="820"/>
      <c r="AA32" s="820">
        <v>59</v>
      </c>
      <c r="AB32" s="820"/>
      <c r="AC32" s="820"/>
      <c r="AD32" s="820"/>
      <c r="AE32" s="821"/>
      <c r="AF32" s="822">
        <v>307</v>
      </c>
      <c r="AG32" s="823"/>
      <c r="AH32" s="823"/>
      <c r="AI32" s="823"/>
      <c r="AJ32" s="824"/>
      <c r="AK32" s="870">
        <v>1035</v>
      </c>
      <c r="AL32" s="866"/>
      <c r="AM32" s="866"/>
      <c r="AN32" s="866"/>
      <c r="AO32" s="866"/>
      <c r="AP32" s="866">
        <v>16394</v>
      </c>
      <c r="AQ32" s="866"/>
      <c r="AR32" s="866"/>
      <c r="AS32" s="866"/>
      <c r="AT32" s="866"/>
      <c r="AU32" s="866">
        <v>12869</v>
      </c>
      <c r="AV32" s="866"/>
      <c r="AW32" s="866"/>
      <c r="AX32" s="866"/>
      <c r="AY32" s="866"/>
      <c r="AZ32" s="867" t="s">
        <v>589</v>
      </c>
      <c r="BA32" s="867"/>
      <c r="BB32" s="867"/>
      <c r="BC32" s="867"/>
      <c r="BD32" s="867"/>
      <c r="BE32" s="868" t="s">
        <v>409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410</v>
      </c>
      <c r="C33" s="817"/>
      <c r="D33" s="817"/>
      <c r="E33" s="817"/>
      <c r="F33" s="817"/>
      <c r="G33" s="817"/>
      <c r="H33" s="817"/>
      <c r="I33" s="817"/>
      <c r="J33" s="817"/>
      <c r="K33" s="817"/>
      <c r="L33" s="817"/>
      <c r="M33" s="817"/>
      <c r="N33" s="817"/>
      <c r="O33" s="817"/>
      <c r="P33" s="818"/>
      <c r="Q33" s="819">
        <v>502</v>
      </c>
      <c r="R33" s="820"/>
      <c r="S33" s="820"/>
      <c r="T33" s="820"/>
      <c r="U33" s="820"/>
      <c r="V33" s="820">
        <v>827</v>
      </c>
      <c r="W33" s="820"/>
      <c r="X33" s="820"/>
      <c r="Y33" s="820"/>
      <c r="Z33" s="820"/>
      <c r="AA33" s="820">
        <v>-325</v>
      </c>
      <c r="AB33" s="820"/>
      <c r="AC33" s="820"/>
      <c r="AD33" s="820"/>
      <c r="AE33" s="821"/>
      <c r="AF33" s="822">
        <v>172</v>
      </c>
      <c r="AG33" s="823"/>
      <c r="AH33" s="823"/>
      <c r="AI33" s="823"/>
      <c r="AJ33" s="824"/>
      <c r="AK33" s="870">
        <v>283</v>
      </c>
      <c r="AL33" s="866"/>
      <c r="AM33" s="866"/>
      <c r="AN33" s="866"/>
      <c r="AO33" s="866"/>
      <c r="AP33" s="866">
        <v>4768</v>
      </c>
      <c r="AQ33" s="866"/>
      <c r="AR33" s="866"/>
      <c r="AS33" s="866"/>
      <c r="AT33" s="866"/>
      <c r="AU33" s="866">
        <v>4768</v>
      </c>
      <c r="AV33" s="866"/>
      <c r="AW33" s="866"/>
      <c r="AX33" s="866"/>
      <c r="AY33" s="866"/>
      <c r="AZ33" s="867" t="s">
        <v>589</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412</v>
      </c>
      <c r="C34" s="817"/>
      <c r="D34" s="817"/>
      <c r="E34" s="817"/>
      <c r="F34" s="817"/>
      <c r="G34" s="817"/>
      <c r="H34" s="817"/>
      <c r="I34" s="817"/>
      <c r="J34" s="817"/>
      <c r="K34" s="817"/>
      <c r="L34" s="817"/>
      <c r="M34" s="817"/>
      <c r="N34" s="817"/>
      <c r="O34" s="817"/>
      <c r="P34" s="818"/>
      <c r="Q34" s="819">
        <v>28</v>
      </c>
      <c r="R34" s="820"/>
      <c r="S34" s="820"/>
      <c r="T34" s="820"/>
      <c r="U34" s="820"/>
      <c r="V34" s="820">
        <v>28</v>
      </c>
      <c r="W34" s="820"/>
      <c r="X34" s="820"/>
      <c r="Y34" s="820"/>
      <c r="Z34" s="820"/>
      <c r="AA34" s="820">
        <v>0</v>
      </c>
      <c r="AB34" s="820"/>
      <c r="AC34" s="820"/>
      <c r="AD34" s="820"/>
      <c r="AE34" s="821"/>
      <c r="AF34" s="822" t="s">
        <v>129</v>
      </c>
      <c r="AG34" s="823"/>
      <c r="AH34" s="823"/>
      <c r="AI34" s="823"/>
      <c r="AJ34" s="824"/>
      <c r="AK34" s="870">
        <v>19</v>
      </c>
      <c r="AL34" s="866"/>
      <c r="AM34" s="866"/>
      <c r="AN34" s="866"/>
      <c r="AO34" s="866"/>
      <c r="AP34" s="866" t="s">
        <v>589</v>
      </c>
      <c r="AQ34" s="866"/>
      <c r="AR34" s="866"/>
      <c r="AS34" s="866"/>
      <c r="AT34" s="866"/>
      <c r="AU34" s="866" t="s">
        <v>589</v>
      </c>
      <c r="AV34" s="866"/>
      <c r="AW34" s="866"/>
      <c r="AX34" s="866"/>
      <c r="AY34" s="866"/>
      <c r="AZ34" s="867" t="s">
        <v>589</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391</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1738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419</v>
      </c>
      <c r="W66" s="770"/>
      <c r="X66" s="770"/>
      <c r="Y66" s="770"/>
      <c r="Z66" s="771"/>
      <c r="AA66" s="769" t="s">
        <v>397</v>
      </c>
      <c r="AB66" s="770"/>
      <c r="AC66" s="770"/>
      <c r="AD66" s="770"/>
      <c r="AE66" s="771"/>
      <c r="AF66" s="890" t="s">
        <v>398</v>
      </c>
      <c r="AG66" s="851"/>
      <c r="AH66" s="851"/>
      <c r="AI66" s="851"/>
      <c r="AJ66" s="891"/>
      <c r="AK66" s="769" t="s">
        <v>399</v>
      </c>
      <c r="AL66" s="764"/>
      <c r="AM66" s="764"/>
      <c r="AN66" s="764"/>
      <c r="AO66" s="765"/>
      <c r="AP66" s="769" t="s">
        <v>400</v>
      </c>
      <c r="AQ66" s="770"/>
      <c r="AR66" s="770"/>
      <c r="AS66" s="770"/>
      <c r="AT66" s="771"/>
      <c r="AU66" s="769" t="s">
        <v>420</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590</v>
      </c>
      <c r="C68" s="906"/>
      <c r="D68" s="906"/>
      <c r="E68" s="906"/>
      <c r="F68" s="906"/>
      <c r="G68" s="906"/>
      <c r="H68" s="906"/>
      <c r="I68" s="906"/>
      <c r="J68" s="906"/>
      <c r="K68" s="906"/>
      <c r="L68" s="906"/>
      <c r="M68" s="906"/>
      <c r="N68" s="906"/>
      <c r="O68" s="906"/>
      <c r="P68" s="907"/>
      <c r="Q68" s="908">
        <v>1667</v>
      </c>
      <c r="R68" s="902"/>
      <c r="S68" s="902"/>
      <c r="T68" s="902"/>
      <c r="U68" s="902"/>
      <c r="V68" s="902">
        <v>1629</v>
      </c>
      <c r="W68" s="902"/>
      <c r="X68" s="902"/>
      <c r="Y68" s="902"/>
      <c r="Z68" s="902"/>
      <c r="AA68" s="902">
        <v>38</v>
      </c>
      <c r="AB68" s="902"/>
      <c r="AC68" s="902"/>
      <c r="AD68" s="902"/>
      <c r="AE68" s="902"/>
      <c r="AF68" s="902">
        <v>38</v>
      </c>
      <c r="AG68" s="902"/>
      <c r="AH68" s="902"/>
      <c r="AI68" s="902"/>
      <c r="AJ68" s="902"/>
      <c r="AK68" s="902" t="s">
        <v>602</v>
      </c>
      <c r="AL68" s="902"/>
      <c r="AM68" s="902"/>
      <c r="AN68" s="902"/>
      <c r="AO68" s="902"/>
      <c r="AP68" s="902">
        <v>533</v>
      </c>
      <c r="AQ68" s="902"/>
      <c r="AR68" s="902"/>
      <c r="AS68" s="902"/>
      <c r="AT68" s="902"/>
      <c r="AU68" s="902">
        <v>94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591</v>
      </c>
      <c r="C69" s="910"/>
      <c r="D69" s="910"/>
      <c r="E69" s="910"/>
      <c r="F69" s="910"/>
      <c r="G69" s="910"/>
      <c r="H69" s="910"/>
      <c r="I69" s="910"/>
      <c r="J69" s="910"/>
      <c r="K69" s="910"/>
      <c r="L69" s="910"/>
      <c r="M69" s="910"/>
      <c r="N69" s="910"/>
      <c r="O69" s="910"/>
      <c r="P69" s="911"/>
      <c r="Q69" s="912">
        <v>940</v>
      </c>
      <c r="R69" s="866"/>
      <c r="S69" s="866"/>
      <c r="T69" s="866"/>
      <c r="U69" s="866"/>
      <c r="V69" s="866">
        <v>874</v>
      </c>
      <c r="W69" s="866"/>
      <c r="X69" s="866"/>
      <c r="Y69" s="866"/>
      <c r="Z69" s="866"/>
      <c r="AA69" s="866">
        <v>66</v>
      </c>
      <c r="AB69" s="866"/>
      <c r="AC69" s="866"/>
      <c r="AD69" s="866"/>
      <c r="AE69" s="866"/>
      <c r="AF69" s="866">
        <v>66</v>
      </c>
      <c r="AG69" s="866"/>
      <c r="AH69" s="866"/>
      <c r="AI69" s="866"/>
      <c r="AJ69" s="866"/>
      <c r="AK69" s="866">
        <v>5</v>
      </c>
      <c r="AL69" s="866"/>
      <c r="AM69" s="866"/>
      <c r="AN69" s="866"/>
      <c r="AO69" s="866"/>
      <c r="AP69" s="866">
        <v>1959</v>
      </c>
      <c r="AQ69" s="866"/>
      <c r="AR69" s="866"/>
      <c r="AS69" s="866"/>
      <c r="AT69" s="866"/>
      <c r="AU69" s="866">
        <v>257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592</v>
      </c>
      <c r="C70" s="910"/>
      <c r="D70" s="910"/>
      <c r="E70" s="910"/>
      <c r="F70" s="910"/>
      <c r="G70" s="910"/>
      <c r="H70" s="910"/>
      <c r="I70" s="910"/>
      <c r="J70" s="910"/>
      <c r="K70" s="910"/>
      <c r="L70" s="910"/>
      <c r="M70" s="910"/>
      <c r="N70" s="910"/>
      <c r="O70" s="910"/>
      <c r="P70" s="911"/>
      <c r="Q70" s="912">
        <v>466</v>
      </c>
      <c r="R70" s="866"/>
      <c r="S70" s="866"/>
      <c r="T70" s="866"/>
      <c r="U70" s="866"/>
      <c r="V70" s="866">
        <v>453</v>
      </c>
      <c r="W70" s="866"/>
      <c r="X70" s="866"/>
      <c r="Y70" s="866"/>
      <c r="Z70" s="866"/>
      <c r="AA70" s="866">
        <v>13</v>
      </c>
      <c r="AB70" s="866"/>
      <c r="AC70" s="866"/>
      <c r="AD70" s="866"/>
      <c r="AE70" s="866"/>
      <c r="AF70" s="866">
        <v>13</v>
      </c>
      <c r="AG70" s="866"/>
      <c r="AH70" s="866"/>
      <c r="AI70" s="866"/>
      <c r="AJ70" s="866"/>
      <c r="AK70" s="866">
        <v>0</v>
      </c>
      <c r="AL70" s="866"/>
      <c r="AM70" s="866"/>
      <c r="AN70" s="866"/>
      <c r="AO70" s="866"/>
      <c r="AP70" s="866">
        <v>264</v>
      </c>
      <c r="AQ70" s="866"/>
      <c r="AR70" s="866"/>
      <c r="AS70" s="866"/>
      <c r="AT70" s="866"/>
      <c r="AU70" s="866">
        <v>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593</v>
      </c>
      <c r="C71" s="910"/>
      <c r="D71" s="910"/>
      <c r="E71" s="910"/>
      <c r="F71" s="910"/>
      <c r="G71" s="910"/>
      <c r="H71" s="910"/>
      <c r="I71" s="910"/>
      <c r="J71" s="910"/>
      <c r="K71" s="910"/>
      <c r="L71" s="910"/>
      <c r="M71" s="910"/>
      <c r="N71" s="910"/>
      <c r="O71" s="910"/>
      <c r="P71" s="911"/>
      <c r="Q71" s="912">
        <v>67</v>
      </c>
      <c r="R71" s="866"/>
      <c r="S71" s="866"/>
      <c r="T71" s="866"/>
      <c r="U71" s="866"/>
      <c r="V71" s="866">
        <v>39</v>
      </c>
      <c r="W71" s="866"/>
      <c r="X71" s="866"/>
      <c r="Y71" s="866"/>
      <c r="Z71" s="866"/>
      <c r="AA71" s="866">
        <v>28</v>
      </c>
      <c r="AB71" s="866"/>
      <c r="AC71" s="866"/>
      <c r="AD71" s="866"/>
      <c r="AE71" s="866"/>
      <c r="AF71" s="866">
        <v>28</v>
      </c>
      <c r="AG71" s="866"/>
      <c r="AH71" s="866"/>
      <c r="AI71" s="866"/>
      <c r="AJ71" s="866"/>
      <c r="AK71" s="866">
        <v>0</v>
      </c>
      <c r="AL71" s="866"/>
      <c r="AM71" s="866"/>
      <c r="AN71" s="866"/>
      <c r="AO71" s="866"/>
      <c r="AP71" s="866" t="s">
        <v>602</v>
      </c>
      <c r="AQ71" s="866"/>
      <c r="AR71" s="866"/>
      <c r="AS71" s="866"/>
      <c r="AT71" s="866"/>
      <c r="AU71" s="866" t="s">
        <v>602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594</v>
      </c>
      <c r="C72" s="910"/>
      <c r="D72" s="910"/>
      <c r="E72" s="910"/>
      <c r="F72" s="910"/>
      <c r="G72" s="910"/>
      <c r="H72" s="910"/>
      <c r="I72" s="910"/>
      <c r="J72" s="910"/>
      <c r="K72" s="910"/>
      <c r="L72" s="910"/>
      <c r="M72" s="910"/>
      <c r="N72" s="910"/>
      <c r="O72" s="910"/>
      <c r="P72" s="911"/>
      <c r="Q72" s="912">
        <v>707</v>
      </c>
      <c r="R72" s="866"/>
      <c r="S72" s="866"/>
      <c r="T72" s="866"/>
      <c r="U72" s="866"/>
      <c r="V72" s="866">
        <v>598</v>
      </c>
      <c r="W72" s="866"/>
      <c r="X72" s="866"/>
      <c r="Y72" s="866"/>
      <c r="Z72" s="866"/>
      <c r="AA72" s="866">
        <v>109</v>
      </c>
      <c r="AB72" s="866"/>
      <c r="AC72" s="866"/>
      <c r="AD72" s="866"/>
      <c r="AE72" s="866"/>
      <c r="AF72" s="866">
        <v>109</v>
      </c>
      <c r="AG72" s="866"/>
      <c r="AH72" s="866"/>
      <c r="AI72" s="866"/>
      <c r="AJ72" s="866"/>
      <c r="AK72" s="866">
        <v>143</v>
      </c>
      <c r="AL72" s="866"/>
      <c r="AM72" s="866"/>
      <c r="AN72" s="866"/>
      <c r="AO72" s="866"/>
      <c r="AP72" s="866" t="s">
        <v>602</v>
      </c>
      <c r="AQ72" s="866"/>
      <c r="AR72" s="866"/>
      <c r="AS72" s="866"/>
      <c r="AT72" s="866"/>
      <c r="AU72" s="866" t="s">
        <v>602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595</v>
      </c>
      <c r="C73" s="910"/>
      <c r="D73" s="910"/>
      <c r="E73" s="910"/>
      <c r="F73" s="910"/>
      <c r="G73" s="910"/>
      <c r="H73" s="910"/>
      <c r="I73" s="910"/>
      <c r="J73" s="910"/>
      <c r="K73" s="910"/>
      <c r="L73" s="910"/>
      <c r="M73" s="910"/>
      <c r="N73" s="910"/>
      <c r="O73" s="910"/>
      <c r="P73" s="911"/>
      <c r="Q73" s="912">
        <v>5739</v>
      </c>
      <c r="R73" s="866"/>
      <c r="S73" s="866"/>
      <c r="T73" s="866"/>
      <c r="U73" s="866"/>
      <c r="V73" s="866">
        <v>5207</v>
      </c>
      <c r="W73" s="866"/>
      <c r="X73" s="866"/>
      <c r="Y73" s="866"/>
      <c r="Z73" s="866"/>
      <c r="AA73" s="866">
        <v>532</v>
      </c>
      <c r="AB73" s="866"/>
      <c r="AC73" s="866"/>
      <c r="AD73" s="866"/>
      <c r="AE73" s="866"/>
      <c r="AF73" s="866">
        <v>532</v>
      </c>
      <c r="AG73" s="866"/>
      <c r="AH73" s="866"/>
      <c r="AI73" s="866"/>
      <c r="AJ73" s="866"/>
      <c r="AK73" s="866" t="s">
        <v>602</v>
      </c>
      <c r="AL73" s="866"/>
      <c r="AM73" s="866"/>
      <c r="AN73" s="866"/>
      <c r="AO73" s="866"/>
      <c r="AP73" s="866" t="s">
        <v>602</v>
      </c>
      <c r="AQ73" s="866"/>
      <c r="AR73" s="866"/>
      <c r="AS73" s="866"/>
      <c r="AT73" s="866"/>
      <c r="AU73" s="866" t="s">
        <v>602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596</v>
      </c>
      <c r="C74" s="910"/>
      <c r="D74" s="910"/>
      <c r="E74" s="910"/>
      <c r="F74" s="910"/>
      <c r="G74" s="910"/>
      <c r="H74" s="910"/>
      <c r="I74" s="910"/>
      <c r="J74" s="910"/>
      <c r="K74" s="910"/>
      <c r="L74" s="910"/>
      <c r="M74" s="910"/>
      <c r="N74" s="910"/>
      <c r="O74" s="910"/>
      <c r="P74" s="911"/>
      <c r="Q74" s="912">
        <v>1560</v>
      </c>
      <c r="R74" s="866"/>
      <c r="S74" s="866"/>
      <c r="T74" s="866"/>
      <c r="U74" s="866"/>
      <c r="V74" s="866">
        <v>1556</v>
      </c>
      <c r="W74" s="866"/>
      <c r="X74" s="866"/>
      <c r="Y74" s="866"/>
      <c r="Z74" s="866"/>
      <c r="AA74" s="866">
        <v>4</v>
      </c>
      <c r="AB74" s="866"/>
      <c r="AC74" s="866"/>
      <c r="AD74" s="866"/>
      <c r="AE74" s="866"/>
      <c r="AF74" s="866">
        <v>4</v>
      </c>
      <c r="AG74" s="866"/>
      <c r="AH74" s="866"/>
      <c r="AI74" s="866"/>
      <c r="AJ74" s="866"/>
      <c r="AK74" s="866">
        <v>38</v>
      </c>
      <c r="AL74" s="866"/>
      <c r="AM74" s="866"/>
      <c r="AN74" s="866"/>
      <c r="AO74" s="866"/>
      <c r="AP74" s="866" t="s">
        <v>602</v>
      </c>
      <c r="AQ74" s="866"/>
      <c r="AR74" s="866"/>
      <c r="AS74" s="866"/>
      <c r="AT74" s="866"/>
      <c r="AU74" s="866" t="s">
        <v>602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597</v>
      </c>
      <c r="C75" s="910"/>
      <c r="D75" s="910"/>
      <c r="E75" s="910"/>
      <c r="F75" s="910"/>
      <c r="G75" s="910"/>
      <c r="H75" s="910"/>
      <c r="I75" s="910"/>
      <c r="J75" s="910"/>
      <c r="K75" s="910"/>
      <c r="L75" s="910"/>
      <c r="M75" s="910"/>
      <c r="N75" s="910"/>
      <c r="O75" s="910"/>
      <c r="P75" s="911"/>
      <c r="Q75" s="913">
        <v>3</v>
      </c>
      <c r="R75" s="914"/>
      <c r="S75" s="914"/>
      <c r="T75" s="914"/>
      <c r="U75" s="870"/>
      <c r="V75" s="915">
        <v>2</v>
      </c>
      <c r="W75" s="914"/>
      <c r="X75" s="914"/>
      <c r="Y75" s="914"/>
      <c r="Z75" s="870"/>
      <c r="AA75" s="915">
        <v>1</v>
      </c>
      <c r="AB75" s="914"/>
      <c r="AC75" s="914"/>
      <c r="AD75" s="914"/>
      <c r="AE75" s="870"/>
      <c r="AF75" s="915">
        <v>1</v>
      </c>
      <c r="AG75" s="914"/>
      <c r="AH75" s="914"/>
      <c r="AI75" s="914"/>
      <c r="AJ75" s="870"/>
      <c r="AK75" s="915" t="s">
        <v>602</v>
      </c>
      <c r="AL75" s="914"/>
      <c r="AM75" s="914"/>
      <c r="AN75" s="914"/>
      <c r="AO75" s="870"/>
      <c r="AP75" s="915" t="s">
        <v>602</v>
      </c>
      <c r="AQ75" s="914"/>
      <c r="AR75" s="914"/>
      <c r="AS75" s="914"/>
      <c r="AT75" s="870"/>
      <c r="AU75" s="915" t="s">
        <v>602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598</v>
      </c>
      <c r="C76" s="910"/>
      <c r="D76" s="910"/>
      <c r="E76" s="910"/>
      <c r="F76" s="910"/>
      <c r="G76" s="910"/>
      <c r="H76" s="910"/>
      <c r="I76" s="910"/>
      <c r="J76" s="910"/>
      <c r="K76" s="910"/>
      <c r="L76" s="910"/>
      <c r="M76" s="910"/>
      <c r="N76" s="910"/>
      <c r="O76" s="910"/>
      <c r="P76" s="911"/>
      <c r="Q76" s="913">
        <v>19</v>
      </c>
      <c r="R76" s="914"/>
      <c r="S76" s="914"/>
      <c r="T76" s="914"/>
      <c r="U76" s="870"/>
      <c r="V76" s="915">
        <v>16</v>
      </c>
      <c r="W76" s="914"/>
      <c r="X76" s="914"/>
      <c r="Y76" s="914"/>
      <c r="Z76" s="870"/>
      <c r="AA76" s="915">
        <v>3</v>
      </c>
      <c r="AB76" s="914"/>
      <c r="AC76" s="914"/>
      <c r="AD76" s="914"/>
      <c r="AE76" s="870"/>
      <c r="AF76" s="915">
        <v>3</v>
      </c>
      <c r="AG76" s="914"/>
      <c r="AH76" s="914"/>
      <c r="AI76" s="914"/>
      <c r="AJ76" s="870"/>
      <c r="AK76" s="915">
        <v>8</v>
      </c>
      <c r="AL76" s="914"/>
      <c r="AM76" s="914"/>
      <c r="AN76" s="914"/>
      <c r="AO76" s="870"/>
      <c r="AP76" s="915" t="s">
        <v>602</v>
      </c>
      <c r="AQ76" s="914"/>
      <c r="AR76" s="914"/>
      <c r="AS76" s="914"/>
      <c r="AT76" s="870"/>
      <c r="AU76" s="915" t="s">
        <v>602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599</v>
      </c>
      <c r="C77" s="910"/>
      <c r="D77" s="910"/>
      <c r="E77" s="910"/>
      <c r="F77" s="910"/>
      <c r="G77" s="910"/>
      <c r="H77" s="910"/>
      <c r="I77" s="910"/>
      <c r="J77" s="910"/>
      <c r="K77" s="910"/>
      <c r="L77" s="910"/>
      <c r="M77" s="910"/>
      <c r="N77" s="910"/>
      <c r="O77" s="910"/>
      <c r="P77" s="911"/>
      <c r="Q77" s="913">
        <v>944</v>
      </c>
      <c r="R77" s="914"/>
      <c r="S77" s="914"/>
      <c r="T77" s="914"/>
      <c r="U77" s="870"/>
      <c r="V77" s="915">
        <v>884</v>
      </c>
      <c r="W77" s="914"/>
      <c r="X77" s="914"/>
      <c r="Y77" s="914"/>
      <c r="Z77" s="870"/>
      <c r="AA77" s="915">
        <v>60</v>
      </c>
      <c r="AB77" s="914"/>
      <c r="AC77" s="914"/>
      <c r="AD77" s="914"/>
      <c r="AE77" s="870"/>
      <c r="AF77" s="915">
        <v>60</v>
      </c>
      <c r="AG77" s="914"/>
      <c r="AH77" s="914"/>
      <c r="AI77" s="914"/>
      <c r="AJ77" s="870"/>
      <c r="AK77" s="915">
        <v>461</v>
      </c>
      <c r="AL77" s="914"/>
      <c r="AM77" s="914"/>
      <c r="AN77" s="914"/>
      <c r="AO77" s="870"/>
      <c r="AP77" s="915" t="s">
        <v>602</v>
      </c>
      <c r="AQ77" s="914"/>
      <c r="AR77" s="914"/>
      <c r="AS77" s="914"/>
      <c r="AT77" s="870"/>
      <c r="AU77" s="915" t="s">
        <v>602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600</v>
      </c>
      <c r="C78" s="910"/>
      <c r="D78" s="910"/>
      <c r="E78" s="910"/>
      <c r="F78" s="910"/>
      <c r="G78" s="910"/>
      <c r="H78" s="910"/>
      <c r="I78" s="910"/>
      <c r="J78" s="910"/>
      <c r="K78" s="910"/>
      <c r="L78" s="910"/>
      <c r="M78" s="910"/>
      <c r="N78" s="910"/>
      <c r="O78" s="910"/>
      <c r="P78" s="911"/>
      <c r="Q78" s="912">
        <v>1095</v>
      </c>
      <c r="R78" s="866"/>
      <c r="S78" s="866"/>
      <c r="T78" s="866"/>
      <c r="U78" s="866"/>
      <c r="V78" s="866">
        <v>1056</v>
      </c>
      <c r="W78" s="866"/>
      <c r="X78" s="866"/>
      <c r="Y78" s="866"/>
      <c r="Z78" s="866"/>
      <c r="AA78" s="866">
        <v>39</v>
      </c>
      <c r="AB78" s="866"/>
      <c r="AC78" s="866"/>
      <c r="AD78" s="866"/>
      <c r="AE78" s="866"/>
      <c r="AF78" s="866">
        <v>39</v>
      </c>
      <c r="AG78" s="866"/>
      <c r="AH78" s="866"/>
      <c r="AI78" s="866"/>
      <c r="AJ78" s="866"/>
      <c r="AK78" s="866" t="s">
        <v>602</v>
      </c>
      <c r="AL78" s="866"/>
      <c r="AM78" s="866"/>
      <c r="AN78" s="866"/>
      <c r="AO78" s="866"/>
      <c r="AP78" s="866" t="s">
        <v>602</v>
      </c>
      <c r="AQ78" s="866"/>
      <c r="AR78" s="866"/>
      <c r="AS78" s="866"/>
      <c r="AT78" s="866"/>
      <c r="AU78" s="866" t="s">
        <v>602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t="s">
        <v>601</v>
      </c>
      <c r="C79" s="910"/>
      <c r="D79" s="910"/>
      <c r="E79" s="910"/>
      <c r="F79" s="910"/>
      <c r="G79" s="910"/>
      <c r="H79" s="910"/>
      <c r="I79" s="910"/>
      <c r="J79" s="910"/>
      <c r="K79" s="910"/>
      <c r="L79" s="910"/>
      <c r="M79" s="910"/>
      <c r="N79" s="910"/>
      <c r="O79" s="910"/>
      <c r="P79" s="911"/>
      <c r="Q79" s="912">
        <v>279741</v>
      </c>
      <c r="R79" s="866"/>
      <c r="S79" s="866"/>
      <c r="T79" s="866"/>
      <c r="U79" s="866"/>
      <c r="V79" s="866">
        <v>276725</v>
      </c>
      <c r="W79" s="866"/>
      <c r="X79" s="866"/>
      <c r="Y79" s="866"/>
      <c r="Z79" s="866"/>
      <c r="AA79" s="866">
        <v>3016</v>
      </c>
      <c r="AB79" s="866"/>
      <c r="AC79" s="866"/>
      <c r="AD79" s="866"/>
      <c r="AE79" s="866"/>
      <c r="AF79" s="866">
        <v>3016</v>
      </c>
      <c r="AG79" s="866"/>
      <c r="AH79" s="866"/>
      <c r="AI79" s="866"/>
      <c r="AJ79" s="866"/>
      <c r="AK79" s="866">
        <v>1373</v>
      </c>
      <c r="AL79" s="866"/>
      <c r="AM79" s="866"/>
      <c r="AN79" s="866"/>
      <c r="AO79" s="866"/>
      <c r="AP79" s="866" t="s">
        <v>602</v>
      </c>
      <c r="AQ79" s="866"/>
      <c r="AR79" s="866"/>
      <c r="AS79" s="866"/>
      <c r="AT79" s="866"/>
      <c r="AU79" s="866" t="s">
        <v>602</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391</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309</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309</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309</v>
      </c>
      <c r="DR109" s="929"/>
      <c r="DS109" s="929"/>
      <c r="DT109" s="929"/>
      <c r="DU109" s="930"/>
      <c r="DV109" s="928" t="s">
        <v>432</v>
      </c>
      <c r="DW109" s="929"/>
      <c r="DX109" s="929"/>
      <c r="DY109" s="929"/>
      <c r="DZ109" s="931"/>
    </row>
    <row r="110" spans="1:131" s="230" customFormat="1" ht="26.25" customHeight="1" x14ac:dyDescent="0.2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2378843</v>
      </c>
      <c r="AB110" s="936"/>
      <c r="AC110" s="936"/>
      <c r="AD110" s="936"/>
      <c r="AE110" s="937"/>
      <c r="AF110" s="938">
        <v>2412226</v>
      </c>
      <c r="AG110" s="936"/>
      <c r="AH110" s="936"/>
      <c r="AI110" s="936"/>
      <c r="AJ110" s="937"/>
      <c r="AK110" s="938">
        <v>2383984</v>
      </c>
      <c r="AL110" s="936"/>
      <c r="AM110" s="936"/>
      <c r="AN110" s="936"/>
      <c r="AO110" s="937"/>
      <c r="AP110" s="939">
        <v>22</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21737040</v>
      </c>
      <c r="BR110" s="967"/>
      <c r="BS110" s="967"/>
      <c r="BT110" s="967"/>
      <c r="BU110" s="967"/>
      <c r="BV110" s="967">
        <v>20729383</v>
      </c>
      <c r="BW110" s="967"/>
      <c r="BX110" s="967"/>
      <c r="BY110" s="967"/>
      <c r="BZ110" s="967"/>
      <c r="CA110" s="967">
        <v>19736454</v>
      </c>
      <c r="CB110" s="967"/>
      <c r="CC110" s="967"/>
      <c r="CD110" s="967"/>
      <c r="CE110" s="967"/>
      <c r="CF110" s="980">
        <v>182</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438</v>
      </c>
      <c r="DH110" s="967"/>
      <c r="DI110" s="967"/>
      <c r="DJ110" s="967"/>
      <c r="DK110" s="967"/>
      <c r="DL110" s="967" t="s">
        <v>439</v>
      </c>
      <c r="DM110" s="967"/>
      <c r="DN110" s="967"/>
      <c r="DO110" s="967"/>
      <c r="DP110" s="967"/>
      <c r="DQ110" s="967" t="s">
        <v>439</v>
      </c>
      <c r="DR110" s="967"/>
      <c r="DS110" s="967"/>
      <c r="DT110" s="967"/>
      <c r="DU110" s="967"/>
      <c r="DV110" s="968" t="s">
        <v>439</v>
      </c>
      <c r="DW110" s="968"/>
      <c r="DX110" s="968"/>
      <c r="DY110" s="968"/>
      <c r="DZ110" s="969"/>
    </row>
    <row r="111" spans="1:131" s="230" customFormat="1" ht="26.25" customHeight="1" x14ac:dyDescent="0.2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439</v>
      </c>
      <c r="AB111" s="974"/>
      <c r="AC111" s="974"/>
      <c r="AD111" s="974"/>
      <c r="AE111" s="975"/>
      <c r="AF111" s="976" t="s">
        <v>439</v>
      </c>
      <c r="AG111" s="974"/>
      <c r="AH111" s="974"/>
      <c r="AI111" s="974"/>
      <c r="AJ111" s="975"/>
      <c r="AK111" s="976" t="s">
        <v>439</v>
      </c>
      <c r="AL111" s="974"/>
      <c r="AM111" s="974"/>
      <c r="AN111" s="974"/>
      <c r="AO111" s="975"/>
      <c r="AP111" s="977" t="s">
        <v>439</v>
      </c>
      <c r="AQ111" s="978"/>
      <c r="AR111" s="978"/>
      <c r="AS111" s="978"/>
      <c r="AT111" s="979"/>
      <c r="AU111" s="944"/>
      <c r="AV111" s="945"/>
      <c r="AW111" s="945"/>
      <c r="AX111" s="945"/>
      <c r="AY111" s="945"/>
      <c r="AZ111" s="958" t="s">
        <v>441</v>
      </c>
      <c r="BA111" s="959"/>
      <c r="BB111" s="959"/>
      <c r="BC111" s="959"/>
      <c r="BD111" s="959"/>
      <c r="BE111" s="959"/>
      <c r="BF111" s="959"/>
      <c r="BG111" s="959"/>
      <c r="BH111" s="959"/>
      <c r="BI111" s="959"/>
      <c r="BJ111" s="959"/>
      <c r="BK111" s="959"/>
      <c r="BL111" s="959"/>
      <c r="BM111" s="959"/>
      <c r="BN111" s="959"/>
      <c r="BO111" s="959"/>
      <c r="BP111" s="960"/>
      <c r="BQ111" s="961" t="s">
        <v>439</v>
      </c>
      <c r="BR111" s="962"/>
      <c r="BS111" s="962"/>
      <c r="BT111" s="962"/>
      <c r="BU111" s="962"/>
      <c r="BV111" s="962" t="s">
        <v>438</v>
      </c>
      <c r="BW111" s="962"/>
      <c r="BX111" s="962"/>
      <c r="BY111" s="962"/>
      <c r="BZ111" s="962"/>
      <c r="CA111" s="962" t="s">
        <v>129</v>
      </c>
      <c r="CB111" s="962"/>
      <c r="CC111" s="962"/>
      <c r="CD111" s="962"/>
      <c r="CE111" s="962"/>
      <c r="CF111" s="956" t="s">
        <v>439</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439</v>
      </c>
      <c r="DH111" s="962"/>
      <c r="DI111" s="962"/>
      <c r="DJ111" s="962"/>
      <c r="DK111" s="962"/>
      <c r="DL111" s="962" t="s">
        <v>439</v>
      </c>
      <c r="DM111" s="962"/>
      <c r="DN111" s="962"/>
      <c r="DO111" s="962"/>
      <c r="DP111" s="962"/>
      <c r="DQ111" s="962" t="s">
        <v>439</v>
      </c>
      <c r="DR111" s="962"/>
      <c r="DS111" s="962"/>
      <c r="DT111" s="962"/>
      <c r="DU111" s="962"/>
      <c r="DV111" s="963" t="s">
        <v>443</v>
      </c>
      <c r="DW111" s="963"/>
      <c r="DX111" s="963"/>
      <c r="DY111" s="963"/>
      <c r="DZ111" s="964"/>
    </row>
    <row r="112" spans="1:131" s="230" customFormat="1" ht="26.25" customHeight="1" x14ac:dyDescent="0.25">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439</v>
      </c>
      <c r="AB112" s="995"/>
      <c r="AC112" s="995"/>
      <c r="AD112" s="995"/>
      <c r="AE112" s="996"/>
      <c r="AF112" s="997" t="s">
        <v>439</v>
      </c>
      <c r="AG112" s="995"/>
      <c r="AH112" s="995"/>
      <c r="AI112" s="995"/>
      <c r="AJ112" s="996"/>
      <c r="AK112" s="997" t="s">
        <v>438</v>
      </c>
      <c r="AL112" s="995"/>
      <c r="AM112" s="995"/>
      <c r="AN112" s="995"/>
      <c r="AO112" s="996"/>
      <c r="AP112" s="998" t="s">
        <v>439</v>
      </c>
      <c r="AQ112" s="999"/>
      <c r="AR112" s="999"/>
      <c r="AS112" s="999"/>
      <c r="AT112" s="1000"/>
      <c r="AU112" s="944"/>
      <c r="AV112" s="945"/>
      <c r="AW112" s="945"/>
      <c r="AX112" s="945"/>
      <c r="AY112" s="945"/>
      <c r="AZ112" s="958" t="s">
        <v>446</v>
      </c>
      <c r="BA112" s="959"/>
      <c r="BB112" s="959"/>
      <c r="BC112" s="959"/>
      <c r="BD112" s="959"/>
      <c r="BE112" s="959"/>
      <c r="BF112" s="959"/>
      <c r="BG112" s="959"/>
      <c r="BH112" s="959"/>
      <c r="BI112" s="959"/>
      <c r="BJ112" s="959"/>
      <c r="BK112" s="959"/>
      <c r="BL112" s="959"/>
      <c r="BM112" s="959"/>
      <c r="BN112" s="959"/>
      <c r="BO112" s="959"/>
      <c r="BP112" s="960"/>
      <c r="BQ112" s="961">
        <v>20312413</v>
      </c>
      <c r="BR112" s="962"/>
      <c r="BS112" s="962"/>
      <c r="BT112" s="962"/>
      <c r="BU112" s="962"/>
      <c r="BV112" s="962">
        <v>18692134</v>
      </c>
      <c r="BW112" s="962"/>
      <c r="BX112" s="962"/>
      <c r="BY112" s="962"/>
      <c r="BZ112" s="962"/>
      <c r="CA112" s="962">
        <v>17757062</v>
      </c>
      <c r="CB112" s="962"/>
      <c r="CC112" s="962"/>
      <c r="CD112" s="962"/>
      <c r="CE112" s="962"/>
      <c r="CF112" s="956">
        <v>163.69999999999999</v>
      </c>
      <c r="CG112" s="957"/>
      <c r="CH112" s="957"/>
      <c r="CI112" s="957"/>
      <c r="CJ112" s="957"/>
      <c r="CK112" s="984"/>
      <c r="CL112" s="985"/>
      <c r="CM112" s="958" t="s">
        <v>447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438</v>
      </c>
      <c r="DH112" s="962"/>
      <c r="DI112" s="962"/>
      <c r="DJ112" s="962"/>
      <c r="DK112" s="962"/>
      <c r="DL112" s="962" t="s">
        <v>439</v>
      </c>
      <c r="DM112" s="962"/>
      <c r="DN112" s="962"/>
      <c r="DO112" s="962"/>
      <c r="DP112" s="962"/>
      <c r="DQ112" s="962" t="s">
        <v>448</v>
      </c>
      <c r="DR112" s="962"/>
      <c r="DS112" s="962"/>
      <c r="DT112" s="962"/>
      <c r="DU112" s="962"/>
      <c r="DV112" s="963" t="s">
        <v>439</v>
      </c>
      <c r="DW112" s="963"/>
      <c r="DX112" s="963"/>
      <c r="DY112" s="963"/>
      <c r="DZ112" s="964"/>
    </row>
    <row r="113" spans="1:130" s="230" customFormat="1" ht="26.25" customHeight="1" x14ac:dyDescent="0.2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920069</v>
      </c>
      <c r="AB113" s="974"/>
      <c r="AC113" s="974"/>
      <c r="AD113" s="974"/>
      <c r="AE113" s="975"/>
      <c r="AF113" s="976">
        <v>942180</v>
      </c>
      <c r="AG113" s="974"/>
      <c r="AH113" s="974"/>
      <c r="AI113" s="974"/>
      <c r="AJ113" s="975"/>
      <c r="AK113" s="976">
        <v>971492</v>
      </c>
      <c r="AL113" s="974"/>
      <c r="AM113" s="974"/>
      <c r="AN113" s="974"/>
      <c r="AO113" s="975"/>
      <c r="AP113" s="977">
        <v>9</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347703</v>
      </c>
      <c r="BR113" s="962"/>
      <c r="BS113" s="962"/>
      <c r="BT113" s="962"/>
      <c r="BU113" s="962"/>
      <c r="BV113" s="962">
        <v>384522</v>
      </c>
      <c r="BW113" s="962"/>
      <c r="BX113" s="962"/>
      <c r="BY113" s="962"/>
      <c r="BZ113" s="962"/>
      <c r="CA113" s="962">
        <v>372668</v>
      </c>
      <c r="CB113" s="962"/>
      <c r="CC113" s="962"/>
      <c r="CD113" s="962"/>
      <c r="CE113" s="962"/>
      <c r="CF113" s="956">
        <v>3.4</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439</v>
      </c>
      <c r="DH113" s="995"/>
      <c r="DI113" s="995"/>
      <c r="DJ113" s="995"/>
      <c r="DK113" s="996"/>
      <c r="DL113" s="997" t="s">
        <v>439</v>
      </c>
      <c r="DM113" s="995"/>
      <c r="DN113" s="995"/>
      <c r="DO113" s="995"/>
      <c r="DP113" s="996"/>
      <c r="DQ113" s="997" t="s">
        <v>439</v>
      </c>
      <c r="DR113" s="995"/>
      <c r="DS113" s="995"/>
      <c r="DT113" s="995"/>
      <c r="DU113" s="996"/>
      <c r="DV113" s="998" t="s">
        <v>439</v>
      </c>
      <c r="DW113" s="999"/>
      <c r="DX113" s="999"/>
      <c r="DY113" s="999"/>
      <c r="DZ113" s="1000"/>
    </row>
    <row r="114" spans="1:130" s="230" customFormat="1" ht="26.25" customHeight="1" x14ac:dyDescent="0.2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17408</v>
      </c>
      <c r="AB114" s="995"/>
      <c r="AC114" s="995"/>
      <c r="AD114" s="995"/>
      <c r="AE114" s="996"/>
      <c r="AF114" s="997">
        <v>22400</v>
      </c>
      <c r="AG114" s="995"/>
      <c r="AH114" s="995"/>
      <c r="AI114" s="995"/>
      <c r="AJ114" s="996"/>
      <c r="AK114" s="997">
        <v>29235</v>
      </c>
      <c r="AL114" s="995"/>
      <c r="AM114" s="995"/>
      <c r="AN114" s="995"/>
      <c r="AO114" s="996"/>
      <c r="AP114" s="998">
        <v>0.3</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4704633</v>
      </c>
      <c r="BR114" s="962"/>
      <c r="BS114" s="962"/>
      <c r="BT114" s="962"/>
      <c r="BU114" s="962"/>
      <c r="BV114" s="962">
        <v>4604133</v>
      </c>
      <c r="BW114" s="962"/>
      <c r="BX114" s="962"/>
      <c r="BY114" s="962"/>
      <c r="BZ114" s="962"/>
      <c r="CA114" s="962">
        <v>4163317</v>
      </c>
      <c r="CB114" s="962"/>
      <c r="CC114" s="962"/>
      <c r="CD114" s="962"/>
      <c r="CE114" s="962"/>
      <c r="CF114" s="956">
        <v>38.4</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439</v>
      </c>
      <c r="DH114" s="995"/>
      <c r="DI114" s="995"/>
      <c r="DJ114" s="995"/>
      <c r="DK114" s="996"/>
      <c r="DL114" s="997" t="s">
        <v>439</v>
      </c>
      <c r="DM114" s="995"/>
      <c r="DN114" s="995"/>
      <c r="DO114" s="995"/>
      <c r="DP114" s="996"/>
      <c r="DQ114" s="997" t="s">
        <v>439</v>
      </c>
      <c r="DR114" s="995"/>
      <c r="DS114" s="995"/>
      <c r="DT114" s="995"/>
      <c r="DU114" s="996"/>
      <c r="DV114" s="998" t="s">
        <v>439</v>
      </c>
      <c r="DW114" s="999"/>
      <c r="DX114" s="999"/>
      <c r="DY114" s="999"/>
      <c r="DZ114" s="1000"/>
    </row>
    <row r="115" spans="1:130" s="230" customFormat="1" ht="26.25" customHeight="1" x14ac:dyDescent="0.2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8990</v>
      </c>
      <c r="AB115" s="974"/>
      <c r="AC115" s="974"/>
      <c r="AD115" s="974"/>
      <c r="AE115" s="975"/>
      <c r="AF115" s="976">
        <v>73</v>
      </c>
      <c r="AG115" s="974"/>
      <c r="AH115" s="974"/>
      <c r="AI115" s="974"/>
      <c r="AJ115" s="975"/>
      <c r="AK115" s="976">
        <v>34</v>
      </c>
      <c r="AL115" s="974"/>
      <c r="AM115" s="974"/>
      <c r="AN115" s="974"/>
      <c r="AO115" s="975"/>
      <c r="AP115" s="977">
        <v>0</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439</v>
      </c>
      <c r="BR115" s="962"/>
      <c r="BS115" s="962"/>
      <c r="BT115" s="962"/>
      <c r="BU115" s="962"/>
      <c r="BV115" s="962" t="s">
        <v>439</v>
      </c>
      <c r="BW115" s="962"/>
      <c r="BX115" s="962"/>
      <c r="BY115" s="962"/>
      <c r="BZ115" s="962"/>
      <c r="CA115" s="962" t="s">
        <v>439</v>
      </c>
      <c r="CB115" s="962"/>
      <c r="CC115" s="962"/>
      <c r="CD115" s="962"/>
      <c r="CE115" s="962"/>
      <c r="CF115" s="956" t="s">
        <v>439</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448</v>
      </c>
      <c r="DM115" s="995"/>
      <c r="DN115" s="995"/>
      <c r="DO115" s="995"/>
      <c r="DP115" s="996"/>
      <c r="DQ115" s="997" t="s">
        <v>439</v>
      </c>
      <c r="DR115" s="995"/>
      <c r="DS115" s="995"/>
      <c r="DT115" s="995"/>
      <c r="DU115" s="996"/>
      <c r="DV115" s="998" t="s">
        <v>439</v>
      </c>
      <c r="DW115" s="999"/>
      <c r="DX115" s="999"/>
      <c r="DY115" s="999"/>
      <c r="DZ115" s="1000"/>
    </row>
    <row r="116" spans="1:130" s="230" customFormat="1" ht="26.25" customHeight="1" x14ac:dyDescent="0.2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439</v>
      </c>
      <c r="AB116" s="995"/>
      <c r="AC116" s="995"/>
      <c r="AD116" s="995"/>
      <c r="AE116" s="996"/>
      <c r="AF116" s="997" t="s">
        <v>438</v>
      </c>
      <c r="AG116" s="995"/>
      <c r="AH116" s="995"/>
      <c r="AI116" s="995"/>
      <c r="AJ116" s="996"/>
      <c r="AK116" s="997" t="s">
        <v>439</v>
      </c>
      <c r="AL116" s="995"/>
      <c r="AM116" s="995"/>
      <c r="AN116" s="995"/>
      <c r="AO116" s="996"/>
      <c r="AP116" s="998" t="s">
        <v>439</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439</v>
      </c>
      <c r="BR116" s="962"/>
      <c r="BS116" s="962"/>
      <c r="BT116" s="962"/>
      <c r="BU116" s="962"/>
      <c r="BV116" s="962" t="s">
        <v>439</v>
      </c>
      <c r="BW116" s="962"/>
      <c r="BX116" s="962"/>
      <c r="BY116" s="962"/>
      <c r="BZ116" s="962"/>
      <c r="CA116" s="962" t="s">
        <v>443</v>
      </c>
      <c r="CB116" s="962"/>
      <c r="CC116" s="962"/>
      <c r="CD116" s="962"/>
      <c r="CE116" s="962"/>
      <c r="CF116" s="956" t="s">
        <v>439</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439</v>
      </c>
      <c r="DM116" s="995"/>
      <c r="DN116" s="995"/>
      <c r="DO116" s="995"/>
      <c r="DP116" s="996"/>
      <c r="DQ116" s="997" t="s">
        <v>439</v>
      </c>
      <c r="DR116" s="995"/>
      <c r="DS116" s="995"/>
      <c r="DT116" s="995"/>
      <c r="DU116" s="996"/>
      <c r="DV116" s="998" t="s">
        <v>439</v>
      </c>
      <c r="DW116" s="999"/>
      <c r="DX116" s="999"/>
      <c r="DY116" s="999"/>
      <c r="DZ116" s="1000"/>
    </row>
    <row r="117" spans="1:130" s="230" customFormat="1" ht="26.25" customHeight="1" x14ac:dyDescent="0.2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3325310</v>
      </c>
      <c r="AB117" s="1015"/>
      <c r="AC117" s="1015"/>
      <c r="AD117" s="1015"/>
      <c r="AE117" s="1016"/>
      <c r="AF117" s="1017">
        <v>3376879</v>
      </c>
      <c r="AG117" s="1015"/>
      <c r="AH117" s="1015"/>
      <c r="AI117" s="1015"/>
      <c r="AJ117" s="1016"/>
      <c r="AK117" s="1017">
        <v>3384745</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129</v>
      </c>
      <c r="BR117" s="962"/>
      <c r="BS117" s="962"/>
      <c r="BT117" s="962"/>
      <c r="BU117" s="962"/>
      <c r="BV117" s="962" t="s">
        <v>448</v>
      </c>
      <c r="BW117" s="962"/>
      <c r="BX117" s="962"/>
      <c r="BY117" s="962"/>
      <c r="BZ117" s="962"/>
      <c r="CA117" s="962" t="s">
        <v>129</v>
      </c>
      <c r="CB117" s="962"/>
      <c r="CC117" s="962"/>
      <c r="CD117" s="962"/>
      <c r="CE117" s="962"/>
      <c r="CF117" s="956" t="s">
        <v>448</v>
      </c>
      <c r="CG117" s="957"/>
      <c r="CH117" s="957"/>
      <c r="CI117" s="957"/>
      <c r="CJ117" s="957"/>
      <c r="CK117" s="984"/>
      <c r="CL117" s="985"/>
      <c r="CM117" s="958" t="s">
        <v>463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129</v>
      </c>
      <c r="DH117" s="995"/>
      <c r="DI117" s="995"/>
      <c r="DJ117" s="995"/>
      <c r="DK117" s="996"/>
      <c r="DL117" s="997" t="s">
        <v>448</v>
      </c>
      <c r="DM117" s="995"/>
      <c r="DN117" s="995"/>
      <c r="DO117" s="995"/>
      <c r="DP117" s="996"/>
      <c r="DQ117" s="997" t="s">
        <v>448</v>
      </c>
      <c r="DR117" s="995"/>
      <c r="DS117" s="995"/>
      <c r="DT117" s="995"/>
      <c r="DU117" s="996"/>
      <c r="DV117" s="998" t="s">
        <v>448</v>
      </c>
      <c r="DW117" s="999"/>
      <c r="DX117" s="999"/>
      <c r="DY117" s="999"/>
      <c r="DZ117" s="1000"/>
    </row>
    <row r="118" spans="1:130" s="230" customFormat="1" ht="26.25" customHeight="1" x14ac:dyDescent="0.2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309</v>
      </c>
      <c r="AL118" s="929"/>
      <c r="AM118" s="929"/>
      <c r="AN118" s="929"/>
      <c r="AO118" s="930"/>
      <c r="AP118" s="1006" t="s">
        <v>432</v>
      </c>
      <c r="AQ118" s="1007"/>
      <c r="AR118" s="1007"/>
      <c r="AS118" s="1007"/>
      <c r="AT118" s="1008"/>
      <c r="AU118" s="944"/>
      <c r="AV118" s="945"/>
      <c r="AW118" s="945"/>
      <c r="AX118" s="945"/>
      <c r="AY118" s="945"/>
      <c r="AZ118" s="1009" t="s">
        <v>464</v>
      </c>
      <c r="BA118" s="1001"/>
      <c r="BB118" s="1001"/>
      <c r="BC118" s="1001"/>
      <c r="BD118" s="1001"/>
      <c r="BE118" s="1001"/>
      <c r="BF118" s="1001"/>
      <c r="BG118" s="1001"/>
      <c r="BH118" s="1001"/>
      <c r="BI118" s="1001"/>
      <c r="BJ118" s="1001"/>
      <c r="BK118" s="1001"/>
      <c r="BL118" s="1001"/>
      <c r="BM118" s="1001"/>
      <c r="BN118" s="1001"/>
      <c r="BO118" s="1001"/>
      <c r="BP118" s="1002"/>
      <c r="BQ118" s="1035" t="s">
        <v>439</v>
      </c>
      <c r="BR118" s="1036"/>
      <c r="BS118" s="1036"/>
      <c r="BT118" s="1036"/>
      <c r="BU118" s="1036"/>
      <c r="BV118" s="1036" t="s">
        <v>439</v>
      </c>
      <c r="BW118" s="1036"/>
      <c r="BX118" s="1036"/>
      <c r="BY118" s="1036"/>
      <c r="BZ118" s="1036"/>
      <c r="CA118" s="1036" t="s">
        <v>439</v>
      </c>
      <c r="CB118" s="1036"/>
      <c r="CC118" s="1036"/>
      <c r="CD118" s="1036"/>
      <c r="CE118" s="1036"/>
      <c r="CF118" s="956" t="s">
        <v>439</v>
      </c>
      <c r="CG118" s="957"/>
      <c r="CH118" s="957"/>
      <c r="CI118" s="957"/>
      <c r="CJ118" s="957"/>
      <c r="CK118" s="984"/>
      <c r="CL118" s="985"/>
      <c r="CM118" s="958" t="s">
        <v>465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439</v>
      </c>
      <c r="DH118" s="995"/>
      <c r="DI118" s="995"/>
      <c r="DJ118" s="995"/>
      <c r="DK118" s="996"/>
      <c r="DL118" s="997" t="s">
        <v>439</v>
      </c>
      <c r="DM118" s="995"/>
      <c r="DN118" s="995"/>
      <c r="DO118" s="995"/>
      <c r="DP118" s="996"/>
      <c r="DQ118" s="997" t="s">
        <v>439</v>
      </c>
      <c r="DR118" s="995"/>
      <c r="DS118" s="995"/>
      <c r="DT118" s="995"/>
      <c r="DU118" s="996"/>
      <c r="DV118" s="998" t="s">
        <v>439</v>
      </c>
      <c r="DW118" s="999"/>
      <c r="DX118" s="999"/>
      <c r="DY118" s="999"/>
      <c r="DZ118" s="1000"/>
    </row>
    <row r="119" spans="1:130" s="230" customFormat="1" ht="26.25" customHeight="1" x14ac:dyDescent="0.2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439</v>
      </c>
      <c r="AB119" s="936"/>
      <c r="AC119" s="936"/>
      <c r="AD119" s="936"/>
      <c r="AE119" s="937"/>
      <c r="AF119" s="938" t="s">
        <v>439</v>
      </c>
      <c r="AG119" s="936"/>
      <c r="AH119" s="936"/>
      <c r="AI119" s="936"/>
      <c r="AJ119" s="937"/>
      <c r="AK119" s="938" t="s">
        <v>439</v>
      </c>
      <c r="AL119" s="936"/>
      <c r="AM119" s="936"/>
      <c r="AN119" s="936"/>
      <c r="AO119" s="937"/>
      <c r="AP119" s="939" t="s">
        <v>439</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466</v>
      </c>
      <c r="BP119" s="1041"/>
      <c r="BQ119" s="1035">
        <v>47101789</v>
      </c>
      <c r="BR119" s="1036"/>
      <c r="BS119" s="1036"/>
      <c r="BT119" s="1036"/>
      <c r="BU119" s="1036"/>
      <c r="BV119" s="1036">
        <v>44410172</v>
      </c>
      <c r="BW119" s="1036"/>
      <c r="BX119" s="1036"/>
      <c r="BY119" s="1036"/>
      <c r="BZ119" s="1036"/>
      <c r="CA119" s="1036">
        <v>42029501</v>
      </c>
      <c r="CB119" s="1036"/>
      <c r="CC119" s="1036"/>
      <c r="CD119" s="1036"/>
      <c r="CE119" s="1036"/>
      <c r="CF119" s="1037"/>
      <c r="CG119" s="1038"/>
      <c r="CH119" s="1038"/>
      <c r="CI119" s="1038"/>
      <c r="CJ119" s="1039"/>
      <c r="CK119" s="986"/>
      <c r="CL119" s="987"/>
      <c r="CM119" s="1009" t="s">
        <v>467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438</v>
      </c>
      <c r="DH119" s="1022"/>
      <c r="DI119" s="1022"/>
      <c r="DJ119" s="1022"/>
      <c r="DK119" s="1023"/>
      <c r="DL119" s="1021" t="s">
        <v>438</v>
      </c>
      <c r="DM119" s="1022"/>
      <c r="DN119" s="1022"/>
      <c r="DO119" s="1022"/>
      <c r="DP119" s="1023"/>
      <c r="DQ119" s="1021" t="s">
        <v>438</v>
      </c>
      <c r="DR119" s="1022"/>
      <c r="DS119" s="1022"/>
      <c r="DT119" s="1022"/>
      <c r="DU119" s="1023"/>
      <c r="DV119" s="1024" t="s">
        <v>438</v>
      </c>
      <c r="DW119" s="1025"/>
      <c r="DX119" s="1025"/>
      <c r="DY119" s="1025"/>
      <c r="DZ119" s="1026"/>
    </row>
    <row r="120" spans="1:130" s="230" customFormat="1" ht="26.25" customHeight="1" x14ac:dyDescent="0.25">
      <c r="A120" s="1093"/>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438</v>
      </c>
      <c r="AB120" s="995"/>
      <c r="AC120" s="995"/>
      <c r="AD120" s="995"/>
      <c r="AE120" s="996"/>
      <c r="AF120" s="997" t="s">
        <v>438</v>
      </c>
      <c r="AG120" s="995"/>
      <c r="AH120" s="995"/>
      <c r="AI120" s="995"/>
      <c r="AJ120" s="996"/>
      <c r="AK120" s="997" t="s">
        <v>438</v>
      </c>
      <c r="AL120" s="995"/>
      <c r="AM120" s="995"/>
      <c r="AN120" s="995"/>
      <c r="AO120" s="996"/>
      <c r="AP120" s="998" t="s">
        <v>438</v>
      </c>
      <c r="AQ120" s="999"/>
      <c r="AR120" s="999"/>
      <c r="AS120" s="999"/>
      <c r="AT120" s="1000"/>
      <c r="AU120" s="1027" t="s">
        <v>468</v>
      </c>
      <c r="AV120" s="1028"/>
      <c r="AW120" s="1028"/>
      <c r="AX120" s="1028"/>
      <c r="AY120" s="1029"/>
      <c r="AZ120" s="965" t="s">
        <v>469</v>
      </c>
      <c r="BA120" s="933"/>
      <c r="BB120" s="933"/>
      <c r="BC120" s="933"/>
      <c r="BD120" s="933"/>
      <c r="BE120" s="933"/>
      <c r="BF120" s="933"/>
      <c r="BG120" s="933"/>
      <c r="BH120" s="933"/>
      <c r="BI120" s="933"/>
      <c r="BJ120" s="933"/>
      <c r="BK120" s="933"/>
      <c r="BL120" s="933"/>
      <c r="BM120" s="933"/>
      <c r="BN120" s="933"/>
      <c r="BO120" s="933"/>
      <c r="BP120" s="934"/>
      <c r="BQ120" s="966">
        <v>5720714</v>
      </c>
      <c r="BR120" s="967"/>
      <c r="BS120" s="967"/>
      <c r="BT120" s="967"/>
      <c r="BU120" s="967"/>
      <c r="BV120" s="967">
        <v>6804771</v>
      </c>
      <c r="BW120" s="967"/>
      <c r="BX120" s="967"/>
      <c r="BY120" s="967"/>
      <c r="BZ120" s="967"/>
      <c r="CA120" s="967">
        <v>7748768</v>
      </c>
      <c r="CB120" s="967"/>
      <c r="CC120" s="967"/>
      <c r="CD120" s="967"/>
      <c r="CE120" s="967"/>
      <c r="CF120" s="980">
        <v>71.5</v>
      </c>
      <c r="CG120" s="981"/>
      <c r="CH120" s="981"/>
      <c r="CI120" s="981"/>
      <c r="CJ120" s="981"/>
      <c r="CK120" s="1042" t="s">
        <v>470</v>
      </c>
      <c r="CL120" s="1043"/>
      <c r="CM120" s="1043"/>
      <c r="CN120" s="1043"/>
      <c r="CO120" s="1044"/>
      <c r="CP120" s="1050" t="s">
        <v>471</v>
      </c>
      <c r="CQ120" s="1051"/>
      <c r="CR120" s="1051"/>
      <c r="CS120" s="1051"/>
      <c r="CT120" s="1051"/>
      <c r="CU120" s="1051"/>
      <c r="CV120" s="1051"/>
      <c r="CW120" s="1051"/>
      <c r="CX120" s="1051"/>
      <c r="CY120" s="1051"/>
      <c r="CZ120" s="1051"/>
      <c r="DA120" s="1051"/>
      <c r="DB120" s="1051"/>
      <c r="DC120" s="1051"/>
      <c r="DD120" s="1051"/>
      <c r="DE120" s="1051"/>
      <c r="DF120" s="1052"/>
      <c r="DG120" s="966">
        <v>15111499</v>
      </c>
      <c r="DH120" s="967"/>
      <c r="DI120" s="967"/>
      <c r="DJ120" s="967"/>
      <c r="DK120" s="967"/>
      <c r="DL120" s="967">
        <v>13634129</v>
      </c>
      <c r="DM120" s="967"/>
      <c r="DN120" s="967"/>
      <c r="DO120" s="967"/>
      <c r="DP120" s="967"/>
      <c r="DQ120" s="967">
        <v>12869162</v>
      </c>
      <c r="DR120" s="967"/>
      <c r="DS120" s="967"/>
      <c r="DT120" s="967"/>
      <c r="DU120" s="967"/>
      <c r="DV120" s="968">
        <v>118.7</v>
      </c>
      <c r="DW120" s="968"/>
      <c r="DX120" s="968"/>
      <c r="DY120" s="968"/>
      <c r="DZ120" s="969"/>
    </row>
    <row r="121" spans="1:130" s="230" customFormat="1" ht="26.25" customHeight="1" x14ac:dyDescent="0.25">
      <c r="A121" s="1093"/>
      <c r="B121" s="985"/>
      <c r="C121" s="1010" t="s">
        <v>472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438</v>
      </c>
      <c r="AB121" s="995"/>
      <c r="AC121" s="995"/>
      <c r="AD121" s="995"/>
      <c r="AE121" s="996"/>
      <c r="AF121" s="997" t="s">
        <v>438</v>
      </c>
      <c r="AG121" s="995"/>
      <c r="AH121" s="995"/>
      <c r="AI121" s="995"/>
      <c r="AJ121" s="996"/>
      <c r="AK121" s="997" t="s">
        <v>438</v>
      </c>
      <c r="AL121" s="995"/>
      <c r="AM121" s="995"/>
      <c r="AN121" s="995"/>
      <c r="AO121" s="996"/>
      <c r="AP121" s="998" t="s">
        <v>438</v>
      </c>
      <c r="AQ121" s="999"/>
      <c r="AR121" s="999"/>
      <c r="AS121" s="999"/>
      <c r="AT121" s="1000"/>
      <c r="AU121" s="1030"/>
      <c r="AV121" s="1031"/>
      <c r="AW121" s="1031"/>
      <c r="AX121" s="1031"/>
      <c r="AY121" s="1032"/>
      <c r="AZ121" s="958" t="s">
        <v>473</v>
      </c>
      <c r="BA121" s="959"/>
      <c r="BB121" s="959"/>
      <c r="BC121" s="959"/>
      <c r="BD121" s="959"/>
      <c r="BE121" s="959"/>
      <c r="BF121" s="959"/>
      <c r="BG121" s="959"/>
      <c r="BH121" s="959"/>
      <c r="BI121" s="959"/>
      <c r="BJ121" s="959"/>
      <c r="BK121" s="959"/>
      <c r="BL121" s="959"/>
      <c r="BM121" s="959"/>
      <c r="BN121" s="959"/>
      <c r="BO121" s="959"/>
      <c r="BP121" s="960"/>
      <c r="BQ121" s="961">
        <v>1534968</v>
      </c>
      <c r="BR121" s="962"/>
      <c r="BS121" s="962"/>
      <c r="BT121" s="962"/>
      <c r="BU121" s="962"/>
      <c r="BV121" s="962">
        <v>1379761</v>
      </c>
      <c r="BW121" s="962"/>
      <c r="BX121" s="962"/>
      <c r="BY121" s="962"/>
      <c r="BZ121" s="962"/>
      <c r="CA121" s="962">
        <v>1224974</v>
      </c>
      <c r="CB121" s="962"/>
      <c r="CC121" s="962"/>
      <c r="CD121" s="962"/>
      <c r="CE121" s="962"/>
      <c r="CF121" s="956">
        <v>11.3</v>
      </c>
      <c r="CG121" s="957"/>
      <c r="CH121" s="957"/>
      <c r="CI121" s="957"/>
      <c r="CJ121" s="957"/>
      <c r="CK121" s="1045"/>
      <c r="CL121" s="1046"/>
      <c r="CM121" s="1046"/>
      <c r="CN121" s="1046"/>
      <c r="CO121" s="1047"/>
      <c r="CP121" s="1055" t="s">
        <v>474</v>
      </c>
      <c r="CQ121" s="1056"/>
      <c r="CR121" s="1056"/>
      <c r="CS121" s="1056"/>
      <c r="CT121" s="1056"/>
      <c r="CU121" s="1056"/>
      <c r="CV121" s="1056"/>
      <c r="CW121" s="1056"/>
      <c r="CX121" s="1056"/>
      <c r="CY121" s="1056"/>
      <c r="CZ121" s="1056"/>
      <c r="DA121" s="1056"/>
      <c r="DB121" s="1056"/>
      <c r="DC121" s="1056"/>
      <c r="DD121" s="1056"/>
      <c r="DE121" s="1056"/>
      <c r="DF121" s="1057"/>
      <c r="DG121" s="961">
        <v>5113464</v>
      </c>
      <c r="DH121" s="962"/>
      <c r="DI121" s="962"/>
      <c r="DJ121" s="962"/>
      <c r="DK121" s="962"/>
      <c r="DL121" s="962">
        <v>4957147</v>
      </c>
      <c r="DM121" s="962"/>
      <c r="DN121" s="962"/>
      <c r="DO121" s="962"/>
      <c r="DP121" s="962"/>
      <c r="DQ121" s="962">
        <v>4767664</v>
      </c>
      <c r="DR121" s="962"/>
      <c r="DS121" s="962"/>
      <c r="DT121" s="962"/>
      <c r="DU121" s="962"/>
      <c r="DV121" s="963">
        <v>44</v>
      </c>
      <c r="DW121" s="963"/>
      <c r="DX121" s="963"/>
      <c r="DY121" s="963"/>
      <c r="DZ121" s="964"/>
    </row>
    <row r="122" spans="1:130" s="230" customFormat="1" ht="26.25" customHeight="1" x14ac:dyDescent="0.2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438</v>
      </c>
      <c r="AB122" s="995"/>
      <c r="AC122" s="995"/>
      <c r="AD122" s="995"/>
      <c r="AE122" s="996"/>
      <c r="AF122" s="997" t="s">
        <v>438</v>
      </c>
      <c r="AG122" s="995"/>
      <c r="AH122" s="995"/>
      <c r="AI122" s="995"/>
      <c r="AJ122" s="996"/>
      <c r="AK122" s="997" t="s">
        <v>438</v>
      </c>
      <c r="AL122" s="995"/>
      <c r="AM122" s="995"/>
      <c r="AN122" s="995"/>
      <c r="AO122" s="996"/>
      <c r="AP122" s="998" t="s">
        <v>438</v>
      </c>
      <c r="AQ122" s="999"/>
      <c r="AR122" s="999"/>
      <c r="AS122" s="999"/>
      <c r="AT122" s="1000"/>
      <c r="AU122" s="1030"/>
      <c r="AV122" s="1031"/>
      <c r="AW122" s="1031"/>
      <c r="AX122" s="1031"/>
      <c r="AY122" s="1032"/>
      <c r="AZ122" s="1009" t="s">
        <v>475</v>
      </c>
      <c r="BA122" s="1001"/>
      <c r="BB122" s="1001"/>
      <c r="BC122" s="1001"/>
      <c r="BD122" s="1001"/>
      <c r="BE122" s="1001"/>
      <c r="BF122" s="1001"/>
      <c r="BG122" s="1001"/>
      <c r="BH122" s="1001"/>
      <c r="BI122" s="1001"/>
      <c r="BJ122" s="1001"/>
      <c r="BK122" s="1001"/>
      <c r="BL122" s="1001"/>
      <c r="BM122" s="1001"/>
      <c r="BN122" s="1001"/>
      <c r="BO122" s="1001"/>
      <c r="BP122" s="1002"/>
      <c r="BQ122" s="1035">
        <v>26820019</v>
      </c>
      <c r="BR122" s="1036"/>
      <c r="BS122" s="1036"/>
      <c r="BT122" s="1036"/>
      <c r="BU122" s="1036"/>
      <c r="BV122" s="1036">
        <v>25568329</v>
      </c>
      <c r="BW122" s="1036"/>
      <c r="BX122" s="1036"/>
      <c r="BY122" s="1036"/>
      <c r="BZ122" s="1036"/>
      <c r="CA122" s="1036">
        <v>24914782</v>
      </c>
      <c r="CB122" s="1036"/>
      <c r="CC122" s="1036"/>
      <c r="CD122" s="1036"/>
      <c r="CE122" s="1036"/>
      <c r="CF122" s="1053">
        <v>229.8</v>
      </c>
      <c r="CG122" s="1054"/>
      <c r="CH122" s="1054"/>
      <c r="CI122" s="1054"/>
      <c r="CJ122" s="1054"/>
      <c r="CK122" s="1045"/>
      <c r="CL122" s="1046"/>
      <c r="CM122" s="1046"/>
      <c r="CN122" s="1046"/>
      <c r="CO122" s="1047"/>
      <c r="CP122" s="1055" t="s">
        <v>476</v>
      </c>
      <c r="CQ122" s="1056"/>
      <c r="CR122" s="1056"/>
      <c r="CS122" s="1056"/>
      <c r="CT122" s="1056"/>
      <c r="CU122" s="1056"/>
      <c r="CV122" s="1056"/>
      <c r="CW122" s="1056"/>
      <c r="CX122" s="1056"/>
      <c r="CY122" s="1056"/>
      <c r="CZ122" s="1056"/>
      <c r="DA122" s="1056"/>
      <c r="DB122" s="1056"/>
      <c r="DC122" s="1056"/>
      <c r="DD122" s="1056"/>
      <c r="DE122" s="1056"/>
      <c r="DF122" s="1057"/>
      <c r="DG122" s="961">
        <v>87450</v>
      </c>
      <c r="DH122" s="962"/>
      <c r="DI122" s="962"/>
      <c r="DJ122" s="962"/>
      <c r="DK122" s="962"/>
      <c r="DL122" s="962">
        <v>100858</v>
      </c>
      <c r="DM122" s="962"/>
      <c r="DN122" s="962"/>
      <c r="DO122" s="962"/>
      <c r="DP122" s="962"/>
      <c r="DQ122" s="962">
        <v>120236</v>
      </c>
      <c r="DR122" s="962"/>
      <c r="DS122" s="962"/>
      <c r="DT122" s="962"/>
      <c r="DU122" s="962"/>
      <c r="DV122" s="963">
        <v>1.1000000000000001</v>
      </c>
      <c r="DW122" s="963"/>
      <c r="DX122" s="963"/>
      <c r="DY122" s="963"/>
      <c r="DZ122" s="964"/>
    </row>
    <row r="123" spans="1:130" s="230" customFormat="1" ht="26.25" customHeight="1" x14ac:dyDescent="0.2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8990</v>
      </c>
      <c r="AB123" s="995"/>
      <c r="AC123" s="995"/>
      <c r="AD123" s="995"/>
      <c r="AE123" s="996"/>
      <c r="AF123" s="997" t="s">
        <v>129</v>
      </c>
      <c r="AG123" s="995"/>
      <c r="AH123" s="995"/>
      <c r="AI123" s="995"/>
      <c r="AJ123" s="996"/>
      <c r="AK123" s="997" t="s">
        <v>129</v>
      </c>
      <c r="AL123" s="995"/>
      <c r="AM123" s="995"/>
      <c r="AN123" s="995"/>
      <c r="AO123" s="996"/>
      <c r="AP123" s="998" t="s">
        <v>129</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477</v>
      </c>
      <c r="BP123" s="1041"/>
      <c r="BQ123" s="1099">
        <v>34075701</v>
      </c>
      <c r="BR123" s="1100"/>
      <c r="BS123" s="1100"/>
      <c r="BT123" s="1100"/>
      <c r="BU123" s="1100"/>
      <c r="BV123" s="1100">
        <v>33752861</v>
      </c>
      <c r="BW123" s="1100"/>
      <c r="BX123" s="1100"/>
      <c r="BY123" s="1100"/>
      <c r="BZ123" s="1100"/>
      <c r="CA123" s="1100">
        <v>33888524</v>
      </c>
      <c r="CB123" s="1100"/>
      <c r="CC123" s="1100"/>
      <c r="CD123" s="1100"/>
      <c r="CE123" s="1100"/>
      <c r="CF123" s="1037"/>
      <c r="CG123" s="1038"/>
      <c r="CH123" s="1038"/>
      <c r="CI123" s="1038"/>
      <c r="CJ123" s="1039"/>
      <c r="CK123" s="1045"/>
      <c r="CL123" s="1046"/>
      <c r="CM123" s="1046"/>
      <c r="CN123" s="1046"/>
      <c r="CO123" s="1047"/>
      <c r="CP123" s="1055" t="s">
        <v>478</v>
      </c>
      <c r="CQ123" s="1056"/>
      <c r="CR123" s="1056"/>
      <c r="CS123" s="1056"/>
      <c r="CT123" s="1056"/>
      <c r="CU123" s="1056"/>
      <c r="CV123" s="1056"/>
      <c r="CW123" s="1056"/>
      <c r="CX123" s="1056"/>
      <c r="CY123" s="1056"/>
      <c r="CZ123" s="1056"/>
      <c r="DA123" s="1056"/>
      <c r="DB123" s="1056"/>
      <c r="DC123" s="1056"/>
      <c r="DD123" s="1056"/>
      <c r="DE123" s="1056"/>
      <c r="DF123" s="1057"/>
      <c r="DG123" s="994" t="s">
        <v>479</v>
      </c>
      <c r="DH123" s="995"/>
      <c r="DI123" s="995"/>
      <c r="DJ123" s="995"/>
      <c r="DK123" s="996"/>
      <c r="DL123" s="997" t="s">
        <v>480</v>
      </c>
      <c r="DM123" s="995"/>
      <c r="DN123" s="995"/>
      <c r="DO123" s="995"/>
      <c r="DP123" s="996"/>
      <c r="DQ123" s="997" t="s">
        <v>481</v>
      </c>
      <c r="DR123" s="995"/>
      <c r="DS123" s="995"/>
      <c r="DT123" s="995"/>
      <c r="DU123" s="996"/>
      <c r="DV123" s="998" t="s">
        <v>129</v>
      </c>
      <c r="DW123" s="999"/>
      <c r="DX123" s="999"/>
      <c r="DY123" s="999"/>
      <c r="DZ123" s="1000"/>
    </row>
    <row r="124" spans="1:130" s="230" customFormat="1" ht="26.25" customHeight="1" thickBot="1" x14ac:dyDescent="0.3">
      <c r="A124" s="1093"/>
      <c r="B124" s="985"/>
      <c r="C124" s="958" t="s">
        <v>463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129</v>
      </c>
      <c r="AB124" s="995"/>
      <c r="AC124" s="995"/>
      <c r="AD124" s="995"/>
      <c r="AE124" s="996"/>
      <c r="AF124" s="997" t="s">
        <v>481</v>
      </c>
      <c r="AG124" s="995"/>
      <c r="AH124" s="995"/>
      <c r="AI124" s="995"/>
      <c r="AJ124" s="996"/>
      <c r="AK124" s="997" t="s">
        <v>448</v>
      </c>
      <c r="AL124" s="995"/>
      <c r="AM124" s="995"/>
      <c r="AN124" s="995"/>
      <c r="AO124" s="996"/>
      <c r="AP124" s="998" t="s">
        <v>481</v>
      </c>
      <c r="AQ124" s="999"/>
      <c r="AR124" s="999"/>
      <c r="AS124" s="999"/>
      <c r="AT124" s="1000"/>
      <c r="AU124" s="1095" t="s">
        <v>482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124.1</v>
      </c>
      <c r="BR124" s="1063"/>
      <c r="BS124" s="1063"/>
      <c r="BT124" s="1063"/>
      <c r="BU124" s="1063"/>
      <c r="BV124" s="1063">
        <v>96.5</v>
      </c>
      <c r="BW124" s="1063"/>
      <c r="BX124" s="1063"/>
      <c r="BY124" s="1063"/>
      <c r="BZ124" s="1063"/>
      <c r="CA124" s="1063">
        <v>75</v>
      </c>
      <c r="CB124" s="1063"/>
      <c r="CC124" s="1063"/>
      <c r="CD124" s="1063"/>
      <c r="CE124" s="1063"/>
      <c r="CF124" s="1064"/>
      <c r="CG124" s="1065"/>
      <c r="CH124" s="1065"/>
      <c r="CI124" s="1065"/>
      <c r="CJ124" s="1066"/>
      <c r="CK124" s="1048"/>
      <c r="CL124" s="1048"/>
      <c r="CM124" s="1048"/>
      <c r="CN124" s="1048"/>
      <c r="CO124" s="1049"/>
      <c r="CP124" s="1055" t="s">
        <v>483</v>
      </c>
      <c r="CQ124" s="1056"/>
      <c r="CR124" s="1056"/>
      <c r="CS124" s="1056"/>
      <c r="CT124" s="1056"/>
      <c r="CU124" s="1056"/>
      <c r="CV124" s="1056"/>
      <c r="CW124" s="1056"/>
      <c r="CX124" s="1056"/>
      <c r="CY124" s="1056"/>
      <c r="CZ124" s="1056"/>
      <c r="DA124" s="1056"/>
      <c r="DB124" s="1056"/>
      <c r="DC124" s="1056"/>
      <c r="DD124" s="1056"/>
      <c r="DE124" s="1056"/>
      <c r="DF124" s="1057"/>
      <c r="DG124" s="1040" t="s">
        <v>479</v>
      </c>
      <c r="DH124" s="1022"/>
      <c r="DI124" s="1022"/>
      <c r="DJ124" s="1022"/>
      <c r="DK124" s="1023"/>
      <c r="DL124" s="1021" t="s">
        <v>479</v>
      </c>
      <c r="DM124" s="1022"/>
      <c r="DN124" s="1022"/>
      <c r="DO124" s="1022"/>
      <c r="DP124" s="1023"/>
      <c r="DQ124" s="1021" t="s">
        <v>479</v>
      </c>
      <c r="DR124" s="1022"/>
      <c r="DS124" s="1022"/>
      <c r="DT124" s="1022"/>
      <c r="DU124" s="1023"/>
      <c r="DV124" s="1024" t="s">
        <v>448</v>
      </c>
      <c r="DW124" s="1025"/>
      <c r="DX124" s="1025"/>
      <c r="DY124" s="1025"/>
      <c r="DZ124" s="1026"/>
    </row>
    <row r="125" spans="1:130" s="230" customFormat="1" ht="26.25" customHeight="1" x14ac:dyDescent="0.25">
      <c r="A125" s="1093"/>
      <c r="B125" s="985"/>
      <c r="C125" s="958" t="s">
        <v>465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479</v>
      </c>
      <c r="AB125" s="995"/>
      <c r="AC125" s="995"/>
      <c r="AD125" s="995"/>
      <c r="AE125" s="996"/>
      <c r="AF125" s="997" t="s">
        <v>479</v>
      </c>
      <c r="AG125" s="995"/>
      <c r="AH125" s="995"/>
      <c r="AI125" s="995"/>
      <c r="AJ125" s="996"/>
      <c r="AK125" s="997" t="s">
        <v>484</v>
      </c>
      <c r="AL125" s="995"/>
      <c r="AM125" s="995"/>
      <c r="AN125" s="995"/>
      <c r="AO125" s="996"/>
      <c r="AP125" s="998" t="s">
        <v>485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486</v>
      </c>
      <c r="CL125" s="1043"/>
      <c r="CM125" s="1043"/>
      <c r="CN125" s="1043"/>
      <c r="CO125" s="1044"/>
      <c r="CP125" s="965" t="s">
        <v>487</v>
      </c>
      <c r="CQ125" s="933"/>
      <c r="CR125" s="933"/>
      <c r="CS125" s="933"/>
      <c r="CT125" s="933"/>
      <c r="CU125" s="933"/>
      <c r="CV125" s="933"/>
      <c r="CW125" s="933"/>
      <c r="CX125" s="933"/>
      <c r="CY125" s="933"/>
      <c r="CZ125" s="933"/>
      <c r="DA125" s="933"/>
      <c r="DB125" s="933"/>
      <c r="DC125" s="933"/>
      <c r="DD125" s="933"/>
      <c r="DE125" s="933"/>
      <c r="DF125" s="934"/>
      <c r="DG125" s="966" t="s">
        <v>481</v>
      </c>
      <c r="DH125" s="967"/>
      <c r="DI125" s="967"/>
      <c r="DJ125" s="967"/>
      <c r="DK125" s="967"/>
      <c r="DL125" s="967" t="s">
        <v>479</v>
      </c>
      <c r="DM125" s="967"/>
      <c r="DN125" s="967"/>
      <c r="DO125" s="967"/>
      <c r="DP125" s="967"/>
      <c r="DQ125" s="967" t="s">
        <v>129</v>
      </c>
      <c r="DR125" s="967"/>
      <c r="DS125" s="967"/>
      <c r="DT125" s="967"/>
      <c r="DU125" s="967"/>
      <c r="DV125" s="968" t="s">
        <v>488</v>
      </c>
      <c r="DW125" s="968"/>
      <c r="DX125" s="968"/>
      <c r="DY125" s="968"/>
      <c r="DZ125" s="969"/>
    </row>
    <row r="126" spans="1:130" s="230" customFormat="1" ht="26.25" customHeight="1" thickBot="1" x14ac:dyDescent="0.3">
      <c r="A126" s="1093"/>
      <c r="B126" s="985"/>
      <c r="C126" s="958" t="s">
        <v>467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479</v>
      </c>
      <c r="AB126" s="995"/>
      <c r="AC126" s="995"/>
      <c r="AD126" s="995"/>
      <c r="AE126" s="996"/>
      <c r="AF126" s="997" t="s">
        <v>479</v>
      </c>
      <c r="AG126" s="995"/>
      <c r="AH126" s="995"/>
      <c r="AI126" s="995"/>
      <c r="AJ126" s="996"/>
      <c r="AK126" s="997" t="s">
        <v>448</v>
      </c>
      <c r="AL126" s="995"/>
      <c r="AM126" s="995"/>
      <c r="AN126" s="995"/>
      <c r="AO126" s="996"/>
      <c r="AP126" s="998" t="s">
        <v>489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490</v>
      </c>
      <c r="CQ126" s="959"/>
      <c r="CR126" s="959"/>
      <c r="CS126" s="959"/>
      <c r="CT126" s="959"/>
      <c r="CU126" s="959"/>
      <c r="CV126" s="959"/>
      <c r="CW126" s="959"/>
      <c r="CX126" s="959"/>
      <c r="CY126" s="959"/>
      <c r="CZ126" s="959"/>
      <c r="DA126" s="959"/>
      <c r="DB126" s="959"/>
      <c r="DC126" s="959"/>
      <c r="DD126" s="959"/>
      <c r="DE126" s="959"/>
      <c r="DF126" s="960"/>
      <c r="DG126" s="961" t="s">
        <v>448</v>
      </c>
      <c r="DH126" s="962"/>
      <c r="DI126" s="962"/>
      <c r="DJ126" s="962"/>
      <c r="DK126" s="962"/>
      <c r="DL126" s="962" t="s">
        <v>479</v>
      </c>
      <c r="DM126" s="962"/>
      <c r="DN126" s="962"/>
      <c r="DO126" s="962"/>
      <c r="DP126" s="962"/>
      <c r="DQ126" s="962" t="s">
        <v>491</v>
      </c>
      <c r="DR126" s="962"/>
      <c r="DS126" s="962"/>
      <c r="DT126" s="962"/>
      <c r="DU126" s="962"/>
      <c r="DV126" s="963" t="s">
        <v>479</v>
      </c>
      <c r="DW126" s="963"/>
      <c r="DX126" s="963"/>
      <c r="DY126" s="963"/>
      <c r="DZ126" s="964"/>
    </row>
    <row r="127" spans="1:130" s="230" customFormat="1" ht="26.25" customHeight="1" x14ac:dyDescent="0.25">
      <c r="A127" s="1094"/>
      <c r="B127" s="987"/>
      <c r="C127" s="1009" t="s">
        <v>492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479</v>
      </c>
      <c r="AB127" s="995"/>
      <c r="AC127" s="995"/>
      <c r="AD127" s="995"/>
      <c r="AE127" s="996"/>
      <c r="AF127" s="997">
        <v>73</v>
      </c>
      <c r="AG127" s="995"/>
      <c r="AH127" s="995"/>
      <c r="AI127" s="995"/>
      <c r="AJ127" s="996"/>
      <c r="AK127" s="997">
        <v>34</v>
      </c>
      <c r="AL127" s="995"/>
      <c r="AM127" s="995"/>
      <c r="AN127" s="995"/>
      <c r="AO127" s="996"/>
      <c r="AP127" s="998">
        <v>0</v>
      </c>
      <c r="AQ127" s="999"/>
      <c r="AR127" s="999"/>
      <c r="AS127" s="999"/>
      <c r="AT127" s="1000"/>
      <c r="AU127" s="232"/>
      <c r="AV127" s="232"/>
      <c r="AW127" s="232"/>
      <c r="AX127" s="1067" t="s">
        <v>493</v>
      </c>
      <c r="AY127" s="1068"/>
      <c r="AZ127" s="1068"/>
      <c r="BA127" s="1068"/>
      <c r="BB127" s="1068"/>
      <c r="BC127" s="1068"/>
      <c r="BD127" s="1068"/>
      <c r="BE127" s="1069"/>
      <c r="BF127" s="1070" t="s">
        <v>494</v>
      </c>
      <c r="BG127" s="1068"/>
      <c r="BH127" s="1068"/>
      <c r="BI127" s="1068"/>
      <c r="BJ127" s="1068"/>
      <c r="BK127" s="1068"/>
      <c r="BL127" s="1069"/>
      <c r="BM127" s="1070" t="s">
        <v>495</v>
      </c>
      <c r="BN127" s="1068"/>
      <c r="BO127" s="1068"/>
      <c r="BP127" s="1068"/>
      <c r="BQ127" s="1068"/>
      <c r="BR127" s="1068"/>
      <c r="BS127" s="1069"/>
      <c r="BT127" s="1070" t="s">
        <v>496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497</v>
      </c>
      <c r="CQ127" s="959"/>
      <c r="CR127" s="959"/>
      <c r="CS127" s="959"/>
      <c r="CT127" s="959"/>
      <c r="CU127" s="959"/>
      <c r="CV127" s="959"/>
      <c r="CW127" s="959"/>
      <c r="CX127" s="959"/>
      <c r="CY127" s="959"/>
      <c r="CZ127" s="959"/>
      <c r="DA127" s="959"/>
      <c r="DB127" s="959"/>
      <c r="DC127" s="959"/>
      <c r="DD127" s="959"/>
      <c r="DE127" s="959"/>
      <c r="DF127" s="960"/>
      <c r="DG127" s="961" t="s">
        <v>479</v>
      </c>
      <c r="DH127" s="962"/>
      <c r="DI127" s="962"/>
      <c r="DJ127" s="962"/>
      <c r="DK127" s="962"/>
      <c r="DL127" s="962" t="s">
        <v>489</v>
      </c>
      <c r="DM127" s="962"/>
      <c r="DN127" s="962"/>
      <c r="DO127" s="962"/>
      <c r="DP127" s="962"/>
      <c r="DQ127" s="962" t="s">
        <v>129</v>
      </c>
      <c r="DR127" s="962"/>
      <c r="DS127" s="962"/>
      <c r="DT127" s="962"/>
      <c r="DU127" s="962"/>
      <c r="DV127" s="963" t="s">
        <v>129</v>
      </c>
      <c r="DW127" s="963"/>
      <c r="DX127" s="963"/>
      <c r="DY127" s="963"/>
      <c r="DZ127" s="964"/>
    </row>
    <row r="128" spans="1:130" s="230" customFormat="1" ht="26.25" customHeight="1" thickBot="1" x14ac:dyDescent="0.3">
      <c r="A128" s="1077" t="s">
        <v>498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499</v>
      </c>
      <c r="X128" s="1079"/>
      <c r="Y128" s="1079"/>
      <c r="Z128" s="1080"/>
      <c r="AA128" s="1081">
        <v>40000</v>
      </c>
      <c r="AB128" s="1082"/>
      <c r="AC128" s="1082"/>
      <c r="AD128" s="1082"/>
      <c r="AE128" s="1083"/>
      <c r="AF128" s="1084">
        <v>30036</v>
      </c>
      <c r="AG128" s="1082"/>
      <c r="AH128" s="1082"/>
      <c r="AI128" s="1082"/>
      <c r="AJ128" s="1083"/>
      <c r="AK128" s="1084">
        <v>20017</v>
      </c>
      <c r="AL128" s="1082"/>
      <c r="AM128" s="1082"/>
      <c r="AN128" s="1082"/>
      <c r="AO128" s="1083"/>
      <c r="AP128" s="1085"/>
      <c r="AQ128" s="1086"/>
      <c r="AR128" s="1086"/>
      <c r="AS128" s="1086"/>
      <c r="AT128" s="1087"/>
      <c r="AU128" s="232"/>
      <c r="AV128" s="232"/>
      <c r="AW128" s="232"/>
      <c r="AX128" s="932" t="s">
        <v>500</v>
      </c>
      <c r="AY128" s="933"/>
      <c r="AZ128" s="933"/>
      <c r="BA128" s="933"/>
      <c r="BB128" s="933"/>
      <c r="BC128" s="933"/>
      <c r="BD128" s="933"/>
      <c r="BE128" s="934"/>
      <c r="BF128" s="1088" t="s">
        <v>485</v>
      </c>
      <c r="BG128" s="1089"/>
      <c r="BH128" s="1089"/>
      <c r="BI128" s="1089"/>
      <c r="BJ128" s="1089"/>
      <c r="BK128" s="1089"/>
      <c r="BL128" s="1090"/>
      <c r="BM128" s="1088">
        <v>12.95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501</v>
      </c>
      <c r="CQ128" s="762"/>
      <c r="CR128" s="762"/>
      <c r="CS128" s="762"/>
      <c r="CT128" s="762"/>
      <c r="CU128" s="762"/>
      <c r="CV128" s="762"/>
      <c r="CW128" s="762"/>
      <c r="CX128" s="762"/>
      <c r="CY128" s="762"/>
      <c r="CZ128" s="762"/>
      <c r="DA128" s="762"/>
      <c r="DB128" s="762"/>
      <c r="DC128" s="762"/>
      <c r="DD128" s="762"/>
      <c r="DE128" s="762"/>
      <c r="DF128" s="1072"/>
      <c r="DG128" s="1073" t="s">
        <v>481</v>
      </c>
      <c r="DH128" s="1074"/>
      <c r="DI128" s="1074"/>
      <c r="DJ128" s="1074"/>
      <c r="DK128" s="1074"/>
      <c r="DL128" s="1074" t="s">
        <v>479</v>
      </c>
      <c r="DM128" s="1074"/>
      <c r="DN128" s="1074"/>
      <c r="DO128" s="1074"/>
      <c r="DP128" s="1074"/>
      <c r="DQ128" s="1074" t="s">
        <v>491</v>
      </c>
      <c r="DR128" s="1074"/>
      <c r="DS128" s="1074"/>
      <c r="DT128" s="1074"/>
      <c r="DU128" s="1074"/>
      <c r="DV128" s="1075" t="s">
        <v>448</v>
      </c>
      <c r="DW128" s="1075"/>
      <c r="DX128" s="1075"/>
      <c r="DY128" s="1075"/>
      <c r="DZ128" s="1076"/>
    </row>
    <row r="129" spans="1:131" s="230" customFormat="1" ht="26.25" customHeight="1" x14ac:dyDescent="0.2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502</v>
      </c>
      <c r="X129" s="1107"/>
      <c r="Y129" s="1107"/>
      <c r="Z129" s="1108"/>
      <c r="AA129" s="994">
        <v>12897729</v>
      </c>
      <c r="AB129" s="995"/>
      <c r="AC129" s="995"/>
      <c r="AD129" s="995"/>
      <c r="AE129" s="996"/>
      <c r="AF129" s="997">
        <v>13399142</v>
      </c>
      <c r="AG129" s="995"/>
      <c r="AH129" s="995"/>
      <c r="AI129" s="995"/>
      <c r="AJ129" s="996"/>
      <c r="AK129" s="997">
        <v>13030596</v>
      </c>
      <c r="AL129" s="995"/>
      <c r="AM129" s="995"/>
      <c r="AN129" s="995"/>
      <c r="AO129" s="996"/>
      <c r="AP129" s="1109"/>
      <c r="AQ129" s="1110"/>
      <c r="AR129" s="1110"/>
      <c r="AS129" s="1110"/>
      <c r="AT129" s="1111"/>
      <c r="AU129" s="233"/>
      <c r="AV129" s="233"/>
      <c r="AW129" s="233"/>
      <c r="AX129" s="1101" t="s">
        <v>503</v>
      </c>
      <c r="AY129" s="959"/>
      <c r="AZ129" s="959"/>
      <c r="BA129" s="959"/>
      <c r="BB129" s="959"/>
      <c r="BC129" s="959"/>
      <c r="BD129" s="959"/>
      <c r="BE129" s="960"/>
      <c r="BF129" s="1102" t="s">
        <v>484</v>
      </c>
      <c r="BG129" s="1103"/>
      <c r="BH129" s="1103"/>
      <c r="BI129" s="1103"/>
      <c r="BJ129" s="1103"/>
      <c r="BK129" s="1103"/>
      <c r="BL129" s="1104"/>
      <c r="BM129" s="1102">
        <v>17.95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505</v>
      </c>
      <c r="X130" s="1107"/>
      <c r="Y130" s="1107"/>
      <c r="Z130" s="1108"/>
      <c r="AA130" s="994">
        <v>2402466</v>
      </c>
      <c r="AB130" s="995"/>
      <c r="AC130" s="995"/>
      <c r="AD130" s="995"/>
      <c r="AE130" s="996"/>
      <c r="AF130" s="997">
        <v>2365770</v>
      </c>
      <c r="AG130" s="995"/>
      <c r="AH130" s="995"/>
      <c r="AI130" s="995"/>
      <c r="AJ130" s="996"/>
      <c r="AK130" s="997">
        <v>2186349</v>
      </c>
      <c r="AL130" s="995"/>
      <c r="AM130" s="995"/>
      <c r="AN130" s="995"/>
      <c r="AO130" s="996"/>
      <c r="AP130" s="1109"/>
      <c r="AQ130" s="1110"/>
      <c r="AR130" s="1110"/>
      <c r="AS130" s="1110"/>
      <c r="AT130" s="1111"/>
      <c r="AU130" s="233"/>
      <c r="AV130" s="233"/>
      <c r="AW130" s="233"/>
      <c r="AX130" s="1101" t="s">
        <v>506</v>
      </c>
      <c r="AY130" s="959"/>
      <c r="AZ130" s="959"/>
      <c r="BA130" s="959"/>
      <c r="BB130" s="959"/>
      <c r="BC130" s="959"/>
      <c r="BD130" s="959"/>
      <c r="BE130" s="960"/>
      <c r="BF130" s="1137">
        <v>9.3000000000000007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507</v>
      </c>
      <c r="X131" s="1144"/>
      <c r="Y131" s="1144"/>
      <c r="Z131" s="1145"/>
      <c r="AA131" s="1040">
        <v>10495263</v>
      </c>
      <c r="AB131" s="1022"/>
      <c r="AC131" s="1022"/>
      <c r="AD131" s="1022"/>
      <c r="AE131" s="1023"/>
      <c r="AF131" s="1021">
        <v>11033372</v>
      </c>
      <c r="AG131" s="1022"/>
      <c r="AH131" s="1022"/>
      <c r="AI131" s="1022"/>
      <c r="AJ131" s="1023"/>
      <c r="AK131" s="1021">
        <v>10844247</v>
      </c>
      <c r="AL131" s="1022"/>
      <c r="AM131" s="1022"/>
      <c r="AN131" s="1022"/>
      <c r="AO131" s="1023"/>
      <c r="AP131" s="1146"/>
      <c r="AQ131" s="1147"/>
      <c r="AR131" s="1147"/>
      <c r="AS131" s="1147"/>
      <c r="AT131" s="1148"/>
      <c r="AU131" s="233"/>
      <c r="AV131" s="233"/>
      <c r="AW131" s="233"/>
      <c r="AX131" s="1119" t="s">
        <v>508</v>
      </c>
      <c r="AY131" s="762"/>
      <c r="AZ131" s="762"/>
      <c r="BA131" s="762"/>
      <c r="BB131" s="762"/>
      <c r="BC131" s="762"/>
      <c r="BD131" s="762"/>
      <c r="BE131" s="1072"/>
      <c r="BF131" s="1120">
        <v>75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509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510</v>
      </c>
      <c r="W132" s="1130"/>
      <c r="X132" s="1130"/>
      <c r="Y132" s="1130"/>
      <c r="Z132" s="1131"/>
      <c r="AA132" s="1132">
        <v>8.4118330340000007</v>
      </c>
      <c r="AB132" s="1133"/>
      <c r="AC132" s="1133"/>
      <c r="AD132" s="1133"/>
      <c r="AE132" s="1134"/>
      <c r="AF132" s="1135">
        <v>8.8918691400000007</v>
      </c>
      <c r="AG132" s="1133"/>
      <c r="AH132" s="1133"/>
      <c r="AI132" s="1133"/>
      <c r="AJ132" s="1134"/>
      <c r="AK132" s="1135">
        <v>10.866397640000001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511</v>
      </c>
      <c r="W133" s="1113"/>
      <c r="X133" s="1113"/>
      <c r="Y133" s="1113"/>
      <c r="Z133" s="1114"/>
      <c r="AA133" s="1115">
        <v>8.3000000000000007</v>
      </c>
      <c r="AB133" s="1116"/>
      <c r="AC133" s="1116"/>
      <c r="AD133" s="1116"/>
      <c r="AE133" s="1117"/>
      <c r="AF133" s="1115">
        <v>8.5</v>
      </c>
      <c r="AG133" s="1116"/>
      <c r="AH133" s="1116"/>
      <c r="AI133" s="1116"/>
      <c r="AJ133" s="1117"/>
      <c r="AK133" s="1115">
        <v>9.3000000000000007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icIdLr9U+Xygg5H+2aI8mRihcSznlNDWkEqCa6mQHvmI6lRrew+R4RIahIy2HXasHQ4GQA89zTvD7DTfojUpQ==" saltValue="et7WsmTQ7mZlTwNo00rx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512</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2sFnVEwzc3ZidVPj7hpm7lJZjOTHpp4L0NjmxiVlfPZWaO2OO8h0FDIzrpUXcR8TF4AZcv7F35cjenQ1lLf8kw==" saltValue="nT6sEnSjDa2oWkjM5Wtv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LHMsC66TQ45DbP9LfzWpMRY2OWZS+AYIsMzheMhpj2h63kCrhY5jMGIyywL1LSWh+uhIunaK2057yPk3F5D88A==" saltValue="DRuFoOVsRWdHSLA1F/gJ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515</v>
      </c>
      <c r="AP7" s="272"/>
      <c r="AQ7" s="273" t="s">
        <v>516</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517</v>
      </c>
      <c r="AQ8" s="279" t="s">
        <v>518</v>
      </c>
      <c r="AR8" s="280" t="s">
        <v>519</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520</v>
      </c>
      <c r="AL9" s="1153"/>
      <c r="AM9" s="1153"/>
      <c r="AN9" s="1154"/>
      <c r="AO9" s="281">
        <v>3394916</v>
      </c>
      <c r="AP9" s="281">
        <v>84130</v>
      </c>
      <c r="AQ9" s="282">
        <v>105319</v>
      </c>
      <c r="AR9" s="283">
        <v>-20.100000000000001</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521</v>
      </c>
      <c r="AL10" s="1153"/>
      <c r="AM10" s="1153"/>
      <c r="AN10" s="1154"/>
      <c r="AO10" s="284">
        <v>66633</v>
      </c>
      <c r="AP10" s="284">
        <v>1651</v>
      </c>
      <c r="AQ10" s="285">
        <v>9860</v>
      </c>
      <c r="AR10" s="286">
        <v>-83.3</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522</v>
      </c>
      <c r="AL11" s="1153"/>
      <c r="AM11" s="1153"/>
      <c r="AN11" s="1154"/>
      <c r="AO11" s="284" t="s">
        <v>523</v>
      </c>
      <c r="AP11" s="284" t="s">
        <v>523</v>
      </c>
      <c r="AQ11" s="285">
        <v>1656</v>
      </c>
      <c r="AR11" s="286" t="s">
        <v>523</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524</v>
      </c>
      <c r="AL12" s="1153"/>
      <c r="AM12" s="1153"/>
      <c r="AN12" s="1154"/>
      <c r="AO12" s="284" t="s">
        <v>523</v>
      </c>
      <c r="AP12" s="284" t="s">
        <v>523</v>
      </c>
      <c r="AQ12" s="285">
        <v>3</v>
      </c>
      <c r="AR12" s="286" t="s">
        <v>523</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525</v>
      </c>
      <c r="AL13" s="1153"/>
      <c r="AM13" s="1153"/>
      <c r="AN13" s="1154"/>
      <c r="AO13" s="284">
        <v>175502</v>
      </c>
      <c r="AP13" s="284">
        <v>4349</v>
      </c>
      <c r="AQ13" s="285">
        <v>4056</v>
      </c>
      <c r="AR13" s="286">
        <v>7.2</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526</v>
      </c>
      <c r="AL14" s="1153"/>
      <c r="AM14" s="1153"/>
      <c r="AN14" s="1154"/>
      <c r="AO14" s="284">
        <v>66999</v>
      </c>
      <c r="AP14" s="284">
        <v>1660</v>
      </c>
      <c r="AQ14" s="285">
        <v>2339</v>
      </c>
      <c r="AR14" s="286">
        <v>-29</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527</v>
      </c>
      <c r="AL15" s="1156"/>
      <c r="AM15" s="1156"/>
      <c r="AN15" s="1157"/>
      <c r="AO15" s="284">
        <v>-297166</v>
      </c>
      <c r="AP15" s="284">
        <v>-7364</v>
      </c>
      <c r="AQ15" s="285">
        <v>-7717</v>
      </c>
      <c r="AR15" s="286">
        <v>-4.5999999999999996</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3406884</v>
      </c>
      <c r="AP16" s="284">
        <v>84427</v>
      </c>
      <c r="AQ16" s="285">
        <v>115515</v>
      </c>
      <c r="AR16" s="286">
        <v>-26.9</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532</v>
      </c>
      <c r="AL21" s="1159"/>
      <c r="AM21" s="1159"/>
      <c r="AN21" s="1160"/>
      <c r="AO21" s="297">
        <v>10.16</v>
      </c>
      <c r="AP21" s="298">
        <v>10.69</v>
      </c>
      <c r="AQ21" s="299">
        <v>-0.53</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533</v>
      </c>
      <c r="AL22" s="1159"/>
      <c r="AM22" s="1159"/>
      <c r="AN22" s="1160"/>
      <c r="AO22" s="302">
        <v>94.7</v>
      </c>
      <c r="AP22" s="303">
        <v>97.4</v>
      </c>
      <c r="AQ22" s="304">
        <v>-2.7</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515</v>
      </c>
      <c r="AP30" s="272"/>
      <c r="AQ30" s="273" t="s">
        <v>516</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517</v>
      </c>
      <c r="AQ31" s="279" t="s">
        <v>518</v>
      </c>
      <c r="AR31" s="280" t="s">
        <v>519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537</v>
      </c>
      <c r="AL32" s="1167"/>
      <c r="AM32" s="1167"/>
      <c r="AN32" s="1168"/>
      <c r="AO32" s="312">
        <v>2383984</v>
      </c>
      <c r="AP32" s="312">
        <v>59078</v>
      </c>
      <c r="AQ32" s="313">
        <v>74824</v>
      </c>
      <c r="AR32" s="314">
        <v>-21</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538</v>
      </c>
      <c r="AL33" s="1167"/>
      <c r="AM33" s="1167"/>
      <c r="AN33" s="1168"/>
      <c r="AO33" s="312" t="s">
        <v>523</v>
      </c>
      <c r="AP33" s="312" t="s">
        <v>523</v>
      </c>
      <c r="AQ33" s="313" t="s">
        <v>523</v>
      </c>
      <c r="AR33" s="314" t="s">
        <v>523</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539</v>
      </c>
      <c r="AL34" s="1167"/>
      <c r="AM34" s="1167"/>
      <c r="AN34" s="1168"/>
      <c r="AO34" s="312" t="s">
        <v>523</v>
      </c>
      <c r="AP34" s="312" t="s">
        <v>523</v>
      </c>
      <c r="AQ34" s="313">
        <v>1</v>
      </c>
      <c r="AR34" s="314" t="s">
        <v>523</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540</v>
      </c>
      <c r="AL35" s="1167"/>
      <c r="AM35" s="1167"/>
      <c r="AN35" s="1168"/>
      <c r="AO35" s="312">
        <v>971492</v>
      </c>
      <c r="AP35" s="312">
        <v>24075</v>
      </c>
      <c r="AQ35" s="313">
        <v>17427</v>
      </c>
      <c r="AR35" s="314">
        <v>38.1</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541</v>
      </c>
      <c r="AL36" s="1167"/>
      <c r="AM36" s="1167"/>
      <c r="AN36" s="1168"/>
      <c r="AO36" s="312">
        <v>29235</v>
      </c>
      <c r="AP36" s="312">
        <v>724</v>
      </c>
      <c r="AQ36" s="313">
        <v>2447</v>
      </c>
      <c r="AR36" s="314">
        <v>-70.400000000000006</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542</v>
      </c>
      <c r="AL37" s="1167"/>
      <c r="AM37" s="1167"/>
      <c r="AN37" s="1168"/>
      <c r="AO37" s="312">
        <v>34</v>
      </c>
      <c r="AP37" s="312">
        <v>1</v>
      </c>
      <c r="AQ37" s="313">
        <v>591</v>
      </c>
      <c r="AR37" s="314">
        <v>-99.8</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543</v>
      </c>
      <c r="AL38" s="1170"/>
      <c r="AM38" s="1170"/>
      <c r="AN38" s="1171"/>
      <c r="AO38" s="315" t="s">
        <v>523</v>
      </c>
      <c r="AP38" s="315" t="s">
        <v>523</v>
      </c>
      <c r="AQ38" s="316">
        <v>2</v>
      </c>
      <c r="AR38" s="304" t="s">
        <v>523</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544</v>
      </c>
      <c r="AL39" s="1170"/>
      <c r="AM39" s="1170"/>
      <c r="AN39" s="1171"/>
      <c r="AO39" s="312">
        <v>-20017</v>
      </c>
      <c r="AP39" s="312">
        <v>-496</v>
      </c>
      <c r="AQ39" s="313">
        <v>-3618</v>
      </c>
      <c r="AR39" s="314">
        <v>-86.3</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545</v>
      </c>
      <c r="AL40" s="1167"/>
      <c r="AM40" s="1167"/>
      <c r="AN40" s="1168"/>
      <c r="AO40" s="312">
        <v>-2186349</v>
      </c>
      <c r="AP40" s="312">
        <v>-54181</v>
      </c>
      <c r="AQ40" s="313">
        <v>-63812</v>
      </c>
      <c r="AR40" s="314">
        <v>-15.1</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1178379</v>
      </c>
      <c r="AP41" s="312">
        <v>29202</v>
      </c>
      <c r="AQ41" s="313">
        <v>27863</v>
      </c>
      <c r="AR41" s="314">
        <v>4.8</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515</v>
      </c>
      <c r="AN49" s="1163" t="s">
        <v>549</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550</v>
      </c>
      <c r="AO50" s="329" t="s">
        <v>551</v>
      </c>
      <c r="AP50" s="330" t="s">
        <v>552</v>
      </c>
      <c r="AQ50" s="331" t="s">
        <v>553</v>
      </c>
      <c r="AR50" s="332" t="s">
        <v>554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2954976</v>
      </c>
      <c r="AN51" s="334">
        <v>69491</v>
      </c>
      <c r="AO51" s="335">
        <v>-3.4</v>
      </c>
      <c r="AP51" s="336">
        <v>83774</v>
      </c>
      <c r="AQ51" s="337">
        <v>-1.5</v>
      </c>
      <c r="AR51" s="338">
        <v>-1.9</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1534676</v>
      </c>
      <c r="AN52" s="342">
        <v>36090</v>
      </c>
      <c r="AO52" s="343">
        <v>16.2</v>
      </c>
      <c r="AP52" s="344">
        <v>52179</v>
      </c>
      <c r="AQ52" s="345">
        <v>2.7</v>
      </c>
      <c r="AR52" s="346">
        <v>13.5</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2300494</v>
      </c>
      <c r="AN53" s="334">
        <v>54903</v>
      </c>
      <c r="AO53" s="335">
        <v>-21</v>
      </c>
      <c r="AP53" s="336">
        <v>132981</v>
      </c>
      <c r="AQ53" s="337">
        <v>58.7</v>
      </c>
      <c r="AR53" s="338">
        <v>-79.7</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686447</v>
      </c>
      <c r="AN54" s="342">
        <v>16383</v>
      </c>
      <c r="AO54" s="343">
        <v>-54.6</v>
      </c>
      <c r="AP54" s="344">
        <v>56973</v>
      </c>
      <c r="AQ54" s="345">
        <v>9.1999999999999993</v>
      </c>
      <c r="AR54" s="346">
        <v>-63.8</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3278266</v>
      </c>
      <c r="AN55" s="334">
        <v>79239</v>
      </c>
      <c r="AO55" s="335">
        <v>44.3</v>
      </c>
      <c r="AP55" s="336">
        <v>128523</v>
      </c>
      <c r="AQ55" s="337">
        <v>-3.4</v>
      </c>
      <c r="AR55" s="338">
        <v>47.7</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619519</v>
      </c>
      <c r="AN56" s="342">
        <v>14974</v>
      </c>
      <c r="AO56" s="343">
        <v>-8.6</v>
      </c>
      <c r="AP56" s="344">
        <v>56792</v>
      </c>
      <c r="AQ56" s="345">
        <v>-0.3</v>
      </c>
      <c r="AR56" s="346">
        <v>-8.3000000000000007</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2860226</v>
      </c>
      <c r="AN57" s="334">
        <v>70001</v>
      </c>
      <c r="AO57" s="335">
        <v>-11.7</v>
      </c>
      <c r="AP57" s="336">
        <v>96469</v>
      </c>
      <c r="AQ57" s="337">
        <v>-24.9</v>
      </c>
      <c r="AR57" s="338">
        <v>13.2</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814978</v>
      </c>
      <c r="AN58" s="342">
        <v>19946</v>
      </c>
      <c r="AO58" s="343">
        <v>33.200000000000003</v>
      </c>
      <c r="AP58" s="344">
        <v>49775</v>
      </c>
      <c r="AQ58" s="345">
        <v>-12.4</v>
      </c>
      <c r="AR58" s="346">
        <v>45.6</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2388869</v>
      </c>
      <c r="AN59" s="334">
        <v>59199</v>
      </c>
      <c r="AO59" s="335">
        <v>-15.4</v>
      </c>
      <c r="AP59" s="336">
        <v>85743</v>
      </c>
      <c r="AQ59" s="337">
        <v>-11.1</v>
      </c>
      <c r="AR59" s="338">
        <v>-4.3</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767901</v>
      </c>
      <c r="AN60" s="342">
        <v>19030</v>
      </c>
      <c r="AO60" s="343">
        <v>-4.5999999999999996</v>
      </c>
      <c r="AP60" s="344">
        <v>45231</v>
      </c>
      <c r="AQ60" s="345">
        <v>-9.1</v>
      </c>
      <c r="AR60" s="346">
        <v>4.5</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2756566</v>
      </c>
      <c r="AN61" s="349">
        <v>66567</v>
      </c>
      <c r="AO61" s="350">
        <v>-1.4</v>
      </c>
      <c r="AP61" s="351">
        <v>105498</v>
      </c>
      <c r="AQ61" s="352">
        <v>3.6</v>
      </c>
      <c r="AR61" s="338">
        <v>-5</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884704</v>
      </c>
      <c r="AN62" s="342">
        <v>21285</v>
      </c>
      <c r="AO62" s="343">
        <v>-3.7</v>
      </c>
      <c r="AP62" s="344">
        <v>52190</v>
      </c>
      <c r="AQ62" s="345">
        <v>-2</v>
      </c>
      <c r="AR62" s="346">
        <v>-1.7</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HhMvBziuSr+gb6HB+NVgFSW3+OiTB9mpGhbjJOEQn5z8Pn6a85ddnExRLcCPOyk6Q0cnMMwx1kCUt9n0VNW2sA==" saltValue="cM3VG7sjg62T1MyDBTM1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563</v>
      </c>
    </row>
    <row r="120" spans="125:125" ht="13.5" hidden="1" customHeight="1" x14ac:dyDescent="0.25"/>
    <row r="121" spans="125:125" ht="13.5" hidden="1" customHeight="1" x14ac:dyDescent="0.25">
      <c r="DU121" s="259"/>
    </row>
  </sheetData>
  <sheetProtection algorithmName="SHA-512" hashValue="bH+3Z6Xrk9kvs5982kF5NHuARosqY3zxfl/TxE7MWluggfxD9S67nifOQzosdDR0X9e6/zNWG7hCcnpy0xsE5g==" saltValue="2M1GVfDC7odStEkrawB+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564</v>
      </c>
    </row>
  </sheetData>
  <sheetProtection algorithmName="SHA-512" hashValue="GjvczHEvGCoeAR3ZFhjFOUStufdBLsZ7d7SG3Bnn3Rwz1ajZgqLc3aoDyDqxTecIw0xtZ70WzU+uEnvbG7Wx+g==" saltValue="H8G/fIxBlboDFEyNUzTu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565</v>
      </c>
      <c r="G46" s="8" t="s">
        <v>566</v>
      </c>
      <c r="H46" s="8" t="s">
        <v>567</v>
      </c>
      <c r="I46" s="8" t="s">
        <v>568</v>
      </c>
      <c r="J46" s="9" t="s">
        <v>569</v>
      </c>
    </row>
    <row r="47" spans="2:10" ht="57.75" customHeight="1" x14ac:dyDescent="0.25">
      <c r="B47" s="10"/>
      <c r="C47" s="1175" t="s">
        <v>3</v>
      </c>
      <c r="D47" s="1175"/>
      <c r="E47" s="1176"/>
      <c r="F47" s="11">
        <v>15.39</v>
      </c>
      <c r="G47" s="12">
        <v>15.57</v>
      </c>
      <c r="H47" s="12">
        <v>15.21</v>
      </c>
      <c r="I47" s="12">
        <v>17.63</v>
      </c>
      <c r="J47" s="13">
        <v>18.89</v>
      </c>
    </row>
    <row r="48" spans="2:10" ht="57.75" customHeight="1" x14ac:dyDescent="0.25">
      <c r="B48" s="14"/>
      <c r="C48" s="1177" t="s">
        <v>4</v>
      </c>
      <c r="D48" s="1177"/>
      <c r="E48" s="1178"/>
      <c r="F48" s="15">
        <v>6.56</v>
      </c>
      <c r="G48" s="16">
        <v>5.55</v>
      </c>
      <c r="H48" s="16">
        <v>4.41</v>
      </c>
      <c r="I48" s="16">
        <v>6.88</v>
      </c>
      <c r="J48" s="17">
        <v>8.76</v>
      </c>
    </row>
    <row r="49" spans="2:10" ht="57.75" customHeight="1" thickBot="1" x14ac:dyDescent="0.3">
      <c r="B49" s="18"/>
      <c r="C49" s="1179" t="s">
        <v>5</v>
      </c>
      <c r="D49" s="1179"/>
      <c r="E49" s="1180"/>
      <c r="F49" s="19" t="s">
        <v>570</v>
      </c>
      <c r="G49" s="20" t="s">
        <v>571</v>
      </c>
      <c r="H49" s="20" t="s">
        <v>572</v>
      </c>
      <c r="I49" s="20">
        <v>5.62</v>
      </c>
      <c r="J49" s="21">
        <v>2.4500000000000002</v>
      </c>
    </row>
    <row r="50" spans="2:10" ht="12.75" x14ac:dyDescent="0.25"/>
  </sheetData>
  <sheetProtection algorithmName="SHA-512" hashValue="IkyUgOVPEMsxUBP2lO3/yZ6ryYtgFFHoWDOgQJld38gI91PqmtHGLvNoxbMY6JUPP1b7VeBtKm8Hnu6w2EUlog==" saltValue="OzKtisDv/FHDE8tPnOeV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2024-09-06T00:11:29Z</cp:lastPrinted>
  <dcterms:created xsi:type="dcterms:W3CDTF">2024-02-05T01:06:30Z</dcterms:created>
  <dcterms:modified xsi:type="dcterms:W3CDTF">2024-09-30T02:40:58Z</dcterms:modified>
  <cp:category/>
</cp:coreProperties>
</file>